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FL\MF\2018\OPERATYWKA\11\Biuro Prasowe\"/>
    </mc:Choice>
  </mc:AlternateContent>
  <bookViews>
    <workbookView xWindow="13845" yWindow="-15" windowWidth="14955" windowHeight="12840" tabRatio="941"/>
  </bookViews>
  <sheets>
    <sheet name="TYTUŁ" sheetId="13" r:id="rId1"/>
    <sheet name="SPIS TREŚCI   " sheetId="14" r:id="rId2"/>
    <sheet name="UWAGA" sheetId="18" r:id="rId3"/>
    <sheet name="TABLICA 1  " sheetId="10" r:id="rId4"/>
    <sheet name="TABLICA 2  " sheetId="11" r:id="rId5"/>
    <sheet name="TABLICA 3" sheetId="22" r:id="rId6"/>
    <sheet name="TABLICA 4 " sheetId="21" r:id="rId7"/>
    <sheet name="TABLICA 5   " sheetId="3" r:id="rId8"/>
    <sheet name="TABLICA 6" sheetId="33" r:id="rId9"/>
    <sheet name="TABLICA  7" sheetId="9" r:id="rId10"/>
    <sheet name="TABLICA 8 " sheetId="6" r:id="rId11"/>
    <sheet name="TABLICA 9 " sheetId="5" r:id="rId12"/>
    <sheet name="TABLICA 10 " sheetId="8" r:id="rId13"/>
    <sheet name="TABLICA 11" sheetId="23" r:id="rId14"/>
    <sheet name="TABLICA 12" sheetId="24" r:id="rId15"/>
    <sheet name="TABLICA 13" sheetId="25" r:id="rId16"/>
    <sheet name="TABLICA 14" sheetId="26" r:id="rId17"/>
    <sheet name="TABLICA 15 " sheetId="19" r:id="rId18"/>
    <sheet name="TABLICA 16 " sheetId="27" r:id="rId19"/>
    <sheet name="TYTUŁ-środ.europejskie" sheetId="17" r:id="rId20"/>
    <sheet name="TABLICA 17" sheetId="28" r:id="rId21"/>
    <sheet name="TABLICA 18" sheetId="29" r:id="rId22"/>
    <sheet name="TABLICA 19" sheetId="30" r:id="rId23"/>
    <sheet name="TABLICA 20" sheetId="31" r:id="rId24"/>
    <sheet name="WYKRES1" sheetId="34" r:id="rId25"/>
    <sheet name="WYKRES2" sheetId="41" r:id="rId26"/>
    <sheet name="WYKRES3" sheetId="36" r:id="rId27"/>
    <sheet name="WYKRES4" sheetId="37" r:id="rId28"/>
    <sheet name="WYKRES5" sheetId="38" r:id="rId29"/>
    <sheet name="WYKRES6" sheetId="39" r:id="rId30"/>
    <sheet name="WYKRES7" sheetId="40" r:id="rId31"/>
  </sheets>
  <externalReferences>
    <externalReference r:id="rId32"/>
    <externalReference r:id="rId33"/>
    <externalReference r:id="rId34"/>
  </externalReferences>
  <definedNames>
    <definedName name="_______________Ver2" localSheetId="17">#REF!</definedName>
    <definedName name="_______________Ver2" localSheetId="6">#REF!</definedName>
    <definedName name="_______________Ver2" localSheetId="8">#REF!</definedName>
    <definedName name="_______________Ver2">#REF!</definedName>
    <definedName name="______________Ver2" localSheetId="17">#REF!</definedName>
    <definedName name="______________Ver2" localSheetId="6">#REF!</definedName>
    <definedName name="______________Ver2" localSheetId="8">#REF!</definedName>
    <definedName name="______________Ver2">#REF!</definedName>
    <definedName name="_____________Ver2" localSheetId="2">#REF!</definedName>
    <definedName name="____________Ver2" localSheetId="17">#REF!</definedName>
    <definedName name="____________Ver2" localSheetId="6">#REF!</definedName>
    <definedName name="____________Ver2" localSheetId="8">#REF!</definedName>
    <definedName name="____________Ver2">#REF!</definedName>
    <definedName name="___________Ver2" localSheetId="17">#REF!</definedName>
    <definedName name="___________Ver2" localSheetId="6">#REF!</definedName>
    <definedName name="___________Ver2">#REF!</definedName>
    <definedName name="__________Ver2" localSheetId="17">#REF!</definedName>
    <definedName name="__________Ver2" localSheetId="6">#REF!</definedName>
    <definedName name="__________Ver2">#REF!</definedName>
    <definedName name="_________Ver2" localSheetId="1">#REF!</definedName>
    <definedName name="________Ver2" localSheetId="17">#REF!</definedName>
    <definedName name="________Ver2" localSheetId="6">#REF!</definedName>
    <definedName name="________Ver2">#REF!</definedName>
    <definedName name="_______Ver2" localSheetId="17">#REF!</definedName>
    <definedName name="_______Ver2" localSheetId="4">#REF!</definedName>
    <definedName name="_______Ver2" localSheetId="6">#REF!</definedName>
    <definedName name="_______Ver2">#REF!</definedName>
    <definedName name="______Ver2" localSheetId="1">#REF!</definedName>
    <definedName name="______Ver2" localSheetId="17">#REF!</definedName>
    <definedName name="______Ver2" localSheetId="4">#REF!</definedName>
    <definedName name="______Ver2" localSheetId="6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17">#REF!</definedName>
    <definedName name="_____tab6" localSheetId="6">#REF!</definedName>
    <definedName name="_____tab6">#REF!</definedName>
    <definedName name="_____Ver2" localSheetId="1">#REF!</definedName>
    <definedName name="_____Ver2" localSheetId="3">#REF!</definedName>
    <definedName name="_____Ver2" localSheetId="17">#REF!</definedName>
    <definedName name="_____Ver2" localSheetId="4">#REF!</definedName>
    <definedName name="_____Ver2" localSheetId="6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17">#REF!</definedName>
    <definedName name="____tab6" localSheetId="6">#REF!</definedName>
    <definedName name="____tab6">#REF!</definedName>
    <definedName name="____Ver2" localSheetId="1">#REF!</definedName>
    <definedName name="____Ver2" localSheetId="3">#REF!</definedName>
    <definedName name="____Ver2" localSheetId="17">#REF!</definedName>
    <definedName name="____Ver2" localSheetId="4">#REF!</definedName>
    <definedName name="____Ver2" localSheetId="6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17">#REF!</definedName>
    <definedName name="___tab6" localSheetId="6">#REF!</definedName>
    <definedName name="___tab6">#REF!</definedName>
    <definedName name="___Ver2" localSheetId="1">#REF!</definedName>
    <definedName name="___Ver2" localSheetId="3">#REF!</definedName>
    <definedName name="___Ver2" localSheetId="17">#REF!</definedName>
    <definedName name="___Ver2" localSheetId="18">#REF!</definedName>
    <definedName name="___Ver2" localSheetId="4">#REF!</definedName>
    <definedName name="___Ver2" localSheetId="6">'[1]TABLICA2 (2)'!$A$1:$L$20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17">#REF!</definedName>
    <definedName name="__tab6" localSheetId="6">#REF!</definedName>
    <definedName name="__tab6">#REF!</definedName>
    <definedName name="__Ver2" localSheetId="1">#REF!</definedName>
    <definedName name="__Ver2" localSheetId="3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6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18'!$A$7:$HV$69</definedName>
    <definedName name="_xlnm._FilterDatabase" localSheetId="22" hidden="1">'TABLICA 19'!$A$6:$N$246</definedName>
    <definedName name="_xlnm._FilterDatabase" localSheetId="23" hidden="1">'TABLICA 20'!$A$11:$L$11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17">#REF!</definedName>
    <definedName name="_tab6" localSheetId="6">#REF!</definedName>
    <definedName name="_tab6" localSheetId="8">#REF!</definedName>
    <definedName name="_tab6">#REF!</definedName>
    <definedName name="_Ver2" localSheetId="1">#REF!</definedName>
    <definedName name="_Ver2" localSheetId="9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  '!$A$1:$G$23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17">#REF!</definedName>
    <definedName name="DOVH" localSheetId="6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17">#REF!</definedName>
    <definedName name="ds" localSheetId="18">#REF!</definedName>
    <definedName name="ds" localSheetId="4">#REF!</definedName>
    <definedName name="ds" localSheetId="6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17">#REF!</definedName>
    <definedName name="dsgg" localSheetId="4">#REF!</definedName>
    <definedName name="dsgg" localSheetId="6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17">#REF!</definedName>
    <definedName name="marekt6" localSheetId="6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9">'TABLICA  7'!$A$12:$L$189</definedName>
    <definedName name="_xlnm.Print_Area" localSheetId="3">'TABLICA 1  '!$A$1:$H$135</definedName>
    <definedName name="_xlnm.Print_Area" localSheetId="12">'TABLICA 10 '!$A$1:$L$98</definedName>
    <definedName name="_xlnm.Print_Area" localSheetId="13">'TABLICA 11'!$A$1:$I$52</definedName>
    <definedName name="_xlnm.Print_Area" localSheetId="14">'TABLICA 12'!$A$1:$G$97</definedName>
    <definedName name="_xlnm.Print_Area" localSheetId="15">'TABLICA 13'!$A$1:$H$37</definedName>
    <definedName name="_xlnm.Print_Area" localSheetId="16">'TABLICA 14'!$A$1:$H$31</definedName>
    <definedName name="_xlnm.Print_Area" localSheetId="17">'TABLICA 15 '!$A$1:$G$23</definedName>
    <definedName name="_xlnm.Print_Area" localSheetId="18">'TABLICA 16 '!$A$1:$E$30</definedName>
    <definedName name="_xlnm.Print_Area" localSheetId="20">'TABLICA 17'!$A$1:$I$43</definedName>
    <definedName name="_xlnm.Print_Area" localSheetId="21">'TABLICA 18'!$A$1:$D$48</definedName>
    <definedName name="_xlnm.Print_Area" localSheetId="22">'TABLICA 19'!$A$1:$L$246</definedName>
    <definedName name="_xlnm.Print_Area" localSheetId="4">'TABLICA 2  '!$A$1:$H$22</definedName>
    <definedName name="_xlnm.Print_Area" localSheetId="23">'TABLICA 20'!$A$1:$L$109</definedName>
    <definedName name="_xlnm.Print_Area" localSheetId="5">'TABLICA 3'!$A$1:$L$168</definedName>
    <definedName name="_xlnm.Print_Area" localSheetId="6">'TABLICA 4 '!$A$9:$E$98</definedName>
    <definedName name="_xlnm.Print_Area" localSheetId="7">'TABLICA 5   '!$A$1:$E$25</definedName>
    <definedName name="_xlnm.Print_Area" localSheetId="8">'TABLICA 6'!$A$1:$M$139</definedName>
    <definedName name="_xlnm.Print_Area" localSheetId="10">'TABLICA 8 '!$A$12:$M$436</definedName>
    <definedName name="_xlnm.Print_Area" localSheetId="11">'TABLICA 9 '!$A$12:$L$188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   '!$A$1:$E$24</definedName>
    <definedName name="Print_Area_MI" localSheetId="9">#REF!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13'!$C$2:$G$37</definedName>
    <definedName name="Print_Area_MI" localSheetId="16">'TABLICA 14'!$C$2:$G$30</definedName>
    <definedName name="Print_Area_MI" localSheetId="17">'TABLICA 15 '!$B$1:$G$20</definedName>
    <definedName name="Print_Area_MI" localSheetId="18">#REF!</definedName>
    <definedName name="Print_Area_MI" localSheetId="4">'TABLICA 2  '!#REF!</definedName>
    <definedName name="Print_Area_MI" localSheetId="6">'TABLICA 4 '!$B$1:$E$71</definedName>
    <definedName name="Print_Area_MI" localSheetId="7">'TABLICA 5   '!$B$1:$E$25</definedName>
    <definedName name="Print_Area_MI" localSheetId="8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9">'TABLICA  7'!$1:$11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22">#REF!</definedName>
    <definedName name="Programy" localSheetId="4">#REF!</definedName>
    <definedName name="Programy" localSheetId="6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17">#REF!</definedName>
    <definedName name="t11e" localSheetId="6">#REF!</definedName>
    <definedName name="t11e" localSheetId="19">#REF!</definedName>
    <definedName name="t11e" localSheetId="2">#REF!</definedName>
    <definedName name="t11e">#REF!</definedName>
    <definedName name="TAB" localSheetId="17">#REF!</definedName>
    <definedName name="TAB" localSheetId="6">#REF!</definedName>
    <definedName name="TAB" localSheetId="19">#REF!</definedName>
    <definedName name="TAB" localSheetId="2">#REF!</definedName>
    <definedName name="TAB">#REF!</definedName>
    <definedName name="TAB16ELA" localSheetId="17">#REF!</definedName>
    <definedName name="TAB16ELA" localSheetId="6">#REF!</definedName>
    <definedName name="TAB16ELA" localSheetId="19">#REF!</definedName>
    <definedName name="TAB16ELA" localSheetId="2">#REF!</definedName>
    <definedName name="TAB16ELA">#REF!</definedName>
    <definedName name="_xlnm.Print_Titles" localSheetId="9">'TABLICA  7'!$1:$11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18'!$1:$7</definedName>
    <definedName name="_xlnm.Print_Titles" localSheetId="22">'TABLICA 19'!$1:$6</definedName>
    <definedName name="_xlnm.Print_Titles" localSheetId="23">'TABLICA 20'!$1:$11</definedName>
    <definedName name="_xlnm.Print_Titles" localSheetId="6">'TABLICA 4 '!$1:$8</definedName>
    <definedName name="_xlnm.Print_Titles" localSheetId="7">'TABLICA 5   '!$1:$8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7">#REF!</definedName>
    <definedName name="xghfd" localSheetId="4">#REF!</definedName>
    <definedName name="xghfd" localSheetId="6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I246" i="30" l="1"/>
  <c r="L246" i="30" s="1"/>
  <c r="G246" i="30"/>
  <c r="E246" i="30"/>
  <c r="L245" i="30"/>
  <c r="L244" i="30"/>
  <c r="K244" i="30"/>
  <c r="J244" i="30"/>
  <c r="H244" i="30"/>
  <c r="F244" i="30"/>
  <c r="L243" i="30"/>
  <c r="L242" i="30"/>
  <c r="K242" i="30"/>
  <c r="J242" i="30"/>
  <c r="H242" i="30"/>
  <c r="F242" i="30"/>
  <c r="L241" i="30"/>
  <c r="K241" i="30"/>
  <c r="L240" i="30"/>
  <c r="L239" i="30"/>
  <c r="K239" i="30"/>
  <c r="J239" i="30"/>
  <c r="H239" i="30"/>
  <c r="F239" i="30"/>
  <c r="L238" i="30"/>
  <c r="J238" i="30"/>
  <c r="H238" i="30"/>
  <c r="F238" i="30"/>
  <c r="L237" i="30"/>
  <c r="K237" i="30"/>
  <c r="L236" i="30"/>
  <c r="L235" i="30"/>
  <c r="K235" i="30"/>
  <c r="J235" i="30"/>
  <c r="H235" i="30"/>
  <c r="F235" i="30"/>
  <c r="L234" i="30"/>
  <c r="L233" i="30"/>
  <c r="K233" i="30"/>
  <c r="J233" i="30"/>
  <c r="H233" i="30"/>
  <c r="F233" i="30"/>
  <c r="L232" i="30"/>
  <c r="L229" i="30"/>
  <c r="K229" i="30"/>
  <c r="J229" i="30"/>
  <c r="H229" i="30"/>
  <c r="F229" i="30"/>
  <c r="L228" i="30"/>
  <c r="J227" i="30"/>
  <c r="H227" i="30"/>
  <c r="F227" i="30"/>
  <c r="L226" i="30"/>
  <c r="J226" i="30"/>
  <c r="H226" i="30"/>
  <c r="F226" i="30"/>
  <c r="L225" i="30"/>
  <c r="K225" i="30"/>
  <c r="L224" i="30"/>
  <c r="K224" i="30"/>
  <c r="L223" i="30"/>
  <c r="L222" i="30"/>
  <c r="K222" i="30"/>
  <c r="J221" i="30"/>
  <c r="H221" i="30"/>
  <c r="F221" i="30"/>
  <c r="L220" i="30"/>
  <c r="L219" i="30"/>
  <c r="L218" i="30"/>
  <c r="K218" i="30"/>
  <c r="J216" i="30"/>
  <c r="H216" i="30"/>
  <c r="F216" i="30"/>
  <c r="L215" i="30"/>
  <c r="K215" i="30"/>
  <c r="L214" i="30"/>
  <c r="K214" i="30"/>
  <c r="J214" i="30"/>
  <c r="H214" i="30"/>
  <c r="F214" i="30"/>
  <c r="L213" i="30"/>
  <c r="L212" i="30"/>
  <c r="K212" i="30"/>
  <c r="L211" i="30"/>
  <c r="K211" i="30"/>
  <c r="J211" i="30"/>
  <c r="H211" i="30"/>
  <c r="F211" i="30"/>
  <c r="L209" i="30"/>
  <c r="K209" i="30"/>
  <c r="J209" i="30"/>
  <c r="H209" i="30"/>
  <c r="F209" i="30"/>
  <c r="L208" i="30"/>
  <c r="L207" i="30"/>
  <c r="K207" i="30"/>
  <c r="J207" i="30"/>
  <c r="H207" i="30"/>
  <c r="F207" i="30"/>
  <c r="L206" i="30"/>
  <c r="J206" i="30"/>
  <c r="H206" i="30"/>
  <c r="L205" i="30"/>
  <c r="K205" i="30"/>
  <c r="L203" i="30"/>
  <c r="K203" i="30"/>
  <c r="J203" i="30"/>
  <c r="H203" i="30"/>
  <c r="F203" i="30"/>
  <c r="J201" i="30"/>
  <c r="H201" i="30"/>
  <c r="F201" i="30"/>
  <c r="L200" i="30"/>
  <c r="K200" i="30"/>
  <c r="J200" i="30"/>
  <c r="H200" i="30"/>
  <c r="F200" i="30"/>
  <c r="L199" i="30"/>
  <c r="K199" i="30"/>
  <c r="J199" i="30"/>
  <c r="H199" i="30"/>
  <c r="F199" i="30"/>
  <c r="L198" i="30"/>
  <c r="K198" i="30"/>
  <c r="L197" i="30"/>
  <c r="K197" i="30"/>
  <c r="J197" i="30"/>
  <c r="H197" i="30"/>
  <c r="F197" i="30"/>
  <c r="L196" i="30"/>
  <c r="J196" i="30"/>
  <c r="H196" i="30"/>
  <c r="L195" i="30"/>
  <c r="K195" i="30"/>
  <c r="L194" i="30"/>
  <c r="K194" i="30"/>
  <c r="L193" i="30"/>
  <c r="K193" i="30"/>
  <c r="L192" i="30"/>
  <c r="K192" i="30"/>
  <c r="L191" i="30"/>
  <c r="K191" i="30"/>
  <c r="J191" i="30"/>
  <c r="H191" i="30"/>
  <c r="F191" i="30"/>
  <c r="L190" i="30"/>
  <c r="L189" i="30"/>
  <c r="K189" i="30"/>
  <c r="J189" i="30"/>
  <c r="H189" i="30"/>
  <c r="F189" i="30"/>
  <c r="L188" i="30"/>
  <c r="K188" i="30"/>
  <c r="L187" i="30"/>
  <c r="J187" i="30"/>
  <c r="H187" i="30"/>
  <c r="F187" i="30"/>
  <c r="L186" i="30"/>
  <c r="K186" i="30"/>
  <c r="L184" i="30"/>
  <c r="K184" i="30"/>
  <c r="J184" i="30"/>
  <c r="H184" i="30"/>
  <c r="F184" i="30"/>
  <c r="L183" i="30"/>
  <c r="K183" i="30"/>
  <c r="L182" i="30"/>
  <c r="K182" i="30"/>
  <c r="L181" i="30"/>
  <c r="L180" i="30"/>
  <c r="K180" i="30"/>
  <c r="L178" i="30"/>
  <c r="K178" i="30"/>
  <c r="L176" i="30"/>
  <c r="K176" i="30"/>
  <c r="L174" i="30"/>
  <c r="J174" i="30"/>
  <c r="H174" i="30"/>
  <c r="F174" i="30"/>
  <c r="L173" i="30"/>
  <c r="L172" i="30"/>
  <c r="K172" i="30"/>
  <c r="L171" i="30"/>
  <c r="K171" i="30"/>
  <c r="J171" i="30"/>
  <c r="H171" i="30"/>
  <c r="F171" i="30"/>
  <c r="L169" i="30"/>
  <c r="K169" i="30"/>
  <c r="L168" i="30"/>
  <c r="K168" i="30"/>
  <c r="L167" i="30"/>
  <c r="K167" i="30"/>
  <c r="L166" i="30"/>
  <c r="K166" i="30"/>
  <c r="L164" i="30"/>
  <c r="K164" i="30"/>
  <c r="L163" i="30"/>
  <c r="K163" i="30"/>
  <c r="L162" i="30"/>
  <c r="K162" i="30"/>
  <c r="L161" i="30"/>
  <c r="K161" i="30"/>
  <c r="J160" i="30"/>
  <c r="H160" i="30"/>
  <c r="F160" i="30"/>
  <c r="L159" i="30"/>
  <c r="K159" i="30"/>
  <c r="L158" i="30"/>
  <c r="K158" i="30"/>
  <c r="L157" i="30"/>
  <c r="K157" i="30"/>
  <c r="L156" i="30"/>
  <c r="K156" i="30"/>
  <c r="L155" i="30"/>
  <c r="K155" i="30"/>
  <c r="L151" i="30"/>
  <c r="K151" i="30"/>
  <c r="L149" i="30"/>
  <c r="L147" i="30"/>
  <c r="K147" i="30"/>
  <c r="L146" i="30"/>
  <c r="K146" i="30"/>
  <c r="L145" i="30"/>
  <c r="K145" i="30"/>
  <c r="L144" i="30"/>
  <c r="K144" i="30"/>
  <c r="L143" i="30"/>
  <c r="K143" i="30"/>
  <c r="L142" i="30"/>
  <c r="K142" i="30"/>
  <c r="J142" i="30"/>
  <c r="H142" i="30"/>
  <c r="F142" i="30"/>
  <c r="L141" i="30"/>
  <c r="K141" i="30"/>
  <c r="L140" i="30"/>
  <c r="L139" i="30"/>
  <c r="K139" i="30"/>
  <c r="L138" i="30"/>
  <c r="K138" i="30"/>
  <c r="L137" i="30"/>
  <c r="K137" i="30"/>
  <c r="J137" i="30"/>
  <c r="H137" i="30"/>
  <c r="F137" i="30"/>
  <c r="L136" i="30"/>
  <c r="K136" i="30"/>
  <c r="L135" i="30"/>
  <c r="L134" i="30"/>
  <c r="K134" i="30"/>
  <c r="L133" i="30"/>
  <c r="J133" i="30"/>
  <c r="H133" i="30"/>
  <c r="F133" i="30"/>
  <c r="L131" i="30"/>
  <c r="K131" i="30"/>
  <c r="L130" i="30"/>
  <c r="L129" i="30"/>
  <c r="K129" i="30"/>
  <c r="L127" i="30"/>
  <c r="K127" i="30"/>
  <c r="J127" i="30"/>
  <c r="H127" i="30"/>
  <c r="F127" i="30"/>
  <c r="L126" i="30"/>
  <c r="K126" i="30"/>
  <c r="L125" i="30"/>
  <c r="K125" i="30"/>
  <c r="L124" i="30"/>
  <c r="K124" i="30"/>
  <c r="L123" i="30"/>
  <c r="K123" i="30"/>
  <c r="L122" i="30"/>
  <c r="K122" i="30"/>
  <c r="L121" i="30"/>
  <c r="K121" i="30"/>
  <c r="L119" i="30"/>
  <c r="K119" i="30"/>
  <c r="L118" i="30"/>
  <c r="L117" i="30"/>
  <c r="K117" i="30"/>
  <c r="L116" i="30"/>
  <c r="K116" i="30"/>
  <c r="L115" i="30"/>
  <c r="K115" i="30"/>
  <c r="L114" i="30"/>
  <c r="L113" i="30"/>
  <c r="K113" i="30"/>
  <c r="L112" i="30"/>
  <c r="L111" i="30"/>
  <c r="K111" i="30"/>
  <c r="L110" i="30"/>
  <c r="K110" i="30"/>
  <c r="L109" i="30"/>
  <c r="K109" i="30"/>
  <c r="L108" i="30"/>
  <c r="K108" i="30"/>
  <c r="L107" i="30"/>
  <c r="K107" i="30"/>
  <c r="L106" i="30"/>
  <c r="L105" i="30"/>
  <c r="K105" i="30"/>
  <c r="L104" i="30"/>
  <c r="K104" i="30"/>
  <c r="L103" i="30"/>
  <c r="K103" i="30"/>
  <c r="L102" i="30"/>
  <c r="K102" i="30"/>
  <c r="L101" i="30"/>
  <c r="K101" i="30"/>
  <c r="L100" i="30"/>
  <c r="L98" i="30"/>
  <c r="K98" i="30"/>
  <c r="L96" i="30"/>
  <c r="L95" i="30"/>
  <c r="L94" i="30"/>
  <c r="L93" i="30"/>
  <c r="K93" i="30"/>
  <c r="L92" i="30"/>
  <c r="L91" i="30"/>
  <c r="K91" i="30"/>
  <c r="L90" i="30"/>
  <c r="J89" i="30"/>
  <c r="H89" i="30"/>
  <c r="F89" i="30"/>
  <c r="L88" i="30"/>
  <c r="K88" i="30"/>
  <c r="J88" i="30"/>
  <c r="H88" i="30"/>
  <c r="L86" i="30"/>
  <c r="L84" i="30"/>
  <c r="K84" i="30"/>
  <c r="L83" i="30"/>
  <c r="K83" i="30"/>
  <c r="L82" i="30"/>
  <c r="K82" i="30"/>
  <c r="L81" i="30"/>
  <c r="K81" i="30"/>
  <c r="L80" i="30"/>
  <c r="K80" i="30"/>
  <c r="L79" i="30"/>
  <c r="K79" i="30"/>
  <c r="L78" i="30"/>
  <c r="K78" i="30"/>
  <c r="L77" i="30"/>
  <c r="K77" i="30"/>
  <c r="L76" i="30"/>
  <c r="J76" i="30"/>
  <c r="H76" i="30"/>
  <c r="F76" i="30"/>
  <c r="L75" i="30"/>
  <c r="K75" i="30"/>
  <c r="L74" i="30"/>
  <c r="K74" i="30"/>
  <c r="L73" i="30"/>
  <c r="K73" i="30"/>
  <c r="L72" i="30"/>
  <c r="K72" i="30"/>
  <c r="L71" i="30"/>
  <c r="K71" i="30"/>
  <c r="L70" i="30"/>
  <c r="K70" i="30"/>
  <c r="L69" i="30"/>
  <c r="K69" i="30"/>
  <c r="L68" i="30"/>
  <c r="K68" i="30"/>
  <c r="L67" i="30"/>
  <c r="K67" i="30"/>
  <c r="L66" i="30"/>
  <c r="K66" i="30"/>
  <c r="L65" i="30"/>
  <c r="K65" i="30"/>
  <c r="L64" i="30"/>
  <c r="K64" i="30"/>
  <c r="L63" i="30"/>
  <c r="K63" i="30"/>
  <c r="L62" i="30"/>
  <c r="K62" i="30"/>
  <c r="L61" i="30"/>
  <c r="K61" i="30"/>
  <c r="L60" i="30"/>
  <c r="K60" i="30"/>
  <c r="L59" i="30"/>
  <c r="K59" i="30"/>
  <c r="L57" i="30"/>
  <c r="K57" i="30"/>
  <c r="L56" i="30"/>
  <c r="K56" i="30"/>
  <c r="J55" i="30"/>
  <c r="H55" i="30"/>
  <c r="F55" i="30"/>
  <c r="L54" i="30"/>
  <c r="K54" i="30"/>
  <c r="J54" i="30"/>
  <c r="H54" i="30"/>
  <c r="L53" i="30"/>
  <c r="K53" i="30"/>
  <c r="L52" i="30"/>
  <c r="K52" i="30"/>
  <c r="L51" i="30"/>
  <c r="K51" i="30"/>
  <c r="L50" i="30"/>
  <c r="K50" i="30"/>
  <c r="J50" i="30"/>
  <c r="H50" i="30"/>
  <c r="F50" i="30"/>
  <c r="L49" i="30"/>
  <c r="K49" i="30"/>
  <c r="J49" i="30"/>
  <c r="H49" i="30"/>
  <c r="L48" i="30"/>
  <c r="K48" i="30"/>
  <c r="L47" i="30"/>
  <c r="K47" i="30"/>
  <c r="L46" i="30"/>
  <c r="K46" i="30"/>
  <c r="L45" i="30"/>
  <c r="L44" i="30"/>
  <c r="K44" i="30"/>
  <c r="L43" i="30"/>
  <c r="K43" i="30"/>
  <c r="J43" i="30"/>
  <c r="H43" i="30"/>
  <c r="F43" i="30"/>
  <c r="L42" i="30"/>
  <c r="L40" i="30"/>
  <c r="L39" i="30"/>
  <c r="K39" i="30"/>
  <c r="L38" i="30"/>
  <c r="K38" i="30"/>
  <c r="L37" i="30"/>
  <c r="K37" i="30"/>
  <c r="L36" i="30"/>
  <c r="K36" i="30"/>
  <c r="L35" i="30"/>
  <c r="L34" i="30"/>
  <c r="K34" i="30"/>
  <c r="J34" i="30"/>
  <c r="H34" i="30"/>
  <c r="F34" i="30"/>
  <c r="L33" i="30"/>
  <c r="K33" i="30"/>
  <c r="L32" i="30"/>
  <c r="K32" i="30"/>
  <c r="L31" i="30"/>
  <c r="K31" i="30"/>
  <c r="L30" i="30"/>
  <c r="K30" i="30"/>
  <c r="L29" i="30"/>
  <c r="K29" i="30"/>
  <c r="J29" i="30"/>
  <c r="H29" i="30"/>
  <c r="F29" i="30"/>
  <c r="L28" i="30"/>
  <c r="K28" i="30"/>
  <c r="L27" i="30"/>
  <c r="K27" i="30"/>
  <c r="L26" i="30"/>
  <c r="K26" i="30"/>
  <c r="J26" i="30"/>
  <c r="H26" i="30"/>
  <c r="F26" i="30"/>
  <c r="L25" i="30"/>
  <c r="K25" i="30"/>
  <c r="L24" i="30"/>
  <c r="K24" i="30"/>
  <c r="L23" i="30"/>
  <c r="K23" i="30"/>
  <c r="J23" i="30"/>
  <c r="H23" i="30"/>
  <c r="F23" i="30"/>
  <c r="L22" i="30"/>
  <c r="K22" i="30"/>
  <c r="J22" i="30"/>
  <c r="H22" i="30"/>
  <c r="L21" i="30"/>
  <c r="K21" i="30"/>
  <c r="J21" i="30"/>
  <c r="H21" i="30"/>
  <c r="J20" i="30"/>
  <c r="H20" i="30"/>
  <c r="J19" i="30"/>
  <c r="H19" i="30"/>
  <c r="J18" i="30"/>
  <c r="H18" i="30"/>
  <c r="J17" i="30"/>
  <c r="H17" i="30"/>
  <c r="J15" i="30"/>
  <c r="H15" i="30"/>
  <c r="F15" i="30"/>
  <c r="L12" i="30"/>
  <c r="K12" i="30"/>
  <c r="J12" i="30"/>
  <c r="H12" i="30"/>
  <c r="F12" i="30"/>
  <c r="F246" i="30" s="1"/>
  <c r="J11" i="30"/>
  <c r="H11" i="30"/>
  <c r="J10" i="30"/>
  <c r="H10" i="30"/>
  <c r="J9" i="30"/>
  <c r="H9" i="30"/>
  <c r="J8" i="30"/>
  <c r="H8" i="30"/>
  <c r="J7" i="30"/>
  <c r="J246" i="30" s="1"/>
  <c r="H7" i="30"/>
  <c r="H246" i="30" s="1"/>
  <c r="B42" i="28"/>
  <c r="B32" i="28"/>
  <c r="B22" i="28"/>
  <c r="B12" i="28"/>
  <c r="K246" i="30" l="1"/>
</calcChain>
</file>

<file path=xl/sharedStrings.xml><?xml version="1.0" encoding="utf-8"?>
<sst xmlns="http://schemas.openxmlformats.org/spreadsheetml/2006/main" count="5023" uniqueCount="951">
  <si>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</si>
  <si>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</si>
  <si>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</si>
  <si>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</si>
  <si>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</si>
  <si>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</si>
  <si>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</si>
  <si>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</si>
  <si>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</si>
  <si>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</si>
  <si>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</si>
  <si>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</si>
  <si>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</si>
  <si>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</si>
  <si>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</si>
  <si>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</si>
  <si>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</si>
  <si>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</si>
  <si>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</si>
  <si>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</si>
  <si>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 xml:space="preserve">                                 c - Wykonanie                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</si>
  <si>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</si>
  <si>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</si>
  <si>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</si>
  <si>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</si>
  <si>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</si>
  <si>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</si>
  <si>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</si>
  <si>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</si>
  <si>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</si>
  <si>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</si>
  <si>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</si>
  <si>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</si>
  <si>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</si>
  <si>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</si>
  <si>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</si>
  <si>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</si>
  <si>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</si>
  <si>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</si>
  <si>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</si>
  <si>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</si>
  <si>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</si>
  <si>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</si>
  <si>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</si>
  <si>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</si>
  <si>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</si>
  <si>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</si>
  <si>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</si>
  <si>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</si>
  <si>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</si>
  <si>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</si>
  <si>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</si>
  <si>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</si>
  <si>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</si>
  <si>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</si>
  <si>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</si>
  <si>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</si>
  <si>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</si>
  <si>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</si>
  <si>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</si>
  <si>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</si>
  <si>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</si>
  <si>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</si>
  <si>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</si>
  <si>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</si>
  <si>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</si>
  <si>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</si>
  <si>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</si>
  <si>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</si>
  <si>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</si>
  <si>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</si>
  <si>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</si>
  <si>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</si>
  <si>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</si>
  <si>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</si>
  <si>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</si>
  <si>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</si>
  <si>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</si>
  <si>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</si>
  <si>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</si>
  <si>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</si>
  <si>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</si>
  <si>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</si>
  <si>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</si>
  <si>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</si>
  <si>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</si>
  <si>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</si>
  <si>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</si>
  <si>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</si>
  <si>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</si>
  <si>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</si>
  <si>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</si>
  <si>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</si>
  <si>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</si>
  <si>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</si>
  <si>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</si>
  <si>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</si>
  <si>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</si>
  <si>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</si>
  <si>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</si>
  <si>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</si>
  <si>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</si>
  <si>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</si>
  <si>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</si>
  <si>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</si>
  <si>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</si>
  <si>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</si>
  <si>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</si>
  <si>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</si>
  <si>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</si>
  <si>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</si>
  <si>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</si>
  <si>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</si>
  <si>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</si>
  <si>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</si>
  <si>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</si>
  <si>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</si>
  <si>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</si>
  <si>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</si>
  <si>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</si>
  <si>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</si>
  <si>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</si>
  <si>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</si>
  <si>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</si>
  <si>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</si>
  <si>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</si>
  <si>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</si>
  <si>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</si>
  <si>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</si>
  <si>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</si>
  <si>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38</t>
  </si>
  <si>
    <t>Szkolnictwo wyższe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</si>
  <si>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</si>
  <si>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</si>
  <si>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</si>
  <si>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</si>
  <si>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</si>
  <si>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</si>
  <si>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</si>
  <si>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</si>
  <si>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</si>
  <si>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</si>
  <si>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</si>
  <si>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</si>
  <si>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</si>
  <si>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</si>
  <si>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</si>
  <si>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</si>
  <si>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</si>
  <si>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</si>
  <si>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</si>
  <si>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</si>
  <si>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</si>
  <si>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</si>
  <si>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</si>
  <si>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</si>
  <si>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</si>
  <si>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</si>
  <si>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</si>
  <si>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</si>
  <si>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</si>
  <si>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</si>
  <si>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</si>
  <si>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</si>
  <si>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</si>
  <si>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</si>
  <si>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</si>
  <si>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</si>
  <si>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</si>
  <si>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</si>
  <si>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</si>
  <si>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</si>
  <si>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</si>
  <si>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</si>
  <si>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</si>
  <si>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</si>
  <si>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</si>
  <si>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</si>
  <si>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</si>
  <si>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</si>
  <si>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</si>
  <si>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</si>
  <si>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</si>
  <si>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</si>
  <si>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</si>
  <si>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</si>
  <si>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</si>
  <si>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</si>
  <si>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</si>
  <si>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</si>
  <si>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</si>
  <si>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</si>
  <si>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</si>
  <si>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</si>
  <si>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70</t>
  </si>
  <si>
    <t>Komisja Nadzoru Finansowego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</si>
  <si>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</si>
  <si>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</si>
  <si>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</si>
  <si>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</si>
  <si>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</si>
  <si>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</si>
  <si>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</si>
  <si>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</si>
  <si>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</si>
  <si>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</si>
  <si>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</si>
  <si>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</si>
  <si>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</si>
  <si>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</si>
  <si>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</si>
  <si>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</si>
  <si>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</si>
  <si>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</si>
  <si>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</si>
  <si>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</si>
  <si>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</si>
  <si>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1)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</si>
  <si>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</si>
  <si>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</si>
  <si>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</si>
  <si>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</si>
  <si>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</si>
  <si>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</si>
  <si>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</si>
  <si>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</si>
  <si>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</si>
  <si>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87</t>
  </si>
  <si>
    <t>europejskich</t>
  </si>
  <si>
    <t>88</t>
  </si>
  <si>
    <t>Powszechne jednostki organizacyjne</t>
  </si>
  <si>
    <t>prokuratury</t>
  </si>
  <si>
    <t>Obsługa długu Skarbu Państwa</t>
  </si>
  <si>
    <r>
      <t xml:space="preserve"> </t>
    </r>
    <r>
      <rPr>
        <sz val="12"/>
        <color indexed="9"/>
        <rFont val="Arial"/>
        <family val="2"/>
        <charset val="238"/>
      </rPr>
      <t xml:space="preserve"> </t>
    </r>
    <r>
      <rPr>
        <vertAlign val="superscript"/>
        <sz val="12"/>
        <color indexed="9"/>
        <rFont val="Arial"/>
        <family val="2"/>
        <charset val="238"/>
      </rP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</si>
  <si>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</si>
  <si>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</si>
  <si>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</si>
  <si>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</si>
  <si>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</si>
  <si>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</si>
  <si>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</si>
  <si>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wykonanie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</si>
  <si>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</si>
  <si>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</si>
  <si>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</si>
  <si>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</si>
  <si>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</si>
  <si>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</si>
  <si>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</si>
  <si>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</si>
  <si>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</si>
  <si>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</si>
  <si>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</si>
  <si>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</si>
  <si>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</si>
  <si>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</si>
  <si>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</si>
  <si>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</si>
  <si>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</si>
  <si>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</si>
  <si>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</si>
  <si>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</si>
  <si>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</si>
  <si>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</si>
  <si>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</si>
  <si>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</si>
  <si>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</si>
  <si>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</si>
  <si>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</si>
  <si>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</si>
  <si>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28 - Nauka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</si>
  <si>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</si>
  <si>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</si>
  <si>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</si>
  <si>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</si>
  <si>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</si>
  <si>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</si>
  <si>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</si>
  <si>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</si>
  <si>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38 - Szkolnictwo wyższe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</si>
  <si>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</si>
  <si>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</si>
  <si>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</si>
  <si>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</si>
  <si>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</si>
  <si>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</si>
  <si>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</si>
  <si>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</si>
  <si>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</si>
  <si>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</si>
  <si>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</si>
  <si>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</si>
  <si>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</si>
  <si>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</si>
  <si>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</si>
  <si>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</si>
  <si>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</si>
  <si>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</si>
  <si>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</si>
  <si>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</si>
  <si>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</si>
  <si>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</si>
  <si>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</si>
  <si>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</si>
  <si>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</si>
  <si>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</si>
  <si>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</si>
  <si>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</si>
  <si>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</si>
  <si>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70 - Komisja Nadzoru Finansowego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</si>
  <si>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</si>
  <si>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</si>
  <si>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</si>
  <si>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</si>
  <si>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</si>
  <si>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</si>
  <si>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</si>
  <si>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</si>
  <si>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81 - Rezerwa ogólna</t>
  </si>
  <si>
    <t>82 - Subwencje ogólne dla jednostek samorządu terytorialnego</t>
  </si>
  <si>
    <t>83 - Rezerwy celowe</t>
  </si>
  <si>
    <t>84 - Środki własne Unii Europejskiej</t>
  </si>
  <si>
    <t>85 - Budżety wojewodów</t>
  </si>
  <si>
    <t>86 - Samorządowe Kolegia Odwoławcze</t>
  </si>
  <si>
    <t>87 - Dochody budżetu środków europejskich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</si>
  <si>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</si>
  <si>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</si>
  <si>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</si>
  <si>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</si>
  <si>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</si>
  <si>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</si>
  <si>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</si>
  <si>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</si>
  <si>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</si>
  <si>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</si>
  <si>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</si>
  <si>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</si>
  <si>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</si>
  <si>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</si>
  <si>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</si>
  <si>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</si>
  <si>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</si>
  <si>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</si>
  <si>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</si>
  <si>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</si>
  <si>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</si>
  <si>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</si>
  <si>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</si>
  <si>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</si>
  <si>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</si>
  <si>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</si>
  <si>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</si>
  <si>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</si>
  <si>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</si>
  <si>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</si>
  <si>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</si>
  <si>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</si>
  <si>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</si>
  <si>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</si>
  <si>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</si>
  <si>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</si>
  <si>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</si>
  <si>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</si>
  <si>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r>
      <t xml:space="preserve">  </t>
    </r>
    <r>
      <rPr>
        <sz val="12"/>
        <color indexed="9"/>
        <rFont val="Arial"/>
        <family val="2"/>
        <charset val="238"/>
      </rPr>
      <t xml:space="preserve"> </t>
    </r>
    <r>
      <rPr>
        <vertAlign val="superscript"/>
        <sz val="12"/>
        <color indexed="9"/>
        <rFont val="Arial"/>
        <family val="2"/>
        <charset val="238"/>
      </rP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</si>
  <si>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</si>
  <si>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</si>
  <si>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</si>
  <si>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</si>
  <si>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</si>
  <si>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</si>
  <si>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</si>
  <si>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</si>
  <si>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</si>
  <si>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</si>
  <si>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</si>
  <si>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</si>
  <si>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</si>
  <si>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</si>
  <si>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</si>
  <si>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</si>
  <si>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</si>
  <si>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</si>
  <si>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</si>
  <si>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</si>
  <si>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</si>
  <si>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</si>
  <si>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</si>
  <si>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</si>
  <si>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</si>
  <si>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</si>
  <si>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</si>
  <si>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</si>
  <si>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</si>
  <si>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</si>
  <si>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</si>
  <si>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</si>
  <si>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</si>
  <si>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</si>
  <si>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</si>
  <si>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</si>
  <si>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</si>
  <si>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</si>
  <si>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</si>
  <si>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</si>
  <si>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</si>
  <si>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</si>
  <si>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</si>
  <si>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</si>
  <si>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</si>
  <si>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</si>
  <si>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</si>
  <si>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</si>
  <si>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</si>
  <si>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</si>
  <si>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</si>
  <si>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</si>
  <si>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</si>
  <si>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</si>
  <si>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</si>
  <si>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</si>
  <si>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803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</si>
  <si>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</si>
  <si>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</si>
  <si>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</si>
  <si>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</si>
  <si>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</si>
  <si>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</si>
  <si>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</si>
  <si>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</si>
  <si>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</si>
  <si>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</si>
  <si>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</si>
  <si>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</si>
  <si>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</si>
  <si>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</si>
  <si>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</si>
  <si>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</si>
  <si>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</si>
  <si>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</si>
  <si>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</si>
  <si>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</si>
  <si>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</si>
  <si>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</si>
  <si>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</si>
  <si>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r>
      <t xml:space="preserve">                                 a - Ustawa budżetowa </t>
    </r>
    <r>
      <rPr>
        <b/>
        <vertAlign val="superscript"/>
        <sz val="9"/>
        <rFont val="Arial"/>
        <family val="2"/>
        <charset val="238"/>
      </rPr>
      <t/>
    </r>
  </si>
  <si>
    <t xml:space="preserve">                                 a - Ustawa budżetowa </t>
  </si>
  <si>
    <r>
      <t xml:space="preserve">                                 a - Ustawa budżetowa</t>
    </r>
    <r>
      <rPr>
        <b/>
        <vertAlign val="superscript"/>
        <sz val="9"/>
        <rFont val="Arial"/>
        <family val="2"/>
        <charset val="238"/>
      </rPr>
      <t xml:space="preserve"> </t>
    </r>
  </si>
  <si>
    <t>855</t>
  </si>
  <si>
    <t xml:space="preserve">Prokuratoria Generalna </t>
  </si>
  <si>
    <t>Rzeczypospolitej Polskiej</t>
  </si>
  <si>
    <t xml:space="preserve">Dochody budżetu środków </t>
  </si>
  <si>
    <t>Tablica 9</t>
  </si>
  <si>
    <t xml:space="preserve">WYDATKI   BUDŻETU   PAŃSTWA   W   BUDŻETACH   WOJEWODÓW   -   WEDŁUG   DZIAŁÓW </t>
  </si>
  <si>
    <r>
      <t>na 2018 rok</t>
    </r>
    <r>
      <rPr>
        <b/>
        <vertAlign val="superscript"/>
        <sz val="11"/>
        <rFont val="Arial"/>
        <family val="2"/>
        <charset val="238"/>
      </rPr>
      <t xml:space="preserve"> </t>
    </r>
  </si>
  <si>
    <t xml:space="preserve">na 2018 rok </t>
  </si>
  <si>
    <t xml:space="preserve">Tablica 1      </t>
  </si>
  <si>
    <t>ZESTAWIENIE  OGÓLNE  Z  WYKONANIA  BUDŻETU  PAŃSTWA</t>
  </si>
  <si>
    <t>Wskaźniki</t>
  </si>
  <si>
    <t>na 2018 rok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</si>
  <si>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</si>
  <si>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</si>
  <si>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</si>
  <si>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</si>
  <si>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</si>
  <si>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</si>
  <si>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</si>
  <si>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</si>
  <si>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</si>
  <si>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</si>
  <si>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</si>
  <si>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>V.  DEFICYT / NADWYŻKA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</si>
  <si>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) </t>
    </r>
    <r>
      <rPr>
        <b/>
        <sz val="12"/>
        <rFont val="Arial"/>
        <family val="2"/>
        <charset val="238"/>
      </rPr>
      <t xml:space="preserve">  </t>
    </r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</si>
  <si>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</si>
  <si>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</si>
  <si>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</si>
  <si>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</si>
  <si>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</si>
  <si>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</si>
  <si>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</si>
  <si>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</si>
  <si>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</si>
  <si>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</si>
  <si>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R o k     2 0 1 7</t>
  </si>
  <si>
    <t>R o k     2 0 1 8</t>
  </si>
  <si>
    <t xml:space="preserve">budżetowa 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</si>
  <si>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</si>
  <si>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</si>
  <si>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</si>
  <si>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</si>
  <si>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</si>
  <si>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</si>
  <si>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</si>
  <si>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5.  Deficyt / nadwyżka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</si>
  <si>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</si>
  <si>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</si>
  <si>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</si>
  <si>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</si>
  <si>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</si>
  <si>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</si>
  <si>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</si>
  <si>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</si>
  <si>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</si>
  <si>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</si>
  <si>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</si>
  <si>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</si>
  <si>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</si>
  <si>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</si>
  <si>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</si>
  <si>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</si>
  <si>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</si>
  <si>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</si>
  <si>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</si>
  <si>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</si>
  <si>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</si>
  <si>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</si>
  <si>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</si>
  <si>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</si>
  <si>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</si>
  <si>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</si>
  <si>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</si>
  <si>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</si>
  <si>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</si>
  <si>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</si>
  <si>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</si>
  <si>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</si>
  <si>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</si>
  <si>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</si>
  <si>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</si>
  <si>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</si>
  <si>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</si>
  <si>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</si>
  <si>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</si>
  <si>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</si>
  <si>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</si>
  <si>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</si>
  <si>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</si>
  <si>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</si>
  <si>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</si>
  <si>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</si>
  <si>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W  LATACH  2017 - 2018</t>
  </si>
  <si>
    <t xml:space="preserve">      1.  8.  prefinansowanie zadań z udziałem środków z UE</t>
  </si>
  <si>
    <t xml:space="preserve">      1.10.  środki na rachunkach budżetowych</t>
  </si>
  <si>
    <t xml:space="preserve">      1.  9.  lokaty</t>
  </si>
  <si>
    <t xml:space="preserve">      1.  7.  refundacja dla FUS z tytułu przekazywania składek  </t>
  </si>
  <si>
    <t xml:space="preserve">                emerytalnych do OFE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</si>
  <si>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</si>
  <si>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</si>
  <si>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</si>
  <si>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</si>
  <si>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</si>
  <si>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</si>
  <si>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</si>
  <si>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 xml:space="preserve">            (1.1 + 1.2 + 1.3 + 1.4 + 1.5 + 1.6 + 1.7+ 1.8 - 1 .9 - 1.10)</t>
  </si>
  <si>
    <t xml:space="preserve">  Zestawienie  ogólne - porównanie  wykonania  budżetu  państwa  w  latach  2017- 2018</t>
  </si>
  <si>
    <t>I - IV</t>
  </si>
  <si>
    <t>I - V</t>
  </si>
  <si>
    <t>I - VI</t>
  </si>
  <si>
    <t xml:space="preserve"> I - V </t>
  </si>
  <si>
    <r>
      <rPr>
        <vertAlign val="superscript"/>
        <sz val="11"/>
        <rFont val="Arial CE"/>
        <charset val="238"/>
      </rPr>
      <t>*)</t>
    </r>
    <r>
      <rPr>
        <sz val="11"/>
        <rFont val="Arial CE"/>
        <family val="2"/>
        <charset val="238"/>
      </rPr>
      <t xml:space="preserve"> wskaźnik powyżej 1000</t>
    </r>
  </si>
  <si>
    <r>
      <rPr>
        <vertAlign val="superscript"/>
        <sz val="11"/>
        <rFont val="Arial"/>
        <family val="2"/>
        <charset val="238"/>
      </rPr>
      <t xml:space="preserve">*) </t>
    </r>
    <r>
      <rPr>
        <sz val="11"/>
        <rFont val="Arial"/>
        <family val="2"/>
        <charset val="238"/>
      </rPr>
      <t>wskaźnik powyżej 1000</t>
    </r>
  </si>
  <si>
    <t xml:space="preserve">Sprawozdanie operatywne z wykonania budżetu państwa uwzględnia przepisy:  </t>
  </si>
  <si>
    <t xml:space="preserve"> - rozporządzenia Prezesa Rady Ministrów z dnia 30 kwietnia 2018 r.  w sprawie  przeniesienia planowanych wydatków budżetowych, w tym wynagrodzeń, </t>
  </si>
  <si>
    <t xml:space="preserve">   określonych  w ustawie budżetowej na rok 2018  (Dz. U. poz. 831).</t>
  </si>
  <si>
    <t xml:space="preserve"> - rozporządzenia Prezesa Rady Ministrów z dnia 19 maja 2018 r.  w sprawie  dokonania przeniesień niektórych planowanych wydatków budżetu państwa</t>
  </si>
  <si>
    <t xml:space="preserve">   oraz kwot wynagrodzeń określonych  w ustawie budżetowej na rok 2018  (Dz. U. poz. 987).</t>
  </si>
  <si>
    <t>Prezes Urzędu Ochrony</t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</si>
  <si>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</si>
  <si>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</si>
  <si>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</si>
  <si>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</si>
  <si>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</si>
  <si>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</si>
  <si>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</si>
  <si>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</si>
  <si>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</si>
  <si>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</si>
  <si>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</si>
  <si>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</si>
  <si>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</si>
  <si>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</si>
  <si>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</si>
  <si>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</si>
  <si>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</si>
  <si>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I - VII</t>
  </si>
  <si>
    <t>I - VIII</t>
  </si>
  <si>
    <t>I - IX</t>
  </si>
  <si>
    <t xml:space="preserve"> - rozporządzenia Prezesa Rady Ministrów z dnia 26 czerwca 2018 r. w sprawie  dokonania przeniesień niektórych planowanych wydatków budżetu państwa,</t>
  </si>
  <si>
    <r>
      <rPr>
        <vertAlign val="superscript"/>
        <sz val="11"/>
        <rFont val="Arial"/>
        <family val="2"/>
        <charset val="238"/>
      </rPr>
      <t>**)</t>
    </r>
    <r>
      <rPr>
        <sz val="11"/>
        <rFont val="Arial"/>
        <family val="2"/>
        <charset val="238"/>
      </rPr>
      <t xml:space="preserve"> Z dniem 25 maja 2018 r. Generalny Inspektor Ochrony Danych Osobowych stał się Prezesem Urzędu Ochrony Danych Osobowych - art. 166 ust. 1 ustawy z dnia 10 maja 2018 r.</t>
    </r>
  </si>
  <si>
    <t xml:space="preserve">    o ochronie danych osobowych (Dz. U. poz. 1000).</t>
  </si>
  <si>
    <r>
      <t>10 - Prezes Urzędu Ochrony Danych Osobowych</t>
    </r>
    <r>
      <rPr>
        <vertAlign val="superscript"/>
        <sz val="12"/>
        <rFont val="Arial"/>
        <family val="2"/>
        <charset val="238"/>
      </rPr>
      <t xml:space="preserve"> **)</t>
    </r>
  </si>
  <si>
    <r>
      <t xml:space="preserve">Danych Osobowych </t>
    </r>
    <r>
      <rPr>
        <vertAlign val="superscript"/>
        <sz val="12"/>
        <rFont val="Arial"/>
        <family val="2"/>
        <charset val="238"/>
      </rPr>
      <t>**)</t>
    </r>
  </si>
  <si>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wskaźnik powyżej 1000</t>
    </r>
  </si>
  <si>
    <t>I -VII</t>
  </si>
  <si>
    <t xml:space="preserve">   w tym kwot wynagrodzeń, określonych  w ustawie budżetowej na rok 2018  (Dz. U. poz. 1278).</t>
  </si>
  <si>
    <t xml:space="preserve">   na rok 2018  (Dz. U. poz. 1390).</t>
  </si>
  <si>
    <t xml:space="preserve">   na rok 2018  (Dz. U. poz. 1426).</t>
  </si>
  <si>
    <t xml:space="preserve">   na rok 2018  (Dz. U. poz. 1524).</t>
  </si>
  <si>
    <t xml:space="preserve"> - rozporządzenia Prezesa Rady  Ministrów z dnia 18 lipca 2018 r. w sprawie  przeniesienia planowanych wydatków budżetowych określonych  w ustawie budżetowej </t>
  </si>
  <si>
    <t xml:space="preserve"> - rozporządzenia Prezesa Rady  Ministrów z dnia 12 lipca 2018 r. w sprawie  przeniesienia planowanych wydatków  budżetowych określonych  w ustawie budżetowej </t>
  </si>
  <si>
    <t xml:space="preserve"> - rozporządzenia Prezesa Rady Ministrów z dnia 3 sierpnia 2018 r. w sprawie przeniesienia planowanych wydatków budżetowych, określonych  w ustawie budżetowej </t>
  </si>
  <si>
    <t xml:space="preserve"> - rozporządzenia Prezesa Rady Ministrów z dnia 7 września 2018 r. w sprawie przeniesienia planowanych dochodów i wydatków budżetowych, w tym wynagrodzeń, </t>
  </si>
  <si>
    <t xml:space="preserve">   na rok 2018  (Dz. U. poz. 1774).</t>
  </si>
  <si>
    <t>4:3</t>
  </si>
  <si>
    <t xml:space="preserve">Budżet </t>
  </si>
  <si>
    <t xml:space="preserve">   w tym kwot wynagrodzeń, określonych w ustawie budżetowej na rok 2018  (Dz. U. poz. 1950).</t>
  </si>
  <si>
    <t xml:space="preserve"> - rozporządzenia Prezesa Rady Ministrów z dnia 8 października 2018 r. w sprawie dokonania przeniesień niektórych planowanych wydatków budżetu państwa, </t>
  </si>
  <si>
    <t>I - X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</si>
  <si>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 Zmiana rezerwy o kwotę 2 776 500 tys. zł na podstawie Opinii nr 212 Komisji Finansów Publicznych w sprawie utworzenia nowej rezerwy celowej.</t>
    </r>
  </si>
  <si>
    <t>I - XI</t>
  </si>
  <si>
    <t>I - XII</t>
  </si>
  <si>
    <t>ZA  STYCZEŃ - LISTOPAD 2018 ROKU</t>
  </si>
  <si>
    <t>Warszawa, styczeń 2019 r.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</si>
  <si>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w tym część oświatowa subwencji ogólnej za grudzień 3.299.133 tys.zł</t>
    </r>
  </si>
  <si>
    <t>Budżet po zmianach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</si>
  <si>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</si>
  <si>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</si>
  <si>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</si>
  <si>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</si>
  <si>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</si>
  <si>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</si>
  <si>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</si>
  <si>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</si>
  <si>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</si>
  <si>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</si>
  <si>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</si>
  <si>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</si>
  <si>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</si>
  <si>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</si>
  <si>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</si>
  <si>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</si>
  <si>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</si>
  <si>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</si>
  <si>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</si>
  <si>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</si>
  <si>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</si>
  <si>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</si>
  <si>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</si>
  <si>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>1. 8. Podatek tonażowy</t>
  </si>
  <si>
    <t>1. 9. Podatki zniesione</t>
  </si>
  <si>
    <t>1.10. Pozostałe dochody podatkowe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</si>
  <si>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</si>
  <si>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</si>
  <si>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</si>
  <si>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</si>
  <si>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 xml:space="preserve">        - wpłaty z zysku od przedsiębiorstw państwowych i jednoosobowych spółek Skarbu Państwa.</t>
  </si>
  <si>
    <t xml:space="preserve"> 2. 2. Cło</t>
  </si>
  <si>
    <t xml:space="preserve"> 2. 3. Dochody państwowych jednostek budżetowych i inne dochody niepodatkowe</t>
  </si>
  <si>
    <t xml:space="preserve"> 2. 4. Wpłaty jednostek samorządu terytorialnego</t>
  </si>
  <si>
    <t>3. Środki z Unii Europejskiej i innych źródeł niepodlegające zwrotowi</t>
  </si>
  <si>
    <t>I -IV</t>
  </si>
  <si>
    <t>I -X</t>
  </si>
  <si>
    <t>Tablica 11</t>
  </si>
  <si>
    <t>ZOBOWIĄZANIA   PAŃSTWOWYCH   JEDNOSTEK   BUDŻETOWYCH  -  WEDŁUG   DZIAŁÓW</t>
  </si>
  <si>
    <t>Stan zobowiązań</t>
  </si>
  <si>
    <t>Stan zobowiązań wymagalnych</t>
  </si>
  <si>
    <t>na dzień 30-11-2018 r.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</si>
  <si>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</si>
  <si>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</si>
  <si>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</si>
  <si>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</si>
  <si>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</si>
  <si>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</si>
  <si>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</si>
  <si>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</si>
  <si>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</si>
  <si>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</si>
  <si>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</si>
  <si>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</si>
  <si>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</si>
  <si>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</si>
  <si>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</si>
  <si>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</si>
  <si>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</si>
  <si>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</si>
  <si>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</si>
  <si>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</si>
  <si>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855   -  Rodzina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</si>
  <si>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</si>
  <si>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</si>
  <si>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</si>
  <si>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</si>
  <si>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 xml:space="preserve">                 272 007 tys. zł - zobowiązania części 79 z tytułu odsetek, dyskonta i opłat od kredytów otrzymanych, wyemitowanych obligacji Skarbu Państwa i transakcji</t>
  </si>
  <si>
    <t xml:space="preserve">                 swap  oraz innych tytułów  płatne do końca 2018 r.</t>
  </si>
  <si>
    <t xml:space="preserve">              Pozostałe zobowiązania płatne w latach następnych.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</si>
  <si>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</si>
  <si>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</si>
  <si>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</si>
  <si>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</si>
  <si>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r>
      <t>10 - Prezes Urzędu  Ochrony Danych Osobowych</t>
    </r>
    <r>
      <rPr>
        <sz val="14"/>
        <rFont val="Arial"/>
        <family val="2"/>
        <charset val="238"/>
      </rPr>
      <t xml:space="preserve"> </t>
    </r>
    <r>
      <rPr>
        <vertAlign val="superscript"/>
        <sz val="14"/>
        <rFont val="Arial"/>
        <family val="2"/>
        <charset val="238"/>
      </rPr>
      <t>*)</t>
    </r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</si>
  <si>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</si>
  <si>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</si>
  <si>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</si>
  <si>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</si>
  <si>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</si>
  <si>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</si>
  <si>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</si>
  <si>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 xml:space="preserve">         oraz innych tytułów płatne do końca 2018 r. w kwocie 272 007 tys. zł. Pozostałe zobowiazania płatne w latach następnych.</t>
  </si>
  <si>
    <r>
      <rPr>
        <vertAlign val="superscript"/>
        <sz val="11"/>
        <rFont val="Arial CE"/>
        <charset val="238"/>
      </rPr>
      <t xml:space="preserve">     </t>
    </r>
    <r>
      <rPr>
        <vertAlign val="superscript"/>
        <sz val="14"/>
        <rFont val="Arial CE"/>
        <charset val="238"/>
      </rPr>
      <t xml:space="preserve">  *)</t>
    </r>
    <r>
      <rPr>
        <sz val="11"/>
        <rFont val="Arial CE"/>
        <charset val="238"/>
      </rPr>
      <t xml:space="preserve"> z dniem 25 maja 2018 r. Generalny Inspektor Ochrony Danych Osobowych stał się Prezesem Urzędu Ochrony Danych Osobowych - art. 166 ust. 1 ustawy z dnia 10 maja 2018 r.</t>
    </r>
  </si>
  <si>
    <t xml:space="preserve">        o ochronie danych osobowych (Dz. U. poz. 1000).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</si>
  <si>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</si>
  <si>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</si>
  <si>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</si>
  <si>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</si>
  <si>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</si>
  <si>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</si>
  <si>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04 </t>
  </si>
  <si>
    <t xml:space="preserve"> woj.kujawsko - pomorskie</t>
  </si>
  <si>
    <t xml:space="preserve">06 </t>
  </si>
  <si>
    <t xml:space="preserve"> woj.lubelskie</t>
  </si>
  <si>
    <t xml:space="preserve"> woj.lubuskie</t>
  </si>
  <si>
    <t xml:space="preserve"> woj.łódzkie</t>
  </si>
  <si>
    <t xml:space="preserve">12 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</si>
  <si>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</si>
  <si>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</si>
  <si>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</si>
  <si>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</si>
  <si>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</si>
  <si>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</si>
  <si>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</si>
  <si>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</si>
  <si>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</si>
  <si>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</si>
  <si>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</si>
  <si>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</si>
  <si>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</si>
  <si>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</si>
  <si>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r>
      <t>na 2018 r.</t>
    </r>
    <r>
      <rPr>
        <b/>
        <vertAlign val="superscript"/>
        <sz val="12"/>
        <rFont val="Arial"/>
        <family val="2"/>
        <charset val="238"/>
      </rPr>
      <t/>
    </r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</si>
  <si>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</si>
  <si>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</si>
  <si>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</si>
  <si>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</si>
  <si>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</si>
  <si>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</si>
  <si>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</si>
  <si>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</si>
  <si>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</si>
  <si>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</si>
  <si>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</si>
  <si>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</si>
  <si>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</si>
  <si>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</si>
  <si>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</si>
  <si>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</si>
  <si>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</si>
  <si>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</si>
  <si>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</si>
  <si>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</si>
  <si>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</si>
  <si>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</si>
  <si>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>ZESTAWIENIE  OGÓLNE  Z  WYKONANIA  BUDŻETU  ŚRODKÓW  EUROPEJSKICH</t>
  </si>
  <si>
    <t xml:space="preserve">Ustawa </t>
  </si>
  <si>
    <t xml:space="preserve"> I - IV</t>
  </si>
  <si>
    <t xml:space="preserve"> I - VII</t>
  </si>
  <si>
    <t xml:space="preserve"> I - VIII</t>
  </si>
  <si>
    <t xml:space="preserve"> I - X</t>
  </si>
  <si>
    <t xml:space="preserve"> I - XI</t>
  </si>
  <si>
    <t>Tablica 18</t>
  </si>
  <si>
    <t xml:space="preserve"> Dochody budżetu środków europejskich w 2018 r. </t>
  </si>
  <si>
    <t>Nazwa Programu</t>
  </si>
  <si>
    <t xml:space="preserve">Dochody budżetu środków europejskich (część 87) </t>
  </si>
  <si>
    <t>I-XI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</si>
  <si>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</si>
  <si>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</si>
  <si>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</si>
  <si>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</si>
  <si>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</si>
  <si>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</si>
  <si>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</si>
  <si>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</si>
  <si>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</si>
  <si>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</si>
  <si>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</si>
  <si>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</si>
  <si>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</si>
  <si>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</si>
  <si>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</si>
  <si>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</si>
  <si>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</si>
  <si>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</si>
  <si>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</si>
  <si>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</si>
  <si>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</si>
  <si>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</si>
  <si>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</si>
  <si>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</si>
  <si>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Instrument "Łącząc Europę"</t>
  </si>
  <si>
    <t>Ogółem perspektywa finansowa UE 2014 - 2020</t>
  </si>
  <si>
    <t>Program Operacyjny Infrastruktura i Środowisko 2007-2013</t>
  </si>
  <si>
    <t>Program Operacyjny Rozwój Polski Wschodniej 2007-2013</t>
  </si>
  <si>
    <t>Program Operacyjny Kapitał Ludzki 2007-2013</t>
  </si>
  <si>
    <t>Regionalny Program Operacyjny dla Województwa Dolnośląskiego na lata 2007 - 2013</t>
  </si>
  <si>
    <t>Małopolski Regionalny Program Operacyjny na lata 2007 - 2013</t>
  </si>
  <si>
    <t>Regionalny Program Operacyjny dla Województwa Pomorskiego na lata 2007 - 2013</t>
  </si>
  <si>
    <t>Regionalny Program Operacyjny Województwa Śląskiego na lata 2007 - 2013</t>
  </si>
  <si>
    <t>Wielkopolski Regionalny Program Operacyjny na lata 2007 - 2013</t>
  </si>
  <si>
    <t>Ogółem perspektywa finansowa UE 2007 - 2013</t>
  </si>
  <si>
    <t>Mechanizm Finansowy EOG 2009 - 2014</t>
  </si>
  <si>
    <t>Norweski Mechanizm Finansowy 2009 - 2014</t>
  </si>
  <si>
    <t>Szwajcarsko-Polski Program Współpracy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</si>
  <si>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</si>
  <si>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</si>
  <si>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</si>
  <si>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</si>
  <si>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</si>
  <si>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</si>
  <si>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</si>
  <si>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2018 r.</t>
  </si>
  <si>
    <t>Wydatki z budżetu środków europejskich</t>
  </si>
  <si>
    <t>Razem część</t>
  </si>
  <si>
    <t>9:5</t>
  </si>
  <si>
    <t>9:7</t>
  </si>
  <si>
    <t>15/02</t>
  </si>
  <si>
    <t>15/03</t>
  </si>
  <si>
    <t>15/04</t>
  </si>
  <si>
    <t>15/05</t>
  </si>
  <si>
    <t>15/06</t>
  </si>
  <si>
    <t>15/07</t>
  </si>
  <si>
    <t>15/08</t>
  </si>
  <si>
    <t>15/09</t>
  </si>
  <si>
    <t>15/10</t>
  </si>
  <si>
    <t>15/11</t>
  </si>
  <si>
    <t>15/12</t>
  </si>
  <si>
    <t>Regionalny Program Operacyjny - Lubuskie 2020</t>
  </si>
  <si>
    <t>Regionalny Program Operacyjny Województwa Warmińsko - Mazurskiego na lata 2014 - 2020</t>
  </si>
  <si>
    <t>Program Operacyjny Innowacyjna Gospodarka 2007-2013</t>
  </si>
  <si>
    <t>Mechanizm Finansowy EOG III Perspektywa Finansowa</t>
  </si>
  <si>
    <t>Norweski Mechanizm Finansowy III Perspektywa Finansowa</t>
  </si>
  <si>
    <t>Regionalny Program Operacyjny dla Województwa Dolnośląskiego 2007-2013</t>
  </si>
  <si>
    <t>Małopolski Regionalny Program Operacyjny na lata 2007-2013</t>
  </si>
  <si>
    <t>Regionalny Program Operacyjny Województwa Pomorskiego na lata 2007-2013</t>
  </si>
  <si>
    <t>Regionalny Program Operacyjny Województwa Śląskiego na lata 2007-2013</t>
  </si>
  <si>
    <t>Regionalny Program Operacyjny Województwa Zachodniopomorskiego na lata 2007 - 2013</t>
  </si>
  <si>
    <t>Program Operacyjny Infrastruktura i Środowisko 2007 - 2013</t>
  </si>
  <si>
    <t>Norweski Mechanizm Finansowy 2009-2014</t>
  </si>
  <si>
    <t>Mechanizm Finansowy EOG 2009-2014</t>
  </si>
  <si>
    <t>poz. 98  Finansowanie programów z budżetu środków europejskich</t>
  </si>
  <si>
    <t>poz. 99  Finansowanie wynagrodzeń w ramach budżetu środków europejskich</t>
  </si>
  <si>
    <t>85/02</t>
  </si>
  <si>
    <t>85/04</t>
  </si>
  <si>
    <t>85/06</t>
  </si>
  <si>
    <t>85/08</t>
  </si>
  <si>
    <t>85/10</t>
  </si>
  <si>
    <t>85/12</t>
  </si>
  <si>
    <t>85/14</t>
  </si>
  <si>
    <t>85/16</t>
  </si>
  <si>
    <t>85/18</t>
  </si>
  <si>
    <t>85/20</t>
  </si>
  <si>
    <t>85/22</t>
  </si>
  <si>
    <t>85/24</t>
  </si>
  <si>
    <t>85/26</t>
  </si>
  <si>
    <t>85/28</t>
  </si>
  <si>
    <t>85/30</t>
  </si>
  <si>
    <t>85/32</t>
  </si>
  <si>
    <t>RAZEM</t>
  </si>
  <si>
    <t>Tablica 20</t>
  </si>
  <si>
    <t>ZWROTY WYDATKÓW DOTYCZĄCE PŁATNOŚCI Z POPRZEDNICH LAT BUDŻETOWYCH</t>
  </si>
  <si>
    <t>w zł</t>
  </si>
  <si>
    <t>Nazwa programu</t>
  </si>
  <si>
    <t>Klasyfikacja budżetowa</t>
  </si>
  <si>
    <t>Zwroty wydatków dotyczące płatności z poprzednich lat budżetowych za okres I-XI 2018r.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</si>
  <si>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</si>
  <si>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</si>
  <si>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</si>
  <si>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Innowacyjna Gospodarka 2007 - 2013</t>
  </si>
  <si>
    <t>Mechanizm Finansowy Europejskiego Obszaru Gospodarczego 2009-2014</t>
  </si>
  <si>
    <t>Program Operacyjny Kapitał Ludzki 2007 - 2013</t>
  </si>
  <si>
    <t>Program Operacyjny Rozwój Polski Wschodniej 2007 - 2013</t>
  </si>
  <si>
    <t>Regionalny Program Operacyjny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</si>
  <si>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</si>
  <si>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</si>
  <si>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</si>
  <si>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</si>
  <si>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</si>
  <si>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Województwa Łódzkiego na lata 2007 - 2013</t>
  </si>
  <si>
    <t>Regionalny Program Operacyjny  Województwa Mazowieckiego na lata 2007 - 2013</t>
  </si>
  <si>
    <t>Regionalny Program Operacyjny  Województwa Mazowieckiego na lata 2014-2020</t>
  </si>
  <si>
    <t>Regionalny Program Operacyjny Województwa Opolskiego na lata 2007 - 2013</t>
  </si>
  <si>
    <t>Regionalny Program Operacyjny Województwa Podkarpackiego na lata 2007 - 2013</t>
  </si>
  <si>
    <t>Regionalny Program Operacyjny Województwa Podlaskiego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</si>
  <si>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</si>
  <si>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</si>
  <si>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</si>
  <si>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</si>
  <si>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</si>
  <si>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</si>
  <si>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Województwa Zachodniopomorskiego na lata 2014 - 2020</t>
  </si>
  <si>
    <t>Program Operacyjny Rybactwo i Morze 2014-2020</t>
  </si>
  <si>
    <t>Program Operacyjny Zrównoważony Rozwój Sektora Rybołówstwa i Nadbrzeżnych Obszarów Rybackich 2007 - 2013</t>
  </si>
  <si>
    <t xml:space="preserve">Tablica 6 </t>
  </si>
  <si>
    <t>WYDATKI   BUDŻETU   PAŃSTWA</t>
  </si>
  <si>
    <t>6:3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</si>
  <si>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</si>
  <si>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</si>
  <si>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</si>
  <si>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</si>
  <si>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</si>
  <si>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</si>
  <si>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</si>
  <si>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</si>
  <si>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</si>
  <si>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</si>
  <si>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</si>
  <si>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</si>
  <si>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</si>
  <si>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</si>
  <si>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</si>
  <si>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</si>
  <si>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</si>
  <si>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</si>
  <si>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</si>
  <si>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</si>
  <si>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</si>
  <si>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</si>
  <si>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</si>
  <si>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Dotacje podmiotowe dla uczelni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</si>
  <si>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</si>
  <si>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</si>
  <si>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</si>
  <si>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</si>
  <si>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</si>
  <si>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</si>
  <si>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</si>
  <si>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</si>
  <si>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</si>
  <si>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</si>
  <si>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</si>
  <si>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</si>
  <si>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</si>
  <si>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</si>
  <si>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</si>
  <si>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</si>
  <si>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</si>
  <si>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</si>
  <si>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</si>
  <si>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</si>
  <si>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</si>
  <si>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</si>
  <si>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</si>
  <si>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</si>
  <si>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</si>
  <si>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</si>
  <si>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</si>
  <si>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</si>
  <si>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</si>
  <si>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</si>
  <si>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</si>
  <si>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</si>
  <si>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</si>
  <si>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</si>
  <si>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</si>
  <si>
    <t>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</si>
</sst>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%;;&quot;--&quot;"/>
    <numFmt numFmtId="171" formatCode="#,##0;\-#,###;&quot;-&quot;"/>
    <numFmt numFmtId="172" formatCode="#,##0;&quot;-&quot;#,###;&quot;-&quot;"/>
    <numFmt numFmtId="173" formatCode="#,##0.00;[Red]&quot;-&quot;#,##0.00"/>
    <numFmt numFmtId="174" formatCode="#,##0&quot; &quot;;;&quot;--- &quot;"/>
    <numFmt numFmtId="175" formatCode="#,###&quot; &quot;;&quot;-&quot;#,###&quot; &quot;;&quot;- &quot;"/>
    <numFmt numFmtId="176" formatCode="#,##0&quot; &quot;;;&quot;- &quot;"/>
    <numFmt numFmtId="177" formatCode="#\ ##0&quot; &quot;;;&quot;-&quot;"/>
    <numFmt numFmtId="178" formatCode="0&quot; &quot;;;&quot;- &quot;"/>
    <numFmt numFmtId="179" formatCode="#\ ###\ ##0&quot; &quot;;;&quot;-&quot;"/>
    <numFmt numFmtId="180" formatCode="#,##0.0"/>
    <numFmt numFmtId="181" formatCode="#,###,"/>
    <numFmt numFmtId="182" formatCode="\ #,###,"/>
    <numFmt numFmtId="183" formatCode="_-* #,##0.0\ _z_ł_-;\-* #,##0.0\ _z_ł_-;_-* &quot;-&quot;?\ _z_ł_-;_-@_-"/>
    <numFmt numFmtId="184" formatCode="_-* #,##0.0000\ _z_ł_-;\-* #,##0.0000\ _z_ł_-;_-* &quot;-&quot;??\ _z_ł_-;_-@_-"/>
    <numFmt numFmtId="185" formatCode="000"/>
  </numFmts>
  <fonts count="14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vertAlign val="superscript"/>
      <sz val="12"/>
      <color indexed="9"/>
      <name val="Arial"/>
      <family val="2"/>
      <charset val="238"/>
    </font>
    <font>
      <sz val="13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b/>
      <sz val="12"/>
      <name val="Arial CE"/>
      <charset val="238"/>
    </font>
    <font>
      <sz val="12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13"/>
      <name val="Arial"/>
      <family val="2"/>
      <charset val="238"/>
    </font>
    <font>
      <sz val="14"/>
      <color indexed="9"/>
      <name val="Arial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vertAlign val="superscript"/>
      <sz val="12"/>
      <color indexed="8"/>
      <name val="Arial"/>
      <family val="2"/>
      <charset val="238"/>
    </font>
    <font>
      <vertAlign val="superscript"/>
      <sz val="11"/>
      <name val="Arial CE"/>
      <charset val="238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vertAlign val="superscript"/>
      <sz val="14"/>
      <name val="Arial"/>
      <family val="2"/>
      <charset val="238"/>
    </font>
    <font>
      <sz val="12"/>
      <color rgb="FF000000"/>
      <name val="Arial"/>
      <family val="2"/>
      <charset val="238"/>
    </font>
    <font>
      <vertAlign val="superscript"/>
      <sz val="11"/>
      <name val="Arial CE"/>
      <family val="2"/>
      <charset val="238"/>
    </font>
    <font>
      <vertAlign val="superscript"/>
      <sz val="14"/>
      <name val="Arial CE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b/>
      <sz val="13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sz val="15"/>
      <color theme="1"/>
      <name val="Arial CE"/>
      <charset val="238"/>
    </font>
    <font>
      <sz val="15"/>
      <color rgb="FFFF0000"/>
      <name val="Arial CE"/>
      <charset val="238"/>
    </font>
    <font>
      <sz val="10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4"/>
      <name val="Arial CE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sz val="12"/>
      <color indexed="12"/>
      <name val="Arial"/>
      <family val="2"/>
    </font>
    <font>
      <vertAlign val="superscript"/>
      <sz val="10"/>
      <name val="Arial CE"/>
      <charset val="238"/>
    </font>
    <font>
      <sz val="8"/>
      <color indexed="9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95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3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3" fillId="2" borderId="0" applyNumberFormat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4" fillId="9" borderId="0" applyNumberFormat="0" applyBorder="0" applyAlignment="0" applyProtection="0"/>
    <xf numFmtId="0" fontId="15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9" fillId="7" borderId="1" applyNumberFormat="0" applyAlignment="0" applyProtection="0"/>
    <xf numFmtId="0" fontId="20" fillId="7" borderId="1" applyNumberFormat="0" applyAlignment="0" applyProtection="0"/>
    <xf numFmtId="0" fontId="19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19" fillId="7" borderId="1" applyNumberFormat="0" applyAlignment="0" applyProtection="0"/>
    <xf numFmtId="0" fontId="21" fillId="20" borderId="3" applyNumberFormat="0" applyAlignment="0" applyProtection="0"/>
    <xf numFmtId="0" fontId="22" fillId="20" borderId="3" applyNumberFormat="0" applyAlignment="0" applyProtection="0"/>
    <xf numFmtId="0" fontId="21" fillId="20" borderId="3" applyNumberFormat="0" applyAlignment="0" applyProtection="0"/>
    <xf numFmtId="0" fontId="22" fillId="20" borderId="3" applyNumberFormat="0" applyAlignment="0" applyProtection="0"/>
    <xf numFmtId="0" fontId="22" fillId="20" borderId="3" applyNumberFormat="0" applyAlignment="0" applyProtection="0"/>
    <xf numFmtId="0" fontId="22" fillId="20" borderId="3" applyNumberFormat="0" applyAlignment="0" applyProtection="0"/>
    <xf numFmtId="0" fontId="21" fillId="20" borderId="3" applyNumberFormat="0" applyAlignment="0" applyProtection="0"/>
    <xf numFmtId="0" fontId="24" fillId="4" borderId="0" applyNumberFormat="0" applyBorder="0" applyAlignment="0" applyProtection="0"/>
    <xf numFmtId="0" fontId="23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173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0" fillId="7" borderId="1" applyNumberFormat="0" applyAlignment="0" applyProtection="0"/>
    <xf numFmtId="0" fontId="30" fillId="0" borderId="7" applyNumberFormat="0" applyFill="0" applyAlignment="0" applyProtection="0"/>
    <xf numFmtId="0" fontId="31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0" fillId="0" borderId="7" applyNumberFormat="0" applyFill="0" applyAlignment="0" applyProtection="0"/>
    <xf numFmtId="0" fontId="32" fillId="21" borderId="2" applyNumberFormat="0" applyAlignment="0" applyProtection="0"/>
    <xf numFmtId="0" fontId="18" fillId="21" borderId="2" applyNumberFormat="0" applyAlignment="0" applyProtection="0"/>
    <xf numFmtId="0" fontId="32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32" fillId="21" borderId="2" applyNumberFormat="0" applyAlignment="0" applyProtection="0"/>
    <xf numFmtId="0" fontId="31" fillId="0" borderId="7" applyNumberFormat="0" applyFill="0" applyAlignment="0" applyProtection="0"/>
    <xf numFmtId="0" fontId="33" fillId="0" borderId="4" applyNumberFormat="0" applyFill="0" applyAlignment="0" applyProtection="0"/>
    <xf numFmtId="0" fontId="27" fillId="0" borderId="4" applyNumberFormat="0" applyFill="0" applyAlignment="0" applyProtection="0"/>
    <xf numFmtId="0" fontId="33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28" fillId="0" borderId="5" applyNumberFormat="0" applyFill="0" applyAlignment="0" applyProtection="0"/>
    <xf numFmtId="0" fontId="34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29" fillId="0" borderId="6" applyNumberFormat="0" applyFill="0" applyAlignment="0" applyProtection="0"/>
    <xf numFmtId="0" fontId="35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165" fontId="38" fillId="0" borderId="0"/>
    <xf numFmtId="165" fontId="38" fillId="0" borderId="0"/>
    <xf numFmtId="165" fontId="38" fillId="0" borderId="0"/>
    <xf numFmtId="165" fontId="38" fillId="0" borderId="0"/>
    <xf numFmtId="165" fontId="38" fillId="0" borderId="0"/>
    <xf numFmtId="165" fontId="38" fillId="0" borderId="0"/>
    <xf numFmtId="165" fontId="3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38" fillId="0" borderId="0"/>
    <xf numFmtId="0" fontId="12" fillId="0" borderId="0"/>
    <xf numFmtId="0" fontId="12" fillId="0" borderId="0"/>
    <xf numFmtId="165" fontId="38" fillId="0" borderId="0"/>
    <xf numFmtId="165" fontId="38" fillId="0" borderId="0"/>
    <xf numFmtId="165" fontId="38" fillId="0" borderId="0"/>
    <xf numFmtId="0" fontId="39" fillId="0" borderId="0"/>
    <xf numFmtId="167" fontId="38" fillId="0" borderId="0"/>
    <xf numFmtId="0" fontId="39" fillId="0" borderId="0"/>
    <xf numFmtId="167" fontId="38" fillId="0" borderId="0"/>
    <xf numFmtId="0" fontId="25" fillId="0" borderId="0"/>
    <xf numFmtId="0" fontId="13" fillId="0" borderId="0"/>
    <xf numFmtId="167" fontId="38" fillId="0" borderId="0"/>
    <xf numFmtId="0" fontId="13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40" fillId="0" borderId="0"/>
    <xf numFmtId="0" fontId="25" fillId="0" borderId="0"/>
    <xf numFmtId="0" fontId="11" fillId="0" borderId="0"/>
    <xf numFmtId="0" fontId="40" fillId="0" borderId="0"/>
    <xf numFmtId="0" fontId="11" fillId="0" borderId="0"/>
    <xf numFmtId="0" fontId="12" fillId="0" borderId="0"/>
    <xf numFmtId="165" fontId="38" fillId="0" borderId="0"/>
    <xf numFmtId="0" fontId="13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165" fontId="38" fillId="0" borderId="0"/>
    <xf numFmtId="165" fontId="38" fillId="0" borderId="0"/>
    <xf numFmtId="165" fontId="38" fillId="0" borderId="0"/>
    <xf numFmtId="165" fontId="38" fillId="0" borderId="0" applyFill="0"/>
    <xf numFmtId="0" fontId="11" fillId="0" borderId="0"/>
    <xf numFmtId="165" fontId="38" fillId="0" borderId="0" applyFill="0"/>
    <xf numFmtId="165" fontId="38" fillId="0" borderId="0" applyFill="0"/>
    <xf numFmtId="165" fontId="38" fillId="0" borderId="0"/>
    <xf numFmtId="0" fontId="39" fillId="23" borderId="8" applyNumberFormat="0" applyFont="0" applyAlignment="0" applyProtection="0"/>
    <xf numFmtId="0" fontId="39" fillId="23" borderId="8" applyNumberFormat="0" applyFont="0" applyAlignment="0" applyProtection="0"/>
    <xf numFmtId="0" fontId="39" fillId="23" borderId="8" applyNumberFormat="0" applyFont="0" applyAlignment="0" applyProtection="0"/>
    <xf numFmtId="0" fontId="41" fillId="20" borderId="1" applyNumberFormat="0" applyAlignment="0" applyProtection="0"/>
    <xf numFmtId="0" fontId="17" fillId="20" borderId="1" applyNumberFormat="0" applyAlignment="0" applyProtection="0"/>
    <xf numFmtId="0" fontId="41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41" fillId="20" borderId="1" applyNumberFormat="0" applyAlignment="0" applyProtection="0"/>
    <xf numFmtId="0" fontId="22" fillId="20" borderId="3" applyNumberFormat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43" fillId="0" borderId="9" applyNumberFormat="0" applyFill="0" applyAlignment="0" applyProtection="0"/>
    <xf numFmtId="0" fontId="44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9" applyNumberFormat="0" applyFill="0" applyAlignment="0" applyProtection="0"/>
    <xf numFmtId="0" fontId="44" fillId="0" borderId="9" applyNumberFormat="0" applyFill="0" applyAlignment="0" applyProtection="0"/>
    <xf numFmtId="0" fontId="44" fillId="0" borderId="9" applyNumberFormat="0" applyFill="0" applyAlignment="0" applyProtection="0"/>
    <xf numFmtId="0" fontId="43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3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1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0" fontId="12" fillId="23" borderId="8" applyNumberFormat="0" applyFont="0" applyAlignment="0" applyProtection="0"/>
    <xf numFmtId="44" fontId="42" fillId="0" borderId="0" applyFont="0" applyFill="0" applyBorder="0" applyAlignment="0" applyProtection="0"/>
    <xf numFmtId="6" fontId="42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49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2" fillId="0" borderId="0"/>
    <xf numFmtId="164" fontId="42" fillId="0" borderId="0" applyFont="0" applyFill="0" applyBorder="0" applyAlignment="0" applyProtection="0"/>
    <xf numFmtId="165" fontId="38" fillId="0" borderId="0"/>
    <xf numFmtId="0" fontId="91" fillId="0" borderId="0"/>
    <xf numFmtId="9" fontId="13" fillId="0" borderId="0" applyFont="0" applyFill="0" applyBorder="0" applyAlignment="0" applyProtection="0"/>
    <xf numFmtId="0" fontId="10" fillId="0" borderId="0"/>
    <xf numFmtId="0" fontId="91" fillId="0" borderId="0"/>
    <xf numFmtId="0" fontId="11" fillId="0" borderId="0"/>
    <xf numFmtId="0" fontId="92" fillId="0" borderId="0"/>
    <xf numFmtId="0" fontId="39" fillId="0" borderId="0"/>
    <xf numFmtId="0" fontId="9" fillId="0" borderId="0"/>
    <xf numFmtId="9" fontId="9" fillId="0" borderId="0" applyFont="0" applyFill="0" applyBorder="0" applyAlignment="0" applyProtection="0"/>
    <xf numFmtId="0" fontId="94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97" fillId="0" borderId="0"/>
    <xf numFmtId="165" fontId="38" fillId="0" borderId="0"/>
    <xf numFmtId="165" fontId="38" fillId="0" borderId="0"/>
    <xf numFmtId="0" fontId="99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75" fontId="38" fillId="0" borderId="0"/>
    <xf numFmtId="0" fontId="40" fillId="0" borderId="0"/>
    <xf numFmtId="175" fontId="38" fillId="0" borderId="0"/>
    <xf numFmtId="175" fontId="38" fillId="0" borderId="0"/>
    <xf numFmtId="0" fontId="40" fillId="0" borderId="0"/>
    <xf numFmtId="0" fontId="40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5" fillId="0" borderId="0"/>
  </cellStyleXfs>
  <cellXfs count="1799">
    <xf numFmtId="0" fontId="0" fillId="0" borderId="0" xfId="0"/>
    <xf numFmtId="0" fontId="50" fillId="0" borderId="0" xfId="343" applyFont="1" applyFill="1" applyAlignment="1">
      <alignment vertical="center"/>
    </xf>
    <xf numFmtId="0" fontId="51" fillId="0" borderId="0" xfId="343" applyFont="1" applyFill="1" applyAlignment="1">
      <alignment vertical="center"/>
    </xf>
    <xf numFmtId="0" fontId="50" fillId="0" borderId="0" xfId="343" applyFont="1" applyFill="1" applyAlignment="1" applyProtection="1">
      <alignment horizontal="centerContinuous" vertical="center"/>
      <protection locked="0"/>
    </xf>
    <xf numFmtId="0" fontId="51" fillId="0" borderId="0" xfId="343" applyFont="1" applyFill="1" applyAlignment="1">
      <alignment horizontal="centerContinuous" vertical="center"/>
    </xf>
    <xf numFmtId="168" fontId="51" fillId="0" borderId="0" xfId="343" applyNumberFormat="1" applyFont="1" applyFill="1" applyAlignment="1">
      <alignment horizontal="centerContinuous" vertical="center"/>
    </xf>
    <xf numFmtId="168" fontId="50" fillId="0" borderId="0" xfId="343" applyNumberFormat="1" applyFont="1" applyFill="1" applyAlignment="1">
      <alignment vertical="center"/>
    </xf>
    <xf numFmtId="168" fontId="50" fillId="0" borderId="0" xfId="343" applyNumberFormat="1" applyFont="1" applyFill="1" applyAlignment="1">
      <alignment horizontal="left" vertical="center"/>
    </xf>
    <xf numFmtId="0" fontId="50" fillId="0" borderId="0" xfId="343" applyFont="1" applyFill="1" applyAlignment="1">
      <alignment horizontal="left" vertical="center"/>
    </xf>
    <xf numFmtId="0" fontId="53" fillId="0" borderId="0" xfId="343" applyFont="1" applyFill="1" applyAlignment="1">
      <alignment horizontal="right" vertical="center"/>
    </xf>
    <xf numFmtId="0" fontId="56" fillId="0" borderId="10" xfId="343" applyFont="1" applyFill="1" applyBorder="1" applyAlignment="1">
      <alignment vertical="center"/>
    </xf>
    <xf numFmtId="0" fontId="56" fillId="0" borderId="11" xfId="343" applyFont="1" applyFill="1" applyBorder="1" applyAlignment="1">
      <alignment vertical="center"/>
    </xf>
    <xf numFmtId="0" fontId="53" fillId="0" borderId="11" xfId="343" applyFont="1" applyFill="1" applyBorder="1" applyAlignment="1">
      <alignment vertical="center"/>
    </xf>
    <xf numFmtId="0" fontId="57" fillId="0" borderId="12" xfId="343" applyFont="1" applyFill="1" applyBorder="1" applyAlignment="1">
      <alignment vertical="center"/>
    </xf>
    <xf numFmtId="0" fontId="57" fillId="0" borderId="13" xfId="343" applyFont="1" applyFill="1" applyBorder="1" applyAlignment="1">
      <alignment horizontal="left" vertical="center"/>
    </xf>
    <xf numFmtId="0" fontId="57" fillId="0" borderId="13" xfId="343" applyFont="1" applyFill="1" applyBorder="1" applyAlignment="1">
      <alignment horizontal="centerContinuous" vertical="center"/>
    </xf>
    <xf numFmtId="0" fontId="57" fillId="0" borderId="14" xfId="343" applyFont="1" applyFill="1" applyBorder="1" applyAlignment="1">
      <alignment horizontal="centerContinuous" vertical="center"/>
    </xf>
    <xf numFmtId="165" fontId="50" fillId="0" borderId="15" xfId="342" applyFont="1" applyFill="1" applyBorder="1" applyAlignment="1">
      <alignment horizontal="left" vertical="center"/>
    </xf>
    <xf numFmtId="165" fontId="50" fillId="0" borderId="12" xfId="342" applyFont="1" applyFill="1" applyBorder="1" applyAlignment="1">
      <alignment horizontal="left" vertical="center"/>
    </xf>
    <xf numFmtId="165" fontId="50" fillId="0" borderId="16" xfId="342" applyFont="1" applyFill="1" applyBorder="1" applyAlignment="1">
      <alignment horizontal="left" vertical="center"/>
    </xf>
    <xf numFmtId="165" fontId="50" fillId="0" borderId="17" xfId="342" applyFont="1" applyFill="1" applyBorder="1" applyAlignment="1">
      <alignment horizontal="left" vertical="center"/>
    </xf>
    <xf numFmtId="165" fontId="50" fillId="0" borderId="0" xfId="342" applyFont="1" applyFill="1" applyAlignment="1">
      <alignment vertical="center"/>
    </xf>
    <xf numFmtId="0" fontId="51" fillId="0" borderId="18" xfId="343" applyFont="1" applyFill="1" applyBorder="1" applyAlignment="1">
      <alignment vertical="center"/>
    </xf>
    <xf numFmtId="0" fontId="51" fillId="0" borderId="0" xfId="343" applyFont="1" applyFill="1" applyBorder="1" applyAlignment="1">
      <alignment vertical="center"/>
    </xf>
    <xf numFmtId="165" fontId="58" fillId="0" borderId="0" xfId="342" applyFont="1" applyFill="1" applyBorder="1" applyAlignment="1" applyProtection="1">
      <alignment horizontal="left" vertical="center"/>
      <protection locked="0"/>
    </xf>
    <xf numFmtId="0" fontId="57" fillId="0" borderId="0" xfId="343" applyFont="1" applyFill="1" applyBorder="1" applyAlignment="1">
      <alignment vertical="center"/>
    </xf>
    <xf numFmtId="0" fontId="57" fillId="0" borderId="19" xfId="343" applyFont="1" applyFill="1" applyBorder="1" applyAlignment="1">
      <alignment horizontal="left" vertical="center"/>
    </xf>
    <xf numFmtId="0" fontId="53" fillId="0" borderId="19" xfId="343" applyFont="1" applyFill="1" applyBorder="1" applyAlignment="1">
      <alignment horizontal="center" vertical="center"/>
    </xf>
    <xf numFmtId="0" fontId="53" fillId="0" borderId="0" xfId="343" applyFont="1" applyFill="1" applyBorder="1" applyAlignment="1">
      <alignment horizontal="center" vertical="center"/>
    </xf>
    <xf numFmtId="165" fontId="53" fillId="0" borderId="20" xfId="342" applyFont="1" applyFill="1" applyBorder="1" applyAlignment="1">
      <alignment horizontal="centerContinuous" vertical="top"/>
    </xf>
    <xf numFmtId="165" fontId="53" fillId="0" borderId="0" xfId="342" applyFont="1" applyFill="1" applyAlignment="1">
      <alignment horizontal="center" vertical="center"/>
    </xf>
    <xf numFmtId="165" fontId="53" fillId="0" borderId="21" xfId="342" applyFont="1" applyFill="1" applyBorder="1" applyAlignment="1">
      <alignment horizontal="center" vertical="center"/>
    </xf>
    <xf numFmtId="165" fontId="53" fillId="0" borderId="21" xfId="342" applyFont="1" applyFill="1" applyBorder="1" applyAlignment="1">
      <alignment horizontal="centerContinuous" vertical="top"/>
    </xf>
    <xf numFmtId="165" fontId="51" fillId="0" borderId="0" xfId="342" applyFont="1" applyFill="1" applyAlignment="1">
      <alignment vertical="center"/>
    </xf>
    <xf numFmtId="0" fontId="58" fillId="0" borderId="0" xfId="343" applyFont="1" applyFill="1" applyBorder="1" applyAlignment="1" applyProtection="1">
      <alignment horizontal="left" vertical="center"/>
      <protection locked="0"/>
    </xf>
    <xf numFmtId="0" fontId="57" fillId="0" borderId="0" xfId="343" applyFont="1" applyFill="1" applyAlignment="1">
      <alignment vertical="center"/>
    </xf>
    <xf numFmtId="0" fontId="53" fillId="0" borderId="19" xfId="343" applyFont="1" applyFill="1" applyBorder="1" applyAlignment="1">
      <alignment horizontal="center" vertical="top"/>
    </xf>
    <xf numFmtId="165" fontId="53" fillId="0" borderId="20" xfId="342" applyFont="1" applyFill="1" applyBorder="1" applyAlignment="1">
      <alignment horizontal="centerContinuous" vertical="center"/>
    </xf>
    <xf numFmtId="165" fontId="53" fillId="0" borderId="21" xfId="342" applyFont="1" applyFill="1" applyBorder="1" applyAlignment="1">
      <alignment horizontal="center" vertical="top"/>
    </xf>
    <xf numFmtId="0" fontId="53" fillId="0" borderId="21" xfId="343" applyFont="1" applyFill="1" applyBorder="1" applyAlignment="1">
      <alignment horizontal="left" vertical="center"/>
    </xf>
    <xf numFmtId="0" fontId="53" fillId="0" borderId="0" xfId="343" applyFont="1" applyFill="1" applyBorder="1" applyAlignment="1">
      <alignment horizontal="centerContinuous" vertical="center"/>
    </xf>
    <xf numFmtId="0" fontId="57" fillId="0" borderId="22" xfId="343" applyFont="1" applyFill="1" applyBorder="1" applyAlignment="1">
      <alignment vertical="center"/>
    </xf>
    <xf numFmtId="0" fontId="57" fillId="0" borderId="23" xfId="343" applyFont="1" applyFill="1" applyBorder="1" applyAlignment="1">
      <alignment vertical="center"/>
    </xf>
    <xf numFmtId="0" fontId="57" fillId="0" borderId="0" xfId="343" applyFont="1" applyFill="1" applyBorder="1" applyAlignment="1">
      <alignment horizontal="centerContinuous" vertical="center"/>
    </xf>
    <xf numFmtId="165" fontId="53" fillId="0" borderId="23" xfId="342" applyFont="1" applyFill="1" applyBorder="1" applyAlignment="1">
      <alignment vertical="center"/>
    </xf>
    <xf numFmtId="165" fontId="53" fillId="0" borderId="24" xfId="342" applyFont="1" applyFill="1" applyBorder="1" applyAlignment="1">
      <alignment vertical="center"/>
    </xf>
    <xf numFmtId="165" fontId="53" fillId="0" borderId="25" xfId="342" applyFont="1" applyFill="1" applyBorder="1" applyAlignment="1">
      <alignment vertical="center"/>
    </xf>
    <xf numFmtId="165" fontId="53" fillId="0" borderId="22" xfId="342" applyFont="1" applyFill="1" applyBorder="1" applyAlignment="1">
      <alignment vertical="center"/>
    </xf>
    <xf numFmtId="165" fontId="53" fillId="0" borderId="26" xfId="342" applyFont="1" applyFill="1" applyBorder="1" applyAlignment="1">
      <alignment vertical="center"/>
    </xf>
    <xf numFmtId="0" fontId="51" fillId="0" borderId="27" xfId="343" applyFont="1" applyFill="1" applyBorder="1" applyAlignment="1">
      <alignment vertical="center"/>
    </xf>
    <xf numFmtId="0" fontId="51" fillId="0" borderId="28" xfId="343" applyFont="1" applyFill="1" applyBorder="1" applyAlignment="1">
      <alignment vertical="center"/>
    </xf>
    <xf numFmtId="0" fontId="59" fillId="0" borderId="28" xfId="343" applyFont="1" applyFill="1" applyBorder="1" applyAlignment="1">
      <alignment horizontal="centerContinuous" vertical="center"/>
    </xf>
    <xf numFmtId="0" fontId="59" fillId="0" borderId="29" xfId="343" applyFont="1" applyFill="1" applyBorder="1" applyAlignment="1">
      <alignment horizontal="centerContinuous" vertical="center"/>
    </xf>
    <xf numFmtId="0" fontId="59" fillId="0" borderId="27" xfId="343" applyFont="1" applyFill="1" applyBorder="1" applyAlignment="1">
      <alignment horizontal="center" vertical="center"/>
    </xf>
    <xf numFmtId="165" fontId="55" fillId="0" borderId="30" xfId="342" applyFont="1" applyFill="1" applyBorder="1" applyAlignment="1">
      <alignment horizontal="center" vertical="center"/>
    </xf>
    <xf numFmtId="165" fontId="55" fillId="0" borderId="31" xfId="342" applyFont="1" applyFill="1" applyBorder="1" applyAlignment="1">
      <alignment horizontal="center" vertical="center"/>
    </xf>
    <xf numFmtId="165" fontId="55" fillId="0" borderId="32" xfId="342" applyFont="1" applyFill="1" applyBorder="1" applyAlignment="1">
      <alignment horizontal="center" vertical="center"/>
    </xf>
    <xf numFmtId="165" fontId="55" fillId="0" borderId="33" xfId="342" applyFont="1" applyFill="1" applyBorder="1" applyAlignment="1">
      <alignment horizontal="center" vertical="center"/>
    </xf>
    <xf numFmtId="165" fontId="55" fillId="0" borderId="34" xfId="342" applyFont="1" applyFill="1" applyBorder="1" applyAlignment="1">
      <alignment horizontal="center" vertical="center"/>
    </xf>
    <xf numFmtId="0" fontId="50" fillId="0" borderId="0" xfId="343" applyFont="1" applyFill="1" applyBorder="1" applyAlignment="1" applyProtection="1">
      <alignment horizontal="left"/>
    </xf>
    <xf numFmtId="0" fontId="53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51" fillId="0" borderId="0" xfId="343" applyFont="1" applyFill="1"/>
    <xf numFmtId="0" fontId="50" fillId="0" borderId="0" xfId="343" quotePrefix="1" applyFont="1" applyFill="1" applyBorder="1" applyAlignment="1" applyProtection="1">
      <alignment horizontal="left"/>
    </xf>
    <xf numFmtId="0" fontId="53" fillId="0" borderId="35" xfId="343" applyFont="1" applyFill="1" applyBorder="1" applyAlignment="1">
      <alignment horizontal="centerContinuous" vertical="center"/>
    </xf>
    <xf numFmtId="165" fontId="61" fillId="0" borderId="0" xfId="342" applyFont="1" applyFill="1" applyBorder="1" applyAlignment="1" applyProtection="1">
      <alignment horizontal="right"/>
    </xf>
    <xf numFmtId="0" fontId="51" fillId="0" borderId="36" xfId="343" applyFont="1" applyFill="1" applyBorder="1" applyAlignment="1">
      <alignment vertical="center"/>
    </xf>
    <xf numFmtId="0" fontId="51" fillId="0" borderId="29" xfId="343" applyFont="1" applyFill="1" applyBorder="1" applyAlignment="1">
      <alignment vertical="center"/>
    </xf>
    <xf numFmtId="0" fontId="50" fillId="0" borderId="29" xfId="343" quotePrefix="1" applyFont="1" applyFill="1" applyBorder="1" applyAlignment="1" applyProtection="1">
      <alignment horizontal="left"/>
    </xf>
    <xf numFmtId="0" fontId="51" fillId="0" borderId="18" xfId="343" quotePrefix="1" applyFont="1" applyFill="1" applyBorder="1" applyAlignment="1">
      <alignment horizontal="right"/>
    </xf>
    <xf numFmtId="0" fontId="51" fillId="0" borderId="0" xfId="343" applyFont="1" applyFill="1" applyBorder="1" applyAlignment="1"/>
    <xf numFmtId="1" fontId="51" fillId="0" borderId="0" xfId="343" applyNumberFormat="1" applyFont="1" applyFill="1" applyBorder="1"/>
    <xf numFmtId="0" fontId="56" fillId="0" borderId="14" xfId="343" applyFont="1" applyFill="1" applyBorder="1" applyAlignment="1">
      <alignment horizontal="centerContinuous"/>
    </xf>
    <xf numFmtId="172" fontId="62" fillId="0" borderId="0" xfId="343" applyNumberFormat="1" applyFont="1" applyFill="1" applyBorder="1" applyAlignment="1" applyProtection="1">
      <alignment vertical="center"/>
    </xf>
    <xf numFmtId="0" fontId="51" fillId="0" borderId="18" xfId="343" applyFont="1" applyFill="1" applyBorder="1" applyAlignment="1">
      <alignment horizontal="right"/>
    </xf>
    <xf numFmtId="0" fontId="56" fillId="0" borderId="35" xfId="343" applyFont="1" applyFill="1" applyBorder="1" applyAlignment="1">
      <alignment horizontal="centerContinuous"/>
    </xf>
    <xf numFmtId="0" fontId="51" fillId="0" borderId="36" xfId="343" applyFont="1" applyFill="1" applyBorder="1" applyAlignment="1">
      <alignment horizontal="right"/>
    </xf>
    <xf numFmtId="0" fontId="51" fillId="0" borderId="29" xfId="343" applyFont="1" applyFill="1" applyBorder="1" applyAlignment="1"/>
    <xf numFmtId="1" fontId="51" fillId="0" borderId="29" xfId="343" applyNumberFormat="1" applyFont="1" applyFill="1" applyBorder="1"/>
    <xf numFmtId="0" fontId="56" fillId="0" borderId="37" xfId="343" applyFont="1" applyFill="1" applyBorder="1" applyAlignment="1">
      <alignment horizontal="centerContinuous"/>
    </xf>
    <xf numFmtId="0" fontId="56" fillId="0" borderId="38" xfId="343" applyFont="1" applyFill="1" applyBorder="1" applyAlignment="1">
      <alignment horizontal="centerContinuous"/>
    </xf>
    <xf numFmtId="0" fontId="56" fillId="0" borderId="39" xfId="343" applyFont="1" applyFill="1" applyBorder="1" applyAlignment="1">
      <alignment horizontal="centerContinuous"/>
    </xf>
    <xf numFmtId="0" fontId="56" fillId="0" borderId="40" xfId="343" applyFont="1" applyFill="1" applyBorder="1" applyAlignment="1">
      <alignment horizontal="centerContinuous"/>
    </xf>
    <xf numFmtId="0" fontId="56" fillId="0" borderId="41" xfId="343" applyFont="1" applyFill="1" applyBorder="1" applyAlignment="1">
      <alignment horizontal="centerContinuous"/>
    </xf>
    <xf numFmtId="0" fontId="51" fillId="0" borderId="0" xfId="343" quotePrefix="1" applyFont="1" applyFill="1" applyBorder="1" applyAlignment="1"/>
    <xf numFmtId="0" fontId="52" fillId="0" borderId="0" xfId="343" applyFont="1" applyFill="1" applyBorder="1" applyAlignment="1"/>
    <xf numFmtId="0" fontId="52" fillId="0" borderId="18" xfId="343" applyFont="1" applyFill="1" applyBorder="1" applyAlignment="1">
      <alignment horizontal="right"/>
    </xf>
    <xf numFmtId="0" fontId="51" fillId="0" borderId="18" xfId="343" quotePrefix="1" applyNumberFormat="1" applyFont="1" applyFill="1" applyBorder="1" applyAlignment="1">
      <alignment horizontal="right"/>
    </xf>
    <xf numFmtId="0" fontId="51" fillId="0" borderId="18" xfId="343" quotePrefix="1" applyFont="1" applyFill="1" applyBorder="1" applyAlignment="1"/>
    <xf numFmtId="0" fontId="51" fillId="0" borderId="11" xfId="343" applyFont="1" applyFill="1" applyBorder="1" applyAlignment="1"/>
    <xf numFmtId="0" fontId="51" fillId="0" borderId="0" xfId="343" applyFont="1" applyFill="1" applyBorder="1" applyAlignment="1">
      <alignment horizontal="right"/>
    </xf>
    <xf numFmtId="0" fontId="56" fillId="0" borderId="0" xfId="343" applyFont="1" applyFill="1" applyBorder="1" applyAlignment="1">
      <alignment horizontal="centerContinuous"/>
    </xf>
    <xf numFmtId="170" fontId="62" fillId="0" borderId="0" xfId="343" applyNumberFormat="1" applyFont="1" applyFill="1" applyBorder="1" applyAlignment="1" applyProtection="1">
      <alignment vertical="center"/>
    </xf>
    <xf numFmtId="0" fontId="51" fillId="0" borderId="0" xfId="0" applyFont="1"/>
    <xf numFmtId="165" fontId="65" fillId="0" borderId="0" xfId="339" quotePrefix="1" applyFont="1" applyBorder="1" applyAlignment="1" applyProtection="1">
      <alignment horizontal="left"/>
    </xf>
    <xf numFmtId="165" fontId="50" fillId="0" borderId="0" xfId="340" applyFont="1" applyAlignment="1" applyProtection="1">
      <alignment horizontal="left"/>
    </xf>
    <xf numFmtId="165" fontId="51" fillId="0" borderId="0" xfId="340" applyFont="1"/>
    <xf numFmtId="165" fontId="68" fillId="0" borderId="0" xfId="340" applyFont="1"/>
    <xf numFmtId="165" fontId="69" fillId="0" borderId="0" xfId="340" applyFont="1"/>
    <xf numFmtId="165" fontId="70" fillId="0" borderId="0" xfId="340" applyFont="1"/>
    <xf numFmtId="165" fontId="68" fillId="0" borderId="0" xfId="340" applyFont="1" applyAlignment="1">
      <alignment horizontal="centerContinuous"/>
    </xf>
    <xf numFmtId="165" fontId="71" fillId="0" borderId="0" xfId="340" applyFont="1" applyAlignment="1" applyProtection="1">
      <alignment horizontal="centerContinuous"/>
    </xf>
    <xf numFmtId="165" fontId="70" fillId="0" borderId="0" xfId="340" applyFont="1" applyAlignment="1">
      <alignment horizontal="centerContinuous"/>
    </xf>
    <xf numFmtId="165" fontId="70" fillId="0" borderId="29" xfId="340" applyFont="1" applyBorder="1"/>
    <xf numFmtId="165" fontId="53" fillId="0" borderId="0" xfId="340" applyFont="1" applyAlignment="1" applyProtection="1">
      <alignment horizontal="right"/>
    </xf>
    <xf numFmtId="165" fontId="71" fillId="0" borderId="0" xfId="340" applyFont="1" applyAlignment="1" applyProtection="1">
      <alignment horizontal="right"/>
    </xf>
    <xf numFmtId="165" fontId="70" fillId="0" borderId="15" xfId="340" applyFont="1" applyBorder="1"/>
    <xf numFmtId="165" fontId="53" fillId="0" borderId="15" xfId="340" applyFont="1" applyBorder="1" applyAlignment="1">
      <alignment horizontal="center"/>
    </xf>
    <xf numFmtId="165" fontId="72" fillId="0" borderId="0" xfId="340" applyFont="1" applyBorder="1" applyAlignment="1" applyProtection="1">
      <alignment horizontal="center" vertical="center"/>
    </xf>
    <xf numFmtId="165" fontId="53" fillId="0" borderId="20" xfId="340" applyFont="1" applyBorder="1" applyAlignment="1">
      <alignment horizontal="center"/>
    </xf>
    <xf numFmtId="165" fontId="53" fillId="0" borderId="20" xfId="340" applyFont="1" applyBorder="1" applyAlignment="1" applyProtection="1">
      <alignment horizontal="center" vertical="center"/>
    </xf>
    <xf numFmtId="165" fontId="72" fillId="0" borderId="0" xfId="340" applyFont="1" applyBorder="1" applyAlignment="1">
      <alignment vertical="center"/>
    </xf>
    <xf numFmtId="165" fontId="70" fillId="0" borderId="23" xfId="340" applyFont="1" applyBorder="1"/>
    <xf numFmtId="165" fontId="53" fillId="0" borderId="23" xfId="340" applyFont="1" applyBorder="1" applyAlignment="1" applyProtection="1">
      <alignment horizontal="center" vertical="center"/>
    </xf>
    <xf numFmtId="165" fontId="72" fillId="0" borderId="0" xfId="340" quotePrefix="1" applyFont="1" applyBorder="1" applyAlignment="1" applyProtection="1">
      <alignment horizontal="center" vertical="center"/>
    </xf>
    <xf numFmtId="165" fontId="74" fillId="0" borderId="23" xfId="340" applyFont="1" applyBorder="1" applyAlignment="1">
      <alignment horizontal="center" vertical="center"/>
    </xf>
    <xf numFmtId="165" fontId="74" fillId="0" borderId="42" xfId="340" quotePrefix="1" applyFont="1" applyBorder="1" applyAlignment="1" applyProtection="1">
      <alignment horizontal="center" vertical="center"/>
    </xf>
    <xf numFmtId="165" fontId="74" fillId="0" borderId="0" xfId="340" quotePrefix="1" applyFont="1" applyBorder="1" applyAlignment="1" applyProtection="1">
      <alignment horizontal="center" vertical="center"/>
    </xf>
    <xf numFmtId="165" fontId="70" fillId="0" borderId="0" xfId="340" applyFont="1" applyAlignment="1">
      <alignment horizontal="center" vertical="center"/>
    </xf>
    <xf numFmtId="165" fontId="50" fillId="0" borderId="20" xfId="340" applyFont="1" applyBorder="1"/>
    <xf numFmtId="170" fontId="71" fillId="0" borderId="0" xfId="340" applyNumberFormat="1" applyFont="1" applyBorder="1" applyProtection="1"/>
    <xf numFmtId="1" fontId="51" fillId="0" borderId="20" xfId="340" applyNumberFormat="1" applyFont="1" applyBorder="1"/>
    <xf numFmtId="170" fontId="70" fillId="0" borderId="0" xfId="340" applyNumberFormat="1" applyFont="1" applyBorder="1" applyProtection="1"/>
    <xf numFmtId="165" fontId="70" fillId="0" borderId="0" xfId="340" applyFont="1" applyBorder="1"/>
    <xf numFmtId="170" fontId="70" fillId="0" borderId="0" xfId="340" applyNumberFormat="1" applyFont="1" applyBorder="1" applyAlignment="1" applyProtection="1">
      <alignment horizontal="left"/>
    </xf>
    <xf numFmtId="4" fontId="70" fillId="0" borderId="0" xfId="340" applyNumberFormat="1" applyFont="1"/>
    <xf numFmtId="1" fontId="69" fillId="0" borderId="0" xfId="340" applyNumberFormat="1" applyFont="1"/>
    <xf numFmtId="165" fontId="77" fillId="0" borderId="0" xfId="340" applyFont="1" applyBorder="1"/>
    <xf numFmtId="169" fontId="77" fillId="0" borderId="0" xfId="340" applyNumberFormat="1" applyFont="1" applyBorder="1" applyAlignment="1" applyProtection="1"/>
    <xf numFmtId="165" fontId="50" fillId="0" borderId="0" xfId="341" applyFont="1" applyAlignment="1" applyProtection="1">
      <alignment horizontal="left"/>
    </xf>
    <xf numFmtId="165" fontId="51" fillId="0" borderId="0" xfId="341" applyFont="1"/>
    <xf numFmtId="165" fontId="50" fillId="0" borderId="0" xfId="341" applyFont="1" applyAlignment="1" applyProtection="1">
      <alignment horizontal="centerContinuous"/>
    </xf>
    <xf numFmtId="165" fontId="51" fillId="0" borderId="0" xfId="341" applyFont="1" applyAlignment="1">
      <alignment horizontal="centerContinuous"/>
    </xf>
    <xf numFmtId="165" fontId="53" fillId="0" borderId="0" xfId="341" applyFont="1" applyAlignment="1" applyProtection="1">
      <alignment horizontal="right"/>
    </xf>
    <xf numFmtId="165" fontId="56" fillId="0" borderId="15" xfId="341" applyFont="1" applyBorder="1"/>
    <xf numFmtId="165" fontId="53" fillId="0" borderId="39" xfId="341" applyFont="1" applyBorder="1" applyAlignment="1">
      <alignment horizontal="center"/>
    </xf>
    <xf numFmtId="165" fontId="53" fillId="0" borderId="43" xfId="341" applyFont="1" applyBorder="1" applyAlignment="1">
      <alignment vertical="center"/>
    </xf>
    <xf numFmtId="165" fontId="53" fillId="0" borderId="20" xfId="341" applyFont="1" applyBorder="1" applyAlignment="1">
      <alignment horizontal="center"/>
    </xf>
    <xf numFmtId="165" fontId="53" fillId="0" borderId="38" xfId="341" applyFont="1" applyBorder="1" applyAlignment="1" applyProtection="1">
      <alignment horizontal="center" vertical="center"/>
    </xf>
    <xf numFmtId="165" fontId="53" fillId="0" borderId="35" xfId="341" applyFont="1" applyBorder="1" applyAlignment="1" applyProtection="1">
      <alignment horizontal="centerContinuous" vertical="center"/>
    </xf>
    <xf numFmtId="165" fontId="56" fillId="0" borderId="23" xfId="341" applyFont="1" applyBorder="1"/>
    <xf numFmtId="165" fontId="53" fillId="0" borderId="40" xfId="341" applyFont="1" applyBorder="1" applyAlignment="1">
      <alignment horizontal="center"/>
    </xf>
    <xf numFmtId="165" fontId="53" fillId="0" borderId="22" xfId="341" applyFont="1" applyBorder="1" applyAlignment="1">
      <alignment vertical="center"/>
    </xf>
    <xf numFmtId="165" fontId="55" fillId="0" borderId="23" xfId="341" applyFont="1" applyBorder="1" applyAlignment="1">
      <alignment horizontal="center" vertical="center"/>
    </xf>
    <xf numFmtId="165" fontId="55" fillId="0" borderId="40" xfId="341" quotePrefix="1" applyFont="1" applyBorder="1" applyAlignment="1" applyProtection="1">
      <alignment horizontal="center" vertical="center"/>
    </xf>
    <xf numFmtId="165" fontId="55" fillId="0" borderId="22" xfId="341" applyFont="1" applyBorder="1" applyAlignment="1" applyProtection="1">
      <alignment horizontal="center" vertical="center"/>
    </xf>
    <xf numFmtId="165" fontId="55" fillId="0" borderId="22" xfId="341" quotePrefix="1" applyFont="1" applyBorder="1" applyAlignment="1" applyProtection="1">
      <alignment horizontal="center" vertical="center"/>
    </xf>
    <xf numFmtId="165" fontId="51" fillId="0" borderId="0" xfId="341" applyFont="1" applyAlignment="1">
      <alignment horizontal="center" vertical="center"/>
    </xf>
    <xf numFmtId="165" fontId="50" fillId="0" borderId="15" xfId="341" applyFont="1" applyBorder="1" applyAlignment="1" applyProtection="1">
      <alignment horizontal="left"/>
    </xf>
    <xf numFmtId="1" fontId="51" fillId="0" borderId="20" xfId="341" applyNumberFormat="1" applyFont="1" applyBorder="1"/>
    <xf numFmtId="1" fontId="51" fillId="0" borderId="23" xfId="341" applyNumberFormat="1" applyFont="1" applyBorder="1"/>
    <xf numFmtId="165" fontId="50" fillId="0" borderId="0" xfId="342" applyFont="1" applyFill="1" applyAlignment="1">
      <alignment horizontal="left" vertical="center"/>
    </xf>
    <xf numFmtId="165" fontId="50" fillId="0" borderId="0" xfId="345" applyFont="1" applyFill="1" applyAlignment="1">
      <alignment horizontal="left" vertical="center"/>
    </xf>
    <xf numFmtId="165" fontId="50" fillId="0" borderId="0" xfId="345" applyFont="1" applyFill="1" applyAlignment="1">
      <alignment vertical="center"/>
    </xf>
    <xf numFmtId="165" fontId="51" fillId="0" borderId="0" xfId="345" applyFont="1" applyFill="1" applyAlignment="1">
      <alignment vertical="center"/>
    </xf>
    <xf numFmtId="165" fontId="50" fillId="0" borderId="0" xfId="345" applyFont="1" applyFill="1" applyAlignment="1" applyProtection="1">
      <alignment horizontal="centerContinuous" vertical="center"/>
      <protection locked="0"/>
    </xf>
    <xf numFmtId="165" fontId="50" fillId="0" borderId="0" xfId="345" applyFont="1" applyFill="1" applyAlignment="1">
      <alignment horizontal="centerContinuous" vertical="center"/>
    </xf>
    <xf numFmtId="165" fontId="50" fillId="0" borderId="0" xfId="345" applyFont="1" applyFill="1" applyBorder="1" applyAlignment="1">
      <alignment vertical="center"/>
    </xf>
    <xf numFmtId="165" fontId="53" fillId="0" borderId="0" xfId="345" applyFont="1" applyFill="1" applyAlignment="1">
      <alignment horizontal="right" vertical="center"/>
    </xf>
    <xf numFmtId="165" fontId="50" fillId="0" borderId="10" xfId="345" applyFont="1" applyFill="1" applyBorder="1" applyAlignment="1">
      <alignment vertical="center"/>
    </xf>
    <xf numFmtId="165" fontId="57" fillId="0" borderId="11" xfId="345" applyFont="1" applyFill="1" applyBorder="1" applyAlignment="1">
      <alignment vertical="center"/>
    </xf>
    <xf numFmtId="165" fontId="53" fillId="0" borderId="11" xfId="345" applyFont="1" applyFill="1" applyBorder="1" applyAlignment="1">
      <alignment vertical="center"/>
    </xf>
    <xf numFmtId="165" fontId="50" fillId="0" borderId="12" xfId="342" applyFont="1" applyFill="1" applyBorder="1" applyAlignment="1">
      <alignment horizontal="centerContinuous" vertical="center"/>
    </xf>
    <xf numFmtId="165" fontId="57" fillId="0" borderId="0" xfId="345" applyFont="1" applyFill="1" applyBorder="1" applyAlignment="1">
      <alignment horizontal="left" vertical="center"/>
    </xf>
    <xf numFmtId="165" fontId="57" fillId="0" borderId="18" xfId="345" applyFont="1" applyFill="1" applyBorder="1" applyAlignment="1">
      <alignment vertical="center"/>
    </xf>
    <xf numFmtId="165" fontId="57" fillId="0" borderId="0" xfId="345" applyFont="1" applyFill="1" applyBorder="1" applyAlignment="1">
      <alignment vertical="center"/>
    </xf>
    <xf numFmtId="165" fontId="58" fillId="0" borderId="0" xfId="345" applyFont="1" applyFill="1" applyBorder="1" applyAlignment="1" applyProtection="1">
      <alignment horizontal="left" vertical="center"/>
      <protection locked="0"/>
    </xf>
    <xf numFmtId="165" fontId="50" fillId="0" borderId="21" xfId="342" applyFont="1" applyFill="1" applyBorder="1" applyAlignment="1">
      <alignment horizontal="left" vertical="center"/>
    </xf>
    <xf numFmtId="165" fontId="53" fillId="0" borderId="0" xfId="342" applyFont="1" applyFill="1" applyAlignment="1">
      <alignment horizontal="centerContinuous" vertical="center"/>
    </xf>
    <xf numFmtId="165" fontId="50" fillId="0" borderId="18" xfId="345" applyFont="1" applyFill="1" applyBorder="1" applyAlignment="1">
      <alignment horizontal="center" vertical="center"/>
    </xf>
    <xf numFmtId="165" fontId="50" fillId="0" borderId="0" xfId="345" applyFont="1" applyFill="1" applyBorder="1" applyAlignment="1">
      <alignment horizontal="center" vertical="center"/>
    </xf>
    <xf numFmtId="165" fontId="57" fillId="0" borderId="18" xfId="345" applyFont="1" applyFill="1" applyBorder="1" applyAlignment="1">
      <alignment horizontal="left" vertical="center"/>
    </xf>
    <xf numFmtId="165" fontId="53" fillId="0" borderId="21" xfId="342" applyFont="1" applyFill="1" applyBorder="1" applyAlignment="1">
      <alignment horizontal="left" vertical="center"/>
    </xf>
    <xf numFmtId="165" fontId="57" fillId="0" borderId="35" xfId="345" applyFont="1" applyFill="1" applyBorder="1" applyAlignment="1">
      <alignment vertical="center"/>
    </xf>
    <xf numFmtId="165" fontId="53" fillId="0" borderId="24" xfId="342" applyFont="1" applyFill="1" applyBorder="1" applyAlignment="1">
      <alignment horizontal="centerContinuous" vertical="center"/>
    </xf>
    <xf numFmtId="165" fontId="55" fillId="0" borderId="27" xfId="344" applyFont="1" applyFill="1" applyBorder="1" applyAlignment="1">
      <alignment horizontal="centerContinuous" vertical="center"/>
    </xf>
    <xf numFmtId="165" fontId="55" fillId="0" borderId="28" xfId="344" applyFont="1" applyFill="1" applyBorder="1" applyAlignment="1">
      <alignment horizontal="centerContinuous" vertical="center"/>
    </xf>
    <xf numFmtId="165" fontId="55" fillId="0" borderId="45" xfId="344" applyFont="1" applyFill="1" applyBorder="1" applyAlignment="1">
      <alignment horizontal="centerContinuous" vertical="center"/>
    </xf>
    <xf numFmtId="165" fontId="55" fillId="0" borderId="34" xfId="342" applyFont="1" applyFill="1" applyBorder="1" applyAlignment="1">
      <alignment horizontal="centerContinuous" vertical="center"/>
    </xf>
    <xf numFmtId="165" fontId="50" fillId="0" borderId="18" xfId="345" applyFont="1" applyFill="1" applyBorder="1" applyAlignment="1" applyProtection="1">
      <alignment horizontal="left"/>
    </xf>
    <xf numFmtId="165" fontId="50" fillId="0" borderId="0" xfId="345" applyFont="1" applyFill="1" applyBorder="1" applyAlignment="1" applyProtection="1">
      <alignment horizontal="left"/>
    </xf>
    <xf numFmtId="165" fontId="53" fillId="0" borderId="35" xfId="345" applyFont="1" applyFill="1" applyBorder="1" applyAlignment="1">
      <alignment horizontal="centerContinuous" vertical="center"/>
    </xf>
    <xf numFmtId="165" fontId="51" fillId="0" borderId="0" xfId="345" applyFont="1" applyFill="1"/>
    <xf numFmtId="165" fontId="50" fillId="0" borderId="18" xfId="345" quotePrefix="1" applyFont="1" applyFill="1" applyBorder="1" applyAlignment="1" applyProtection="1">
      <alignment horizontal="left"/>
    </xf>
    <xf numFmtId="165" fontId="50" fillId="0" borderId="0" xfId="345" quotePrefix="1" applyFont="1" applyFill="1" applyBorder="1" applyAlignment="1" applyProtection="1">
      <alignment horizontal="left"/>
    </xf>
    <xf numFmtId="165" fontId="53" fillId="0" borderId="0" xfId="342" applyFont="1" applyFill="1" applyBorder="1" applyAlignment="1" applyProtection="1">
      <alignment horizontal="right"/>
    </xf>
    <xf numFmtId="165" fontId="50" fillId="0" borderId="36" xfId="345" quotePrefix="1" applyFont="1" applyFill="1" applyBorder="1" applyAlignment="1" applyProtection="1">
      <alignment horizontal="left"/>
    </xf>
    <xf numFmtId="165" fontId="50" fillId="0" borderId="29" xfId="345" quotePrefix="1" applyFont="1" applyFill="1" applyBorder="1" applyAlignment="1" applyProtection="1">
      <alignment horizontal="left"/>
    </xf>
    <xf numFmtId="165" fontId="50" fillId="0" borderId="29" xfId="345" applyFont="1" applyFill="1" applyBorder="1" applyAlignment="1" applyProtection="1">
      <alignment horizontal="left"/>
    </xf>
    <xf numFmtId="165" fontId="53" fillId="0" borderId="37" xfId="345" applyFont="1" applyFill="1" applyBorder="1" applyAlignment="1">
      <alignment horizontal="centerContinuous" vertical="center"/>
    </xf>
    <xf numFmtId="165" fontId="51" fillId="0" borderId="18" xfId="345" quotePrefix="1" applyFont="1" applyFill="1" applyBorder="1" applyAlignment="1" applyProtection="1">
      <alignment horizontal="left"/>
    </xf>
    <xf numFmtId="165" fontId="51" fillId="0" borderId="0" xfId="345" quotePrefix="1" applyFont="1" applyFill="1" applyBorder="1" applyAlignment="1" applyProtection="1">
      <alignment horizontal="left"/>
    </xf>
    <xf numFmtId="1" fontId="51" fillId="0" borderId="0" xfId="345" applyNumberFormat="1" applyFont="1" applyFill="1" applyBorder="1"/>
    <xf numFmtId="165" fontId="56" fillId="0" borderId="38" xfId="345" applyFont="1" applyFill="1" applyBorder="1" applyAlignment="1">
      <alignment horizontal="centerContinuous"/>
    </xf>
    <xf numFmtId="165" fontId="51" fillId="0" borderId="36" xfId="345" quotePrefix="1" applyFont="1" applyFill="1" applyBorder="1" applyAlignment="1" applyProtection="1">
      <alignment horizontal="left"/>
    </xf>
    <xf numFmtId="165" fontId="51" fillId="0" borderId="29" xfId="345" quotePrefix="1" applyFont="1" applyFill="1" applyBorder="1" applyAlignment="1" applyProtection="1">
      <alignment horizontal="left"/>
    </xf>
    <xf numFmtId="165" fontId="56" fillId="0" borderId="40" xfId="345" applyFont="1" applyFill="1" applyBorder="1" applyAlignment="1">
      <alignment horizontal="centerContinuous"/>
    </xf>
    <xf numFmtId="165" fontId="51" fillId="0" borderId="0" xfId="345" applyFont="1" applyFill="1" applyBorder="1" applyAlignment="1">
      <alignment vertical="center"/>
    </xf>
    <xf numFmtId="1" fontId="51" fillId="0" borderId="11" xfId="345" applyNumberFormat="1" applyFont="1" applyFill="1" applyBorder="1"/>
    <xf numFmtId="165" fontId="56" fillId="0" borderId="39" xfId="345" applyFont="1" applyFill="1" applyBorder="1" applyAlignment="1">
      <alignment horizontal="centerContinuous"/>
    </xf>
    <xf numFmtId="165" fontId="51" fillId="0" borderId="18" xfId="345" applyFont="1" applyFill="1" applyBorder="1" applyAlignment="1" applyProtection="1">
      <alignment horizontal="left"/>
    </xf>
    <xf numFmtId="165" fontId="56" fillId="0" borderId="41" xfId="345" applyFont="1" applyFill="1" applyBorder="1" applyAlignment="1">
      <alignment horizontal="centerContinuous"/>
    </xf>
    <xf numFmtId="1" fontId="51" fillId="0" borderId="29" xfId="345" applyNumberFormat="1" applyFont="1" applyFill="1" applyBorder="1"/>
    <xf numFmtId="165" fontId="51" fillId="0" borderId="10" xfId="345" quotePrefix="1" applyFont="1" applyFill="1" applyBorder="1" applyAlignment="1" applyProtection="1">
      <alignment horizontal="left"/>
    </xf>
    <xf numFmtId="165" fontId="51" fillId="0" borderId="11" xfId="345" quotePrefix="1" applyFont="1" applyFill="1" applyBorder="1" applyAlignment="1" applyProtection="1">
      <alignment horizontal="left"/>
    </xf>
    <xf numFmtId="165" fontId="56" fillId="0" borderId="46" xfId="345" applyFont="1" applyFill="1" applyBorder="1" applyAlignment="1">
      <alignment horizontal="centerContinuous"/>
    </xf>
    <xf numFmtId="165" fontId="51" fillId="0" borderId="36" xfId="345" applyFont="1" applyFill="1" applyBorder="1" applyAlignment="1" applyProtection="1">
      <alignment horizontal="left"/>
    </xf>
    <xf numFmtId="165" fontId="51" fillId="0" borderId="29" xfId="345" applyFont="1" applyFill="1" applyBorder="1" applyAlignment="1" applyProtection="1">
      <alignment horizontal="left"/>
    </xf>
    <xf numFmtId="165" fontId="51" fillId="0" borderId="0" xfId="345" quotePrefix="1" applyFont="1" applyFill="1" applyBorder="1" applyAlignment="1" applyProtection="1">
      <alignment horizontal="left"/>
      <protection locked="0"/>
    </xf>
    <xf numFmtId="165" fontId="51" fillId="0" borderId="0" xfId="345" applyFont="1" applyFill="1" applyBorder="1" applyAlignment="1" applyProtection="1">
      <alignment horizontal="left"/>
      <protection locked="0"/>
    </xf>
    <xf numFmtId="165" fontId="51" fillId="0" borderId="29" xfId="345" quotePrefix="1" applyFont="1" applyFill="1" applyBorder="1" applyAlignment="1" applyProtection="1">
      <alignment horizontal="left"/>
      <protection locked="0"/>
    </xf>
    <xf numFmtId="165" fontId="56" fillId="0" borderId="0" xfId="345" applyFont="1" applyFill="1" applyBorder="1" applyAlignment="1">
      <alignment horizontal="centerContinuous"/>
    </xf>
    <xf numFmtId="170" fontId="62" fillId="0" borderId="0" xfId="342" applyNumberFormat="1" applyFont="1" applyFill="1" applyBorder="1" applyAlignment="1" applyProtection="1">
      <alignment horizontal="right" vertical="center"/>
    </xf>
    <xf numFmtId="165" fontId="64" fillId="0" borderId="0" xfId="345" applyFont="1" applyFill="1" applyAlignment="1">
      <alignment vertical="center"/>
    </xf>
    <xf numFmtId="165" fontId="80" fillId="0" borderId="0" xfId="345" applyFont="1" applyFill="1" applyAlignment="1">
      <alignment vertical="center"/>
    </xf>
    <xf numFmtId="165" fontId="81" fillId="0" borderId="0" xfId="345" applyFont="1" applyFill="1" applyAlignment="1">
      <alignment vertical="center"/>
    </xf>
    <xf numFmtId="1" fontId="51" fillId="0" borderId="20" xfId="346" applyNumberFormat="1" applyFont="1" applyBorder="1"/>
    <xf numFmtId="165" fontId="50" fillId="0" borderId="0" xfId="342" applyFont="1" applyFill="1" applyAlignment="1" applyProtection="1">
      <alignment horizontal="centerContinuous" vertical="center"/>
      <protection locked="0"/>
    </xf>
    <xf numFmtId="165" fontId="50" fillId="0" borderId="0" xfId="342" applyFont="1" applyFill="1" applyAlignment="1">
      <alignment horizontal="centerContinuous" vertical="center"/>
    </xf>
    <xf numFmtId="165" fontId="50" fillId="0" borderId="29" xfId="342" applyFont="1" applyFill="1" applyBorder="1" applyAlignment="1">
      <alignment vertical="center"/>
    </xf>
    <xf numFmtId="165" fontId="53" fillId="0" borderId="0" xfId="342" applyFont="1" applyFill="1" applyAlignment="1">
      <alignment horizontal="right" vertical="center"/>
    </xf>
    <xf numFmtId="165" fontId="50" fillId="0" borderId="47" xfId="342" applyFont="1" applyFill="1" applyBorder="1" applyAlignment="1">
      <alignment vertical="center"/>
    </xf>
    <xf numFmtId="165" fontId="53" fillId="0" borderId="0" xfId="342" applyFont="1" applyFill="1" applyBorder="1" applyAlignment="1">
      <alignment vertical="center"/>
    </xf>
    <xf numFmtId="165" fontId="50" fillId="0" borderId="12" xfId="342" applyFont="1" applyFill="1" applyBorder="1" applyAlignment="1">
      <alignment vertical="center"/>
    </xf>
    <xf numFmtId="165" fontId="50" fillId="0" borderId="18" xfId="342" applyFont="1" applyFill="1" applyBorder="1" applyAlignment="1">
      <alignment vertical="center"/>
    </xf>
    <xf numFmtId="165" fontId="50" fillId="0" borderId="0" xfId="342" applyFont="1" applyFill="1" applyBorder="1" applyAlignment="1">
      <alignment vertical="center"/>
    </xf>
    <xf numFmtId="165" fontId="50" fillId="0" borderId="18" xfId="342" applyFont="1" applyFill="1" applyBorder="1" applyAlignment="1">
      <alignment horizontal="center" vertical="center"/>
    </xf>
    <xf numFmtId="165" fontId="50" fillId="0" borderId="0" xfId="342" applyFont="1" applyFill="1" applyBorder="1" applyAlignment="1">
      <alignment horizontal="center" vertical="center"/>
    </xf>
    <xf numFmtId="165" fontId="50" fillId="0" borderId="18" xfId="342" applyFont="1" applyFill="1" applyBorder="1" applyAlignment="1">
      <alignment horizontal="left" vertical="center"/>
    </xf>
    <xf numFmtId="165" fontId="50" fillId="0" borderId="0" xfId="342" applyFont="1" applyFill="1" applyBorder="1" applyAlignment="1">
      <alignment horizontal="left" vertical="center"/>
    </xf>
    <xf numFmtId="165" fontId="50" fillId="0" borderId="35" xfId="342" applyFont="1" applyFill="1" applyBorder="1" applyAlignment="1">
      <alignment vertical="center"/>
    </xf>
    <xf numFmtId="165" fontId="53" fillId="0" borderId="0" xfId="342" applyFont="1" applyFill="1" applyBorder="1" applyAlignment="1">
      <alignment horizontal="centerContinuous" vertical="center"/>
    </xf>
    <xf numFmtId="165" fontId="53" fillId="0" borderId="20" xfId="342" applyFont="1" applyFill="1" applyBorder="1" applyAlignment="1">
      <alignment vertical="center"/>
    </xf>
    <xf numFmtId="165" fontId="53" fillId="0" borderId="21" xfId="342" applyFont="1" applyFill="1" applyBorder="1" applyAlignment="1">
      <alignment vertical="center"/>
    </xf>
    <xf numFmtId="165" fontId="53" fillId="0" borderId="35" xfId="342" applyFont="1" applyFill="1" applyBorder="1" applyAlignment="1">
      <alignment vertical="center"/>
    </xf>
    <xf numFmtId="165" fontId="55" fillId="0" borderId="27" xfId="342" applyFont="1" applyFill="1" applyBorder="1" applyAlignment="1">
      <alignment horizontal="centerContinuous" vertical="center"/>
    </xf>
    <xf numFmtId="165" fontId="55" fillId="0" borderId="28" xfId="342" applyFont="1" applyFill="1" applyBorder="1" applyAlignment="1">
      <alignment horizontal="centerContinuous" vertical="center"/>
    </xf>
    <xf numFmtId="165" fontId="55" fillId="0" borderId="42" xfId="342" applyFont="1" applyFill="1" applyBorder="1" applyAlignment="1">
      <alignment horizontal="centerContinuous" vertical="center"/>
    </xf>
    <xf numFmtId="165" fontId="55" fillId="0" borderId="48" xfId="342" applyFont="1" applyFill="1" applyBorder="1" applyAlignment="1">
      <alignment horizontal="center" vertical="center"/>
    </xf>
    <xf numFmtId="165" fontId="55" fillId="0" borderId="28" xfId="342" applyFont="1" applyFill="1" applyBorder="1" applyAlignment="1">
      <alignment horizontal="center" vertical="center"/>
    </xf>
    <xf numFmtId="165" fontId="55" fillId="0" borderId="49" xfId="342" applyFont="1" applyFill="1" applyBorder="1" applyAlignment="1">
      <alignment horizontal="center" vertical="center"/>
    </xf>
    <xf numFmtId="165" fontId="55" fillId="0" borderId="42" xfId="342" applyFont="1" applyFill="1" applyBorder="1" applyAlignment="1">
      <alignment horizontal="center" vertical="center"/>
    </xf>
    <xf numFmtId="165" fontId="55" fillId="0" borderId="50" xfId="342" applyFont="1" applyFill="1" applyBorder="1" applyAlignment="1">
      <alignment horizontal="center" vertical="center"/>
    </xf>
    <xf numFmtId="165" fontId="51" fillId="0" borderId="0" xfId="342" applyFont="1" applyFill="1" applyAlignment="1">
      <alignment horizontal="center" vertical="center"/>
    </xf>
    <xf numFmtId="165" fontId="50" fillId="0" borderId="10" xfId="342" applyFont="1" applyFill="1" applyBorder="1"/>
    <xf numFmtId="165" fontId="50" fillId="0" borderId="11" xfId="342" applyFont="1" applyFill="1" applyBorder="1"/>
    <xf numFmtId="165" fontId="50" fillId="0" borderId="11" xfId="342" applyFont="1" applyFill="1" applyBorder="1" applyAlignment="1" applyProtection="1">
      <alignment horizontal="left"/>
    </xf>
    <xf numFmtId="165" fontId="53" fillId="0" borderId="14" xfId="342" applyFont="1" applyFill="1" applyBorder="1" applyAlignment="1">
      <alignment horizontal="centerContinuous" vertical="center"/>
    </xf>
    <xf numFmtId="165" fontId="50" fillId="0" borderId="18" xfId="342" applyFont="1" applyFill="1" applyBorder="1"/>
    <xf numFmtId="165" fontId="50" fillId="0" borderId="0" xfId="342" applyFont="1" applyFill="1" applyBorder="1"/>
    <xf numFmtId="165" fontId="50" fillId="0" borderId="0" xfId="342" applyFont="1" applyFill="1" applyBorder="1" applyAlignment="1" applyProtection="1">
      <alignment horizontal="left"/>
    </xf>
    <xf numFmtId="165" fontId="50" fillId="0" borderId="36" xfId="342" applyFont="1" applyFill="1" applyBorder="1"/>
    <xf numFmtId="165" fontId="50" fillId="0" borderId="29" xfId="342" applyFont="1" applyFill="1" applyBorder="1"/>
    <xf numFmtId="165" fontId="50" fillId="0" borderId="29" xfId="342" applyFont="1" applyFill="1" applyBorder="1" applyAlignment="1" applyProtection="1">
      <alignment horizontal="left"/>
    </xf>
    <xf numFmtId="165" fontId="51" fillId="0" borderId="18" xfId="342" quotePrefix="1" applyFont="1" applyFill="1" applyBorder="1" applyAlignment="1" applyProtection="1">
      <alignment horizontal="left"/>
    </xf>
    <xf numFmtId="165" fontId="51" fillId="0" borderId="0" xfId="342" quotePrefix="1" applyFont="1" applyFill="1" applyBorder="1" applyAlignment="1" applyProtection="1">
      <alignment horizontal="left"/>
    </xf>
    <xf numFmtId="165" fontId="51" fillId="0" borderId="0" xfId="342" applyFont="1" applyFill="1" applyBorder="1" applyAlignment="1" applyProtection="1">
      <alignment horizontal="left"/>
    </xf>
    <xf numFmtId="165" fontId="56" fillId="0" borderId="12" xfId="342" applyFont="1" applyFill="1" applyBorder="1" applyAlignment="1">
      <alignment horizontal="centerContinuous" vertical="center"/>
    </xf>
    <xf numFmtId="165" fontId="51" fillId="0" borderId="18" xfId="342" applyFont="1" applyFill="1" applyBorder="1" applyAlignment="1" applyProtection="1">
      <alignment horizontal="left"/>
    </xf>
    <xf numFmtId="165" fontId="56" fillId="0" borderId="0" xfId="342" applyFont="1" applyFill="1" applyBorder="1" applyAlignment="1">
      <alignment horizontal="centerContinuous" vertical="center"/>
    </xf>
    <xf numFmtId="165" fontId="51" fillId="0" borderId="36" xfId="342" applyFont="1" applyFill="1" applyBorder="1" applyAlignment="1" applyProtection="1">
      <alignment horizontal="left"/>
    </xf>
    <xf numFmtId="165" fontId="51" fillId="0" borderId="29" xfId="342" applyFont="1" applyFill="1" applyBorder="1" applyAlignment="1" applyProtection="1">
      <alignment horizontal="left"/>
    </xf>
    <xf numFmtId="165" fontId="56" fillId="0" borderId="29" xfId="342" applyFont="1" applyFill="1" applyBorder="1" applyAlignment="1">
      <alignment horizontal="centerContinuous" vertical="center"/>
    </xf>
    <xf numFmtId="165" fontId="51" fillId="0" borderId="0" xfId="342" applyFont="1" applyFill="1" applyBorder="1" applyAlignment="1">
      <alignment vertical="center"/>
    </xf>
    <xf numFmtId="165" fontId="56" fillId="0" borderId="24" xfId="342" applyFont="1" applyFill="1" applyBorder="1" applyAlignment="1">
      <alignment horizontal="centerContinuous" vertical="center"/>
    </xf>
    <xf numFmtId="165" fontId="56" fillId="0" borderId="37" xfId="342" applyFont="1" applyFill="1" applyBorder="1" applyAlignment="1">
      <alignment horizontal="centerContinuous" vertical="center"/>
    </xf>
    <xf numFmtId="165" fontId="62" fillId="0" borderId="10" xfId="342" quotePrefix="1" applyFont="1" applyFill="1" applyBorder="1" applyAlignment="1" applyProtection="1">
      <alignment horizontal="left"/>
    </xf>
    <xf numFmtId="165" fontId="51" fillId="0" borderId="11" xfId="342" quotePrefix="1" applyFont="1" applyFill="1" applyBorder="1" applyAlignment="1" applyProtection="1">
      <alignment horizontal="left"/>
    </xf>
    <xf numFmtId="1" fontId="51" fillId="0" borderId="11" xfId="342" applyNumberFormat="1" applyFont="1" applyFill="1" applyBorder="1"/>
    <xf numFmtId="165" fontId="56" fillId="0" borderId="11" xfId="342" applyFont="1" applyFill="1" applyBorder="1" applyAlignment="1">
      <alignment horizontal="centerContinuous" vertical="center"/>
    </xf>
    <xf numFmtId="165" fontId="56" fillId="0" borderId="14" xfId="342" applyFont="1" applyFill="1" applyBorder="1" applyAlignment="1">
      <alignment horizontal="centerContinuous" vertical="center"/>
    </xf>
    <xf numFmtId="165" fontId="51" fillId="0" borderId="10" xfId="342" quotePrefix="1" applyFont="1" applyFill="1" applyBorder="1" applyAlignment="1" applyProtection="1">
      <alignment horizontal="left"/>
    </xf>
    <xf numFmtId="165" fontId="51" fillId="0" borderId="11" xfId="342" applyFont="1" applyFill="1" applyBorder="1" applyAlignment="1" applyProtection="1">
      <alignment horizontal="left"/>
    </xf>
    <xf numFmtId="165" fontId="51" fillId="0" borderId="36" xfId="342" quotePrefix="1" applyFont="1" applyFill="1" applyBorder="1" applyAlignment="1" applyProtection="1">
      <alignment horizontal="left"/>
    </xf>
    <xf numFmtId="170" fontId="62" fillId="0" borderId="0" xfId="342" applyNumberFormat="1" applyFont="1" applyFill="1" applyBorder="1" applyAlignment="1" applyProtection="1">
      <alignment vertical="center"/>
    </xf>
    <xf numFmtId="165" fontId="64" fillId="0" borderId="0" xfId="342" applyFont="1" applyFill="1" applyAlignment="1">
      <alignment vertical="center"/>
    </xf>
    <xf numFmtId="165" fontId="62" fillId="0" borderId="0" xfId="342" applyFont="1" applyFill="1" applyAlignment="1">
      <alignment vertical="center"/>
    </xf>
    <xf numFmtId="165" fontId="65" fillId="0" borderId="0" xfId="342" applyFont="1" applyFill="1" applyAlignment="1">
      <alignment vertical="center"/>
    </xf>
    <xf numFmtId="1" fontId="51" fillId="0" borderId="10" xfId="343" applyNumberFormat="1" applyFont="1" applyFill="1" applyBorder="1"/>
    <xf numFmtId="0" fontId="12" fillId="24" borderId="0" xfId="299" applyFont="1" applyFill="1" applyBorder="1" applyAlignment="1">
      <alignment vertical="top" wrapText="1"/>
    </xf>
    <xf numFmtId="0" fontId="51" fillId="0" borderId="10" xfId="343" quotePrefix="1" applyFont="1" applyFill="1" applyBorder="1" applyAlignment="1">
      <alignment horizontal="right"/>
    </xf>
    <xf numFmtId="1" fontId="51" fillId="0" borderId="11" xfId="340" applyNumberFormat="1" applyFont="1" applyBorder="1"/>
    <xf numFmtId="165" fontId="55" fillId="0" borderId="51" xfId="342" applyFont="1" applyFill="1" applyBorder="1" applyAlignment="1">
      <alignment horizontal="center" vertical="center"/>
    </xf>
    <xf numFmtId="170" fontId="62" fillId="0" borderId="0" xfId="343" applyNumberFormat="1" applyFont="1" applyFill="1" applyBorder="1" applyAlignment="1" applyProtection="1">
      <alignment horizontal="right" vertical="center"/>
    </xf>
    <xf numFmtId="170" fontId="62" fillId="0" borderId="29" xfId="343" applyNumberFormat="1" applyFont="1" applyFill="1" applyBorder="1" applyAlignment="1" applyProtection="1">
      <alignment horizontal="right" vertical="center"/>
    </xf>
    <xf numFmtId="165" fontId="50" fillId="0" borderId="0" xfId="339" applyFont="1" applyAlignment="1" applyProtection="1">
      <alignment horizontal="left"/>
    </xf>
    <xf numFmtId="0" fontId="50" fillId="0" borderId="0" xfId="449" applyFont="1" applyAlignment="1"/>
    <xf numFmtId="3" fontId="51" fillId="0" borderId="0" xfId="449" applyNumberFormat="1" applyFont="1" applyAlignment="1"/>
    <xf numFmtId="3" fontId="51" fillId="0" borderId="0" xfId="449" applyNumberFormat="1" applyFont="1"/>
    <xf numFmtId="0" fontId="39" fillId="0" borderId="0" xfId="449" applyFont="1"/>
    <xf numFmtId="0" fontId="51" fillId="0" borderId="0" xfId="449" quotePrefix="1" applyFont="1" applyAlignment="1"/>
    <xf numFmtId="0" fontId="50" fillId="0" borderId="0" xfId="449" applyFont="1" applyAlignment="1">
      <alignment horizontal="centerContinuous" vertical="center"/>
    </xf>
    <xf numFmtId="0" fontId="51" fillId="0" borderId="0" xfId="449" quotePrefix="1" applyFont="1" applyAlignment="1">
      <alignment horizontal="centerContinuous"/>
    </xf>
    <xf numFmtId="3" fontId="51" fillId="0" borderId="0" xfId="449" applyNumberFormat="1" applyFont="1" applyAlignment="1">
      <alignment horizontal="centerContinuous"/>
    </xf>
    <xf numFmtId="0" fontId="51" fillId="0" borderId="0" xfId="449" applyFont="1"/>
    <xf numFmtId="3" fontId="51" fillId="0" borderId="29" xfId="449" applyNumberFormat="1" applyFont="1" applyBorder="1"/>
    <xf numFmtId="3" fontId="50" fillId="0" borderId="0" xfId="449" applyNumberFormat="1" applyFont="1" applyAlignment="1">
      <alignment horizontal="centerContinuous"/>
    </xf>
    <xf numFmtId="3" fontId="53" fillId="0" borderId="0" xfId="449" applyNumberFormat="1" applyFont="1" applyAlignment="1">
      <alignment horizontal="centerContinuous"/>
    </xf>
    <xf numFmtId="0" fontId="56" fillId="0" borderId="15" xfId="449" applyFont="1" applyBorder="1"/>
    <xf numFmtId="0" fontId="53" fillId="0" borderId="15" xfId="449" applyFont="1" applyBorder="1" applyAlignment="1">
      <alignment horizontal="centerContinuous" vertical="top"/>
    </xf>
    <xf numFmtId="3" fontId="53" fillId="0" borderId="29" xfId="449" applyNumberFormat="1" applyFont="1" applyBorder="1" applyAlignment="1">
      <alignment horizontal="centerContinuous" vertical="top"/>
    </xf>
    <xf numFmtId="3" fontId="53" fillId="0" borderId="28" xfId="449" applyNumberFormat="1" applyFont="1" applyBorder="1" applyAlignment="1">
      <alignment horizontal="centerContinuous"/>
    </xf>
    <xf numFmtId="3" fontId="53" fillId="0" borderId="45" xfId="449" applyNumberFormat="1" applyFont="1" applyBorder="1" applyAlignment="1">
      <alignment horizontal="centerContinuous"/>
    </xf>
    <xf numFmtId="3" fontId="53" fillId="0" borderId="28" xfId="449" applyNumberFormat="1" applyFont="1" applyBorder="1" applyAlignment="1">
      <alignment horizontal="centerContinuous" vertical="top"/>
    </xf>
    <xf numFmtId="0" fontId="53" fillId="0" borderId="20" xfId="449" applyFont="1" applyBorder="1" applyAlignment="1">
      <alignment horizontal="center"/>
    </xf>
    <xf numFmtId="0" fontId="53" fillId="0" borderId="20" xfId="449" applyFont="1" applyBorder="1" applyAlignment="1">
      <alignment horizontal="centerContinuous"/>
    </xf>
    <xf numFmtId="3" fontId="53" fillId="0" borderId="35" xfId="449" applyNumberFormat="1" applyFont="1" applyBorder="1" applyAlignment="1">
      <alignment horizontal="center"/>
    </xf>
    <xf numFmtId="3" fontId="53" fillId="0" borderId="35" xfId="449" quotePrefix="1" applyNumberFormat="1" applyFont="1" applyBorder="1" applyAlignment="1">
      <alignment horizontal="center"/>
    </xf>
    <xf numFmtId="0" fontId="53" fillId="0" borderId="23" xfId="449" applyFont="1" applyBorder="1"/>
    <xf numFmtId="0" fontId="53" fillId="0" borderId="23" xfId="449" applyFont="1" applyBorder="1" applyAlignment="1">
      <alignment horizontal="centerContinuous"/>
    </xf>
    <xf numFmtId="0" fontId="57" fillId="0" borderId="0" xfId="449" applyFont="1"/>
    <xf numFmtId="0" fontId="55" fillId="0" borderId="23" xfId="449" quotePrefix="1" applyFont="1" applyBorder="1" applyAlignment="1">
      <alignment horizontal="center" vertical="center"/>
    </xf>
    <xf numFmtId="0" fontId="55" fillId="0" borderId="42" xfId="449" quotePrefix="1" applyFont="1" applyBorder="1" applyAlignment="1">
      <alignment horizontal="center" vertical="center"/>
    </xf>
    <xf numFmtId="3" fontId="55" fillId="0" borderId="45" xfId="449" quotePrefix="1" applyNumberFormat="1" applyFont="1" applyBorder="1" applyAlignment="1">
      <alignment horizontal="center" vertical="center"/>
    </xf>
    <xf numFmtId="0" fontId="39" fillId="0" borderId="0" xfId="449" applyFont="1" applyAlignment="1">
      <alignment horizontal="center" vertical="center"/>
    </xf>
    <xf numFmtId="0" fontId="50" fillId="0" borderId="23" xfId="449" applyFont="1" applyBorder="1"/>
    <xf numFmtId="0" fontId="50" fillId="0" borderId="42" xfId="449" applyFont="1" applyBorder="1"/>
    <xf numFmtId="3" fontId="57" fillId="0" borderId="0" xfId="449" applyNumberFormat="1" applyFont="1" applyBorder="1"/>
    <xf numFmtId="0" fontId="50" fillId="0" borderId="15" xfId="449" applyFont="1" applyBorder="1"/>
    <xf numFmtId="0" fontId="50" fillId="0" borderId="23" xfId="449" quotePrefix="1" applyFont="1" applyBorder="1"/>
    <xf numFmtId="0" fontId="50" fillId="0" borderId="20" xfId="449" applyFont="1" applyBorder="1"/>
    <xf numFmtId="0" fontId="51" fillId="0" borderId="20" xfId="449" quotePrefix="1" applyFont="1" applyBorder="1"/>
    <xf numFmtId="0" fontId="56" fillId="0" borderId="20" xfId="449" quotePrefix="1" applyFont="1" applyBorder="1"/>
    <xf numFmtId="0" fontId="51" fillId="0" borderId="23" xfId="449" applyFont="1" applyBorder="1"/>
    <xf numFmtId="165" fontId="57" fillId="0" borderId="0" xfId="339" applyFont="1" applyAlignment="1" applyProtection="1">
      <alignment horizontal="left"/>
    </xf>
    <xf numFmtId="165" fontId="39" fillId="0" borderId="0" xfId="339" applyFont="1"/>
    <xf numFmtId="165" fontId="50" fillId="0" borderId="0" xfId="339" applyFont="1" applyAlignment="1" applyProtection="1">
      <alignment horizontal="centerContinuous"/>
    </xf>
    <xf numFmtId="165" fontId="57" fillId="0" borderId="0" xfId="339" applyFont="1" applyAlignment="1" applyProtection="1">
      <alignment horizontal="centerContinuous"/>
    </xf>
    <xf numFmtId="165" fontId="53" fillId="0" borderId="0" xfId="339" applyFont="1" applyAlignment="1" applyProtection="1">
      <alignment horizontal="right"/>
    </xf>
    <xf numFmtId="165" fontId="51" fillId="0" borderId="16" xfId="339" applyFont="1" applyBorder="1"/>
    <xf numFmtId="165" fontId="39" fillId="0" borderId="0" xfId="339" applyFont="1" applyFill="1"/>
    <xf numFmtId="165" fontId="53" fillId="0" borderId="21" xfId="339" applyFont="1" applyBorder="1" applyAlignment="1" applyProtection="1">
      <alignment horizontal="center"/>
    </xf>
    <xf numFmtId="165" fontId="53" fillId="0" borderId="17" xfId="339" applyFont="1" applyBorder="1" applyAlignment="1" applyProtection="1">
      <alignment horizontal="center"/>
    </xf>
    <xf numFmtId="165" fontId="53" fillId="0" borderId="20" xfId="339" applyFont="1" applyBorder="1" applyAlignment="1" applyProtection="1">
      <alignment horizontal="center"/>
    </xf>
    <xf numFmtId="165" fontId="53" fillId="0" borderId="35" xfId="339" applyFont="1" applyBorder="1" applyAlignment="1" applyProtection="1">
      <alignment horizontal="center"/>
    </xf>
    <xf numFmtId="165" fontId="53" fillId="0" borderId="53" xfId="339" applyFont="1" applyBorder="1" applyAlignment="1" applyProtection="1">
      <alignment horizontal="left"/>
    </xf>
    <xf numFmtId="165" fontId="53" fillId="0" borderId="35" xfId="339" applyFont="1" applyBorder="1" applyAlignment="1" applyProtection="1">
      <alignment horizontal="left"/>
    </xf>
    <xf numFmtId="165" fontId="53" fillId="0" borderId="15" xfId="339" applyFont="1" applyBorder="1" applyAlignment="1" applyProtection="1">
      <alignment horizontal="left"/>
    </xf>
    <xf numFmtId="165" fontId="50" fillId="0" borderId="25" xfId="339" applyFont="1" applyBorder="1"/>
    <xf numFmtId="165" fontId="53" fillId="0" borderId="26" xfId="339" applyFont="1" applyBorder="1" applyAlignment="1">
      <alignment horizontal="center"/>
    </xf>
    <xf numFmtId="0" fontId="53" fillId="0" borderId="22" xfId="0" applyFont="1" applyBorder="1" applyAlignment="1" applyProtection="1">
      <alignment horizontal="center"/>
    </xf>
    <xf numFmtId="165" fontId="53" fillId="0" borderId="57" xfId="339" quotePrefix="1" applyNumberFormat="1" applyFont="1" applyBorder="1" applyAlignment="1" applyProtection="1">
      <alignment horizontal="center"/>
    </xf>
    <xf numFmtId="0" fontId="53" fillId="0" borderId="22" xfId="339" quotePrefix="1" applyNumberFormat="1" applyFont="1" applyBorder="1" applyAlignment="1" applyProtection="1">
      <alignment horizontal="center"/>
    </xf>
    <xf numFmtId="165" fontId="53" fillId="0" borderId="23" xfId="339" quotePrefix="1" applyFont="1" applyBorder="1" applyAlignment="1" applyProtection="1">
      <alignment horizontal="center"/>
    </xf>
    <xf numFmtId="165" fontId="55" fillId="0" borderId="58" xfId="339" applyFont="1" applyBorder="1" applyAlignment="1" applyProtection="1">
      <alignment horizontal="center" vertical="center"/>
    </xf>
    <xf numFmtId="165" fontId="55" fillId="0" borderId="40" xfId="339" applyFont="1" applyBorder="1" applyAlignment="1" applyProtection="1">
      <alignment horizontal="center" vertical="center"/>
    </xf>
    <xf numFmtId="165" fontId="55" fillId="0" borderId="26" xfId="339" applyFont="1" applyBorder="1" applyAlignment="1" applyProtection="1">
      <alignment horizontal="center" vertical="center"/>
    </xf>
    <xf numFmtId="165" fontId="55" fillId="0" borderId="22" xfId="339" applyFont="1" applyBorder="1" applyAlignment="1" applyProtection="1">
      <alignment horizontal="center" vertical="center"/>
    </xf>
    <xf numFmtId="165" fontId="55" fillId="0" borderId="0" xfId="339" applyFont="1"/>
    <xf numFmtId="165" fontId="55" fillId="0" borderId="0" xfId="339" applyFont="1" applyFill="1"/>
    <xf numFmtId="165" fontId="51" fillId="0" borderId="21" xfId="339" quotePrefix="1" applyFont="1" applyBorder="1" applyAlignment="1" applyProtection="1">
      <alignment horizontal="left"/>
    </xf>
    <xf numFmtId="167" fontId="51" fillId="0" borderId="20" xfId="339" applyNumberFormat="1" applyFont="1" applyFill="1" applyBorder="1" applyProtection="1"/>
    <xf numFmtId="165" fontId="51" fillId="0" borderId="25" xfId="339" applyFont="1" applyBorder="1"/>
    <xf numFmtId="165" fontId="39" fillId="0" borderId="0" xfId="339" applyFont="1" applyBorder="1"/>
    <xf numFmtId="167" fontId="39" fillId="0" borderId="0" xfId="339" applyNumberFormat="1" applyFont="1" applyBorder="1" applyProtection="1"/>
    <xf numFmtId="10" fontId="39" fillId="0" borderId="0" xfId="339" applyNumberFormat="1" applyFont="1" applyBorder="1" applyProtection="1"/>
    <xf numFmtId="165" fontId="50" fillId="0" borderId="0" xfId="339" applyFont="1"/>
    <xf numFmtId="169" fontId="62" fillId="25" borderId="20" xfId="340" applyNumberFormat="1" applyFont="1" applyFill="1" applyBorder="1" applyAlignment="1" applyProtection="1"/>
    <xf numFmtId="169" fontId="62" fillId="25" borderId="23" xfId="340" applyNumberFormat="1" applyFont="1" applyFill="1" applyBorder="1" applyAlignment="1" applyProtection="1"/>
    <xf numFmtId="168" fontId="60" fillId="25" borderId="0" xfId="341" applyNumberFormat="1" applyFont="1" applyFill="1" applyBorder="1" applyAlignment="1" applyProtection="1"/>
    <xf numFmtId="168" fontId="62" fillId="25" borderId="18" xfId="341" applyNumberFormat="1" applyFont="1" applyFill="1" applyBorder="1" applyAlignment="1" applyProtection="1"/>
    <xf numFmtId="168" fontId="62" fillId="25" borderId="36" xfId="341" applyNumberFormat="1" applyFont="1" applyFill="1" applyBorder="1" applyAlignment="1" applyProtection="1"/>
    <xf numFmtId="172" fontId="62" fillId="0" borderId="11" xfId="342" applyNumberFormat="1" applyFont="1" applyFill="1" applyBorder="1" applyAlignment="1" applyProtection="1">
      <alignment vertical="center"/>
    </xf>
    <xf numFmtId="172" fontId="62" fillId="0" borderId="14" xfId="342" applyNumberFormat="1" applyFont="1" applyFill="1" applyBorder="1" applyAlignment="1" applyProtection="1">
      <alignment vertical="center"/>
    </xf>
    <xf numFmtId="172" fontId="62" fillId="0" borderId="11" xfId="343" applyNumberFormat="1" applyFont="1" applyFill="1" applyBorder="1" applyAlignment="1" applyProtection="1">
      <alignment vertical="center"/>
    </xf>
    <xf numFmtId="172" fontId="62" fillId="0" borderId="14" xfId="343" applyNumberFormat="1" applyFont="1" applyFill="1" applyBorder="1" applyAlignment="1" applyProtection="1">
      <alignment vertical="center"/>
    </xf>
    <xf numFmtId="172" fontId="62" fillId="0" borderId="11" xfId="345" applyNumberFormat="1" applyFont="1" applyFill="1" applyBorder="1" applyAlignment="1" applyProtection="1">
      <alignment vertical="center"/>
    </xf>
    <xf numFmtId="172" fontId="62" fillId="0" borderId="14" xfId="345" applyNumberFormat="1" applyFont="1" applyFill="1" applyBorder="1" applyAlignment="1" applyProtection="1">
      <alignment vertical="center"/>
    </xf>
    <xf numFmtId="0" fontId="85" fillId="0" borderId="0" xfId="0" applyFont="1" applyAlignment="1"/>
    <xf numFmtId="0" fontId="75" fillId="0" borderId="0" xfId="0" applyFont="1"/>
    <xf numFmtId="0" fontId="88" fillId="0" borderId="0" xfId="0" applyFont="1"/>
    <xf numFmtId="165" fontId="50" fillId="0" borderId="0" xfId="451" applyFont="1" applyAlignment="1">
      <alignment horizontal="centerContinuous"/>
    </xf>
    <xf numFmtId="165" fontId="51" fillId="0" borderId="0" xfId="451" applyFont="1" applyAlignment="1">
      <alignment horizontal="centerContinuous"/>
    </xf>
    <xf numFmtId="165" fontId="51" fillId="0" borderId="0" xfId="451" applyFont="1" applyAlignment="1"/>
    <xf numFmtId="165" fontId="51" fillId="0" borderId="0" xfId="451" applyFont="1"/>
    <xf numFmtId="165" fontId="51" fillId="0" borderId="0" xfId="451" applyFont="1" applyAlignment="1" applyProtection="1">
      <alignment horizontal="centerContinuous"/>
    </xf>
    <xf numFmtId="165" fontId="51" fillId="0" borderId="0" xfId="451" applyFont="1" applyAlignment="1">
      <alignment horizontal="right"/>
    </xf>
    <xf numFmtId="165" fontId="51" fillId="0" borderId="0" xfId="451" applyFont="1" applyAlignment="1" applyProtection="1">
      <alignment horizontal="right"/>
    </xf>
    <xf numFmtId="165" fontId="50" fillId="0" borderId="0" xfId="451" applyFont="1" applyAlignment="1" applyProtection="1">
      <alignment horizontal="left"/>
    </xf>
    <xf numFmtId="165" fontId="51" fillId="0" borderId="0" xfId="451" applyFont="1" applyAlignment="1" applyProtection="1">
      <alignment horizontal="left"/>
    </xf>
    <xf numFmtId="0" fontId="51" fillId="0" borderId="0" xfId="0" applyFont="1" applyAlignment="1" applyProtection="1">
      <alignment horizontal="right"/>
    </xf>
    <xf numFmtId="0" fontId="51" fillId="0" borderId="0" xfId="0" applyFont="1" applyAlignment="1" applyProtection="1">
      <alignment horizontal="left"/>
    </xf>
    <xf numFmtId="165" fontId="50" fillId="0" borderId="0" xfId="451" applyFont="1"/>
    <xf numFmtId="0" fontId="71" fillId="0" borderId="0" xfId="0" applyFont="1" applyAlignment="1" applyProtection="1">
      <alignment horizontal="left"/>
    </xf>
    <xf numFmtId="0" fontId="70" fillId="0" borderId="0" xfId="0" applyFont="1"/>
    <xf numFmtId="165" fontId="51" fillId="0" borderId="0" xfId="451" applyFont="1" applyFill="1"/>
    <xf numFmtId="0" fontId="51" fillId="0" borderId="0" xfId="0" applyFont="1" applyFill="1" applyAlignment="1" applyProtection="1">
      <alignment horizontal="right"/>
    </xf>
    <xf numFmtId="0" fontId="71" fillId="0" borderId="0" xfId="0" applyFont="1"/>
    <xf numFmtId="0" fontId="70" fillId="0" borderId="0" xfId="0" applyFont="1" applyAlignment="1" applyProtection="1">
      <alignment horizontal="left"/>
    </xf>
    <xf numFmtId="165" fontId="70" fillId="0" borderId="0" xfId="451" applyFont="1"/>
    <xf numFmtId="0" fontId="70" fillId="0" borderId="0" xfId="0" applyFont="1" applyAlignment="1" applyProtection="1">
      <alignment horizontal="right"/>
    </xf>
    <xf numFmtId="0" fontId="71" fillId="0" borderId="0" xfId="0" applyFont="1" applyFill="1" applyAlignment="1" applyProtection="1">
      <alignment horizontal="left"/>
    </xf>
    <xf numFmtId="0" fontId="56" fillId="0" borderId="0" xfId="0" applyFont="1" applyAlignment="1"/>
    <xf numFmtId="172" fontId="90" fillId="0" borderId="0" xfId="343" applyNumberFormat="1" applyFont="1" applyFill="1" applyBorder="1" applyAlignment="1" applyProtection="1">
      <alignment vertical="center"/>
    </xf>
    <xf numFmtId="0" fontId="56" fillId="0" borderId="0" xfId="343" applyFont="1" applyFill="1" applyAlignment="1">
      <alignment vertical="center"/>
    </xf>
    <xf numFmtId="172" fontId="60" fillId="0" borderId="10" xfId="343" applyNumberFormat="1" applyFont="1" applyFill="1" applyBorder="1" applyAlignment="1" applyProtection="1">
      <alignment vertical="center"/>
    </xf>
    <xf numFmtId="168" fontId="50" fillId="0" borderId="0" xfId="343" applyNumberFormat="1" applyFont="1" applyFill="1" applyBorder="1" applyAlignment="1" applyProtection="1">
      <alignment vertical="center"/>
    </xf>
    <xf numFmtId="168" fontId="50" fillId="0" borderId="14" xfId="343" applyNumberFormat="1" applyFont="1" applyFill="1" applyBorder="1" applyAlignment="1" applyProtection="1">
      <alignment vertical="center"/>
    </xf>
    <xf numFmtId="172" fontId="60" fillId="0" borderId="0" xfId="343" applyNumberFormat="1" applyFont="1" applyFill="1" applyBorder="1" applyAlignment="1" applyProtection="1">
      <alignment vertical="center"/>
    </xf>
    <xf numFmtId="168" fontId="50" fillId="0" borderId="35" xfId="343" applyNumberFormat="1" applyFont="1" applyFill="1" applyBorder="1" applyAlignment="1" applyProtection="1">
      <alignment vertical="center"/>
    </xf>
    <xf numFmtId="170" fontId="60" fillId="0" borderId="0" xfId="343" applyNumberFormat="1" applyFont="1" applyFill="1" applyBorder="1" applyAlignment="1" applyProtection="1">
      <alignment horizontal="right" vertical="center"/>
    </xf>
    <xf numFmtId="170" fontId="60" fillId="0" borderId="35" xfId="343" applyNumberFormat="1" applyFont="1" applyFill="1" applyBorder="1" applyAlignment="1" applyProtection="1">
      <alignment horizontal="right" vertical="center"/>
    </xf>
    <xf numFmtId="170" fontId="60" fillId="0" borderId="29" xfId="343" applyNumberFormat="1" applyFont="1" applyFill="1" applyBorder="1" applyAlignment="1" applyProtection="1">
      <alignment horizontal="right" vertical="center"/>
    </xf>
    <xf numFmtId="170" fontId="60" fillId="0" borderId="37" xfId="343" applyNumberFormat="1" applyFont="1" applyFill="1" applyBorder="1" applyAlignment="1" applyProtection="1">
      <alignment horizontal="right" vertical="center"/>
    </xf>
    <xf numFmtId="172" fontId="62" fillId="0" borderId="35" xfId="343" applyNumberFormat="1" applyFont="1" applyFill="1" applyBorder="1" applyAlignment="1" applyProtection="1">
      <alignment vertical="center"/>
    </xf>
    <xf numFmtId="170" fontId="62" fillId="0" borderId="35" xfId="343" applyNumberFormat="1" applyFont="1" applyFill="1" applyBorder="1" applyAlignment="1" applyProtection="1">
      <alignment horizontal="right" vertical="center"/>
    </xf>
    <xf numFmtId="170" fontId="62" fillId="0" borderId="37" xfId="343" applyNumberFormat="1" applyFont="1" applyFill="1" applyBorder="1" applyAlignment="1" applyProtection="1">
      <alignment horizontal="right" vertical="center"/>
    </xf>
    <xf numFmtId="170" fontId="62" fillId="0" borderId="36" xfId="343" applyNumberFormat="1" applyFont="1" applyFill="1" applyBorder="1" applyAlignment="1" applyProtection="1">
      <alignment horizontal="right" vertical="center"/>
    </xf>
    <xf numFmtId="172" fontId="62" fillId="0" borderId="10" xfId="343" applyNumberFormat="1" applyFont="1" applyFill="1" applyBorder="1" applyAlignment="1" applyProtection="1">
      <alignment vertical="center"/>
    </xf>
    <xf numFmtId="171" fontId="60" fillId="0" borderId="0" xfId="342" applyNumberFormat="1" applyFont="1" applyFill="1" applyBorder="1" applyAlignment="1" applyProtection="1">
      <alignment vertical="center"/>
    </xf>
    <xf numFmtId="171" fontId="60" fillId="0" borderId="14" xfId="342" applyNumberFormat="1" applyFont="1" applyFill="1" applyBorder="1" applyAlignment="1" applyProtection="1">
      <alignment vertical="center"/>
    </xf>
    <xf numFmtId="171" fontId="60" fillId="0" borderId="18" xfId="342" applyNumberFormat="1" applyFont="1" applyFill="1" applyBorder="1" applyAlignment="1" applyProtection="1">
      <alignment vertical="center"/>
    </xf>
    <xf numFmtId="172" fontId="60" fillId="0" borderId="0" xfId="342" applyNumberFormat="1" applyFont="1" applyFill="1" applyBorder="1" applyAlignment="1" applyProtection="1">
      <alignment vertical="center"/>
    </xf>
    <xf numFmtId="172" fontId="60" fillId="0" borderId="35" xfId="342" applyNumberFormat="1" applyFont="1" applyFill="1" applyBorder="1" applyAlignment="1" applyProtection="1">
      <alignment vertical="center"/>
    </xf>
    <xf numFmtId="172" fontId="60" fillId="0" borderId="18" xfId="342" applyNumberFormat="1" applyFont="1" applyFill="1" applyBorder="1" applyAlignment="1" applyProtection="1">
      <alignment vertical="center"/>
    </xf>
    <xf numFmtId="170" fontId="60" fillId="0" borderId="18" xfId="342" applyNumberFormat="1" applyFont="1" applyFill="1" applyBorder="1" applyAlignment="1" applyProtection="1">
      <alignment horizontal="right" vertical="center"/>
    </xf>
    <xf numFmtId="170" fontId="60" fillId="0" borderId="0" xfId="342" applyNumberFormat="1" applyFont="1" applyFill="1" applyBorder="1" applyAlignment="1" applyProtection="1">
      <alignment horizontal="right" vertical="center"/>
    </xf>
    <xf numFmtId="170" fontId="60" fillId="0" borderId="35" xfId="342" applyNumberFormat="1" applyFont="1" applyFill="1" applyBorder="1" applyAlignment="1" applyProtection="1">
      <alignment horizontal="right" vertical="center"/>
    </xf>
    <xf numFmtId="170" fontId="60" fillId="0" borderId="36" xfId="342" applyNumberFormat="1" applyFont="1" applyFill="1" applyBorder="1" applyAlignment="1" applyProtection="1">
      <alignment horizontal="right" vertical="center"/>
    </xf>
    <xf numFmtId="170" fontId="60" fillId="0" borderId="29" xfId="342" applyNumberFormat="1" applyFont="1" applyFill="1" applyBorder="1" applyAlignment="1" applyProtection="1">
      <alignment horizontal="right" vertical="center"/>
    </xf>
    <xf numFmtId="170" fontId="60" fillId="0" borderId="37" xfId="342" applyNumberFormat="1" applyFont="1" applyFill="1" applyBorder="1" applyAlignment="1" applyProtection="1">
      <alignment horizontal="right" vertical="center"/>
    </xf>
    <xf numFmtId="171" fontId="62" fillId="0" borderId="10" xfId="342" applyNumberFormat="1" applyFont="1" applyFill="1" applyBorder="1" applyAlignment="1" applyProtection="1">
      <alignment vertical="center"/>
    </xf>
    <xf numFmtId="171" fontId="62" fillId="0" borderId="18" xfId="342" applyNumberFormat="1" applyFont="1" applyFill="1" applyBorder="1" applyAlignment="1" applyProtection="1">
      <alignment vertical="center"/>
    </xf>
    <xf numFmtId="171" fontId="62" fillId="0" borderId="0" xfId="342" applyNumberFormat="1" applyFont="1" applyFill="1" applyBorder="1" applyAlignment="1" applyProtection="1">
      <alignment vertical="center"/>
    </xf>
    <xf numFmtId="171" fontId="62" fillId="0" borderId="35" xfId="342" applyNumberFormat="1" applyFont="1" applyFill="1" applyBorder="1" applyAlignment="1" applyProtection="1">
      <alignment vertical="center"/>
    </xf>
    <xf numFmtId="172" fontId="62" fillId="0" borderId="0" xfId="342" applyNumberFormat="1" applyFont="1" applyFill="1" applyBorder="1" applyAlignment="1" applyProtection="1">
      <alignment vertical="center"/>
    </xf>
    <xf numFmtId="172" fontId="62" fillId="0" borderId="35" xfId="342" applyNumberFormat="1" applyFont="1" applyFill="1" applyBorder="1" applyAlignment="1" applyProtection="1">
      <alignment vertical="center"/>
    </xf>
    <xf numFmtId="170" fontId="62" fillId="0" borderId="18" xfId="342" applyNumberFormat="1" applyFont="1" applyFill="1" applyBorder="1" applyAlignment="1" applyProtection="1">
      <alignment horizontal="right" vertical="center"/>
    </xf>
    <xf numFmtId="170" fontId="62" fillId="0" borderId="35" xfId="342" applyNumberFormat="1" applyFont="1" applyFill="1" applyBorder="1" applyAlignment="1" applyProtection="1">
      <alignment horizontal="right" vertical="center"/>
    </xf>
    <xf numFmtId="170" fontId="62" fillId="0" borderId="36" xfId="342" applyNumberFormat="1" applyFont="1" applyFill="1" applyBorder="1" applyAlignment="1" applyProtection="1">
      <alignment horizontal="right" vertical="center"/>
    </xf>
    <xf numFmtId="170" fontId="62" fillId="0" borderId="29" xfId="342" applyNumberFormat="1" applyFont="1" applyFill="1" applyBorder="1" applyAlignment="1" applyProtection="1">
      <alignment horizontal="right" vertical="center"/>
    </xf>
    <xf numFmtId="170" fontId="62" fillId="0" borderId="37" xfId="342" applyNumberFormat="1" applyFont="1" applyFill="1" applyBorder="1" applyAlignment="1" applyProtection="1">
      <alignment horizontal="right" vertical="center"/>
    </xf>
    <xf numFmtId="167" fontId="51" fillId="0" borderId="0" xfId="449" applyNumberFormat="1" applyFont="1" applyFill="1" applyBorder="1"/>
    <xf numFmtId="0" fontId="39" fillId="0" borderId="0" xfId="449" applyFont="1" applyFill="1" applyBorder="1"/>
    <xf numFmtId="172" fontId="60" fillId="0" borderId="0" xfId="345" applyNumberFormat="1" applyFont="1" applyFill="1" applyBorder="1" applyAlignment="1" applyProtection="1">
      <alignment vertical="center"/>
    </xf>
    <xf numFmtId="172" fontId="60" fillId="0" borderId="14" xfId="345" applyNumberFormat="1" applyFont="1" applyFill="1" applyBorder="1" applyAlignment="1" applyProtection="1">
      <alignment vertical="center"/>
    </xf>
    <xf numFmtId="172" fontId="60" fillId="0" borderId="0" xfId="345" applyNumberFormat="1" applyFont="1" applyFill="1" applyBorder="1" applyAlignment="1" applyProtection="1"/>
    <xf numFmtId="172" fontId="60" fillId="0" borderId="35" xfId="345" applyNumberFormat="1" applyFont="1" applyFill="1" applyBorder="1" applyAlignment="1" applyProtection="1">
      <alignment vertical="center"/>
    </xf>
    <xf numFmtId="170" fontId="71" fillId="0" borderId="0" xfId="0" applyNumberFormat="1" applyFont="1" applyFill="1" applyBorder="1" applyAlignment="1" applyProtection="1">
      <alignment horizontal="right"/>
    </xf>
    <xf numFmtId="172" fontId="62" fillId="0" borderId="0" xfId="345" applyNumberFormat="1" applyFont="1" applyFill="1" applyBorder="1" applyAlignment="1" applyProtection="1">
      <alignment vertical="center"/>
    </xf>
    <xf numFmtId="172" fontId="62" fillId="0" borderId="0" xfId="345" applyNumberFormat="1" applyFont="1" applyFill="1" applyBorder="1" applyAlignment="1" applyProtection="1"/>
    <xf numFmtId="172" fontId="62" fillId="0" borderId="35" xfId="345" applyNumberFormat="1" applyFont="1" applyFill="1" applyBorder="1" applyAlignment="1" applyProtection="1"/>
    <xf numFmtId="170" fontId="70" fillId="0" borderId="0" xfId="0" applyNumberFormat="1" applyFont="1" applyFill="1" applyBorder="1" applyAlignment="1" applyProtection="1">
      <alignment horizontal="right"/>
    </xf>
    <xf numFmtId="172" fontId="62" fillId="0" borderId="52" xfId="345" applyNumberFormat="1" applyFont="1" applyFill="1" applyBorder="1" applyAlignment="1" applyProtection="1"/>
    <xf numFmtId="172" fontId="62" fillId="0" borderId="19" xfId="345" applyNumberFormat="1" applyFont="1" applyFill="1" applyBorder="1" applyAlignment="1" applyProtection="1"/>
    <xf numFmtId="172" fontId="62" fillId="0" borderId="0" xfId="345" applyNumberFormat="1" applyFont="1" applyFill="1" applyAlignment="1" applyProtection="1"/>
    <xf numFmtId="171" fontId="60" fillId="0" borderId="10" xfId="342" applyNumberFormat="1" applyFont="1" applyFill="1" applyBorder="1" applyAlignment="1" applyProtection="1">
      <alignment vertical="center"/>
    </xf>
    <xf numFmtId="171" fontId="60" fillId="0" borderId="11" xfId="342" applyNumberFormat="1" applyFont="1" applyFill="1" applyBorder="1" applyAlignment="1" applyProtection="1">
      <alignment vertical="center"/>
    </xf>
    <xf numFmtId="169" fontId="62" fillId="0" borderId="20" xfId="340" applyNumberFormat="1" applyFont="1" applyFill="1" applyBorder="1" applyAlignment="1" applyProtection="1"/>
    <xf numFmtId="165" fontId="70" fillId="0" borderId="0" xfId="340" applyFont="1" applyFill="1" applyBorder="1"/>
    <xf numFmtId="168" fontId="60" fillId="0" borderId="0" xfId="341" applyNumberFormat="1" applyFont="1" applyFill="1" applyBorder="1" applyAlignment="1" applyProtection="1"/>
    <xf numFmtId="168" fontId="62" fillId="0" borderId="0" xfId="341" applyNumberFormat="1" applyFont="1" applyFill="1" applyBorder="1" applyAlignment="1" applyProtection="1"/>
    <xf numFmtId="168" fontId="62" fillId="0" borderId="29" xfId="341" applyNumberFormat="1" applyFont="1" applyFill="1" applyBorder="1" applyAlignment="1" applyProtection="1"/>
    <xf numFmtId="167" fontId="50" fillId="0" borderId="23" xfId="449" applyNumberFormat="1" applyFont="1" applyFill="1" applyBorder="1"/>
    <xf numFmtId="167" fontId="50" fillId="0" borderId="37" xfId="449" applyNumberFormat="1" applyFont="1" applyFill="1" applyBorder="1"/>
    <xf numFmtId="166" fontId="50" fillId="0" borderId="37" xfId="449" applyNumberFormat="1" applyFont="1" applyFill="1" applyBorder="1"/>
    <xf numFmtId="167" fontId="50" fillId="0" borderId="42" xfId="449" applyNumberFormat="1" applyFont="1" applyFill="1" applyBorder="1"/>
    <xf numFmtId="167" fontId="50" fillId="0" borderId="15" xfId="449" applyNumberFormat="1" applyFont="1" applyFill="1" applyBorder="1"/>
    <xf numFmtId="167" fontId="50" fillId="0" borderId="14" xfId="449" applyNumberFormat="1" applyFont="1" applyFill="1" applyBorder="1"/>
    <xf numFmtId="166" fontId="50" fillId="0" borderId="14" xfId="449" applyNumberFormat="1" applyFont="1" applyFill="1" applyBorder="1"/>
    <xf numFmtId="167" fontId="50" fillId="0" borderId="20" xfId="449" applyNumberFormat="1" applyFont="1" applyFill="1" applyBorder="1"/>
    <xf numFmtId="166" fontId="50" fillId="0" borderId="15" xfId="449" applyNumberFormat="1" applyFont="1" applyFill="1" applyBorder="1"/>
    <xf numFmtId="3" fontId="84" fillId="0" borderId="53" xfId="0" applyNumberFormat="1" applyFont="1" applyFill="1" applyBorder="1" applyProtection="1"/>
    <xf numFmtId="167" fontId="51" fillId="0" borderId="35" xfId="449" applyNumberFormat="1" applyFont="1" applyFill="1" applyBorder="1"/>
    <xf numFmtId="166" fontId="51" fillId="0" borderId="35" xfId="449" applyNumberFormat="1" applyFont="1" applyFill="1" applyBorder="1"/>
    <xf numFmtId="167" fontId="51" fillId="0" borderId="20" xfId="449" applyNumberFormat="1" applyFont="1" applyFill="1" applyBorder="1"/>
    <xf numFmtId="3" fontId="51" fillId="0" borderId="23" xfId="449" applyNumberFormat="1" applyFont="1" applyFill="1" applyBorder="1"/>
    <xf numFmtId="3" fontId="51" fillId="0" borderId="37" xfId="449" applyNumberFormat="1" applyFont="1" applyFill="1" applyBorder="1"/>
    <xf numFmtId="166" fontId="51" fillId="0" borderId="37" xfId="449" applyNumberFormat="1" applyFont="1" applyFill="1" applyBorder="1"/>
    <xf numFmtId="167" fontId="51" fillId="0" borderId="10" xfId="450" applyNumberFormat="1" applyFont="1" applyBorder="1" applyAlignment="1" applyProtection="1"/>
    <xf numFmtId="167" fontId="51" fillId="0" borderId="35" xfId="450" applyNumberFormat="1" applyFont="1" applyFill="1" applyBorder="1" applyProtection="1"/>
    <xf numFmtId="166" fontId="51" fillId="0" borderId="38" xfId="339" applyNumberFormat="1" applyFont="1" applyFill="1" applyBorder="1" applyProtection="1"/>
    <xf numFmtId="166" fontId="51" fillId="0" borderId="35" xfId="339" applyNumberFormat="1" applyFont="1" applyFill="1" applyBorder="1" applyProtection="1"/>
    <xf numFmtId="165" fontId="39" fillId="0" borderId="0" xfId="339" applyFont="1" applyFill="1" applyBorder="1"/>
    <xf numFmtId="167" fontId="51" fillId="0" borderId="15" xfId="450" applyNumberFormat="1" applyFont="1" applyFill="1" applyBorder="1" applyProtection="1"/>
    <xf numFmtId="167" fontId="51" fillId="0" borderId="43" xfId="450" applyNumberFormat="1" applyFont="1" applyFill="1" applyBorder="1" applyProtection="1"/>
    <xf numFmtId="167" fontId="51" fillId="0" borderId="20" xfId="450" applyNumberFormat="1" applyFont="1" applyFill="1" applyBorder="1" applyProtection="1"/>
    <xf numFmtId="167" fontId="51" fillId="0" borderId="35" xfId="339" applyNumberFormat="1" applyFont="1" applyFill="1" applyBorder="1" applyProtection="1"/>
    <xf numFmtId="167" fontId="51" fillId="0" borderId="22" xfId="0" applyNumberFormat="1" applyFont="1" applyFill="1" applyBorder="1" applyProtection="1"/>
    <xf numFmtId="167" fontId="51" fillId="0" borderId="26" xfId="339" applyNumberFormat="1" applyFont="1" applyFill="1" applyBorder="1" applyProtection="1"/>
    <xf numFmtId="167" fontId="51" fillId="0" borderId="40" xfId="339" applyNumberFormat="1" applyFont="1" applyFill="1" applyBorder="1" applyProtection="1"/>
    <xf numFmtId="10" fontId="51" fillId="0" borderId="23" xfId="339" applyNumberFormat="1" applyFont="1" applyFill="1" applyBorder="1" applyProtection="1"/>
    <xf numFmtId="10" fontId="51" fillId="0" borderId="22" xfId="339" applyNumberFormat="1" applyFont="1" applyFill="1" applyBorder="1" applyProtection="1"/>
    <xf numFmtId="10" fontId="64" fillId="0" borderId="22" xfId="339" applyNumberFormat="1" applyFont="1" applyFill="1" applyBorder="1" applyProtection="1"/>
    <xf numFmtId="166" fontId="51" fillId="0" borderId="20" xfId="339" applyNumberFormat="1" applyFont="1" applyFill="1" applyBorder="1" applyProtection="1"/>
    <xf numFmtId="0" fontId="51" fillId="0" borderId="0" xfId="0" applyFont="1" applyAlignment="1">
      <alignment horizontal="left"/>
    </xf>
    <xf numFmtId="0" fontId="51" fillId="0" borderId="0" xfId="0" quotePrefix="1" applyFont="1" applyAlignment="1">
      <alignment horizontal="left"/>
    </xf>
    <xf numFmtId="165" fontId="93" fillId="0" borderId="0" xfId="340" quotePrefix="1" applyFont="1"/>
    <xf numFmtId="167" fontId="39" fillId="0" borderId="0" xfId="449" applyNumberFormat="1" applyFont="1"/>
    <xf numFmtId="169" fontId="60" fillId="0" borderId="0" xfId="340" applyNumberFormat="1" applyFont="1" applyFill="1" applyBorder="1" applyAlignment="1" applyProtection="1"/>
    <xf numFmtId="169" fontId="62" fillId="0" borderId="0" xfId="340" applyNumberFormat="1" applyFont="1" applyFill="1" applyBorder="1" applyAlignment="1" applyProtection="1"/>
    <xf numFmtId="168" fontId="62" fillId="0" borderId="0" xfId="340" applyNumberFormat="1" applyFont="1" applyFill="1" applyBorder="1" applyAlignment="1" applyProtection="1"/>
    <xf numFmtId="172" fontId="62" fillId="0" borderId="0" xfId="340" applyNumberFormat="1" applyFont="1" applyFill="1" applyBorder="1" applyAlignment="1" applyProtection="1"/>
    <xf numFmtId="169" fontId="60" fillId="25" borderId="15" xfId="340" applyNumberFormat="1" applyFont="1" applyFill="1" applyBorder="1" applyAlignment="1" applyProtection="1"/>
    <xf numFmtId="165" fontId="56" fillId="0" borderId="0" xfId="339" quotePrefix="1" applyFont="1" applyBorder="1" applyAlignment="1" applyProtection="1">
      <alignment horizontal="left"/>
    </xf>
    <xf numFmtId="166" fontId="50" fillId="0" borderId="10" xfId="449" applyNumberFormat="1" applyFont="1" applyFill="1" applyBorder="1"/>
    <xf numFmtId="166" fontId="50" fillId="0" borderId="35" xfId="449" applyNumberFormat="1" applyFont="1" applyFill="1" applyBorder="1"/>
    <xf numFmtId="166" fontId="90" fillId="0" borderId="35" xfId="339" applyNumberFormat="1" applyFont="1" applyFill="1" applyBorder="1" applyAlignment="1" applyProtection="1">
      <alignment horizontal="right"/>
    </xf>
    <xf numFmtId="170" fontId="95" fillId="0" borderId="0" xfId="342" applyNumberFormat="1" applyFont="1" applyFill="1" applyBorder="1" applyAlignment="1" applyProtection="1">
      <alignment horizontal="right" vertical="center"/>
    </xf>
    <xf numFmtId="170" fontId="95" fillId="0" borderId="0" xfId="343" applyNumberFormat="1" applyFont="1" applyFill="1" applyBorder="1" applyAlignment="1" applyProtection="1">
      <alignment horizontal="right" vertical="center"/>
    </xf>
    <xf numFmtId="1" fontId="51" fillId="0" borderId="20" xfId="340" applyNumberFormat="1" applyFont="1" applyFill="1" applyBorder="1"/>
    <xf numFmtId="165" fontId="53" fillId="0" borderId="59" xfId="340" quotePrefix="1" applyFont="1" applyBorder="1" applyAlignment="1" applyProtection="1">
      <alignment horizontal="center" vertical="center"/>
    </xf>
    <xf numFmtId="170" fontId="62" fillId="0" borderId="20" xfId="340" applyNumberFormat="1" applyFont="1" applyFill="1" applyBorder="1" applyAlignment="1" applyProtection="1">
      <alignment horizontal="right"/>
    </xf>
    <xf numFmtId="170" fontId="95" fillId="0" borderId="20" xfId="340" applyNumberFormat="1" applyFont="1" applyFill="1" applyBorder="1" applyAlignment="1" applyProtection="1">
      <alignment horizontal="right"/>
    </xf>
    <xf numFmtId="165" fontId="53" fillId="0" borderId="60" xfId="340" applyFont="1" applyBorder="1" applyAlignment="1" applyProtection="1">
      <alignment horizontal="center" vertical="center"/>
    </xf>
    <xf numFmtId="165" fontId="53" fillId="0" borderId="44" xfId="340" applyFont="1" applyBorder="1" applyAlignment="1">
      <alignment horizontal="center" vertical="center"/>
    </xf>
    <xf numFmtId="165" fontId="50" fillId="0" borderId="0" xfId="466" applyFont="1" applyAlignment="1">
      <alignment horizontal="left"/>
    </xf>
    <xf numFmtId="165" fontId="56" fillId="0" borderId="0" xfId="467" applyFont="1"/>
    <xf numFmtId="165" fontId="56" fillId="0" borderId="0" xfId="467" applyFont="1" applyBorder="1"/>
    <xf numFmtId="165" fontId="53" fillId="0" borderId="0" xfId="467" applyFont="1" applyAlignment="1">
      <alignment horizontal="centerContinuous"/>
    </xf>
    <xf numFmtId="165" fontId="56" fillId="0" borderId="0" xfId="467" applyFont="1" applyAlignment="1">
      <alignment horizontal="centerContinuous"/>
    </xf>
    <xf numFmtId="165" fontId="56" fillId="0" borderId="47" xfId="467" applyFont="1" applyBorder="1"/>
    <xf numFmtId="165" fontId="53" fillId="0" borderId="12" xfId="467" applyFont="1" applyBorder="1"/>
    <xf numFmtId="165" fontId="53" fillId="0" borderId="15" xfId="467" applyFont="1" applyBorder="1" applyAlignment="1" applyProtection="1">
      <alignment horizontal="center"/>
    </xf>
    <xf numFmtId="165" fontId="53" fillId="0" borderId="17" xfId="467" applyFont="1" applyBorder="1" applyAlignment="1" applyProtection="1">
      <alignment horizontal="center"/>
    </xf>
    <xf numFmtId="165" fontId="56" fillId="0" borderId="18" xfId="467" applyFont="1" applyBorder="1"/>
    <xf numFmtId="165" fontId="53" fillId="0" borderId="0" xfId="467" applyFont="1" applyBorder="1" applyAlignment="1" applyProtection="1">
      <alignment horizontal="centerContinuous"/>
    </xf>
    <xf numFmtId="165" fontId="53" fillId="0" borderId="20" xfId="467" applyFont="1" applyBorder="1" applyAlignment="1" applyProtection="1">
      <alignment horizontal="center"/>
    </xf>
    <xf numFmtId="165" fontId="56" fillId="0" borderId="61" xfId="467" applyFont="1" applyBorder="1"/>
    <xf numFmtId="165" fontId="53" fillId="0" borderId="24" xfId="467" applyFont="1" applyBorder="1"/>
    <xf numFmtId="165" fontId="55" fillId="0" borderId="42" xfId="467" applyFont="1" applyBorder="1" applyAlignment="1" applyProtection="1">
      <alignment horizontal="center" vertical="center"/>
    </xf>
    <xf numFmtId="165" fontId="55" fillId="0" borderId="45" xfId="467" applyFont="1" applyBorder="1" applyAlignment="1" applyProtection="1">
      <alignment horizontal="center" vertical="center"/>
    </xf>
    <xf numFmtId="165" fontId="55" fillId="0" borderId="0" xfId="467" applyFont="1" applyBorder="1" applyAlignment="1">
      <alignment horizontal="centerContinuous"/>
    </xf>
    <xf numFmtId="167" fontId="50" fillId="0" borderId="20" xfId="467" applyNumberFormat="1" applyFont="1" applyBorder="1" applyAlignment="1" applyProtection="1">
      <alignment horizontal="right"/>
    </xf>
    <xf numFmtId="167" fontId="50" fillId="0" borderId="20" xfId="467" applyNumberFormat="1" applyFont="1" applyFill="1" applyBorder="1" applyAlignment="1" applyProtection="1">
      <alignment horizontal="right"/>
    </xf>
    <xf numFmtId="167" fontId="50" fillId="0" borderId="0" xfId="467" applyNumberFormat="1" applyFont="1" applyFill="1" applyBorder="1" applyAlignment="1" applyProtection="1">
      <alignment horizontal="right"/>
    </xf>
    <xf numFmtId="167" fontId="51" fillId="0" borderId="20" xfId="467" applyNumberFormat="1" applyFont="1" applyBorder="1" applyAlignment="1" applyProtection="1">
      <alignment horizontal="right"/>
    </xf>
    <xf numFmtId="167" fontId="51" fillId="0" borderId="20" xfId="467" applyNumberFormat="1" applyFont="1" applyFill="1" applyBorder="1" applyAlignment="1" applyProtection="1">
      <alignment horizontal="right"/>
    </xf>
    <xf numFmtId="167" fontId="51" fillId="0" borderId="0" xfId="467" applyNumberFormat="1" applyFont="1" applyFill="1" applyBorder="1" applyAlignment="1" applyProtection="1">
      <alignment horizontal="right"/>
    </xf>
    <xf numFmtId="167" fontId="98" fillId="0" borderId="20" xfId="467" applyNumberFormat="1" applyFont="1" applyFill="1" applyBorder="1" applyAlignment="1" applyProtection="1">
      <alignment horizontal="right"/>
    </xf>
    <xf numFmtId="165" fontId="51" fillId="0" borderId="19" xfId="467" quotePrefix="1" applyFont="1" applyBorder="1" applyAlignment="1" applyProtection="1">
      <alignment horizontal="left"/>
    </xf>
    <xf numFmtId="165" fontId="51" fillId="0" borderId="0" xfId="467" quotePrefix="1" applyFont="1" applyBorder="1" applyAlignment="1" applyProtection="1">
      <alignment horizontal="left"/>
    </xf>
    <xf numFmtId="167" fontId="51" fillId="25" borderId="23" xfId="467" applyNumberFormat="1" applyFont="1" applyFill="1" applyBorder="1" applyAlignment="1" applyProtection="1">
      <alignment horizontal="right"/>
    </xf>
    <xf numFmtId="167" fontId="51" fillId="0" borderId="29" xfId="467" applyNumberFormat="1" applyFont="1" applyFill="1" applyBorder="1" applyAlignment="1" applyProtection="1">
      <alignment horizontal="right"/>
    </xf>
    <xf numFmtId="167" fontId="51" fillId="0" borderId="26" xfId="467" applyNumberFormat="1" applyFont="1" applyFill="1" applyBorder="1" applyAlignment="1" applyProtection="1">
      <alignment horizontal="right"/>
    </xf>
    <xf numFmtId="165" fontId="56" fillId="0" borderId="0" xfId="467" applyFont="1" applyBorder="1" applyAlignment="1" applyProtection="1">
      <alignment horizontal="left"/>
    </xf>
    <xf numFmtId="167" fontId="56" fillId="0" borderId="0" xfId="467" applyNumberFormat="1" applyFont="1" applyBorder="1" applyAlignment="1" applyProtection="1">
      <alignment horizontal="left"/>
    </xf>
    <xf numFmtId="167" fontId="56" fillId="0" borderId="0" xfId="467" applyNumberFormat="1" applyFont="1" applyBorder="1" applyProtection="1"/>
    <xf numFmtId="165" fontId="56" fillId="0" borderId="0" xfId="467" quotePrefix="1" applyFont="1" applyBorder="1" applyAlignment="1" applyProtection="1">
      <alignment horizontal="left"/>
    </xf>
    <xf numFmtId="165" fontId="56" fillId="0" borderId="0" xfId="340" applyFont="1"/>
    <xf numFmtId="170" fontId="95" fillId="0" borderId="35" xfId="343" applyNumberFormat="1" applyFont="1" applyFill="1" applyBorder="1" applyAlignment="1" applyProtection="1">
      <alignment horizontal="right" vertical="center"/>
    </xf>
    <xf numFmtId="166" fontId="50" fillId="0" borderId="0" xfId="449" applyNumberFormat="1" applyFont="1" applyFill="1" applyBorder="1"/>
    <xf numFmtId="166" fontId="51" fillId="0" borderId="0" xfId="449" applyNumberFormat="1" applyFont="1" applyFill="1" applyBorder="1"/>
    <xf numFmtId="166" fontId="50" fillId="0" borderId="20" xfId="449" applyNumberFormat="1" applyFont="1" applyFill="1" applyBorder="1"/>
    <xf numFmtId="166" fontId="51" fillId="0" borderId="20" xfId="449" applyNumberFormat="1" applyFont="1" applyFill="1" applyBorder="1"/>
    <xf numFmtId="166" fontId="50" fillId="0" borderId="42" xfId="449" applyNumberFormat="1" applyFont="1" applyFill="1" applyBorder="1"/>
    <xf numFmtId="166" fontId="50" fillId="0" borderId="28" xfId="449" applyNumberFormat="1" applyFont="1" applyFill="1" applyBorder="1"/>
    <xf numFmtId="0" fontId="51" fillId="0" borderId="0" xfId="0" quotePrefix="1" applyFont="1" applyFill="1" applyAlignment="1">
      <alignment horizontal="left"/>
    </xf>
    <xf numFmtId="0" fontId="0" fillId="0" borderId="0" xfId="0" applyFill="1"/>
    <xf numFmtId="0" fontId="100" fillId="0" borderId="0" xfId="0" applyFont="1" applyFill="1"/>
    <xf numFmtId="169" fontId="77" fillId="0" borderId="29" xfId="340" applyNumberFormat="1" applyFont="1" applyFill="1" applyBorder="1" applyAlignment="1" applyProtection="1"/>
    <xf numFmtId="169" fontId="60" fillId="0" borderId="20" xfId="340" applyNumberFormat="1" applyFont="1" applyFill="1" applyBorder="1" applyAlignment="1" applyProtection="1"/>
    <xf numFmtId="170" fontId="60" fillId="0" borderId="20" xfId="340" applyNumberFormat="1" applyFont="1" applyFill="1" applyBorder="1" applyAlignment="1" applyProtection="1">
      <alignment horizontal="right"/>
    </xf>
    <xf numFmtId="165" fontId="74" fillId="0" borderId="34" xfId="340" quotePrefix="1" applyFont="1" applyBorder="1" applyAlignment="1" applyProtection="1">
      <alignment horizontal="center" vertical="center"/>
    </xf>
    <xf numFmtId="170" fontId="77" fillId="0" borderId="23" xfId="340" applyNumberFormat="1" applyFont="1" applyFill="1" applyBorder="1" applyAlignment="1" applyProtection="1">
      <alignment horizontal="right"/>
    </xf>
    <xf numFmtId="165" fontId="53" fillId="0" borderId="22" xfId="341" applyFont="1" applyBorder="1" applyAlignment="1">
      <alignment horizontal="center"/>
    </xf>
    <xf numFmtId="165" fontId="55" fillId="0" borderId="34" xfId="341" quotePrefix="1" applyFont="1" applyBorder="1" applyAlignment="1" applyProtection="1">
      <alignment horizontal="center" vertical="center"/>
    </xf>
    <xf numFmtId="165" fontId="53" fillId="0" borderId="43" xfId="341" applyFont="1" applyBorder="1" applyAlignment="1" applyProtection="1">
      <alignment horizontal="center" vertical="center"/>
    </xf>
    <xf numFmtId="165" fontId="53" fillId="0" borderId="20" xfId="341" applyFont="1" applyBorder="1" applyAlignment="1" applyProtection="1">
      <alignment horizontal="center" vertical="center"/>
    </xf>
    <xf numFmtId="165" fontId="53" fillId="0" borderId="22" xfId="341" quotePrefix="1" applyFont="1" applyBorder="1" applyAlignment="1" applyProtection="1">
      <alignment horizontal="center" vertical="center"/>
    </xf>
    <xf numFmtId="170" fontId="78" fillId="0" borderId="35" xfId="340" applyNumberFormat="1" applyFont="1" applyFill="1" applyBorder="1" applyAlignment="1" applyProtection="1">
      <alignment horizontal="right"/>
    </xf>
    <xf numFmtId="170" fontId="78" fillId="0" borderId="37" xfId="340" applyNumberFormat="1" applyFont="1" applyFill="1" applyBorder="1" applyAlignment="1" applyProtection="1">
      <alignment horizontal="right"/>
    </xf>
    <xf numFmtId="165" fontId="50" fillId="0" borderId="0" xfId="466" applyFont="1" applyAlignment="1">
      <alignment horizontal="left"/>
    </xf>
    <xf numFmtId="165" fontId="101" fillId="0" borderId="0" xfId="342" applyFont="1" applyFill="1" applyAlignment="1">
      <alignment vertical="center"/>
    </xf>
    <xf numFmtId="165" fontId="56" fillId="0" borderId="0" xfId="342" applyFont="1" applyFill="1" applyAlignment="1">
      <alignment vertical="center"/>
    </xf>
    <xf numFmtId="165" fontId="53" fillId="0" borderId="0" xfId="467" applyFont="1" applyBorder="1" applyAlignment="1" applyProtection="1">
      <alignment horizontal="center"/>
    </xf>
    <xf numFmtId="165" fontId="55" fillId="0" borderId="27" xfId="467" applyFont="1" applyBorder="1" applyAlignment="1" applyProtection="1">
      <alignment horizontal="center" vertical="center"/>
    </xf>
    <xf numFmtId="165" fontId="53" fillId="0" borderId="18" xfId="467" applyFont="1" applyBorder="1" applyAlignment="1" applyProtection="1">
      <alignment horizontal="center"/>
    </xf>
    <xf numFmtId="167" fontId="50" fillId="0" borderId="18" xfId="467" applyNumberFormat="1" applyFont="1" applyFill="1" applyBorder="1" applyAlignment="1" applyProtection="1">
      <alignment horizontal="right"/>
    </xf>
    <xf numFmtId="167" fontId="51" fillId="0" borderId="18" xfId="467" applyNumberFormat="1" applyFont="1" applyFill="1" applyBorder="1" applyAlignment="1" applyProtection="1">
      <alignment horizontal="right"/>
    </xf>
    <xf numFmtId="165" fontId="53" fillId="0" borderId="17" xfId="467" applyFont="1" applyBorder="1" applyAlignment="1" applyProtection="1">
      <alignment horizontal="centerContinuous"/>
    </xf>
    <xf numFmtId="165" fontId="53" fillId="0" borderId="20" xfId="467" applyFont="1" applyBorder="1" applyAlignment="1" applyProtection="1">
      <alignment horizontal="centerContinuous"/>
    </xf>
    <xf numFmtId="167" fontId="51" fillId="0" borderId="23" xfId="467" applyNumberFormat="1" applyFont="1" applyFill="1" applyBorder="1" applyProtection="1"/>
    <xf numFmtId="165" fontId="53" fillId="0" borderId="10" xfId="467" applyFont="1" applyBorder="1" applyAlignment="1" applyProtection="1">
      <alignment horizontal="center"/>
    </xf>
    <xf numFmtId="165" fontId="53" fillId="0" borderId="14" xfId="467" applyFont="1" applyBorder="1" applyAlignment="1" applyProtection="1">
      <alignment horizontal="center"/>
    </xf>
    <xf numFmtId="167" fontId="89" fillId="0" borderId="0" xfId="467" applyNumberFormat="1" applyFont="1" applyFill="1" applyBorder="1" applyAlignment="1" applyProtection="1">
      <alignment horizontal="right"/>
    </xf>
    <xf numFmtId="165" fontId="53" fillId="0" borderId="0" xfId="467" applyFont="1" applyAlignment="1" applyProtection="1">
      <alignment horizontal="right"/>
    </xf>
    <xf numFmtId="165" fontId="74" fillId="0" borderId="36" xfId="340" applyFont="1" applyBorder="1" applyAlignment="1" applyProtection="1">
      <alignment horizontal="center" vertical="center"/>
    </xf>
    <xf numFmtId="170" fontId="95" fillId="0" borderId="18" xfId="342" applyNumberFormat="1" applyFont="1" applyFill="1" applyBorder="1" applyAlignment="1" applyProtection="1">
      <alignment horizontal="right" vertical="center"/>
    </xf>
    <xf numFmtId="0" fontId="50" fillId="0" borderId="0" xfId="313" applyFont="1" applyFill="1"/>
    <xf numFmtId="0" fontId="51" fillId="0" borderId="0" xfId="313" applyFont="1" applyFill="1" applyBorder="1"/>
    <xf numFmtId="0" fontId="51" fillId="0" borderId="0" xfId="313" applyFont="1" applyFill="1"/>
    <xf numFmtId="0" fontId="25" fillId="0" borderId="0" xfId="313" applyFill="1"/>
    <xf numFmtId="0" fontId="39" fillId="0" borderId="0" xfId="313" applyFont="1" applyFill="1"/>
    <xf numFmtId="0" fontId="50" fillId="0" borderId="0" xfId="313" applyFont="1" applyFill="1" applyAlignment="1">
      <alignment horizontal="center"/>
    </xf>
    <xf numFmtId="0" fontId="51" fillId="0" borderId="0" xfId="313" applyFont="1" applyFill="1" applyBorder="1" applyAlignment="1">
      <alignment horizontal="center"/>
    </xf>
    <xf numFmtId="0" fontId="51" fillId="0" borderId="0" xfId="313" applyFont="1" applyFill="1" applyAlignment="1">
      <alignment horizontal="center"/>
    </xf>
    <xf numFmtId="0" fontId="39" fillId="0" borderId="0" xfId="313" applyFont="1" applyFill="1" applyBorder="1" applyAlignment="1">
      <alignment horizontal="center"/>
    </xf>
    <xf numFmtId="0" fontId="39" fillId="0" borderId="29" xfId="313" applyFont="1" applyFill="1" applyBorder="1"/>
    <xf numFmtId="3" fontId="102" fillId="0" borderId="0" xfId="313" applyNumberFormat="1" applyFont="1" applyFill="1" applyBorder="1" applyAlignment="1">
      <alignment vertical="center"/>
    </xf>
    <xf numFmtId="0" fontId="50" fillId="0" borderId="0" xfId="313" applyFont="1" applyFill="1" applyAlignment="1">
      <alignment horizontal="right" vertical="center"/>
    </xf>
    <xf numFmtId="0" fontId="51" fillId="0" borderId="15" xfId="313" applyFont="1" applyFill="1" applyBorder="1"/>
    <xf numFmtId="0" fontId="50" fillId="0" borderId="10" xfId="313" applyFont="1" applyFill="1" applyBorder="1" applyAlignment="1">
      <alignment horizontal="center"/>
    </xf>
    <xf numFmtId="0" fontId="50" fillId="0" borderId="35" xfId="313" applyFont="1" applyFill="1" applyBorder="1" applyAlignment="1">
      <alignment horizontal="center" vertical="center"/>
    </xf>
    <xf numFmtId="0" fontId="50" fillId="0" borderId="20" xfId="313" applyFont="1" applyFill="1" applyBorder="1" applyAlignment="1">
      <alignment horizontal="center"/>
    </xf>
    <xf numFmtId="0" fontId="50" fillId="0" borderId="18" xfId="313" applyFont="1" applyFill="1" applyBorder="1" applyAlignment="1">
      <alignment horizontal="center" vertical="center"/>
    </xf>
    <xf numFmtId="0" fontId="50" fillId="0" borderId="0" xfId="313" applyFont="1" applyFill="1" applyBorder="1" applyAlignment="1">
      <alignment horizontal="center"/>
    </xf>
    <xf numFmtId="0" fontId="50" fillId="0" borderId="35" xfId="313" applyFont="1" applyFill="1" applyBorder="1" applyAlignment="1">
      <alignment horizontal="center"/>
    </xf>
    <xf numFmtId="0" fontId="50" fillId="0" borderId="15" xfId="313" applyFont="1" applyFill="1" applyBorder="1" applyAlignment="1">
      <alignment horizontal="center"/>
    </xf>
    <xf numFmtId="0" fontId="50" fillId="0" borderId="14" xfId="313" applyFont="1" applyFill="1" applyBorder="1" applyAlignment="1">
      <alignment horizontal="center"/>
    </xf>
    <xf numFmtId="0" fontId="51" fillId="0" borderId="20" xfId="313" applyFont="1" applyFill="1" applyBorder="1"/>
    <xf numFmtId="0" fontId="50" fillId="0" borderId="36" xfId="313" applyFont="1" applyFill="1" applyBorder="1" applyAlignment="1">
      <alignment horizontal="center" vertical="center"/>
    </xf>
    <xf numFmtId="0" fontId="103" fillId="0" borderId="35" xfId="313" applyFont="1" applyFill="1" applyBorder="1" applyAlignment="1">
      <alignment horizontal="left" vertical="center"/>
    </xf>
    <xf numFmtId="0" fontId="50" fillId="0" borderId="36" xfId="313" quotePrefix="1" applyFont="1" applyFill="1" applyBorder="1" applyAlignment="1">
      <alignment horizontal="center" vertical="center"/>
    </xf>
    <xf numFmtId="0" fontId="50" fillId="0" borderId="37" xfId="313" quotePrefix="1" applyFont="1" applyFill="1" applyBorder="1" applyAlignment="1">
      <alignment horizontal="center" vertical="center"/>
    </xf>
    <xf numFmtId="0" fontId="50" fillId="0" borderId="37" xfId="313" applyFont="1" applyFill="1" applyBorder="1" applyAlignment="1">
      <alignment horizontal="center" vertical="center"/>
    </xf>
    <xf numFmtId="0" fontId="50" fillId="0" borderId="23" xfId="313" quotePrefix="1" applyFont="1" applyFill="1" applyBorder="1" applyAlignment="1">
      <alignment horizontal="center" vertical="center"/>
    </xf>
    <xf numFmtId="20" fontId="50" fillId="0" borderId="37" xfId="313" quotePrefix="1" applyNumberFormat="1" applyFont="1" applyFill="1" applyBorder="1" applyAlignment="1">
      <alignment horizontal="center" vertical="center"/>
    </xf>
    <xf numFmtId="0" fontId="55" fillId="0" borderId="42" xfId="313" applyFont="1" applyFill="1" applyBorder="1" applyAlignment="1">
      <alignment horizontal="center" vertical="center"/>
    </xf>
    <xf numFmtId="0" fontId="55" fillId="0" borderId="27" xfId="313" applyFont="1" applyFill="1" applyBorder="1" applyAlignment="1">
      <alignment horizontal="center" vertical="center"/>
    </xf>
    <xf numFmtId="0" fontId="55" fillId="0" borderId="45" xfId="313" applyFont="1" applyFill="1" applyBorder="1" applyAlignment="1">
      <alignment horizontal="center" vertical="center"/>
    </xf>
    <xf numFmtId="0" fontId="55" fillId="0" borderId="11" xfId="313" applyFont="1" applyFill="1" applyBorder="1" applyAlignment="1">
      <alignment horizontal="center" vertical="center"/>
    </xf>
    <xf numFmtId="0" fontId="39" fillId="0" borderId="0" xfId="313" applyFont="1" applyFill="1" applyAlignment="1">
      <alignment vertical="center"/>
    </xf>
    <xf numFmtId="0" fontId="51" fillId="0" borderId="0" xfId="313" applyFont="1" applyFill="1" applyAlignment="1">
      <alignment vertical="center"/>
    </xf>
    <xf numFmtId="0" fontId="50" fillId="0" borderId="20" xfId="313" applyFont="1" applyFill="1" applyBorder="1" applyAlignment="1">
      <alignment vertical="center"/>
    </xf>
    <xf numFmtId="3" fontId="50" fillId="0" borderId="10" xfId="313" applyNumberFormat="1" applyFont="1" applyFill="1" applyBorder="1" applyAlignment="1">
      <alignment vertical="center"/>
    </xf>
    <xf numFmtId="3" fontId="50" fillId="0" borderId="0" xfId="313" applyNumberFormat="1" applyFont="1" applyFill="1" applyBorder="1" applyAlignment="1">
      <alignment vertical="center"/>
    </xf>
    <xf numFmtId="3" fontId="50" fillId="0" borderId="14" xfId="313" applyNumberFormat="1" applyFont="1" applyFill="1" applyBorder="1" applyAlignment="1">
      <alignment vertical="center"/>
    </xf>
    <xf numFmtId="166" fontId="50" fillId="0" borderId="35" xfId="233" applyNumberFormat="1" applyFont="1" applyFill="1" applyBorder="1" applyAlignment="1">
      <alignment vertical="center"/>
    </xf>
    <xf numFmtId="0" fontId="25" fillId="0" borderId="0" xfId="313" applyFill="1" applyAlignment="1">
      <alignment vertical="center"/>
    </xf>
    <xf numFmtId="0" fontId="57" fillId="0" borderId="20" xfId="313" applyFont="1" applyFill="1" applyBorder="1" applyAlignment="1">
      <alignment vertical="center"/>
    </xf>
    <xf numFmtId="3" fontId="50" fillId="0" borderId="18" xfId="313" applyNumberFormat="1" applyFont="1" applyFill="1" applyBorder="1" applyAlignment="1">
      <alignment vertical="center"/>
    </xf>
    <xf numFmtId="3" fontId="50" fillId="0" borderId="35" xfId="313" applyNumberFormat="1" applyFont="1" applyFill="1" applyBorder="1" applyAlignment="1">
      <alignment vertical="center"/>
    </xf>
    <xf numFmtId="3" fontId="51" fillId="0" borderId="18" xfId="313" applyNumberFormat="1" applyFont="1" applyFill="1" applyBorder="1" applyAlignment="1">
      <alignment vertical="center"/>
    </xf>
    <xf numFmtId="174" fontId="50" fillId="0" borderId="35" xfId="313" applyNumberFormat="1" applyFont="1" applyFill="1" applyBorder="1" applyAlignment="1">
      <alignment vertical="center"/>
    </xf>
    <xf numFmtId="166" fontId="50" fillId="0" borderId="35" xfId="313" applyNumberFormat="1" applyFont="1" applyFill="1" applyBorder="1" applyAlignment="1">
      <alignment vertical="center"/>
    </xf>
    <xf numFmtId="0" fontId="51" fillId="0" borderId="20" xfId="313" applyFont="1" applyFill="1" applyBorder="1" applyAlignment="1">
      <alignment vertical="center"/>
    </xf>
    <xf numFmtId="3" fontId="51" fillId="0" borderId="35" xfId="313" applyNumberFormat="1" applyFont="1" applyFill="1" applyBorder="1" applyAlignment="1">
      <alignment vertical="center"/>
    </xf>
    <xf numFmtId="3" fontId="51" fillId="0" borderId="0" xfId="313" applyNumberFormat="1" applyFont="1" applyFill="1" applyBorder="1" applyAlignment="1">
      <alignment vertical="center"/>
    </xf>
    <xf numFmtId="174" fontId="51" fillId="0" borderId="35" xfId="313" applyNumberFormat="1" applyFont="1" applyFill="1" applyBorder="1" applyAlignment="1">
      <alignment vertical="center"/>
    </xf>
    <xf numFmtId="166" fontId="51" fillId="0" borderId="35" xfId="233" applyNumberFormat="1" applyFont="1" applyFill="1" applyBorder="1" applyAlignment="1">
      <alignment vertical="center"/>
    </xf>
    <xf numFmtId="0" fontId="39" fillId="0" borderId="20" xfId="313" applyFont="1" applyFill="1" applyBorder="1" applyAlignment="1">
      <alignment vertical="center"/>
    </xf>
    <xf numFmtId="166" fontId="51" fillId="0" borderId="35" xfId="313" applyNumberFormat="1" applyFont="1" applyFill="1" applyBorder="1" applyAlignment="1">
      <alignment vertical="center"/>
    </xf>
    <xf numFmtId="3" fontId="51" fillId="0" borderId="18" xfId="313" applyNumberFormat="1" applyFont="1" applyFill="1" applyBorder="1" applyAlignment="1">
      <alignment horizontal="right" vertical="center"/>
    </xf>
    <xf numFmtId="0" fontId="51" fillId="0" borderId="20" xfId="313" applyFont="1" applyFill="1" applyBorder="1" applyAlignment="1">
      <alignment horizontal="left" vertical="center"/>
    </xf>
    <xf numFmtId="3" fontId="52" fillId="0" borderId="35" xfId="313" applyNumberFormat="1" applyFont="1" applyFill="1" applyBorder="1" applyAlignment="1">
      <alignment vertical="center"/>
    </xf>
    <xf numFmtId="174" fontId="52" fillId="0" borderId="35" xfId="313" applyNumberFormat="1" applyFont="1" applyFill="1" applyBorder="1" applyAlignment="1">
      <alignment vertical="center"/>
    </xf>
    <xf numFmtId="0" fontId="51" fillId="0" borderId="20" xfId="313" quotePrefix="1" applyFont="1" applyFill="1" applyBorder="1" applyAlignment="1">
      <alignment vertical="center"/>
    </xf>
    <xf numFmtId="0" fontId="50" fillId="0" borderId="23" xfId="313" applyFont="1" applyFill="1" applyBorder="1" applyAlignment="1">
      <alignment vertical="center"/>
    </xf>
    <xf numFmtId="3" fontId="50" fillId="0" borderId="36" xfId="313" applyNumberFormat="1" applyFont="1" applyFill="1" applyBorder="1" applyAlignment="1">
      <alignment vertical="center"/>
    </xf>
    <xf numFmtId="0" fontId="50" fillId="0" borderId="37" xfId="313" applyFont="1" applyFill="1" applyBorder="1" applyAlignment="1">
      <alignment vertical="center"/>
    </xf>
    <xf numFmtId="2" fontId="50" fillId="0" borderId="37" xfId="313" applyNumberFormat="1" applyFont="1" applyFill="1" applyBorder="1" applyAlignment="1">
      <alignment vertical="center"/>
    </xf>
    <xf numFmtId="3" fontId="50" fillId="0" borderId="29" xfId="313" applyNumberFormat="1" applyFont="1" applyFill="1" applyBorder="1" applyAlignment="1">
      <alignment vertical="center"/>
    </xf>
    <xf numFmtId="2" fontId="50" fillId="0" borderId="29" xfId="313" applyNumberFormat="1" applyFont="1" applyFill="1" applyBorder="1" applyAlignment="1">
      <alignment vertical="center"/>
    </xf>
    <xf numFmtId="166" fontId="50" fillId="0" borderId="23" xfId="233" applyNumberFormat="1" applyFont="1" applyFill="1" applyBorder="1" applyAlignment="1">
      <alignment vertical="center"/>
    </xf>
    <xf numFmtId="165" fontId="51" fillId="25" borderId="0" xfId="483" applyNumberFormat="1" applyFont="1" applyFill="1"/>
    <xf numFmtId="165" fontId="51" fillId="25" borderId="0" xfId="483" applyNumberFormat="1" applyFont="1" applyFill="1" applyBorder="1"/>
    <xf numFmtId="165" fontId="70" fillId="25" borderId="0" xfId="483" applyNumberFormat="1" applyFont="1" applyFill="1"/>
    <xf numFmtId="165" fontId="50" fillId="25" borderId="0" xfId="483" applyNumberFormat="1" applyFont="1" applyFill="1" applyAlignment="1" applyProtection="1">
      <alignment horizontal="centerContinuous"/>
    </xf>
    <xf numFmtId="165" fontId="51" fillId="25" borderId="0" xfId="483" applyNumberFormat="1" applyFont="1" applyFill="1" applyAlignment="1">
      <alignment horizontal="centerContinuous"/>
    </xf>
    <xf numFmtId="165" fontId="51" fillId="25" borderId="0" xfId="483" applyNumberFormat="1" applyFont="1" applyFill="1" applyBorder="1" applyAlignment="1">
      <alignment horizontal="centerContinuous"/>
    </xf>
    <xf numFmtId="165" fontId="51" fillId="25" borderId="29" xfId="483" applyNumberFormat="1" applyFont="1" applyFill="1" applyBorder="1"/>
    <xf numFmtId="165" fontId="53" fillId="25" borderId="29" xfId="483" applyNumberFormat="1" applyFont="1" applyFill="1" applyBorder="1" applyAlignment="1">
      <alignment horizontal="right"/>
    </xf>
    <xf numFmtId="165" fontId="51" fillId="25" borderId="10" xfId="483" applyNumberFormat="1" applyFont="1" applyFill="1" applyBorder="1"/>
    <xf numFmtId="165" fontId="51" fillId="25" borderId="14" xfId="483" applyNumberFormat="1" applyFont="1" applyFill="1" applyBorder="1"/>
    <xf numFmtId="165" fontId="51" fillId="25" borderId="18" xfId="483" applyNumberFormat="1" applyFont="1" applyFill="1" applyBorder="1"/>
    <xf numFmtId="165" fontId="50" fillId="25" borderId="35" xfId="483" applyNumberFormat="1" applyFont="1" applyFill="1" applyBorder="1" applyAlignment="1" applyProtection="1">
      <alignment horizontal="centerContinuous"/>
    </xf>
    <xf numFmtId="165" fontId="70" fillId="25" borderId="0" xfId="483" applyNumberFormat="1" applyFont="1" applyFill="1" applyAlignment="1" applyProtection="1">
      <alignment horizontal="center"/>
    </xf>
    <xf numFmtId="165" fontId="50" fillId="25" borderId="35" xfId="483" applyNumberFormat="1" applyFont="1" applyFill="1" applyBorder="1" applyAlignment="1" applyProtection="1">
      <alignment horizontal="center"/>
    </xf>
    <xf numFmtId="165" fontId="53" fillId="25" borderId="18" xfId="483" applyNumberFormat="1" applyFont="1" applyFill="1" applyBorder="1" applyAlignment="1">
      <alignment horizontal="centerContinuous"/>
    </xf>
    <xf numFmtId="165" fontId="53" fillId="25" borderId="11" xfId="483" applyNumberFormat="1" applyFont="1" applyFill="1" applyBorder="1" applyAlignment="1">
      <alignment horizontal="centerContinuous"/>
    </xf>
    <xf numFmtId="165" fontId="104" fillId="25" borderId="28" xfId="483" applyNumberFormat="1" applyFont="1" applyFill="1" applyBorder="1" applyAlignment="1">
      <alignment horizontal="left"/>
    </xf>
    <xf numFmtId="165" fontId="104" fillId="25" borderId="37" xfId="483" applyNumberFormat="1" applyFont="1" applyFill="1" applyBorder="1" applyAlignment="1">
      <alignment horizontal="left"/>
    </xf>
    <xf numFmtId="165" fontId="105" fillId="25" borderId="0" xfId="483" applyNumberFormat="1" applyFont="1" applyFill="1" applyBorder="1" applyAlignment="1" applyProtection="1">
      <alignment horizontal="center"/>
      <protection locked="0"/>
    </xf>
    <xf numFmtId="165" fontId="57" fillId="25" borderId="15" xfId="483" applyNumberFormat="1" applyFont="1" applyFill="1" applyBorder="1" applyAlignment="1">
      <alignment horizontal="center"/>
    </xf>
    <xf numFmtId="165" fontId="50" fillId="25" borderId="35" xfId="483" applyNumberFormat="1" applyFont="1" applyFill="1" applyBorder="1" applyAlignment="1" applyProtection="1">
      <alignment horizontal="left"/>
    </xf>
    <xf numFmtId="165" fontId="50" fillId="25" borderId="18" xfId="483" applyNumberFormat="1" applyFont="1" applyFill="1" applyBorder="1" applyAlignment="1" applyProtection="1">
      <alignment horizontal="center"/>
    </xf>
    <xf numFmtId="165" fontId="53" fillId="25" borderId="10" xfId="483" applyNumberFormat="1" applyFont="1" applyFill="1" applyBorder="1" applyAlignment="1"/>
    <xf numFmtId="165" fontId="104" fillId="25" borderId="29" xfId="483" applyNumberFormat="1" applyFont="1" applyFill="1" applyBorder="1" applyAlignment="1">
      <alignment horizontal="left"/>
    </xf>
    <xf numFmtId="165" fontId="57" fillId="25" borderId="18" xfId="483" applyNumberFormat="1" applyFont="1" applyFill="1" applyBorder="1" applyAlignment="1" applyProtection="1">
      <alignment horizontal="center"/>
    </xf>
    <xf numFmtId="165" fontId="57" fillId="25" borderId="20" xfId="483" applyNumberFormat="1" applyFont="1" applyFill="1" applyBorder="1" applyAlignment="1">
      <alignment horizontal="center"/>
    </xf>
    <xf numFmtId="165" fontId="39" fillId="25" borderId="35" xfId="483" applyNumberFormat="1" applyFont="1" applyFill="1" applyBorder="1" applyAlignment="1" applyProtection="1">
      <alignment horizontal="left"/>
      <protection locked="0"/>
    </xf>
    <xf numFmtId="165" fontId="50" fillId="25" borderId="0" xfId="483" applyNumberFormat="1" applyFont="1" applyFill="1" applyBorder="1" applyAlignment="1" applyProtection="1">
      <alignment horizontal="center"/>
    </xf>
    <xf numFmtId="165" fontId="50" fillId="25" borderId="20" xfId="483" applyNumberFormat="1" applyFont="1" applyFill="1" applyBorder="1" applyAlignment="1" applyProtection="1">
      <alignment horizontal="center"/>
    </xf>
    <xf numFmtId="165" fontId="57" fillId="25" borderId="35" xfId="483" applyNumberFormat="1" applyFont="1" applyFill="1" applyBorder="1" applyAlignment="1" applyProtection="1">
      <alignment horizontal="center"/>
    </xf>
    <xf numFmtId="165" fontId="51" fillId="25" borderId="36" xfId="483" applyNumberFormat="1" applyFont="1" applyFill="1" applyBorder="1"/>
    <xf numFmtId="165" fontId="39" fillId="25" borderId="22" xfId="483" applyNumberFormat="1" applyFont="1" applyFill="1" applyBorder="1" applyAlignment="1">
      <alignment horizontal="left"/>
    </xf>
    <xf numFmtId="165" fontId="58" fillId="25" borderId="61" xfId="483" quotePrefix="1" applyNumberFormat="1" applyFont="1" applyFill="1" applyBorder="1" applyAlignment="1" applyProtection="1">
      <alignment horizontal="center"/>
    </xf>
    <xf numFmtId="165" fontId="58" fillId="25" borderId="22" xfId="483" quotePrefix="1" applyNumberFormat="1" applyFont="1" applyFill="1" applyBorder="1" applyAlignment="1" applyProtection="1">
      <alignment horizontal="center"/>
    </xf>
    <xf numFmtId="165" fontId="58" fillId="25" borderId="26" xfId="483" quotePrefix="1" applyNumberFormat="1" applyFont="1" applyFill="1" applyBorder="1" applyAlignment="1" applyProtection="1">
      <alignment horizontal="center"/>
    </xf>
    <xf numFmtId="165" fontId="57" fillId="25" borderId="36" xfId="483" applyNumberFormat="1" applyFont="1" applyFill="1" applyBorder="1" applyAlignment="1" applyProtection="1">
      <alignment horizontal="centerContinuous"/>
    </xf>
    <xf numFmtId="165" fontId="104" fillId="25" borderId="23" xfId="483" applyNumberFormat="1" applyFont="1" applyFill="1" applyBorder="1" applyAlignment="1" applyProtection="1">
      <alignment horizontal="center"/>
    </xf>
    <xf numFmtId="165" fontId="51" fillId="25" borderId="27" xfId="483" applyNumberFormat="1" applyFont="1" applyFill="1" applyBorder="1"/>
    <xf numFmtId="165" fontId="51" fillId="25" borderId="28" xfId="483" applyNumberFormat="1" applyFont="1" applyFill="1" applyBorder="1"/>
    <xf numFmtId="165" fontId="106" fillId="25" borderId="33" xfId="483" applyNumberFormat="1" applyFont="1" applyFill="1" applyBorder="1" applyAlignment="1" applyProtection="1">
      <alignment horizontal="centerContinuous" vertical="center"/>
    </xf>
    <xf numFmtId="165" fontId="106" fillId="25" borderId="36" xfId="483" applyNumberFormat="1" applyFont="1" applyFill="1" applyBorder="1" applyAlignment="1" applyProtection="1">
      <alignment horizontal="center"/>
    </xf>
    <xf numFmtId="165" fontId="106" fillId="25" borderId="29" xfId="483" applyNumberFormat="1" applyFont="1" applyFill="1" applyBorder="1" applyAlignment="1" applyProtection="1">
      <alignment horizontal="center"/>
    </xf>
    <xf numFmtId="165" fontId="106" fillId="25" borderId="33" xfId="483" applyNumberFormat="1" applyFont="1" applyFill="1" applyBorder="1" applyAlignment="1" applyProtection="1">
      <alignment horizontal="center"/>
    </xf>
    <xf numFmtId="165" fontId="106" fillId="25" borderId="27" xfId="483" applyNumberFormat="1" applyFont="1" applyFill="1" applyBorder="1" applyAlignment="1" applyProtection="1">
      <alignment horizontal="center"/>
    </xf>
    <xf numFmtId="165" fontId="106" fillId="25" borderId="42" xfId="483" applyNumberFormat="1" applyFont="1" applyFill="1" applyBorder="1" applyAlignment="1" applyProtection="1">
      <alignment horizontal="center"/>
    </xf>
    <xf numFmtId="165" fontId="51" fillId="25" borderId="11" xfId="483" applyNumberFormat="1" applyFont="1" applyFill="1" applyBorder="1"/>
    <xf numFmtId="165" fontId="60" fillId="25" borderId="14" xfId="483" applyNumberFormat="1" applyFont="1" applyFill="1" applyBorder="1" applyAlignment="1" applyProtection="1">
      <alignment horizontal="center"/>
    </xf>
    <xf numFmtId="175" fontId="60" fillId="25" borderId="0" xfId="483" applyNumberFormat="1" applyFont="1" applyFill="1" applyBorder="1"/>
    <xf numFmtId="175" fontId="60" fillId="25" borderId="14" xfId="483" applyNumberFormat="1" applyFont="1" applyFill="1" applyBorder="1"/>
    <xf numFmtId="175" fontId="60" fillId="25" borderId="15" xfId="483" applyNumberFormat="1" applyFont="1" applyFill="1" applyBorder="1"/>
    <xf numFmtId="175" fontId="60" fillId="25" borderId="0" xfId="483" applyNumberFormat="1" applyFont="1" applyFill="1" applyBorder="1" applyProtection="1"/>
    <xf numFmtId="175" fontId="60" fillId="25" borderId="35" xfId="483" applyNumberFormat="1" applyFont="1" applyFill="1" applyBorder="1" applyProtection="1"/>
    <xf numFmtId="175" fontId="60" fillId="0" borderId="0" xfId="483" applyNumberFormat="1" applyFont="1" applyFill="1" applyBorder="1"/>
    <xf numFmtId="175" fontId="60" fillId="0" borderId="20" xfId="483" applyNumberFormat="1" applyFont="1" applyFill="1" applyBorder="1"/>
    <xf numFmtId="176" fontId="60" fillId="0" borderId="35" xfId="483" applyNumberFormat="1" applyFont="1" applyFill="1" applyBorder="1"/>
    <xf numFmtId="49" fontId="51" fillId="25" borderId="18" xfId="483" applyNumberFormat="1" applyFont="1" applyFill="1" applyBorder="1" applyAlignment="1" applyProtection="1">
      <alignment horizontal="left"/>
    </xf>
    <xf numFmtId="165" fontId="51" fillId="25" borderId="0" xfId="483" quotePrefix="1" applyNumberFormat="1" applyFont="1" applyFill="1" applyBorder="1" applyAlignment="1" applyProtection="1">
      <alignment horizontal="center"/>
    </xf>
    <xf numFmtId="165" fontId="51" fillId="25" borderId="35" xfId="483" applyNumberFormat="1" applyFont="1" applyFill="1" applyBorder="1" applyAlignment="1" applyProtection="1">
      <alignment horizontal="left"/>
    </xf>
    <xf numFmtId="3" fontId="107" fillId="0" borderId="0" xfId="326" applyNumberFormat="1" applyFont="1" applyFill="1"/>
    <xf numFmtId="169" fontId="107" fillId="0" borderId="0" xfId="326" applyNumberFormat="1" applyFont="1" applyFill="1"/>
    <xf numFmtId="169" fontId="107" fillId="0" borderId="35" xfId="326" applyNumberFormat="1" applyFont="1" applyFill="1" applyBorder="1"/>
    <xf numFmtId="175" fontId="51" fillId="0" borderId="35" xfId="483" applyNumberFormat="1" applyFont="1" applyFill="1" applyBorder="1"/>
    <xf numFmtId="175" fontId="62" fillId="0" borderId="18" xfId="483" applyNumberFormat="1" applyFont="1" applyFill="1" applyBorder="1" applyProtection="1"/>
    <xf numFmtId="165" fontId="71" fillId="25" borderId="0" xfId="483" applyNumberFormat="1" applyFont="1" applyFill="1"/>
    <xf numFmtId="49" fontId="51" fillId="25" borderId="18" xfId="483" applyNumberFormat="1" applyFont="1" applyFill="1" applyBorder="1"/>
    <xf numFmtId="165" fontId="51" fillId="25" borderId="35" xfId="483" applyNumberFormat="1" applyFont="1" applyFill="1" applyBorder="1"/>
    <xf numFmtId="49" fontId="51" fillId="25" borderId="18" xfId="483" quotePrefix="1" applyNumberFormat="1" applyFont="1" applyFill="1" applyBorder="1"/>
    <xf numFmtId="165" fontId="71" fillId="25" borderId="0" xfId="483" applyNumberFormat="1" applyFont="1" applyFill="1" applyBorder="1"/>
    <xf numFmtId="49" fontId="51" fillId="25" borderId="18" xfId="483" applyNumberFormat="1" applyFont="1" applyFill="1" applyBorder="1" applyAlignment="1">
      <alignment vertical="center"/>
    </xf>
    <xf numFmtId="165" fontId="51" fillId="25" borderId="0" xfId="483" quotePrefix="1" applyNumberFormat="1" applyFont="1" applyFill="1" applyBorder="1" applyAlignment="1" applyProtection="1">
      <alignment horizontal="center" vertical="center"/>
    </xf>
    <xf numFmtId="165" fontId="51" fillId="25" borderId="35" xfId="483" applyNumberFormat="1" applyFont="1" applyFill="1" applyBorder="1" applyAlignment="1" applyProtection="1">
      <alignment horizontal="left" vertical="center" wrapText="1"/>
    </xf>
    <xf numFmtId="169" fontId="107" fillId="0" borderId="0" xfId="326" applyNumberFormat="1" applyFont="1" applyFill="1" applyAlignment="1">
      <alignment vertical="center"/>
    </xf>
    <xf numFmtId="175" fontId="51" fillId="0" borderId="35" xfId="483" applyNumberFormat="1" applyFont="1" applyFill="1" applyBorder="1" applyAlignment="1">
      <alignment vertical="center"/>
    </xf>
    <xf numFmtId="175" fontId="62" fillId="0" borderId="18" xfId="483" applyNumberFormat="1" applyFont="1" applyFill="1" applyBorder="1" applyAlignment="1" applyProtection="1">
      <alignment vertical="center"/>
    </xf>
    <xf numFmtId="169" fontId="107" fillId="0" borderId="35" xfId="326" applyNumberFormat="1" applyFont="1" applyFill="1" applyBorder="1" applyAlignment="1">
      <alignment vertical="center"/>
    </xf>
    <xf numFmtId="165" fontId="70" fillId="25" borderId="0" xfId="483" applyNumberFormat="1" applyFont="1" applyFill="1" applyBorder="1"/>
    <xf numFmtId="3" fontId="51" fillId="0" borderId="35" xfId="483" applyNumberFormat="1" applyFont="1" applyFill="1" applyBorder="1"/>
    <xf numFmtId="165" fontId="51" fillId="25" borderId="35" xfId="483" applyNumberFormat="1" applyFont="1" applyFill="1" applyBorder="1" applyAlignment="1">
      <alignment vertical="center" wrapText="1"/>
    </xf>
    <xf numFmtId="176" fontId="62" fillId="0" borderId="18" xfId="483" applyNumberFormat="1" applyFont="1" applyFill="1" applyBorder="1" applyProtection="1"/>
    <xf numFmtId="176" fontId="51" fillId="0" borderId="35" xfId="483" applyNumberFormat="1" applyFont="1" applyFill="1" applyBorder="1"/>
    <xf numFmtId="3" fontId="62" fillId="0" borderId="18" xfId="483" applyNumberFormat="1" applyFont="1" applyFill="1" applyBorder="1" applyProtection="1"/>
    <xf numFmtId="165" fontId="108" fillId="25" borderId="18" xfId="483" applyNumberFormat="1" applyFont="1" applyFill="1" applyBorder="1"/>
    <xf numFmtId="165" fontId="108" fillId="25" borderId="0" xfId="483" applyNumberFormat="1" applyFont="1" applyFill="1"/>
    <xf numFmtId="175" fontId="51" fillId="0" borderId="18" xfId="483" applyNumberFormat="1" applyFont="1" applyFill="1" applyBorder="1"/>
    <xf numFmtId="165" fontId="71" fillId="0" borderId="0" xfId="483" applyNumberFormat="1" applyFont="1" applyFill="1" applyBorder="1"/>
    <xf numFmtId="165" fontId="51" fillId="25" borderId="35" xfId="483" applyNumberFormat="1" applyFont="1" applyFill="1" applyBorder="1" applyAlignment="1">
      <alignment wrapText="1"/>
    </xf>
    <xf numFmtId="49" fontId="51" fillId="25" borderId="64" xfId="483" applyNumberFormat="1" applyFont="1" applyFill="1" applyBorder="1" applyAlignment="1">
      <alignment vertical="center"/>
    </xf>
    <xf numFmtId="165" fontId="51" fillId="25" borderId="65" xfId="483" applyNumberFormat="1" applyFont="1" applyFill="1" applyBorder="1" applyAlignment="1">
      <alignment horizontal="center"/>
    </xf>
    <xf numFmtId="165" fontId="56" fillId="25" borderId="66" xfId="483" applyNumberFormat="1" applyFont="1" applyFill="1" applyBorder="1"/>
    <xf numFmtId="175" fontId="51" fillId="0" borderId="64" xfId="483" applyNumberFormat="1" applyFont="1" applyFill="1" applyBorder="1"/>
    <xf numFmtId="175" fontId="51" fillId="0" borderId="65" xfId="483" applyNumberFormat="1" applyFont="1" applyFill="1" applyBorder="1"/>
    <xf numFmtId="175" fontId="51" fillId="0" borderId="66" xfId="483" applyNumberFormat="1" applyFont="1" applyFill="1" applyBorder="1"/>
    <xf numFmtId="175" fontId="62" fillId="0" borderId="65" xfId="483" applyNumberFormat="1" applyFont="1" applyFill="1" applyBorder="1" applyProtection="1"/>
    <xf numFmtId="169" fontId="107" fillId="0" borderId="66" xfId="326" applyNumberFormat="1" applyFont="1" applyFill="1" applyBorder="1"/>
    <xf numFmtId="49" fontId="51" fillId="25" borderId="36" xfId="483" applyNumberFormat="1" applyFont="1" applyFill="1" applyBorder="1" applyAlignment="1">
      <alignment vertical="center"/>
    </xf>
    <xf numFmtId="165" fontId="51" fillId="25" borderId="29" xfId="483" quotePrefix="1" applyNumberFormat="1" applyFont="1" applyFill="1" applyBorder="1" applyAlignment="1" applyProtection="1">
      <alignment horizontal="center" vertical="center"/>
    </xf>
    <xf numFmtId="165" fontId="51" fillId="25" borderId="37" xfId="483" applyNumberFormat="1" applyFont="1" applyFill="1" applyBorder="1" applyAlignment="1">
      <alignment vertical="center"/>
    </xf>
    <xf numFmtId="3" fontId="62" fillId="0" borderId="36" xfId="484" applyNumberFormat="1" applyFont="1" applyFill="1" applyBorder="1" applyAlignment="1">
      <alignment horizontal="right" wrapText="1"/>
    </xf>
    <xf numFmtId="169" fontId="109" fillId="0" borderId="29" xfId="326" applyNumberFormat="1" applyFont="1" applyFill="1" applyBorder="1"/>
    <xf numFmtId="175" fontId="51" fillId="0" borderId="37" xfId="483" applyNumberFormat="1" applyFont="1" applyFill="1" applyBorder="1" applyAlignment="1">
      <alignment vertical="center"/>
    </xf>
    <xf numFmtId="175" fontId="62" fillId="0" borderId="29" xfId="483" applyNumberFormat="1" applyFont="1" applyFill="1" applyBorder="1" applyAlignment="1" applyProtection="1">
      <alignment vertical="center"/>
    </xf>
    <xf numFmtId="169" fontId="107" fillId="0" borderId="37" xfId="326" applyNumberFormat="1" applyFont="1" applyFill="1" applyBorder="1" applyAlignment="1">
      <alignment vertical="center"/>
    </xf>
    <xf numFmtId="49" fontId="90" fillId="25" borderId="0" xfId="483" applyNumberFormat="1" applyFont="1" applyFill="1"/>
    <xf numFmtId="165" fontId="56" fillId="25" borderId="0" xfId="483" applyNumberFormat="1" applyFont="1" applyFill="1"/>
    <xf numFmtId="165" fontId="56" fillId="0" borderId="0" xfId="483" quotePrefix="1" applyNumberFormat="1" applyFont="1" applyFill="1"/>
    <xf numFmtId="165" fontId="50" fillId="0" borderId="0" xfId="483" applyNumberFormat="1" applyFont="1" applyFill="1" applyAlignment="1">
      <alignment horizontal="center"/>
    </xf>
    <xf numFmtId="165" fontId="51" fillId="0" borderId="0" xfId="483" applyNumberFormat="1" applyFont="1" applyFill="1"/>
    <xf numFmtId="165" fontId="70" fillId="0" borderId="0" xfId="483" applyNumberFormat="1" applyFont="1" applyFill="1" applyAlignment="1" applyProtection="1">
      <alignment horizontal="center"/>
    </xf>
    <xf numFmtId="165" fontId="70" fillId="0" borderId="0" xfId="483" applyNumberFormat="1" applyFont="1" applyFill="1"/>
    <xf numFmtId="165" fontId="50" fillId="0" borderId="0" xfId="485" applyNumberFormat="1" applyFont="1"/>
    <xf numFmtId="165" fontId="51" fillId="0" borderId="0" xfId="485" applyNumberFormat="1" applyFont="1"/>
    <xf numFmtId="165" fontId="51" fillId="0" borderId="0" xfId="485" applyNumberFormat="1" applyFont="1" applyBorder="1"/>
    <xf numFmtId="165" fontId="70" fillId="0" borderId="0" xfId="485" applyNumberFormat="1" applyFont="1"/>
    <xf numFmtId="165" fontId="50" fillId="0" borderId="0" xfId="485" applyNumberFormat="1" applyFont="1" applyAlignment="1" applyProtection="1">
      <alignment horizontal="centerContinuous"/>
    </xf>
    <xf numFmtId="165" fontId="51" fillId="0" borderId="0" xfId="485" applyNumberFormat="1" applyFont="1" applyAlignment="1">
      <alignment horizontal="centerContinuous"/>
    </xf>
    <xf numFmtId="165" fontId="51" fillId="0" borderId="0" xfId="485" applyNumberFormat="1" applyFont="1" applyBorder="1" applyAlignment="1">
      <alignment horizontal="centerContinuous"/>
    </xf>
    <xf numFmtId="165" fontId="53" fillId="0" borderId="29" xfId="485" applyNumberFormat="1" applyFont="1" applyBorder="1" applyAlignment="1">
      <alignment horizontal="right"/>
    </xf>
    <xf numFmtId="165" fontId="51" fillId="0" borderId="15" xfId="485" applyNumberFormat="1" applyFont="1" applyBorder="1"/>
    <xf numFmtId="165" fontId="50" fillId="0" borderId="20" xfId="485" applyNumberFormat="1" applyFont="1" applyBorder="1" applyAlignment="1" applyProtection="1">
      <alignment horizontal="centerContinuous"/>
    </xf>
    <xf numFmtId="165" fontId="70" fillId="0" borderId="0" xfId="485" applyNumberFormat="1" applyFont="1" applyAlignment="1" applyProtection="1">
      <alignment horizontal="center"/>
    </xf>
    <xf numFmtId="165" fontId="50" fillId="0" borderId="20" xfId="485" applyNumberFormat="1" applyFont="1" applyBorder="1" applyAlignment="1" applyProtection="1">
      <alignment horizontal="center"/>
    </xf>
    <xf numFmtId="165" fontId="53" fillId="0" borderId="18" xfId="485" applyNumberFormat="1" applyFont="1" applyBorder="1" applyAlignment="1">
      <alignment horizontal="centerContinuous"/>
    </xf>
    <xf numFmtId="165" fontId="53" fillId="0" borderId="11" xfId="485" applyNumberFormat="1" applyFont="1" applyBorder="1" applyAlignment="1">
      <alignment horizontal="centerContinuous"/>
    </xf>
    <xf numFmtId="165" fontId="104" fillId="0" borderId="28" xfId="485" applyNumberFormat="1" applyFont="1" applyBorder="1" applyAlignment="1">
      <alignment horizontal="left"/>
    </xf>
    <xf numFmtId="165" fontId="104" fillId="0" borderId="37" xfId="485" applyNumberFormat="1" applyFont="1" applyBorder="1" applyAlignment="1">
      <alignment horizontal="left"/>
    </xf>
    <xf numFmtId="165" fontId="105" fillId="0" borderId="35" xfId="485" applyNumberFormat="1" applyFont="1" applyBorder="1" applyAlignment="1" applyProtection="1">
      <alignment horizontal="center"/>
      <protection locked="0"/>
    </xf>
    <xf numFmtId="165" fontId="57" fillId="0" borderId="35" xfId="485" applyNumberFormat="1" applyFont="1" applyBorder="1" applyAlignment="1">
      <alignment horizontal="center"/>
    </xf>
    <xf numFmtId="165" fontId="50" fillId="0" borderId="20" xfId="485" applyNumberFormat="1" applyFont="1" applyBorder="1" applyAlignment="1" applyProtection="1">
      <alignment horizontal="left"/>
    </xf>
    <xf numFmtId="165" fontId="50" fillId="0" borderId="18" xfId="485" applyNumberFormat="1" applyFont="1" applyBorder="1" applyAlignment="1" applyProtection="1">
      <alignment horizontal="center"/>
    </xf>
    <xf numFmtId="165" fontId="50" fillId="0" borderId="0" xfId="485" applyNumberFormat="1" applyFont="1" applyBorder="1" applyAlignment="1" applyProtection="1">
      <alignment horizontal="center"/>
    </xf>
    <xf numFmtId="165" fontId="53" fillId="0" borderId="10" xfId="485" applyNumberFormat="1" applyFont="1" applyBorder="1" applyAlignment="1"/>
    <xf numFmtId="165" fontId="104" fillId="0" borderId="29" xfId="485" applyNumberFormat="1" applyFont="1" applyBorder="1" applyAlignment="1">
      <alignment horizontal="left"/>
    </xf>
    <xf numFmtId="165" fontId="57" fillId="0" borderId="20" xfId="485" applyNumberFormat="1" applyFont="1" applyBorder="1" applyAlignment="1" applyProtection="1">
      <alignment horizontal="center"/>
    </xf>
    <xf numFmtId="165" fontId="71" fillId="0" borderId="0" xfId="485" applyNumberFormat="1" applyFont="1" applyBorder="1" applyAlignment="1" applyProtection="1">
      <alignment horizontal="centerContinuous"/>
      <protection locked="0"/>
    </xf>
    <xf numFmtId="165" fontId="39" fillId="0" borderId="20" xfId="485" applyNumberFormat="1" applyFont="1" applyBorder="1" applyAlignment="1" applyProtection="1">
      <alignment horizontal="left"/>
      <protection locked="0"/>
    </xf>
    <xf numFmtId="165" fontId="57" fillId="0" borderId="35" xfId="485" applyNumberFormat="1" applyFont="1" applyBorder="1" applyAlignment="1" applyProtection="1">
      <alignment horizontal="center"/>
    </xf>
    <xf numFmtId="165" fontId="39" fillId="0" borderId="26" xfId="485" applyNumberFormat="1" applyFont="1" applyBorder="1" applyAlignment="1">
      <alignment horizontal="left"/>
    </xf>
    <xf numFmtId="165" fontId="58" fillId="0" borderId="61" xfId="485" quotePrefix="1" applyNumberFormat="1" applyFont="1" applyBorder="1" applyAlignment="1" applyProtection="1">
      <alignment horizontal="center"/>
    </xf>
    <xf numFmtId="165" fontId="58" fillId="0" borderId="22" xfId="485" quotePrefix="1" applyNumberFormat="1" applyFont="1" applyBorder="1" applyAlignment="1" applyProtection="1">
      <alignment horizontal="center"/>
    </xf>
    <xf numFmtId="165" fontId="58" fillId="0" borderId="26" xfId="485" quotePrefix="1" applyNumberFormat="1" applyFont="1" applyBorder="1" applyAlignment="1" applyProtection="1">
      <alignment horizontal="center"/>
    </xf>
    <xf numFmtId="165" fontId="57" fillId="0" borderId="23" xfId="485" applyNumberFormat="1" applyFont="1" applyBorder="1" applyAlignment="1" applyProtection="1">
      <alignment horizontal="centerContinuous"/>
    </xf>
    <xf numFmtId="165" fontId="104" fillId="0" borderId="37" xfId="485" applyNumberFormat="1" applyFont="1" applyBorder="1" applyAlignment="1" applyProtection="1">
      <alignment horizontal="center"/>
    </xf>
    <xf numFmtId="165" fontId="110" fillId="0" borderId="0" xfId="485" applyNumberFormat="1" applyFont="1" applyBorder="1" applyAlignment="1">
      <alignment horizontal="left"/>
    </xf>
    <xf numFmtId="165" fontId="106" fillId="0" borderId="34" xfId="485" applyNumberFormat="1" applyFont="1" applyBorder="1" applyAlignment="1" applyProtection="1">
      <alignment horizontal="centerContinuous" vertical="center"/>
    </xf>
    <xf numFmtId="165" fontId="106" fillId="0" borderId="36" xfId="485" applyNumberFormat="1" applyFont="1" applyBorder="1" applyAlignment="1" applyProtection="1">
      <alignment horizontal="center"/>
    </xf>
    <xf numFmtId="165" fontId="106" fillId="0" borderId="29" xfId="485" applyNumberFormat="1" applyFont="1" applyBorder="1" applyAlignment="1" applyProtection="1">
      <alignment horizontal="center"/>
    </xf>
    <xf numFmtId="165" fontId="106" fillId="0" borderId="33" xfId="485" applyNumberFormat="1" applyFont="1" applyBorder="1" applyAlignment="1" applyProtection="1">
      <alignment horizontal="center"/>
    </xf>
    <xf numFmtId="165" fontId="106" fillId="0" borderId="42" xfId="485" applyNumberFormat="1" applyFont="1" applyBorder="1" applyAlignment="1" applyProtection="1">
      <alignment horizontal="center"/>
    </xf>
    <xf numFmtId="165" fontId="106" fillId="0" borderId="45" xfId="485" applyNumberFormat="1" applyFont="1" applyBorder="1" applyAlignment="1" applyProtection="1">
      <alignment horizontal="center"/>
    </xf>
    <xf numFmtId="165" fontId="60" fillId="0" borderId="20" xfId="485" applyNumberFormat="1" applyFont="1" applyBorder="1" applyAlignment="1" applyProtection="1">
      <alignment horizontal="center"/>
    </xf>
    <xf numFmtId="175" fontId="60" fillId="0" borderId="0" xfId="485" applyNumberFormat="1" applyFont="1" applyBorder="1"/>
    <xf numFmtId="175" fontId="60" fillId="0" borderId="14" xfId="485" applyNumberFormat="1" applyFont="1" applyBorder="1"/>
    <xf numFmtId="175" fontId="60" fillId="0" borderId="15" xfId="485" applyNumberFormat="1" applyFont="1" applyBorder="1"/>
    <xf numFmtId="175" fontId="60" fillId="0" borderId="0" xfId="485" applyNumberFormat="1" applyFont="1" applyBorder="1" applyProtection="1"/>
    <xf numFmtId="175" fontId="60" fillId="0" borderId="35" xfId="485" applyNumberFormat="1" applyFont="1" applyBorder="1" applyProtection="1"/>
    <xf numFmtId="175" fontId="60" fillId="0" borderId="0" xfId="485" applyNumberFormat="1" applyFont="1" applyFill="1" applyBorder="1"/>
    <xf numFmtId="175" fontId="60" fillId="0" borderId="35" xfId="485" applyNumberFormat="1" applyFont="1" applyFill="1" applyBorder="1"/>
    <xf numFmtId="176" fontId="60" fillId="0" borderId="35" xfId="485" applyNumberFormat="1" applyFont="1" applyFill="1" applyBorder="1"/>
    <xf numFmtId="1" fontId="51" fillId="0" borderId="20" xfId="485" applyNumberFormat="1" applyFont="1" applyBorder="1"/>
    <xf numFmtId="176" fontId="51" fillId="0" borderId="35" xfId="485" applyNumberFormat="1" applyFont="1" applyFill="1" applyBorder="1"/>
    <xf numFmtId="176" fontId="62" fillId="0" borderId="18" xfId="485" applyNumberFormat="1" applyFont="1" applyFill="1" applyBorder="1" applyProtection="1"/>
    <xf numFmtId="165" fontId="71" fillId="0" borderId="0" xfId="485" applyNumberFormat="1" applyFont="1"/>
    <xf numFmtId="175" fontId="51" fillId="0" borderId="35" xfId="485" applyNumberFormat="1" applyFont="1" applyFill="1" applyBorder="1"/>
    <xf numFmtId="175" fontId="51" fillId="0" borderId="20" xfId="485" applyNumberFormat="1" applyFont="1" applyFill="1" applyBorder="1"/>
    <xf numFmtId="1" fontId="51" fillId="0" borderId="20" xfId="485" applyNumberFormat="1" applyFont="1" applyBorder="1" applyAlignment="1">
      <alignment vertical="center" wrapText="1"/>
    </xf>
    <xf numFmtId="175" fontId="51" fillId="0" borderId="35" xfId="485" applyNumberFormat="1" applyFont="1" applyFill="1" applyBorder="1" applyAlignment="1">
      <alignment vertical="center"/>
    </xf>
    <xf numFmtId="175" fontId="51" fillId="0" borderId="20" xfId="485" applyNumberFormat="1" applyFont="1" applyFill="1" applyBorder="1" applyAlignment="1">
      <alignment vertical="center"/>
    </xf>
    <xf numFmtId="176" fontId="62" fillId="0" borderId="18" xfId="485" applyNumberFormat="1" applyFont="1" applyFill="1" applyBorder="1" applyAlignment="1" applyProtection="1">
      <alignment vertical="center"/>
    </xf>
    <xf numFmtId="165" fontId="71" fillId="0" borderId="0" xfId="485" applyNumberFormat="1" applyFont="1" applyBorder="1"/>
    <xf numFmtId="165" fontId="70" fillId="0" borderId="0" xfId="485" applyNumberFormat="1" applyFont="1" applyBorder="1"/>
    <xf numFmtId="169" fontId="107" fillId="0" borderId="0" xfId="326" applyNumberFormat="1" applyFont="1" applyFill="1" applyAlignment="1"/>
    <xf numFmtId="175" fontId="51" fillId="0" borderId="35" xfId="485" applyNumberFormat="1" applyFont="1" applyFill="1" applyBorder="1" applyAlignment="1"/>
    <xf numFmtId="175" fontId="51" fillId="0" borderId="20" xfId="485" applyNumberFormat="1" applyFont="1" applyFill="1" applyBorder="1" applyAlignment="1"/>
    <xf numFmtId="165" fontId="108" fillId="0" borderId="20" xfId="485" applyNumberFormat="1" applyFont="1" applyBorder="1"/>
    <xf numFmtId="176" fontId="112" fillId="0" borderId="35" xfId="326" applyNumberFormat="1" applyFont="1" applyFill="1" applyBorder="1"/>
    <xf numFmtId="1" fontId="51" fillId="0" borderId="20" xfId="485" applyNumberFormat="1" applyFont="1" applyBorder="1" applyAlignment="1">
      <alignment wrapText="1"/>
    </xf>
    <xf numFmtId="176" fontId="51" fillId="0" borderId="20" xfId="485" applyNumberFormat="1" applyFont="1" applyFill="1" applyBorder="1"/>
    <xf numFmtId="1" fontId="51" fillId="0" borderId="20" xfId="486" applyNumberFormat="1" applyFont="1" applyBorder="1"/>
    <xf numFmtId="176" fontId="51" fillId="0" borderId="18" xfId="485" applyNumberFormat="1" applyFont="1" applyFill="1" applyBorder="1"/>
    <xf numFmtId="176" fontId="112" fillId="0" borderId="18" xfId="326" applyNumberFormat="1" applyFont="1" applyFill="1" applyBorder="1"/>
    <xf numFmtId="176" fontId="112" fillId="0" borderId="0" xfId="326" applyNumberFormat="1" applyFont="1" applyFill="1" applyBorder="1"/>
    <xf numFmtId="49" fontId="51" fillId="0" borderId="64" xfId="485" applyNumberFormat="1" applyFont="1" applyBorder="1"/>
    <xf numFmtId="175" fontId="51" fillId="0" borderId="64" xfId="485" applyNumberFormat="1" applyFont="1" applyFill="1" applyBorder="1"/>
    <xf numFmtId="175" fontId="51" fillId="0" borderId="65" xfId="485" applyNumberFormat="1" applyFont="1" applyFill="1" applyBorder="1"/>
    <xf numFmtId="175" fontId="51" fillId="0" borderId="66" xfId="485" applyNumberFormat="1" applyFont="1" applyFill="1" applyBorder="1"/>
    <xf numFmtId="175" fontId="62" fillId="0" borderId="65" xfId="485" applyNumberFormat="1" applyFont="1" applyFill="1" applyBorder="1" applyProtection="1"/>
    <xf numFmtId="1" fontId="51" fillId="0" borderId="23" xfId="485" applyNumberFormat="1" applyFont="1" applyBorder="1" applyAlignment="1">
      <alignment vertical="center"/>
    </xf>
    <xf numFmtId="3" fontId="62" fillId="0" borderId="36" xfId="487" applyNumberFormat="1" applyFont="1" applyFill="1" applyBorder="1" applyAlignment="1">
      <alignment horizontal="right" wrapText="1"/>
    </xf>
    <xf numFmtId="175" fontId="51" fillId="0" borderId="37" xfId="485" applyNumberFormat="1" applyFont="1" applyFill="1" applyBorder="1" applyAlignment="1">
      <alignment vertical="center"/>
    </xf>
    <xf numFmtId="175" fontId="62" fillId="0" borderId="36" xfId="485" applyNumberFormat="1" applyFont="1" applyFill="1" applyBorder="1" applyAlignment="1" applyProtection="1">
      <alignment vertical="center"/>
    </xf>
    <xf numFmtId="165" fontId="93" fillId="0" borderId="0" xfId="485" applyNumberFormat="1" applyFont="1" applyBorder="1"/>
    <xf numFmtId="165" fontId="56" fillId="25" borderId="0" xfId="483" quotePrefix="1" applyNumberFormat="1" applyFont="1" applyFill="1"/>
    <xf numFmtId="165" fontId="70" fillId="0" borderId="0" xfId="485" applyNumberFormat="1" applyFont="1" applyFill="1" applyBorder="1"/>
    <xf numFmtId="4" fontId="70" fillId="0" borderId="0" xfId="485" applyNumberFormat="1" applyFont="1"/>
    <xf numFmtId="3" fontId="70" fillId="0" borderId="0" xfId="485" applyNumberFormat="1" applyFont="1"/>
    <xf numFmtId="165" fontId="51" fillId="25" borderId="0" xfId="310" applyNumberFormat="1" applyFont="1" applyFill="1"/>
    <xf numFmtId="165" fontId="51" fillId="25" borderId="0" xfId="310" applyNumberFormat="1" applyFont="1" applyFill="1" applyBorder="1"/>
    <xf numFmtId="165" fontId="70" fillId="25" borderId="0" xfId="310" applyNumberFormat="1" applyFont="1" applyFill="1"/>
    <xf numFmtId="165" fontId="50" fillId="25" borderId="0" xfId="310" applyNumberFormat="1" applyFont="1" applyFill="1" applyAlignment="1" applyProtection="1">
      <alignment horizontal="centerContinuous"/>
    </xf>
    <xf numFmtId="165" fontId="51" fillId="25" borderId="0" xfId="310" applyNumberFormat="1" applyFont="1" applyFill="1" applyAlignment="1">
      <alignment horizontal="centerContinuous"/>
    </xf>
    <xf numFmtId="165" fontId="51" fillId="25" borderId="0" xfId="310" applyNumberFormat="1" applyFont="1" applyFill="1" applyBorder="1" applyAlignment="1">
      <alignment horizontal="centerContinuous"/>
    </xf>
    <xf numFmtId="165" fontId="51" fillId="25" borderId="29" xfId="310" applyNumberFormat="1" applyFont="1" applyFill="1" applyBorder="1"/>
    <xf numFmtId="165" fontId="53" fillId="25" borderId="29" xfId="310" applyNumberFormat="1" applyFont="1" applyFill="1" applyBorder="1" applyAlignment="1">
      <alignment horizontal="right"/>
    </xf>
    <xf numFmtId="165" fontId="51" fillId="25" borderId="10" xfId="310" applyNumberFormat="1" applyFont="1" applyFill="1" applyBorder="1"/>
    <xf numFmtId="165" fontId="51" fillId="25" borderId="14" xfId="310" applyNumberFormat="1" applyFont="1" applyFill="1" applyBorder="1"/>
    <xf numFmtId="165" fontId="51" fillId="25" borderId="18" xfId="310" applyNumberFormat="1" applyFont="1" applyFill="1" applyBorder="1"/>
    <xf numFmtId="165" fontId="50" fillId="25" borderId="35" xfId="310" applyNumberFormat="1" applyFont="1" applyFill="1" applyBorder="1" applyAlignment="1" applyProtection="1">
      <alignment horizontal="centerContinuous"/>
    </xf>
    <xf numFmtId="165" fontId="50" fillId="25" borderId="35" xfId="310" applyNumberFormat="1" applyFont="1" applyFill="1" applyBorder="1" applyAlignment="1" applyProtection="1">
      <alignment horizontal="center"/>
    </xf>
    <xf numFmtId="165" fontId="53" fillId="25" borderId="18" xfId="310" applyNumberFormat="1" applyFont="1" applyFill="1" applyBorder="1" applyAlignment="1">
      <alignment horizontal="centerContinuous"/>
    </xf>
    <xf numFmtId="165" fontId="104" fillId="25" borderId="28" xfId="310" applyNumberFormat="1" applyFont="1" applyFill="1" applyBorder="1" applyAlignment="1">
      <alignment horizontal="left"/>
    </xf>
    <xf numFmtId="165" fontId="104" fillId="25" borderId="37" xfId="310" applyNumberFormat="1" applyFont="1" applyFill="1" applyBorder="1" applyAlignment="1">
      <alignment horizontal="left"/>
    </xf>
    <xf numFmtId="165" fontId="105" fillId="25" borderId="35" xfId="310" applyNumberFormat="1" applyFont="1" applyFill="1" applyBorder="1" applyAlignment="1" applyProtection="1">
      <alignment horizontal="center"/>
      <protection locked="0"/>
    </xf>
    <xf numFmtId="165" fontId="57" fillId="25" borderId="35" xfId="310" applyNumberFormat="1" applyFont="1" applyFill="1" applyBorder="1" applyAlignment="1">
      <alignment horizontal="center"/>
    </xf>
    <xf numFmtId="165" fontId="50" fillId="25" borderId="35" xfId="310" applyNumberFormat="1" applyFont="1" applyFill="1" applyBorder="1" applyAlignment="1" applyProtection="1">
      <alignment horizontal="left"/>
    </xf>
    <xf numFmtId="165" fontId="50" fillId="25" borderId="18" xfId="310" applyNumberFormat="1" applyFont="1" applyFill="1" applyBorder="1" applyAlignment="1" applyProtection="1">
      <alignment horizontal="center"/>
    </xf>
    <xf numFmtId="165" fontId="53" fillId="25" borderId="10" xfId="310" applyNumberFormat="1" applyFont="1" applyFill="1" applyBorder="1" applyAlignment="1"/>
    <xf numFmtId="165" fontId="104" fillId="25" borderId="29" xfId="310" applyNumberFormat="1" applyFont="1" applyFill="1" applyBorder="1" applyAlignment="1">
      <alignment horizontal="left"/>
    </xf>
    <xf numFmtId="165" fontId="57" fillId="25" borderId="20" xfId="310" applyNumberFormat="1" applyFont="1" applyFill="1" applyBorder="1" applyAlignment="1" applyProtection="1">
      <alignment horizontal="center"/>
    </xf>
    <xf numFmtId="165" fontId="39" fillId="25" borderId="35" xfId="310" applyNumberFormat="1" applyFont="1" applyFill="1" applyBorder="1" applyAlignment="1" applyProtection="1">
      <alignment horizontal="left"/>
      <protection locked="0"/>
    </xf>
    <xf numFmtId="165" fontId="50" fillId="25" borderId="0" xfId="310" applyNumberFormat="1" applyFont="1" applyFill="1" applyBorder="1" applyAlignment="1" applyProtection="1">
      <alignment horizontal="center"/>
    </xf>
    <xf numFmtId="165" fontId="50" fillId="25" borderId="20" xfId="310" applyNumberFormat="1" applyFont="1" applyFill="1" applyBorder="1" applyAlignment="1" applyProtection="1">
      <alignment horizontal="center"/>
    </xf>
    <xf numFmtId="165" fontId="57" fillId="25" borderId="35" xfId="310" applyNumberFormat="1" applyFont="1" applyFill="1" applyBorder="1" applyAlignment="1" applyProtection="1">
      <alignment horizontal="center"/>
    </xf>
    <xf numFmtId="165" fontId="51" fillId="25" borderId="36" xfId="310" applyNumberFormat="1" applyFont="1" applyFill="1" applyBorder="1"/>
    <xf numFmtId="165" fontId="39" fillId="25" borderId="22" xfId="310" applyNumberFormat="1" applyFont="1" applyFill="1" applyBorder="1" applyAlignment="1">
      <alignment horizontal="left"/>
    </xf>
    <xf numFmtId="165" fontId="58" fillId="25" borderId="61" xfId="310" quotePrefix="1" applyNumberFormat="1" applyFont="1" applyFill="1" applyBorder="1" applyAlignment="1" applyProtection="1">
      <alignment horizontal="center"/>
    </xf>
    <xf numFmtId="165" fontId="58" fillId="25" borderId="26" xfId="310" quotePrefix="1" applyNumberFormat="1" applyFont="1" applyFill="1" applyBorder="1" applyAlignment="1" applyProtection="1">
      <alignment horizontal="center"/>
    </xf>
    <xf numFmtId="165" fontId="57" fillId="25" borderId="23" xfId="310" applyNumberFormat="1" applyFont="1" applyFill="1" applyBorder="1" applyAlignment="1" applyProtection="1">
      <alignment horizontal="centerContinuous"/>
    </xf>
    <xf numFmtId="165" fontId="104" fillId="25" borderId="37" xfId="310" applyNumberFormat="1" applyFont="1" applyFill="1" applyBorder="1" applyAlignment="1" applyProtection="1">
      <alignment horizontal="center"/>
    </xf>
    <xf numFmtId="165" fontId="51" fillId="25" borderId="27" xfId="310" applyNumberFormat="1" applyFont="1" applyFill="1" applyBorder="1"/>
    <xf numFmtId="165" fontId="51" fillId="25" borderId="28" xfId="310" applyNumberFormat="1" applyFont="1" applyFill="1" applyBorder="1"/>
    <xf numFmtId="165" fontId="106" fillId="25" borderId="33" xfId="310" applyNumberFormat="1" applyFont="1" applyFill="1" applyBorder="1" applyAlignment="1" applyProtection="1">
      <alignment horizontal="centerContinuous" vertical="center"/>
    </xf>
    <xf numFmtId="165" fontId="106" fillId="25" borderId="36" xfId="310" applyNumberFormat="1" applyFont="1" applyFill="1" applyBorder="1" applyAlignment="1" applyProtection="1">
      <alignment horizontal="center"/>
    </xf>
    <xf numFmtId="165" fontId="106" fillId="25" borderId="33" xfId="310" applyNumberFormat="1" applyFont="1" applyFill="1" applyBorder="1" applyAlignment="1" applyProtection="1">
      <alignment horizontal="center"/>
    </xf>
    <xf numFmtId="165" fontId="106" fillId="25" borderId="42" xfId="310" applyNumberFormat="1" applyFont="1" applyFill="1" applyBorder="1" applyAlignment="1" applyProtection="1">
      <alignment horizontal="center"/>
    </xf>
    <xf numFmtId="165" fontId="106" fillId="25" borderId="45" xfId="310" applyNumberFormat="1" applyFont="1" applyFill="1" applyBorder="1" applyAlignment="1" applyProtection="1">
      <alignment horizontal="center"/>
    </xf>
    <xf numFmtId="165" fontId="51" fillId="25" borderId="11" xfId="310" applyNumberFormat="1" applyFont="1" applyFill="1" applyBorder="1"/>
    <xf numFmtId="165" fontId="60" fillId="25" borderId="14" xfId="310" applyNumberFormat="1" applyFont="1" applyFill="1" applyBorder="1" applyAlignment="1" applyProtection="1">
      <alignment horizontal="center"/>
    </xf>
    <xf numFmtId="175" fontId="60" fillId="0" borderId="0" xfId="310" applyNumberFormat="1" applyFont="1" applyFill="1" applyBorder="1"/>
    <xf numFmtId="175" fontId="60" fillId="0" borderId="14" xfId="310" applyNumberFormat="1" applyFont="1" applyFill="1" applyBorder="1"/>
    <xf numFmtId="175" fontId="60" fillId="0" borderId="15" xfId="310" applyNumberFormat="1" applyFont="1" applyFill="1" applyBorder="1"/>
    <xf numFmtId="175" fontId="60" fillId="25" borderId="0" xfId="310" applyNumberFormat="1" applyFont="1" applyFill="1" applyBorder="1" applyProtection="1"/>
    <xf numFmtId="175" fontId="60" fillId="25" borderId="35" xfId="310" applyNumberFormat="1" applyFont="1" applyFill="1" applyBorder="1" applyProtection="1"/>
    <xf numFmtId="175" fontId="60" fillId="0" borderId="35" xfId="310" applyNumberFormat="1" applyFont="1" applyFill="1" applyBorder="1"/>
    <xf numFmtId="165" fontId="51" fillId="25" borderId="18" xfId="310" quotePrefix="1" applyNumberFormat="1" applyFont="1" applyFill="1" applyBorder="1" applyAlignment="1" applyProtection="1">
      <alignment horizontal="left"/>
    </xf>
    <xf numFmtId="165" fontId="51" fillId="25" borderId="0" xfId="310" quotePrefix="1" applyNumberFormat="1" applyFont="1" applyFill="1" applyBorder="1" applyAlignment="1" applyProtection="1">
      <alignment horizontal="center"/>
    </xf>
    <xf numFmtId="165" fontId="51" fillId="25" borderId="35" xfId="310" applyNumberFormat="1" applyFont="1" applyFill="1" applyBorder="1" applyAlignment="1" applyProtection="1">
      <alignment horizontal="left"/>
    </xf>
    <xf numFmtId="177" fontId="112" fillId="0" borderId="0" xfId="310" applyNumberFormat="1" applyFont="1" applyFill="1"/>
    <xf numFmtId="178" fontId="112" fillId="0" borderId="35" xfId="310" applyNumberFormat="1" applyFont="1" applyFill="1" applyBorder="1"/>
    <xf numFmtId="178" fontId="112" fillId="0" borderId="18" xfId="310" applyNumberFormat="1" applyFont="1" applyFill="1" applyBorder="1"/>
    <xf numFmtId="169" fontId="107" fillId="25" borderId="35" xfId="326" applyNumberFormat="1" applyFont="1" applyFill="1" applyBorder="1"/>
    <xf numFmtId="165" fontId="71" fillId="25" borderId="0" xfId="310" applyNumberFormat="1" applyFont="1" applyFill="1"/>
    <xf numFmtId="175" fontId="51" fillId="0" borderId="35" xfId="310" applyNumberFormat="1" applyFont="1" applyFill="1" applyBorder="1"/>
    <xf numFmtId="178" fontId="62" fillId="25" borderId="18" xfId="310" applyNumberFormat="1" applyFont="1" applyFill="1" applyBorder="1" applyProtection="1"/>
    <xf numFmtId="165" fontId="51" fillId="0" borderId="18" xfId="310" quotePrefix="1" applyNumberFormat="1" applyFont="1" applyFill="1" applyBorder="1" applyAlignment="1" applyProtection="1">
      <alignment horizontal="left"/>
    </xf>
    <xf numFmtId="165" fontId="51" fillId="0" borderId="0" xfId="310" applyNumberFormat="1" applyFont="1" applyFill="1" applyBorder="1" applyAlignment="1" applyProtection="1">
      <alignment horizontal="center"/>
    </xf>
    <xf numFmtId="165" fontId="51" fillId="0" borderId="35" xfId="310" applyNumberFormat="1" applyFont="1" applyFill="1" applyBorder="1" applyAlignment="1" applyProtection="1">
      <alignment horizontal="left"/>
    </xf>
    <xf numFmtId="178" fontId="62" fillId="0" borderId="18" xfId="310" applyNumberFormat="1" applyFont="1" applyFill="1" applyBorder="1" applyProtection="1"/>
    <xf numFmtId="165" fontId="70" fillId="0" borderId="0" xfId="310" applyNumberFormat="1" applyFont="1" applyFill="1"/>
    <xf numFmtId="165" fontId="71" fillId="0" borderId="0" xfId="310" applyNumberFormat="1" applyFont="1" applyFill="1"/>
    <xf numFmtId="165" fontId="51" fillId="0" borderId="0" xfId="310" quotePrefix="1" applyNumberFormat="1" applyFont="1" applyFill="1" applyBorder="1" applyAlignment="1" applyProtection="1">
      <alignment horizontal="center"/>
    </xf>
    <xf numFmtId="175" fontId="62" fillId="0" borderId="18" xfId="310" applyNumberFormat="1" applyFont="1" applyFill="1" applyBorder="1" applyProtection="1"/>
    <xf numFmtId="177" fontId="112" fillId="0" borderId="20" xfId="310" applyNumberFormat="1" applyFont="1" applyFill="1" applyBorder="1"/>
    <xf numFmtId="165" fontId="71" fillId="0" borderId="0" xfId="310" applyNumberFormat="1" applyFont="1" applyFill="1" applyBorder="1"/>
    <xf numFmtId="165" fontId="70" fillId="0" borderId="0" xfId="310" applyNumberFormat="1" applyFont="1" applyFill="1" applyBorder="1"/>
    <xf numFmtId="165" fontId="70" fillId="25" borderId="0" xfId="310" applyNumberFormat="1" applyFont="1" applyFill="1" applyBorder="1"/>
    <xf numFmtId="165" fontId="70" fillId="25" borderId="29" xfId="310" applyNumberFormat="1" applyFont="1" applyFill="1" applyBorder="1"/>
    <xf numFmtId="178" fontId="62" fillId="0" borderId="35" xfId="310" applyNumberFormat="1" applyFont="1" applyFill="1" applyBorder="1" applyProtection="1"/>
    <xf numFmtId="175" fontId="51" fillId="0" borderId="18" xfId="310" applyNumberFormat="1" applyFont="1" applyFill="1" applyBorder="1"/>
    <xf numFmtId="165" fontId="51" fillId="25" borderId="0" xfId="310" applyNumberFormat="1" applyFont="1" applyFill="1" applyBorder="1" applyAlignment="1" applyProtection="1">
      <alignment horizontal="center"/>
    </xf>
    <xf numFmtId="165" fontId="51" fillId="25" borderId="36" xfId="310" quotePrefix="1" applyNumberFormat="1" applyFont="1" applyFill="1" applyBorder="1" applyAlignment="1" applyProtection="1">
      <alignment horizontal="left" vertical="center"/>
    </xf>
    <xf numFmtId="165" fontId="51" fillId="25" borderId="29" xfId="310" applyNumberFormat="1" applyFont="1" applyFill="1" applyBorder="1" applyAlignment="1" applyProtection="1">
      <alignment horizontal="center" vertical="center"/>
    </xf>
    <xf numFmtId="165" fontId="51" fillId="25" borderId="37" xfId="310" applyNumberFormat="1" applyFont="1" applyFill="1" applyBorder="1" applyAlignment="1" applyProtection="1">
      <alignment horizontal="left" wrapText="1"/>
    </xf>
    <xf numFmtId="178" fontId="51" fillId="0" borderId="29" xfId="310" applyNumberFormat="1" applyFont="1" applyFill="1" applyBorder="1" applyAlignment="1">
      <alignment vertical="center"/>
    </xf>
    <xf numFmtId="175" fontId="51" fillId="0" borderId="37" xfId="310" applyNumberFormat="1" applyFont="1" applyFill="1" applyBorder="1" applyAlignment="1">
      <alignment vertical="center"/>
    </xf>
    <xf numFmtId="178" fontId="62" fillId="25" borderId="36" xfId="310" applyNumberFormat="1" applyFont="1" applyFill="1" applyBorder="1" applyAlignment="1" applyProtection="1">
      <alignment vertical="center"/>
    </xf>
    <xf numFmtId="178" fontId="62" fillId="25" borderId="37" xfId="310" applyNumberFormat="1" applyFont="1" applyFill="1" applyBorder="1" applyAlignment="1" applyProtection="1">
      <alignment vertical="center"/>
    </xf>
    <xf numFmtId="165" fontId="51" fillId="25" borderId="11" xfId="310" applyNumberFormat="1" applyFont="1" applyFill="1" applyBorder="1" applyAlignment="1" applyProtection="1">
      <alignment horizontal="left"/>
    </xf>
    <xf numFmtId="165" fontId="51" fillId="25" borderId="11" xfId="310" applyNumberFormat="1" applyFont="1" applyFill="1" applyBorder="1" applyAlignment="1" applyProtection="1">
      <alignment horizontal="center"/>
    </xf>
    <xf numFmtId="175" fontId="51" fillId="25" borderId="11" xfId="310" applyNumberFormat="1" applyFont="1" applyFill="1" applyBorder="1"/>
    <xf numFmtId="175" fontId="62" fillId="25" borderId="11" xfId="310" applyNumberFormat="1" applyFont="1" applyFill="1" applyBorder="1" applyProtection="1"/>
    <xf numFmtId="165" fontId="51" fillId="25" borderId="0" xfId="310" quotePrefix="1" applyNumberFormat="1" applyFont="1" applyFill="1" applyBorder="1" applyAlignment="1" applyProtection="1">
      <alignment horizontal="left"/>
    </xf>
    <xf numFmtId="165" fontId="51" fillId="25" borderId="0" xfId="310" applyNumberFormat="1" applyFont="1" applyFill="1" applyBorder="1" applyAlignment="1" applyProtection="1">
      <alignment horizontal="left"/>
    </xf>
    <xf numFmtId="178" fontId="51" fillId="25" borderId="0" xfId="310" applyNumberFormat="1" applyFont="1" applyFill="1" applyBorder="1"/>
    <xf numFmtId="175" fontId="51" fillId="25" borderId="0" xfId="310" applyNumberFormat="1" applyFont="1" applyFill="1" applyBorder="1"/>
    <xf numFmtId="178" fontId="62" fillId="25" borderId="0" xfId="310" applyNumberFormat="1" applyFont="1" applyFill="1" applyBorder="1" applyProtection="1"/>
    <xf numFmtId="169" fontId="107" fillId="25" borderId="0" xfId="326" applyNumberFormat="1" applyFont="1" applyFill="1" applyBorder="1"/>
    <xf numFmtId="165" fontId="93" fillId="25" borderId="0" xfId="310" applyNumberFormat="1" applyFont="1" applyFill="1"/>
    <xf numFmtId="165" fontId="71" fillId="25" borderId="0" xfId="310" applyNumberFormat="1" applyFont="1" applyFill="1" applyAlignment="1">
      <alignment horizontal="center"/>
    </xf>
    <xf numFmtId="167" fontId="70" fillId="25" borderId="0" xfId="310" applyNumberFormat="1" applyFont="1" applyFill="1"/>
    <xf numFmtId="3" fontId="70" fillId="25" borderId="0" xfId="310" applyNumberFormat="1" applyFont="1" applyFill="1"/>
    <xf numFmtId="165" fontId="51" fillId="25" borderId="0" xfId="315" applyNumberFormat="1" applyFont="1" applyFill="1"/>
    <xf numFmtId="165" fontId="51" fillId="25" borderId="0" xfId="315" applyNumberFormat="1" applyFont="1" applyFill="1" applyBorder="1"/>
    <xf numFmtId="165" fontId="70" fillId="25" borderId="0" xfId="315" applyNumberFormat="1" applyFont="1" applyFill="1"/>
    <xf numFmtId="165" fontId="50" fillId="25" borderId="0" xfId="315" applyNumberFormat="1" applyFont="1" applyFill="1" applyAlignment="1" applyProtection="1">
      <alignment horizontal="centerContinuous"/>
    </xf>
    <xf numFmtId="165" fontId="51" fillId="25" borderId="0" xfId="315" applyNumberFormat="1" applyFont="1" applyFill="1" applyAlignment="1">
      <alignment horizontal="centerContinuous"/>
    </xf>
    <xf numFmtId="165" fontId="51" fillId="25" borderId="0" xfId="315" applyNumberFormat="1" applyFont="1" applyFill="1" applyBorder="1" applyAlignment="1">
      <alignment horizontal="centerContinuous"/>
    </xf>
    <xf numFmtId="165" fontId="51" fillId="25" borderId="29" xfId="315" applyNumberFormat="1" applyFont="1" applyFill="1" applyBorder="1"/>
    <xf numFmtId="165" fontId="53" fillId="25" borderId="29" xfId="315" applyNumberFormat="1" applyFont="1" applyFill="1" applyBorder="1" applyAlignment="1">
      <alignment horizontal="right"/>
    </xf>
    <xf numFmtId="165" fontId="51" fillId="25" borderId="10" xfId="315" applyNumberFormat="1" applyFont="1" applyFill="1" applyBorder="1"/>
    <xf numFmtId="165" fontId="51" fillId="25" borderId="14" xfId="315" applyNumberFormat="1" applyFont="1" applyFill="1" applyBorder="1"/>
    <xf numFmtId="165" fontId="51" fillId="25" borderId="18" xfId="315" applyNumberFormat="1" applyFont="1" applyFill="1" applyBorder="1"/>
    <xf numFmtId="165" fontId="50" fillId="25" borderId="35" xfId="315" applyNumberFormat="1" applyFont="1" applyFill="1" applyBorder="1" applyAlignment="1" applyProtection="1">
      <alignment horizontal="centerContinuous"/>
    </xf>
    <xf numFmtId="165" fontId="70" fillId="25" borderId="0" xfId="315" applyNumberFormat="1" applyFont="1" applyFill="1" applyAlignment="1" applyProtection="1">
      <alignment horizontal="center"/>
    </xf>
    <xf numFmtId="165" fontId="50" fillId="25" borderId="35" xfId="315" applyNumberFormat="1" applyFont="1" applyFill="1" applyBorder="1" applyAlignment="1" applyProtection="1">
      <alignment horizontal="center"/>
    </xf>
    <xf numFmtId="165" fontId="53" fillId="25" borderId="18" xfId="315" applyNumberFormat="1" applyFont="1" applyFill="1" applyBorder="1" applyAlignment="1">
      <alignment horizontal="centerContinuous"/>
    </xf>
    <xf numFmtId="165" fontId="104" fillId="25" borderId="28" xfId="315" applyNumberFormat="1" applyFont="1" applyFill="1" applyBorder="1" applyAlignment="1">
      <alignment horizontal="left"/>
    </xf>
    <xf numFmtId="165" fontId="104" fillId="25" borderId="45" xfId="315" applyNumberFormat="1" applyFont="1" applyFill="1" applyBorder="1" applyAlignment="1">
      <alignment horizontal="left"/>
    </xf>
    <xf numFmtId="165" fontId="105" fillId="25" borderId="20" xfId="315" applyNumberFormat="1" applyFont="1" applyFill="1" applyBorder="1" applyAlignment="1" applyProtection="1">
      <alignment horizontal="center"/>
      <protection locked="0"/>
    </xf>
    <xf numFmtId="165" fontId="57" fillId="25" borderId="35" xfId="315" applyNumberFormat="1" applyFont="1" applyFill="1" applyBorder="1" applyAlignment="1">
      <alignment horizontal="center"/>
    </xf>
    <xf numFmtId="165" fontId="50" fillId="25" borderId="35" xfId="315" applyNumberFormat="1" applyFont="1" applyFill="1" applyBorder="1" applyAlignment="1" applyProtection="1">
      <alignment horizontal="left"/>
    </xf>
    <xf numFmtId="165" fontId="50" fillId="25" borderId="18" xfId="315" applyNumberFormat="1" applyFont="1" applyFill="1" applyBorder="1" applyAlignment="1" applyProtection="1">
      <alignment horizontal="center"/>
    </xf>
    <xf numFmtId="165" fontId="53" fillId="25" borderId="10" xfId="315" applyNumberFormat="1" applyFont="1" applyFill="1" applyBorder="1" applyAlignment="1"/>
    <xf numFmtId="165" fontId="104" fillId="25" borderId="29" xfId="315" applyNumberFormat="1" applyFont="1" applyFill="1" applyBorder="1" applyAlignment="1">
      <alignment horizontal="left"/>
    </xf>
    <xf numFmtId="165" fontId="57" fillId="25" borderId="20" xfId="315" applyNumberFormat="1" applyFont="1" applyFill="1" applyBorder="1" applyAlignment="1" applyProtection="1">
      <alignment horizontal="center"/>
    </xf>
    <xf numFmtId="165" fontId="39" fillId="25" borderId="35" xfId="315" applyNumberFormat="1" applyFont="1" applyFill="1" applyBorder="1" applyAlignment="1" applyProtection="1">
      <alignment horizontal="left"/>
      <protection locked="0"/>
    </xf>
    <xf numFmtId="165" fontId="50" fillId="25" borderId="0" xfId="315" applyNumberFormat="1" applyFont="1" applyFill="1" applyBorder="1" applyAlignment="1" applyProtection="1">
      <alignment horizontal="center"/>
    </xf>
    <xf numFmtId="165" fontId="50" fillId="25" borderId="20" xfId="315" applyNumberFormat="1" applyFont="1" applyFill="1" applyBorder="1" applyAlignment="1" applyProtection="1">
      <alignment horizontal="center"/>
    </xf>
    <xf numFmtId="165" fontId="57" fillId="25" borderId="35" xfId="315" applyNumberFormat="1" applyFont="1" applyFill="1" applyBorder="1" applyAlignment="1" applyProtection="1">
      <alignment horizontal="center"/>
    </xf>
    <xf numFmtId="165" fontId="51" fillId="25" borderId="36" xfId="315" applyNumberFormat="1" applyFont="1" applyFill="1" applyBorder="1"/>
    <xf numFmtId="165" fontId="39" fillId="25" borderId="22" xfId="315" applyNumberFormat="1" applyFont="1" applyFill="1" applyBorder="1" applyAlignment="1">
      <alignment horizontal="left"/>
    </xf>
    <xf numFmtId="165" fontId="58" fillId="25" borderId="61" xfId="315" quotePrefix="1" applyNumberFormat="1" applyFont="1" applyFill="1" applyBorder="1" applyAlignment="1" applyProtection="1">
      <alignment horizontal="center"/>
    </xf>
    <xf numFmtId="165" fontId="58" fillId="25" borderId="26" xfId="315" quotePrefix="1" applyNumberFormat="1" applyFont="1" applyFill="1" applyBorder="1" applyAlignment="1" applyProtection="1">
      <alignment horizontal="center"/>
    </xf>
    <xf numFmtId="165" fontId="57" fillId="25" borderId="23" xfId="315" applyNumberFormat="1" applyFont="1" applyFill="1" applyBorder="1" applyAlignment="1" applyProtection="1">
      <alignment horizontal="centerContinuous"/>
    </xf>
    <xf numFmtId="165" fontId="104" fillId="25" borderId="37" xfId="315" applyNumberFormat="1" applyFont="1" applyFill="1" applyBorder="1" applyAlignment="1" applyProtection="1">
      <alignment horizontal="center"/>
    </xf>
    <xf numFmtId="165" fontId="51" fillId="25" borderId="27" xfId="315" applyNumberFormat="1" applyFont="1" applyFill="1" applyBorder="1"/>
    <xf numFmtId="165" fontId="51" fillId="25" borderId="28" xfId="315" applyNumberFormat="1" applyFont="1" applyFill="1" applyBorder="1"/>
    <xf numFmtId="165" fontId="106" fillId="25" borderId="33" xfId="315" applyNumberFormat="1" applyFont="1" applyFill="1" applyBorder="1" applyAlignment="1" applyProtection="1">
      <alignment horizontal="centerContinuous" vertical="center"/>
    </xf>
    <xf numFmtId="165" fontId="106" fillId="25" borderId="36" xfId="315" applyNumberFormat="1" applyFont="1" applyFill="1" applyBorder="1" applyAlignment="1" applyProtection="1">
      <alignment horizontal="center"/>
    </xf>
    <xf numFmtId="165" fontId="106" fillId="25" borderId="33" xfId="315" applyNumberFormat="1" applyFont="1" applyFill="1" applyBorder="1" applyAlignment="1" applyProtection="1">
      <alignment horizontal="center"/>
    </xf>
    <xf numFmtId="165" fontId="106" fillId="25" borderId="42" xfId="315" applyNumberFormat="1" applyFont="1" applyFill="1" applyBorder="1" applyAlignment="1" applyProtection="1">
      <alignment horizontal="center"/>
    </xf>
    <xf numFmtId="165" fontId="106" fillId="25" borderId="45" xfId="315" applyNumberFormat="1" applyFont="1" applyFill="1" applyBorder="1" applyAlignment="1" applyProtection="1">
      <alignment horizontal="center"/>
    </xf>
    <xf numFmtId="165" fontId="51" fillId="25" borderId="11" xfId="315" applyNumberFormat="1" applyFont="1" applyFill="1" applyBorder="1"/>
    <xf numFmtId="165" fontId="60" fillId="25" borderId="14" xfId="315" applyNumberFormat="1" applyFont="1" applyFill="1" applyBorder="1" applyAlignment="1" applyProtection="1">
      <alignment horizontal="center"/>
    </xf>
    <xf numFmtId="175" fontId="60" fillId="25" borderId="0" xfId="315" applyNumberFormat="1" applyFont="1" applyFill="1" applyBorder="1"/>
    <xf numFmtId="175" fontId="60" fillId="25" borderId="14" xfId="315" applyNumberFormat="1" applyFont="1" applyFill="1" applyBorder="1"/>
    <xf numFmtId="175" fontId="60" fillId="25" borderId="15" xfId="315" applyNumberFormat="1" applyFont="1" applyFill="1" applyBorder="1"/>
    <xf numFmtId="175" fontId="60" fillId="25" borderId="18" xfId="315" applyNumberFormat="1" applyFont="1" applyFill="1" applyBorder="1" applyProtection="1"/>
    <xf numFmtId="175" fontId="60" fillId="25" borderId="14" xfId="315" applyNumberFormat="1" applyFont="1" applyFill="1" applyBorder="1" applyProtection="1"/>
    <xf numFmtId="179" fontId="115" fillId="0" borderId="0" xfId="315" applyNumberFormat="1" applyFont="1" applyFill="1"/>
    <xf numFmtId="179" fontId="60" fillId="0" borderId="35" xfId="315" applyNumberFormat="1" applyFont="1" applyFill="1" applyBorder="1"/>
    <xf numFmtId="175" fontId="60" fillId="0" borderId="35" xfId="315" applyNumberFormat="1" applyFont="1" applyFill="1" applyBorder="1"/>
    <xf numFmtId="169" fontId="116" fillId="25" borderId="35" xfId="326" applyNumberFormat="1" applyFont="1" applyFill="1" applyBorder="1" applyAlignment="1"/>
    <xf numFmtId="1" fontId="51" fillId="25" borderId="18" xfId="315" quotePrefix="1" applyNumberFormat="1" applyFont="1" applyFill="1" applyBorder="1" applyAlignment="1">
      <alignment horizontal="center"/>
    </xf>
    <xf numFmtId="165" fontId="56" fillId="25" borderId="0" xfId="315" quotePrefix="1" applyNumberFormat="1" applyFont="1" applyFill="1" applyBorder="1" applyAlignment="1" applyProtection="1">
      <alignment horizontal="left"/>
    </xf>
    <xf numFmtId="1" fontId="51" fillId="25" borderId="35" xfId="315" applyNumberFormat="1" applyFont="1" applyFill="1" applyBorder="1" applyAlignment="1">
      <alignment horizontal="left"/>
    </xf>
    <xf numFmtId="179" fontId="112" fillId="0" borderId="0" xfId="315" applyNumberFormat="1" applyFont="1" applyFill="1"/>
    <xf numFmtId="175" fontId="51" fillId="0" borderId="35" xfId="315" applyNumberFormat="1" applyFont="1" applyFill="1" applyBorder="1"/>
    <xf numFmtId="175" fontId="62" fillId="25" borderId="18" xfId="315" applyNumberFormat="1" applyFont="1" applyFill="1" applyBorder="1" applyProtection="1"/>
    <xf numFmtId="165" fontId="71" fillId="25" borderId="0" xfId="315" applyNumberFormat="1" applyFont="1" applyFill="1"/>
    <xf numFmtId="3" fontId="51" fillId="0" borderId="35" xfId="315" applyNumberFormat="1" applyFont="1" applyFill="1" applyBorder="1"/>
    <xf numFmtId="176" fontId="62" fillId="25" borderId="18" xfId="315" applyNumberFormat="1" applyFont="1" applyFill="1" applyBorder="1" applyProtection="1"/>
    <xf numFmtId="169" fontId="107" fillId="25" borderId="35" xfId="326" applyNumberFormat="1" applyFont="1" applyFill="1" applyBorder="1" applyAlignment="1"/>
    <xf numFmtId="169" fontId="62" fillId="0" borderId="35" xfId="488" applyNumberFormat="1" applyFont="1" applyFill="1" applyBorder="1" applyAlignment="1">
      <alignment horizontal="right" wrapText="1"/>
    </xf>
    <xf numFmtId="165" fontId="71" fillId="25" borderId="0" xfId="315" applyNumberFormat="1" applyFont="1" applyFill="1" applyBorder="1"/>
    <xf numFmtId="165" fontId="70" fillId="25" borderId="0" xfId="315" applyNumberFormat="1" applyFont="1" applyFill="1" applyBorder="1"/>
    <xf numFmtId="165" fontId="51" fillId="25" borderId="11" xfId="315" applyNumberFormat="1" applyFont="1" applyFill="1" applyBorder="1" applyAlignment="1" applyProtection="1">
      <alignment horizontal="left"/>
    </xf>
    <xf numFmtId="165" fontId="51" fillId="25" borderId="11" xfId="315" applyNumberFormat="1" applyFont="1" applyFill="1" applyBorder="1" applyAlignment="1" applyProtection="1">
      <alignment horizontal="center"/>
    </xf>
    <xf numFmtId="175" fontId="51" fillId="25" borderId="11" xfId="315" applyNumberFormat="1" applyFont="1" applyFill="1" applyBorder="1"/>
    <xf numFmtId="175" fontId="62" fillId="25" borderId="11" xfId="315" applyNumberFormat="1" applyFont="1" applyFill="1" applyBorder="1" applyProtection="1"/>
    <xf numFmtId="167" fontId="70" fillId="25" borderId="0" xfId="315" applyNumberFormat="1" applyFont="1" applyFill="1"/>
    <xf numFmtId="3" fontId="70" fillId="25" borderId="0" xfId="315" applyNumberFormat="1" applyFont="1" applyFill="1"/>
    <xf numFmtId="0" fontId="39" fillId="0" borderId="0" xfId="449" applyFont="1" applyAlignment="1">
      <alignment horizontal="center"/>
    </xf>
    <xf numFmtId="3" fontId="50" fillId="0" borderId="0" xfId="449" applyNumberFormat="1" applyFont="1" applyAlignment="1">
      <alignment horizontal="right"/>
    </xf>
    <xf numFmtId="0" fontId="51" fillId="0" borderId="15" xfId="449" applyFont="1" applyBorder="1"/>
    <xf numFmtId="0" fontId="51" fillId="0" borderId="14" xfId="449" applyFont="1" applyBorder="1"/>
    <xf numFmtId="165" fontId="50" fillId="0" borderId="17" xfId="341" applyFont="1" applyBorder="1" applyAlignment="1">
      <alignment horizontal="center"/>
    </xf>
    <xf numFmtId="3" fontId="50" fillId="0" borderId="15" xfId="449" applyNumberFormat="1" applyFont="1" applyBorder="1" applyAlignment="1">
      <alignment horizontal="center"/>
    </xf>
    <xf numFmtId="0" fontId="50" fillId="0" borderId="35" xfId="449" applyFont="1" applyBorder="1" applyAlignment="1">
      <alignment horizontal="center"/>
    </xf>
    <xf numFmtId="165" fontId="50" fillId="0" borderId="20" xfId="341" applyFont="1" applyBorder="1" applyAlignment="1" applyProtection="1">
      <alignment horizontal="center" vertical="center"/>
    </xf>
    <xf numFmtId="3" fontId="50" fillId="0" borderId="20" xfId="449" applyNumberFormat="1" applyFont="1" applyBorder="1" applyAlignment="1">
      <alignment horizontal="center"/>
    </xf>
    <xf numFmtId="0" fontId="51" fillId="0" borderId="20" xfId="449" applyFont="1" applyBorder="1"/>
    <xf numFmtId="0" fontId="50" fillId="0" borderId="37" xfId="449" applyFont="1" applyBorder="1"/>
    <xf numFmtId="165" fontId="50" fillId="0" borderId="23" xfId="341" applyFont="1" applyBorder="1" applyAlignment="1">
      <alignment horizontal="center"/>
    </xf>
    <xf numFmtId="3" fontId="50" fillId="0" borderId="35" xfId="449" quotePrefix="1" applyNumberFormat="1" applyFont="1" applyBorder="1" applyAlignment="1">
      <alignment horizontal="center"/>
    </xf>
    <xf numFmtId="0" fontId="55" fillId="0" borderId="27" xfId="449" quotePrefix="1" applyFont="1" applyBorder="1" applyAlignment="1">
      <alignment horizontal="center" vertical="center"/>
    </xf>
    <xf numFmtId="3" fontId="55" fillId="0" borderId="42" xfId="449" quotePrefix="1" applyNumberFormat="1" applyFont="1" applyBorder="1" applyAlignment="1">
      <alignment horizontal="center" vertical="center"/>
    </xf>
    <xf numFmtId="0" fontId="50" fillId="0" borderId="15" xfId="449" applyFont="1" applyBorder="1" applyAlignment="1">
      <alignment horizontal="center"/>
    </xf>
    <xf numFmtId="0" fontId="50" fillId="0" borderId="15" xfId="449" quotePrefix="1" applyFont="1" applyBorder="1"/>
    <xf numFmtId="180" fontId="50" fillId="0" borderId="15" xfId="489" applyNumberFormat="1" applyFont="1" applyFill="1" applyBorder="1" applyAlignment="1"/>
    <xf numFmtId="166" fontId="50" fillId="0" borderId="14" xfId="449" applyNumberFormat="1" applyFont="1" applyBorder="1" applyAlignment="1"/>
    <xf numFmtId="0" fontId="39" fillId="0" borderId="20" xfId="449" applyFont="1" applyBorder="1"/>
    <xf numFmtId="0" fontId="56" fillId="0" borderId="20" xfId="489" applyFont="1" applyBorder="1" applyAlignment="1">
      <alignment vertical="center"/>
    </xf>
    <xf numFmtId="180" fontId="50" fillId="0" borderId="18" xfId="449" applyNumberFormat="1" applyFont="1" applyBorder="1"/>
    <xf numFmtId="180" fontId="50" fillId="0" borderId="20" xfId="449" applyNumberFormat="1" applyFont="1" applyFill="1" applyBorder="1"/>
    <xf numFmtId="166" fontId="50" fillId="0" borderId="35" xfId="449" applyNumberFormat="1" applyFont="1" applyBorder="1"/>
    <xf numFmtId="0" fontId="57" fillId="0" borderId="20" xfId="449" applyFont="1" applyBorder="1"/>
    <xf numFmtId="0" fontId="50" fillId="0" borderId="20" xfId="489" quotePrefix="1" applyFont="1" applyBorder="1" applyAlignment="1">
      <alignment vertical="center"/>
    </xf>
    <xf numFmtId="180" fontId="50" fillId="0" borderId="0" xfId="449" applyNumberFormat="1" applyFont="1"/>
    <xf numFmtId="180" fontId="50" fillId="0" borderId="20" xfId="449" applyNumberFormat="1" applyFont="1" applyFill="1" applyBorder="1" applyAlignment="1"/>
    <xf numFmtId="166" fontId="50" fillId="0" borderId="35" xfId="449" applyNumberFormat="1" applyFont="1" applyBorder="1" applyAlignment="1"/>
    <xf numFmtId="180" fontId="51" fillId="0" borderId="0" xfId="449" applyNumberFormat="1" applyFont="1"/>
    <xf numFmtId="180" fontId="51" fillId="0" borderId="20" xfId="449" applyNumberFormat="1" applyFont="1" applyFill="1" applyBorder="1" applyAlignment="1"/>
    <xf numFmtId="166" fontId="51" fillId="0" borderId="35" xfId="449" applyNumberFormat="1" applyFont="1" applyBorder="1" applyAlignment="1"/>
    <xf numFmtId="0" fontId="51" fillId="0" borderId="20" xfId="489" quotePrefix="1" applyFont="1" applyBorder="1" applyAlignment="1"/>
    <xf numFmtId="0" fontId="51" fillId="0" borderId="20" xfId="489" quotePrefix="1" applyFont="1" applyBorder="1" applyAlignment="1">
      <alignment vertical="center"/>
    </xf>
    <xf numFmtId="0" fontId="50" fillId="0" borderId="20" xfId="449" applyFont="1" applyBorder="1" applyAlignment="1">
      <alignment horizontal="center"/>
    </xf>
    <xf numFmtId="0" fontId="50" fillId="0" borderId="20" xfId="449" quotePrefix="1" applyFont="1" applyBorder="1"/>
    <xf numFmtId="180" fontId="51" fillId="0" borderId="0" xfId="449" applyNumberFormat="1" applyFont="1" applyFill="1"/>
    <xf numFmtId="0" fontId="51" fillId="0" borderId="20" xfId="490" quotePrefix="1" applyFont="1" applyBorder="1" applyAlignment="1" applyProtection="1">
      <alignment horizontal="left" vertical="center"/>
      <protection locked="0" hidden="1"/>
    </xf>
    <xf numFmtId="0" fontId="51" fillId="0" borderId="20" xfId="490" quotePrefix="1" applyFont="1" applyBorder="1" applyAlignment="1" applyProtection="1">
      <alignment vertical="center"/>
      <protection locked="0" hidden="1"/>
    </xf>
    <xf numFmtId="0" fontId="39" fillId="0" borderId="23" xfId="449" applyFont="1" applyBorder="1"/>
    <xf numFmtId="0" fontId="51" fillId="0" borderId="23" xfId="490" quotePrefix="1" applyFont="1" applyBorder="1" applyAlignment="1" applyProtection="1">
      <alignment vertical="center"/>
      <protection locked="0" hidden="1"/>
    </xf>
    <xf numFmtId="180" fontId="51" fillId="0" borderId="29" xfId="449" applyNumberFormat="1" applyFont="1" applyFill="1" applyBorder="1"/>
    <xf numFmtId="180" fontId="51" fillId="0" borderId="23" xfId="449" applyNumberFormat="1" applyFont="1" applyFill="1" applyBorder="1" applyAlignment="1"/>
    <xf numFmtId="166" fontId="51" fillId="0" borderId="37" xfId="449" applyNumberFormat="1" applyFont="1" applyBorder="1" applyAlignment="1"/>
    <xf numFmtId="2" fontId="0" fillId="0" borderId="0" xfId="0" applyNumberFormat="1"/>
    <xf numFmtId="0" fontId="50" fillId="0" borderId="0" xfId="449" applyFont="1" applyFill="1" applyAlignment="1"/>
    <xf numFmtId="3" fontId="51" fillId="0" borderId="0" xfId="449" applyNumberFormat="1" applyFont="1" applyFill="1" applyAlignment="1"/>
    <xf numFmtId="0" fontId="39" fillId="0" borderId="0" xfId="449" applyFont="1" applyFill="1"/>
    <xf numFmtId="0" fontId="51" fillId="0" borderId="0" xfId="449" quotePrefix="1" applyFont="1" applyFill="1" applyAlignment="1"/>
    <xf numFmtId="0" fontId="50" fillId="0" borderId="0" xfId="449" applyFont="1" applyFill="1" applyAlignment="1">
      <alignment horizontal="centerContinuous" vertical="center"/>
    </xf>
    <xf numFmtId="0" fontId="51" fillId="0" borderId="0" xfId="449" quotePrefix="1" applyFont="1" applyFill="1" applyAlignment="1">
      <alignment horizontal="centerContinuous"/>
    </xf>
    <xf numFmtId="3" fontId="51" fillId="0" borderId="0" xfId="449" applyNumberFormat="1" applyFont="1" applyFill="1" applyAlignment="1">
      <alignment horizontal="centerContinuous"/>
    </xf>
    <xf numFmtId="0" fontId="51" fillId="0" borderId="0" xfId="449" applyFont="1" applyFill="1"/>
    <xf numFmtId="3" fontId="51" fillId="0" borderId="29" xfId="449" applyNumberFormat="1" applyFont="1" applyFill="1" applyBorder="1"/>
    <xf numFmtId="3" fontId="51" fillId="0" borderId="0" xfId="449" applyNumberFormat="1" applyFont="1" applyFill="1"/>
    <xf numFmtId="3" fontId="50" fillId="0" borderId="0" xfId="449" applyNumberFormat="1" applyFont="1" applyFill="1" applyAlignment="1">
      <alignment horizontal="centerContinuous"/>
    </xf>
    <xf numFmtId="3" fontId="53" fillId="0" borderId="0" xfId="449" applyNumberFormat="1" applyFont="1" applyFill="1" applyAlignment="1">
      <alignment horizontal="centerContinuous"/>
    </xf>
    <xf numFmtId="0" fontId="56" fillId="0" borderId="15" xfId="449" applyFont="1" applyFill="1" applyBorder="1"/>
    <xf numFmtId="0" fontId="53" fillId="0" borderId="15" xfId="449" applyFont="1" applyFill="1" applyBorder="1" applyAlignment="1">
      <alignment horizontal="centerContinuous" vertical="top"/>
    </xf>
    <xf numFmtId="3" fontId="53" fillId="0" borderId="29" xfId="449" applyNumberFormat="1" applyFont="1" applyFill="1" applyBorder="1" applyAlignment="1">
      <alignment horizontal="centerContinuous" vertical="top"/>
    </xf>
    <xf numFmtId="3" fontId="53" fillId="0" borderId="28" xfId="449" applyNumberFormat="1" applyFont="1" applyFill="1" applyBorder="1" applyAlignment="1">
      <alignment horizontal="centerContinuous"/>
    </xf>
    <xf numFmtId="3" fontId="53" fillId="0" borderId="45" xfId="449" applyNumberFormat="1" applyFont="1" applyFill="1" applyBorder="1" applyAlignment="1">
      <alignment horizontal="centerContinuous"/>
    </xf>
    <xf numFmtId="3" fontId="53" fillId="0" borderId="28" xfId="449" applyNumberFormat="1" applyFont="1" applyFill="1" applyBorder="1" applyAlignment="1">
      <alignment horizontal="centerContinuous" vertical="top"/>
    </xf>
    <xf numFmtId="0" fontId="53" fillId="0" borderId="20" xfId="449" applyFont="1" applyFill="1" applyBorder="1" applyAlignment="1">
      <alignment horizontal="center"/>
    </xf>
    <xf numFmtId="0" fontId="53" fillId="0" borderId="20" xfId="449" applyFont="1" applyFill="1" applyBorder="1" applyAlignment="1">
      <alignment horizontal="centerContinuous"/>
    </xf>
    <xf numFmtId="3" fontId="53" fillId="0" borderId="35" xfId="449" applyNumberFormat="1" applyFont="1" applyFill="1" applyBorder="1" applyAlignment="1">
      <alignment horizontal="center"/>
    </xf>
    <xf numFmtId="3" fontId="53" fillId="0" borderId="15" xfId="449" quotePrefix="1" applyNumberFormat="1" applyFont="1" applyFill="1" applyBorder="1" applyAlignment="1">
      <alignment horizontal="center"/>
    </xf>
    <xf numFmtId="0" fontId="53" fillId="0" borderId="23" xfId="449" applyFont="1" applyFill="1" applyBorder="1"/>
    <xf numFmtId="0" fontId="53" fillId="0" borderId="23" xfId="449" applyFont="1" applyFill="1" applyBorder="1" applyAlignment="1">
      <alignment horizontal="centerContinuous"/>
    </xf>
    <xf numFmtId="3" fontId="53" fillId="0" borderId="35" xfId="449" quotePrefix="1" applyNumberFormat="1" applyFont="1" applyFill="1" applyBorder="1" applyAlignment="1">
      <alignment horizontal="center"/>
    </xf>
    <xf numFmtId="3" fontId="53" fillId="0" borderId="20" xfId="449" quotePrefix="1" applyNumberFormat="1" applyFont="1" applyFill="1" applyBorder="1" applyAlignment="1">
      <alignment horizontal="center"/>
    </xf>
    <xf numFmtId="0" fontId="55" fillId="0" borderId="23" xfId="449" quotePrefix="1" applyFont="1" applyFill="1" applyBorder="1" applyAlignment="1">
      <alignment horizontal="center" vertical="center"/>
    </xf>
    <xf numFmtId="0" fontId="55" fillId="0" borderId="42" xfId="449" quotePrefix="1" applyFont="1" applyFill="1" applyBorder="1" applyAlignment="1">
      <alignment horizontal="center" vertical="center"/>
    </xf>
    <xf numFmtId="3" fontId="55" fillId="0" borderId="45" xfId="449" quotePrefix="1" applyNumberFormat="1" applyFont="1" applyFill="1" applyBorder="1" applyAlignment="1">
      <alignment horizontal="center" vertical="center"/>
    </xf>
    <xf numFmtId="3" fontId="55" fillId="0" borderId="42" xfId="449" quotePrefix="1" applyNumberFormat="1" applyFont="1" applyFill="1" applyBorder="1" applyAlignment="1">
      <alignment horizontal="center" vertical="center"/>
    </xf>
    <xf numFmtId="0" fontId="39" fillId="0" borderId="0" xfId="449" applyFont="1" applyFill="1" applyAlignment="1">
      <alignment horizontal="center" vertical="center"/>
    </xf>
    <xf numFmtId="0" fontId="50" fillId="0" borderId="15" xfId="449" applyFont="1" applyFill="1" applyBorder="1"/>
    <xf numFmtId="167" fontId="51" fillId="0" borderId="20" xfId="449" applyNumberFormat="1" applyFont="1" applyFill="1" applyBorder="1" applyAlignment="1">
      <alignment horizontal="right"/>
    </xf>
    <xf numFmtId="166" fontId="51" fillId="0" borderId="15" xfId="449" applyNumberFormat="1" applyFont="1" applyFill="1" applyBorder="1"/>
    <xf numFmtId="0" fontId="50" fillId="0" borderId="20" xfId="449" applyFont="1" applyFill="1" applyBorder="1"/>
    <xf numFmtId="166" fontId="51" fillId="0" borderId="18" xfId="449" applyNumberFormat="1" applyFont="1" applyFill="1" applyBorder="1"/>
    <xf numFmtId="0" fontId="50" fillId="0" borderId="23" xfId="449" applyFont="1" applyFill="1" applyBorder="1"/>
    <xf numFmtId="167" fontId="51" fillId="0" borderId="23" xfId="449" applyNumberFormat="1" applyFont="1" applyFill="1" applyBorder="1"/>
    <xf numFmtId="167" fontId="51" fillId="0" borderId="37" xfId="449" applyNumberFormat="1" applyFont="1" applyFill="1" applyBorder="1"/>
    <xf numFmtId="166" fontId="51" fillId="0" borderId="23" xfId="449" applyNumberFormat="1" applyFont="1" applyFill="1" applyBorder="1"/>
    <xf numFmtId="166" fontId="51" fillId="0" borderId="36" xfId="449" applyNumberFormat="1" applyFont="1" applyFill="1" applyBorder="1"/>
    <xf numFmtId="0" fontId="50" fillId="0" borderId="0" xfId="449" applyFont="1" applyFill="1" applyBorder="1"/>
    <xf numFmtId="0" fontId="91" fillId="0" borderId="0" xfId="452"/>
    <xf numFmtId="10" fontId="51" fillId="0" borderId="36" xfId="449" applyNumberFormat="1" applyFont="1" applyFill="1" applyBorder="1"/>
    <xf numFmtId="3" fontId="50" fillId="0" borderId="0" xfId="452" applyNumberFormat="1" applyFont="1" applyAlignment="1">
      <alignment vertical="top" wrapText="1"/>
    </xf>
    <xf numFmtId="3" fontId="51" fillId="0" borderId="0" xfId="452" applyNumberFormat="1" applyFont="1" applyAlignment="1">
      <alignment horizontal="right" vertical="top" wrapText="1"/>
    </xf>
    <xf numFmtId="0" fontId="84" fillId="24" borderId="0" xfId="452" applyFont="1" applyFill="1" applyBorder="1" applyAlignment="1">
      <alignment horizontal="center" vertical="center" wrapText="1"/>
    </xf>
    <xf numFmtId="3" fontId="81" fillId="0" borderId="29" xfId="452" applyNumberFormat="1" applyFont="1" applyBorder="1" applyAlignment="1">
      <alignment horizontal="center" vertical="top" wrapText="1"/>
    </xf>
    <xf numFmtId="3" fontId="50" fillId="0" borderId="29" xfId="452" applyNumberFormat="1" applyFont="1" applyBorder="1" applyAlignment="1">
      <alignment vertical="top" wrapText="1"/>
    </xf>
    <xf numFmtId="3" fontId="51" fillId="0" borderId="0" xfId="452" applyNumberFormat="1" applyFont="1" applyAlignment="1">
      <alignment horizontal="center" vertical="top" wrapText="1"/>
    </xf>
    <xf numFmtId="4" fontId="50" fillId="25" borderId="42" xfId="452" applyNumberFormat="1" applyFont="1" applyFill="1" applyBorder="1" applyAlignment="1">
      <alignment horizontal="center" vertical="center" wrapText="1"/>
    </xf>
    <xf numFmtId="3" fontId="50" fillId="25" borderId="42" xfId="452" applyNumberFormat="1" applyFont="1" applyFill="1" applyBorder="1" applyAlignment="1">
      <alignment horizontal="center" vertical="center" wrapText="1"/>
    </xf>
    <xf numFmtId="3" fontId="50" fillId="0" borderId="0" xfId="452" applyNumberFormat="1" applyFont="1" applyAlignment="1">
      <alignment horizontal="center" vertical="top" wrapText="1"/>
    </xf>
    <xf numFmtId="4" fontId="51" fillId="25" borderId="42" xfId="452" applyNumberFormat="1" applyFont="1" applyFill="1" applyBorder="1" applyAlignment="1">
      <alignment horizontal="center" vertical="center" wrapText="1"/>
    </xf>
    <xf numFmtId="49" fontId="51" fillId="25" borderId="42" xfId="452" applyNumberFormat="1" applyFont="1" applyFill="1" applyBorder="1" applyAlignment="1">
      <alignment horizontal="center" vertical="center" wrapText="1"/>
    </xf>
    <xf numFmtId="0" fontId="51" fillId="25" borderId="42" xfId="452" applyFont="1" applyFill="1" applyBorder="1" applyAlignment="1">
      <alignment horizontal="center" vertical="center" wrapText="1"/>
    </xf>
    <xf numFmtId="3" fontId="51" fillId="25" borderId="42" xfId="452" applyNumberFormat="1" applyFont="1" applyFill="1" applyBorder="1" applyAlignment="1">
      <alignment horizontal="center" vertical="center" wrapText="1"/>
    </xf>
    <xf numFmtId="0" fontId="51" fillId="25" borderId="42" xfId="452" applyFont="1" applyFill="1" applyBorder="1" applyAlignment="1">
      <alignment horizontal="left" vertical="center" wrapText="1" indent="1"/>
    </xf>
    <xf numFmtId="182" fontId="51" fillId="25" borderId="15" xfId="452" applyNumberFormat="1" applyFont="1" applyFill="1" applyBorder="1" applyAlignment="1">
      <alignment horizontal="center" vertical="center"/>
    </xf>
    <xf numFmtId="182" fontId="51" fillId="25" borderId="42" xfId="452" applyNumberFormat="1" applyFont="1" applyFill="1" applyBorder="1" applyAlignment="1">
      <alignment horizontal="center" vertical="center" wrapText="1"/>
    </xf>
    <xf numFmtId="166" fontId="51" fillId="25" borderId="42" xfId="453" applyNumberFormat="1" applyFont="1" applyFill="1" applyBorder="1" applyAlignment="1">
      <alignment horizontal="center" vertical="center"/>
    </xf>
    <xf numFmtId="3" fontId="51" fillId="0" borderId="0" xfId="452" applyNumberFormat="1" applyFont="1" applyFill="1" applyBorder="1" applyAlignment="1">
      <alignment vertical="center" wrapText="1"/>
    </xf>
    <xf numFmtId="3" fontId="51" fillId="0" borderId="0" xfId="452" applyNumberFormat="1" applyFont="1" applyFill="1" applyAlignment="1">
      <alignment vertical="center" wrapText="1"/>
    </xf>
    <xf numFmtId="182" fontId="51" fillId="25" borderId="42" xfId="452" applyNumberFormat="1" applyFont="1" applyFill="1" applyBorder="1" applyAlignment="1">
      <alignment horizontal="center" vertical="center"/>
    </xf>
    <xf numFmtId="0" fontId="50" fillId="25" borderId="67" xfId="452" applyFont="1" applyFill="1" applyBorder="1" applyAlignment="1">
      <alignment horizontal="center" vertical="center" wrapText="1"/>
    </xf>
    <xf numFmtId="182" fontId="50" fillId="25" borderId="67" xfId="452" applyNumberFormat="1" applyFont="1" applyFill="1" applyBorder="1" applyAlignment="1">
      <alignment horizontal="center" vertical="center"/>
    </xf>
    <xf numFmtId="166" fontId="50" fillId="25" borderId="67" xfId="453" applyNumberFormat="1" applyFont="1" applyFill="1" applyBorder="1" applyAlignment="1">
      <alignment horizontal="center" vertical="center"/>
    </xf>
    <xf numFmtId="0" fontId="79" fillId="25" borderId="42" xfId="492" applyFont="1" applyFill="1" applyBorder="1" applyAlignment="1">
      <alignment horizontal="left" vertical="center" wrapText="1" indent="1"/>
    </xf>
    <xf numFmtId="181" fontId="51" fillId="25" borderId="42" xfId="492" applyNumberFormat="1" applyFont="1" applyFill="1" applyBorder="1" applyAlignment="1">
      <alignment horizontal="center" vertical="center"/>
    </xf>
    <xf numFmtId="182" fontId="51" fillId="25" borderId="23" xfId="452" applyNumberFormat="1" applyFont="1" applyFill="1" applyBorder="1" applyAlignment="1">
      <alignment horizontal="center" vertical="center" wrapText="1"/>
    </xf>
    <xf numFmtId="0" fontId="79" fillId="25" borderId="68" xfId="492" applyFont="1" applyFill="1" applyBorder="1" applyAlignment="1">
      <alignment horizontal="left" vertical="center" wrapText="1" indent="1"/>
    </xf>
    <xf numFmtId="181" fontId="51" fillId="25" borderId="68" xfId="492" applyNumberFormat="1" applyFont="1" applyFill="1" applyBorder="1" applyAlignment="1">
      <alignment horizontal="center" vertical="center"/>
    </xf>
    <xf numFmtId="182" fontId="51" fillId="25" borderId="68" xfId="452" applyNumberFormat="1" applyFont="1" applyFill="1" applyBorder="1" applyAlignment="1">
      <alignment horizontal="center" vertical="center" wrapText="1"/>
    </xf>
    <xf numFmtId="166" fontId="51" fillId="25" borderId="68" xfId="453" applyNumberFormat="1" applyFont="1" applyFill="1" applyBorder="1" applyAlignment="1">
      <alignment horizontal="center" vertical="center"/>
    </xf>
    <xf numFmtId="0" fontId="50" fillId="25" borderId="69" xfId="452" applyFont="1" applyFill="1" applyBorder="1" applyAlignment="1">
      <alignment horizontal="center" vertical="center" wrapText="1"/>
    </xf>
    <xf numFmtId="182" fontId="50" fillId="25" borderId="69" xfId="452" applyNumberFormat="1" applyFont="1" applyFill="1" applyBorder="1" applyAlignment="1">
      <alignment horizontal="center" vertical="center"/>
    </xf>
    <xf numFmtId="166" fontId="50" fillId="25" borderId="69" xfId="452" applyNumberFormat="1" applyFont="1" applyFill="1" applyBorder="1" applyAlignment="1">
      <alignment horizontal="center" vertical="center"/>
    </xf>
    <xf numFmtId="0" fontId="51" fillId="25" borderId="23" xfId="491" applyFont="1" applyFill="1" applyBorder="1" applyAlignment="1">
      <alignment horizontal="left" vertical="center" wrapText="1" indent="1"/>
    </xf>
    <xf numFmtId="182" fontId="50" fillId="25" borderId="23" xfId="452" applyNumberFormat="1" applyFont="1" applyFill="1" applyBorder="1" applyAlignment="1">
      <alignment horizontal="center" vertical="center"/>
    </xf>
    <xf numFmtId="0" fontId="51" fillId="25" borderId="42" xfId="491" applyFont="1" applyFill="1" applyBorder="1" applyAlignment="1">
      <alignment horizontal="left" vertical="center" wrapText="1" indent="1"/>
    </xf>
    <xf numFmtId="0" fontId="51" fillId="25" borderId="42" xfId="492" applyFont="1" applyFill="1" applyBorder="1" applyAlignment="1">
      <alignment horizontal="left" vertical="center" wrapText="1" indent="1"/>
    </xf>
    <xf numFmtId="182" fontId="50" fillId="25" borderId="42" xfId="452" applyNumberFormat="1" applyFont="1" applyFill="1" applyBorder="1" applyAlignment="1">
      <alignment horizontal="center" vertical="center"/>
    </xf>
    <xf numFmtId="0" fontId="51" fillId="0" borderId="42" xfId="491" applyFont="1" applyFill="1" applyBorder="1" applyAlignment="1">
      <alignment horizontal="left" vertical="center" wrapText="1" indent="1"/>
    </xf>
    <xf numFmtId="182" fontId="50" fillId="25" borderId="15" xfId="452" applyNumberFormat="1" applyFont="1" applyFill="1" applyBorder="1" applyAlignment="1">
      <alignment horizontal="center" vertical="center"/>
    </xf>
    <xf numFmtId="166" fontId="51" fillId="25" borderId="15" xfId="453" applyNumberFormat="1" applyFont="1" applyFill="1" applyBorder="1" applyAlignment="1">
      <alignment horizontal="center" vertical="center"/>
    </xf>
    <xf numFmtId="0" fontId="51" fillId="0" borderId="68" xfId="491" applyFont="1" applyFill="1" applyBorder="1" applyAlignment="1">
      <alignment horizontal="left" vertical="center" wrapText="1" indent="1"/>
    </xf>
    <xf numFmtId="182" fontId="50" fillId="25" borderId="68" xfId="452" applyNumberFormat="1" applyFont="1" applyFill="1" applyBorder="1" applyAlignment="1">
      <alignment horizontal="center" vertical="center"/>
    </xf>
    <xf numFmtId="182" fontId="50" fillId="25" borderId="69" xfId="452" applyNumberFormat="1" applyFont="1" applyFill="1" applyBorder="1" applyAlignment="1">
      <alignment horizontal="center" vertical="center" wrapText="1"/>
    </xf>
    <xf numFmtId="166" fontId="51" fillId="25" borderId="69" xfId="453" applyNumberFormat="1" applyFont="1" applyFill="1" applyBorder="1" applyAlignment="1">
      <alignment horizontal="center" vertical="center"/>
    </xf>
    <xf numFmtId="0" fontId="51" fillId="25" borderId="23" xfId="452" applyFont="1" applyFill="1" applyBorder="1" applyAlignment="1">
      <alignment horizontal="left" vertical="center" wrapText="1" indent="1"/>
    </xf>
    <xf numFmtId="182" fontId="51" fillId="25" borderId="20" xfId="452" applyNumberFormat="1" applyFont="1" applyFill="1" applyBorder="1" applyAlignment="1">
      <alignment horizontal="center" vertical="center"/>
    </xf>
    <xf numFmtId="166" fontId="51" fillId="25" borderId="23" xfId="453" applyNumberFormat="1" applyFont="1" applyFill="1" applyBorder="1" applyAlignment="1">
      <alignment horizontal="center" vertical="center"/>
    </xf>
    <xf numFmtId="181" fontId="51" fillId="25" borderId="23" xfId="453" applyNumberFormat="1" applyFont="1" applyFill="1" applyBorder="1" applyAlignment="1">
      <alignment horizontal="center" vertical="center"/>
    </xf>
    <xf numFmtId="3" fontId="50" fillId="25" borderId="67" xfId="452" applyNumberFormat="1" applyFont="1" applyFill="1" applyBorder="1" applyAlignment="1">
      <alignment horizontal="center" vertical="center" wrapText="1"/>
    </xf>
    <xf numFmtId="166" fontId="50" fillId="25" borderId="67" xfId="452" applyNumberFormat="1" applyFont="1" applyFill="1" applyBorder="1" applyAlignment="1">
      <alignment horizontal="center" vertical="center"/>
    </xf>
    <xf numFmtId="3" fontId="51" fillId="0" borderId="0" xfId="452" applyNumberFormat="1" applyFont="1" applyFill="1" applyBorder="1" applyAlignment="1">
      <alignment horizontal="right" vertical="center" wrapText="1"/>
    </xf>
    <xf numFmtId="3" fontId="51" fillId="0" borderId="0" xfId="452" applyNumberFormat="1" applyFont="1" applyFill="1" applyAlignment="1">
      <alignment horizontal="right" vertical="center" wrapText="1"/>
    </xf>
    <xf numFmtId="3" fontId="51" fillId="0" borderId="0" xfId="452" applyNumberFormat="1" applyFont="1" applyFill="1" applyBorder="1" applyAlignment="1">
      <alignment horizontal="right" vertical="top" wrapText="1"/>
    </xf>
    <xf numFmtId="3" fontId="51" fillId="0" borderId="0" xfId="452" applyNumberFormat="1" applyFont="1" applyBorder="1" applyAlignment="1">
      <alignment horizontal="right" vertical="top" wrapText="1"/>
    </xf>
    <xf numFmtId="3" fontId="51" fillId="0" borderId="0" xfId="452" applyNumberFormat="1" applyFont="1" applyAlignment="1">
      <alignment horizontal="left" vertical="top" wrapText="1"/>
    </xf>
    <xf numFmtId="3" fontId="51" fillId="0" borderId="0" xfId="452" applyNumberFormat="1" applyFont="1" applyFill="1" applyAlignment="1">
      <alignment horizontal="right" vertical="top" wrapText="1"/>
    </xf>
    <xf numFmtId="3" fontId="51" fillId="0" borderId="0" xfId="452" applyNumberFormat="1" applyFont="1" applyBorder="1" applyAlignment="1">
      <alignment horizontal="right" vertical="top" wrapText="1" indent="2"/>
    </xf>
    <xf numFmtId="167" fontId="117" fillId="0" borderId="0" xfId="491" applyNumberFormat="1" applyFont="1" applyFill="1" applyAlignment="1">
      <alignment horizontal="center"/>
    </xf>
    <xf numFmtId="167" fontId="117" fillId="0" borderId="0" xfId="491" applyNumberFormat="1" applyFont="1" applyFill="1" applyBorder="1" applyAlignment="1">
      <alignment horizontal="left"/>
    </xf>
    <xf numFmtId="167" fontId="117" fillId="0" borderId="0" xfId="491" applyNumberFormat="1" applyFont="1" applyFill="1" applyAlignment="1">
      <alignment horizontal="left" indent="1"/>
    </xf>
    <xf numFmtId="167" fontId="117" fillId="0" borderId="0" xfId="491" applyNumberFormat="1" applyFont="1" applyFill="1" applyAlignment="1">
      <alignment vertical="center"/>
    </xf>
    <xf numFmtId="167" fontId="117" fillId="0" borderId="0" xfId="491" applyNumberFormat="1" applyFont="1" applyFill="1" applyAlignment="1">
      <alignment horizontal="right" vertical="center"/>
    </xf>
    <xf numFmtId="4" fontId="118" fillId="0" borderId="0" xfId="491" applyNumberFormat="1" applyFont="1" applyFill="1" applyAlignment="1">
      <alignment horizontal="right" vertical="center"/>
    </xf>
    <xf numFmtId="181" fontId="118" fillId="0" borderId="0" xfId="491" applyNumberFormat="1" applyFont="1" applyFill="1" applyAlignment="1">
      <alignment horizontal="right" vertical="center"/>
    </xf>
    <xf numFmtId="43" fontId="118" fillId="0" borderId="0" xfId="491" applyNumberFormat="1" applyFont="1" applyFill="1" applyAlignment="1">
      <alignment horizontal="center" vertical="center"/>
    </xf>
    <xf numFmtId="0" fontId="118" fillId="0" borderId="0" xfId="491" applyFont="1" applyFill="1" applyAlignment="1">
      <alignment horizontal="center" vertical="center"/>
    </xf>
    <xf numFmtId="0" fontId="108" fillId="0" borderId="0" xfId="456" applyFont="1" applyFill="1"/>
    <xf numFmtId="167" fontId="121" fillId="0" borderId="0" xfId="491" applyNumberFormat="1" applyFont="1" applyFill="1" applyBorder="1" applyAlignment="1">
      <alignment horizontal="center" wrapText="1"/>
    </xf>
    <xf numFmtId="167" fontId="117" fillId="0" borderId="0" xfId="491" applyNumberFormat="1" applyFont="1" applyFill="1" applyBorder="1" applyAlignment="1">
      <alignment horizontal="center"/>
    </xf>
    <xf numFmtId="167" fontId="117" fillId="0" borderId="0" xfId="491" applyNumberFormat="1" applyFont="1" applyFill="1" applyBorder="1" applyAlignment="1">
      <alignment horizontal="left" indent="1"/>
    </xf>
    <xf numFmtId="167" fontId="117" fillId="0" borderId="0" xfId="491" applyNumberFormat="1" applyFont="1" applyFill="1" applyBorder="1" applyAlignment="1">
      <alignment horizontal="right" vertical="center"/>
    </xf>
    <xf numFmtId="167" fontId="122" fillId="0" borderId="42" xfId="456" applyNumberFormat="1" applyFont="1" applyFill="1" applyBorder="1" applyAlignment="1">
      <alignment horizontal="center" vertical="center" wrapText="1"/>
    </xf>
    <xf numFmtId="167" fontId="122" fillId="0" borderId="42" xfId="456" applyNumberFormat="1" applyFont="1" applyFill="1" applyBorder="1" applyAlignment="1">
      <alignment horizontal="center" vertical="center"/>
    </xf>
    <xf numFmtId="4" fontId="122" fillId="0" borderId="42" xfId="456" applyNumberFormat="1" applyFont="1" applyFill="1" applyBorder="1" applyAlignment="1">
      <alignment horizontal="center" vertical="center" wrapText="1"/>
    </xf>
    <xf numFmtId="181" fontId="122" fillId="0" borderId="42" xfId="456" applyNumberFormat="1" applyFont="1" applyFill="1" applyBorder="1" applyAlignment="1">
      <alignment horizontal="center" vertical="center" wrapText="1"/>
    </xf>
    <xf numFmtId="20" fontId="122" fillId="0" borderId="42" xfId="456" quotePrefix="1" applyNumberFormat="1" applyFont="1" applyFill="1" applyBorder="1" applyAlignment="1">
      <alignment horizontal="center" vertical="center" wrapText="1"/>
    </xf>
    <xf numFmtId="0" fontId="122" fillId="0" borderId="74" xfId="456" quotePrefix="1" applyFont="1" applyFill="1" applyBorder="1" applyAlignment="1">
      <alignment horizontal="center" vertical="center" wrapText="1"/>
    </xf>
    <xf numFmtId="167" fontId="123" fillId="0" borderId="75" xfId="456" applyNumberFormat="1" applyFont="1" applyFill="1" applyBorder="1" applyAlignment="1">
      <alignment horizontal="center" vertical="center" wrapText="1"/>
    </xf>
    <xf numFmtId="167" fontId="123" fillId="0" borderId="76" xfId="456" applyNumberFormat="1" applyFont="1" applyFill="1" applyBorder="1" applyAlignment="1">
      <alignment horizontal="center" vertical="center" wrapText="1"/>
    </xf>
    <xf numFmtId="0" fontId="123" fillId="0" borderId="76" xfId="456" applyFont="1" applyFill="1" applyBorder="1" applyAlignment="1">
      <alignment horizontal="center" vertical="center" wrapText="1"/>
    </xf>
    <xf numFmtId="167" fontId="123" fillId="0" borderId="77" xfId="456" applyNumberFormat="1" applyFont="1" applyFill="1" applyBorder="1" applyAlignment="1">
      <alignment horizontal="center" vertical="center" wrapText="1"/>
    </xf>
    <xf numFmtId="3" fontId="123" fillId="0" borderId="76" xfId="456" applyNumberFormat="1" applyFont="1" applyFill="1" applyBorder="1" applyAlignment="1">
      <alignment horizontal="center" vertical="center" wrapText="1"/>
    </xf>
    <xf numFmtId="0" fontId="123" fillId="0" borderId="78" xfId="456" applyFont="1" applyFill="1" applyBorder="1" applyAlignment="1">
      <alignment horizontal="center" vertical="center" wrapText="1"/>
    </xf>
    <xf numFmtId="0" fontId="108" fillId="0" borderId="0" xfId="456" applyFont="1" applyFill="1" applyAlignment="1">
      <alignment vertical="center"/>
    </xf>
    <xf numFmtId="167" fontId="117" fillId="0" borderId="79" xfId="491" quotePrefix="1" applyNumberFormat="1" applyFont="1" applyFill="1" applyBorder="1" applyAlignment="1">
      <alignment horizontal="center" vertical="center" wrapText="1"/>
    </xf>
    <xf numFmtId="167" fontId="117" fillId="0" borderId="20" xfId="491" applyNumberFormat="1" applyFont="1" applyFill="1" applyBorder="1" applyAlignment="1">
      <alignment horizontal="center" vertical="center" wrapText="1"/>
    </xf>
    <xf numFmtId="0" fontId="117" fillId="0" borderId="20" xfId="491" applyFont="1" applyFill="1" applyBorder="1" applyAlignment="1">
      <alignment horizontal="left" vertical="center" wrapText="1"/>
    </xf>
    <xf numFmtId="0" fontId="117" fillId="0" borderId="20" xfId="491" applyFont="1" applyFill="1" applyBorder="1" applyAlignment="1">
      <alignment horizontal="left" vertical="center" wrapText="1" indent="1"/>
    </xf>
    <xf numFmtId="182" fontId="117" fillId="0" borderId="20" xfId="491" applyNumberFormat="1" applyFont="1" applyFill="1" applyBorder="1" applyAlignment="1">
      <alignment vertical="center"/>
    </xf>
    <xf numFmtId="182" fontId="117" fillId="0" borderId="20" xfId="491" applyNumberFormat="1" applyFont="1" applyFill="1" applyBorder="1" applyAlignment="1">
      <alignment horizontal="right" vertical="center"/>
    </xf>
    <xf numFmtId="181" fontId="117" fillId="0" borderId="71" xfId="456" applyNumberFormat="1" applyFont="1" applyFill="1" applyBorder="1" applyAlignment="1">
      <alignment horizontal="right" vertical="center"/>
    </xf>
    <xf numFmtId="181" fontId="117" fillId="0" borderId="20" xfId="456" applyNumberFormat="1" applyFont="1" applyFill="1" applyBorder="1" applyAlignment="1">
      <alignment horizontal="right" vertical="center"/>
    </xf>
    <xf numFmtId="43" fontId="124" fillId="0" borderId="80" xfId="453" applyNumberFormat="1" applyFont="1" applyFill="1" applyBorder="1" applyAlignment="1">
      <alignment horizontal="right" vertical="center"/>
    </xf>
    <xf numFmtId="43" fontId="117" fillId="0" borderId="81" xfId="456" applyNumberFormat="1" applyFont="1" applyFill="1" applyBorder="1" applyAlignment="1">
      <alignment vertical="center"/>
    </xf>
    <xf numFmtId="183" fontId="124" fillId="0" borderId="80" xfId="453" applyNumberFormat="1" applyFont="1" applyFill="1" applyBorder="1" applyAlignment="1">
      <alignment horizontal="right" vertical="center"/>
    </xf>
    <xf numFmtId="183" fontId="124" fillId="0" borderId="82" xfId="453" applyNumberFormat="1" applyFont="1" applyFill="1" applyBorder="1" applyAlignment="1">
      <alignment horizontal="right" vertical="center"/>
    </xf>
    <xf numFmtId="167" fontId="117" fillId="0" borderId="83" xfId="491" quotePrefix="1" applyNumberFormat="1" applyFont="1" applyFill="1" applyBorder="1" applyAlignment="1">
      <alignment horizontal="center" vertical="center" wrapText="1"/>
    </xf>
    <xf numFmtId="167" fontId="117" fillId="0" borderId="81" xfId="491" applyNumberFormat="1" applyFont="1" applyFill="1" applyBorder="1" applyAlignment="1">
      <alignment horizontal="center" vertical="center" wrapText="1"/>
    </xf>
    <xf numFmtId="0" fontId="117" fillId="0" borderId="81" xfId="491" applyFont="1" applyFill="1" applyBorder="1" applyAlignment="1">
      <alignment horizontal="left" vertical="center" wrapText="1"/>
    </xf>
    <xf numFmtId="0" fontId="117" fillId="0" borderId="81" xfId="491" applyFont="1" applyFill="1" applyBorder="1" applyAlignment="1">
      <alignment horizontal="left" vertical="center" wrapText="1" indent="1"/>
    </xf>
    <xf numFmtId="182" fontId="117" fillId="0" borderId="81" xfId="491" applyNumberFormat="1" applyFont="1" applyFill="1" applyBorder="1" applyAlignment="1">
      <alignment vertical="center"/>
    </xf>
    <xf numFmtId="182" fontId="117" fillId="0" borderId="81" xfId="491" applyNumberFormat="1" applyFont="1" applyFill="1" applyBorder="1" applyAlignment="1">
      <alignment horizontal="right" vertical="center"/>
    </xf>
    <xf numFmtId="181" fontId="117" fillId="0" borderId="81" xfId="456" applyNumberFormat="1" applyFont="1" applyFill="1" applyBorder="1" applyAlignment="1">
      <alignment horizontal="right" vertical="center"/>
    </xf>
    <xf numFmtId="43" fontId="117" fillId="0" borderId="84" xfId="456" applyNumberFormat="1" applyFont="1" applyFill="1" applyBorder="1" applyAlignment="1">
      <alignment vertical="center"/>
    </xf>
    <xf numFmtId="183" fontId="124" fillId="0" borderId="81" xfId="453" applyNumberFormat="1" applyFont="1" applyFill="1" applyBorder="1" applyAlignment="1">
      <alignment horizontal="right" vertical="center"/>
    </xf>
    <xf numFmtId="183" fontId="124" fillId="0" borderId="85" xfId="453" applyNumberFormat="1" applyFont="1" applyFill="1" applyBorder="1" applyAlignment="1">
      <alignment horizontal="right" vertical="center"/>
    </xf>
    <xf numFmtId="183" fontId="124" fillId="0" borderId="86" xfId="453" applyNumberFormat="1" applyFont="1" applyFill="1" applyBorder="1" applyAlignment="1">
      <alignment horizontal="right" vertical="center"/>
    </xf>
    <xf numFmtId="183" fontId="124" fillId="0" borderId="87" xfId="453" applyNumberFormat="1" applyFont="1" applyFill="1" applyBorder="1" applyAlignment="1">
      <alignment horizontal="right" vertical="center"/>
    </xf>
    <xf numFmtId="181" fontId="117" fillId="0" borderId="88" xfId="456" applyNumberFormat="1" applyFont="1" applyFill="1" applyBorder="1" applyAlignment="1">
      <alignment horizontal="right" vertical="center"/>
    </xf>
    <xf numFmtId="43" fontId="124" fillId="0" borderId="89" xfId="453" applyNumberFormat="1" applyFont="1" applyFill="1" applyBorder="1" applyAlignment="1">
      <alignment horizontal="right" vertical="center"/>
    </xf>
    <xf numFmtId="43" fontId="117" fillId="0" borderId="20" xfId="456" applyNumberFormat="1" applyFont="1" applyFill="1" applyBorder="1" applyAlignment="1">
      <alignment vertical="center"/>
    </xf>
    <xf numFmtId="183" fontId="124" fillId="0" borderId="18" xfId="453" applyNumberFormat="1" applyFont="1" applyFill="1" applyBorder="1" applyAlignment="1">
      <alignment horizontal="right" vertical="center"/>
    </xf>
    <xf numFmtId="0" fontId="117" fillId="0" borderId="71" xfId="491" applyFont="1" applyFill="1" applyBorder="1" applyAlignment="1">
      <alignment horizontal="left" vertical="center" wrapText="1" indent="1"/>
    </xf>
    <xf numFmtId="182" fontId="117" fillId="0" borderId="71" xfId="491" applyNumberFormat="1" applyFont="1" applyFill="1" applyBorder="1" applyAlignment="1">
      <alignment vertical="center"/>
    </xf>
    <xf numFmtId="166" fontId="117" fillId="0" borderId="71" xfId="456" applyNumberFormat="1" applyFont="1" applyFill="1" applyBorder="1" applyAlignment="1">
      <alignment horizontal="right" vertical="center"/>
    </xf>
    <xf numFmtId="166" fontId="117" fillId="0" borderId="72" xfId="456" applyNumberFormat="1" applyFont="1" applyFill="1" applyBorder="1" applyAlignment="1">
      <alignment horizontal="right" vertical="center"/>
    </xf>
    <xf numFmtId="0" fontId="117" fillId="0" borderId="42" xfId="491" applyFont="1" applyFill="1" applyBorder="1" applyAlignment="1">
      <alignment horizontal="left" vertical="center" wrapText="1" indent="1"/>
    </xf>
    <xf numFmtId="182" fontId="117" fillId="0" borderId="42" xfId="491" applyNumberFormat="1" applyFont="1" applyFill="1" applyBorder="1" applyAlignment="1">
      <alignment vertical="center"/>
    </xf>
    <xf numFmtId="181" fontId="117" fillId="0" borderId="42" xfId="456" applyNumberFormat="1" applyFont="1" applyFill="1" applyBorder="1" applyAlignment="1">
      <alignment horizontal="right" vertical="center"/>
    </xf>
    <xf numFmtId="43" fontId="124" fillId="0" borderId="42" xfId="453" applyNumberFormat="1" applyFont="1" applyFill="1" applyBorder="1" applyAlignment="1">
      <alignment horizontal="right" vertical="center"/>
    </xf>
    <xf numFmtId="183" fontId="124" fillId="0" borderId="42" xfId="453" applyNumberFormat="1" applyFont="1" applyFill="1" applyBorder="1" applyAlignment="1">
      <alignment horizontal="right" vertical="center"/>
    </xf>
    <xf numFmtId="183" fontId="124" fillId="0" borderId="74" xfId="453" applyNumberFormat="1" applyFont="1" applyFill="1" applyBorder="1" applyAlignment="1">
      <alignment horizontal="right" vertical="center"/>
    </xf>
    <xf numFmtId="0" fontId="117" fillId="0" borderId="15" xfId="491" applyFont="1" applyFill="1" applyBorder="1" applyAlignment="1">
      <alignment horizontal="left" vertical="center" wrapText="1" indent="1"/>
    </xf>
    <xf numFmtId="182" fontId="117" fillId="0" borderId="15" xfId="491" applyNumberFormat="1" applyFont="1" applyFill="1" applyBorder="1" applyAlignment="1">
      <alignment vertical="center"/>
    </xf>
    <xf numFmtId="43" fontId="124" fillId="0" borderId="76" xfId="453" applyNumberFormat="1" applyFont="1" applyFill="1" applyBorder="1" applyAlignment="1">
      <alignment horizontal="right" vertical="center"/>
    </xf>
    <xf numFmtId="43" fontId="124" fillId="0" borderId="15" xfId="453" applyNumberFormat="1" applyFont="1" applyFill="1" applyBorder="1" applyAlignment="1">
      <alignment horizontal="right" vertical="center"/>
    </xf>
    <xf numFmtId="183" fontId="124" fillId="0" borderId="15" xfId="453" applyNumberFormat="1" applyFont="1" applyFill="1" applyBorder="1" applyAlignment="1">
      <alignment horizontal="right" vertical="center"/>
    </xf>
    <xf numFmtId="183" fontId="124" fillId="0" borderId="91" xfId="453" applyNumberFormat="1" applyFont="1" applyFill="1" applyBorder="1" applyAlignment="1">
      <alignment horizontal="right" vertical="center"/>
    </xf>
    <xf numFmtId="43" fontId="124" fillId="0" borderId="20" xfId="453" applyNumberFormat="1" applyFont="1" applyFill="1" applyBorder="1" applyAlignment="1">
      <alignment horizontal="right" vertical="center"/>
    </xf>
    <xf numFmtId="43" fontId="124" fillId="0" borderId="71" xfId="453" applyNumberFormat="1" applyFont="1" applyFill="1" applyBorder="1" applyAlignment="1">
      <alignment horizontal="right" vertical="center"/>
    </xf>
    <xf numFmtId="183" fontId="124" fillId="0" borderId="71" xfId="453" applyNumberFormat="1" applyFont="1" applyFill="1" applyBorder="1" applyAlignment="1">
      <alignment horizontal="right" vertical="center"/>
    </xf>
    <xf numFmtId="183" fontId="124" fillId="0" borderId="72" xfId="453" applyNumberFormat="1" applyFont="1" applyFill="1" applyBorder="1" applyAlignment="1">
      <alignment horizontal="right" vertical="center"/>
    </xf>
    <xf numFmtId="181" fontId="117" fillId="0" borderId="15" xfId="456" applyNumberFormat="1" applyFont="1" applyFill="1" applyBorder="1" applyAlignment="1">
      <alignment horizontal="right" vertical="center"/>
    </xf>
    <xf numFmtId="43" fontId="124" fillId="0" borderId="81" xfId="453" applyNumberFormat="1" applyFont="1" applyFill="1" applyBorder="1" applyAlignment="1">
      <alignment horizontal="right" vertical="center"/>
    </xf>
    <xf numFmtId="167" fontId="117" fillId="0" borderId="92" xfId="491" quotePrefix="1" applyNumberFormat="1" applyFont="1" applyFill="1" applyBorder="1" applyAlignment="1">
      <alignment horizontal="center" vertical="center"/>
    </xf>
    <xf numFmtId="167" fontId="117" fillId="0" borderId="84" xfId="491" quotePrefix="1" applyNumberFormat="1" applyFont="1" applyFill="1" applyBorder="1" applyAlignment="1">
      <alignment horizontal="center" vertical="center"/>
    </xf>
    <xf numFmtId="167" fontId="117" fillId="0" borderId="84" xfId="491" applyNumberFormat="1" applyFont="1" applyFill="1" applyBorder="1" applyAlignment="1">
      <alignment vertical="center" wrapText="1"/>
    </xf>
    <xf numFmtId="0" fontId="117" fillId="0" borderId="84" xfId="491" applyFont="1" applyFill="1" applyBorder="1" applyAlignment="1">
      <alignment horizontal="left" vertical="center" wrapText="1" indent="1"/>
    </xf>
    <xf numFmtId="182" fontId="117" fillId="0" borderId="84" xfId="491" applyNumberFormat="1" applyFont="1" applyFill="1" applyBorder="1" applyAlignment="1">
      <alignment vertical="center"/>
    </xf>
    <xf numFmtId="182" fontId="117" fillId="0" borderId="84" xfId="491" applyNumberFormat="1" applyFont="1" applyFill="1" applyBorder="1" applyAlignment="1">
      <alignment horizontal="right" vertical="center"/>
    </xf>
    <xf numFmtId="181" fontId="117" fillId="0" borderId="23" xfId="456" applyNumberFormat="1" applyFont="1" applyFill="1" applyBorder="1" applyAlignment="1">
      <alignment horizontal="right" vertical="center"/>
    </xf>
    <xf numFmtId="181" fontId="117" fillId="0" borderId="84" xfId="456" applyNumberFormat="1" applyFont="1" applyFill="1" applyBorder="1" applyAlignment="1">
      <alignment horizontal="right" vertical="center"/>
    </xf>
    <xf numFmtId="181" fontId="117" fillId="0" borderId="84" xfId="456" applyNumberFormat="1" applyFont="1" applyFill="1" applyBorder="1" applyAlignment="1">
      <alignment vertical="center"/>
    </xf>
    <xf numFmtId="166" fontId="117" fillId="0" borderId="86" xfId="456" applyNumberFormat="1" applyFont="1" applyFill="1" applyBorder="1" applyAlignment="1">
      <alignment horizontal="right" vertical="center"/>
    </xf>
    <xf numFmtId="167" fontId="117" fillId="0" borderId="93" xfId="491" quotePrefix="1" applyNumberFormat="1" applyFont="1" applyFill="1" applyBorder="1" applyAlignment="1">
      <alignment horizontal="center" vertical="center"/>
    </xf>
    <xf numFmtId="167" fontId="117" fillId="0" borderId="88" xfId="491" quotePrefix="1" applyNumberFormat="1" applyFont="1" applyFill="1" applyBorder="1" applyAlignment="1">
      <alignment horizontal="center" vertical="center"/>
    </xf>
    <xf numFmtId="167" fontId="117" fillId="0" borderId="88" xfId="491" applyNumberFormat="1" applyFont="1" applyFill="1" applyBorder="1" applyAlignment="1">
      <alignment vertical="center" wrapText="1"/>
    </xf>
    <xf numFmtId="0" fontId="117" fillId="0" borderId="88" xfId="491" applyFont="1" applyFill="1" applyBorder="1" applyAlignment="1">
      <alignment horizontal="left" vertical="center" wrapText="1" indent="1"/>
    </xf>
    <xf numFmtId="182" fontId="117" fillId="0" borderId="88" xfId="491" applyNumberFormat="1" applyFont="1" applyFill="1" applyBorder="1" applyAlignment="1">
      <alignment vertical="center"/>
    </xf>
    <xf numFmtId="182" fontId="117" fillId="0" borderId="88" xfId="491" applyNumberFormat="1" applyFont="1" applyFill="1" applyBorder="1" applyAlignment="1">
      <alignment horizontal="right" vertical="center"/>
    </xf>
    <xf numFmtId="181" fontId="117" fillId="0" borderId="88" xfId="456" applyNumberFormat="1" applyFont="1" applyFill="1" applyBorder="1" applyAlignment="1">
      <alignment vertical="center"/>
    </xf>
    <xf numFmtId="166" fontId="117" fillId="0" borderId="89" xfId="456" applyNumberFormat="1" applyFont="1" applyFill="1" applyBorder="1" applyAlignment="1">
      <alignment horizontal="right" vertical="center"/>
    </xf>
    <xf numFmtId="166" fontId="117" fillId="0" borderId="82" xfId="456" applyNumberFormat="1" applyFont="1" applyFill="1" applyBorder="1" applyAlignment="1">
      <alignment horizontal="right" vertical="center"/>
    </xf>
    <xf numFmtId="166" fontId="117" fillId="0" borderId="88" xfId="456" applyNumberFormat="1" applyFont="1" applyFill="1" applyBorder="1" applyAlignment="1">
      <alignment horizontal="right" vertical="center"/>
    </xf>
    <xf numFmtId="182" fontId="124" fillId="0" borderId="42" xfId="453" applyNumberFormat="1" applyFont="1" applyFill="1" applyBorder="1" applyAlignment="1">
      <alignment horizontal="right" vertical="center"/>
    </xf>
    <xf numFmtId="166" fontId="117" fillId="0" borderId="42" xfId="456" applyNumberFormat="1" applyFont="1" applyFill="1" applyBorder="1" applyAlignment="1">
      <alignment horizontal="right" vertical="center"/>
    </xf>
    <xf numFmtId="166" fontId="117" fillId="0" borderId="74" xfId="456" applyNumberFormat="1" applyFont="1" applyFill="1" applyBorder="1" applyAlignment="1">
      <alignment horizontal="right" vertical="center"/>
    </xf>
    <xf numFmtId="167" fontId="117" fillId="0" borderId="15" xfId="491" quotePrefix="1" applyNumberFormat="1" applyFont="1" applyFill="1" applyBorder="1" applyAlignment="1">
      <alignment horizontal="center" vertical="center"/>
    </xf>
    <xf numFmtId="167" fontId="117" fillId="0" borderId="15" xfId="491" applyNumberFormat="1" applyFont="1" applyFill="1" applyBorder="1" applyAlignment="1">
      <alignment vertical="center" wrapText="1"/>
    </xf>
    <xf numFmtId="166" fontId="117" fillId="0" borderId="15" xfId="456" applyNumberFormat="1" applyFont="1" applyFill="1" applyBorder="1" applyAlignment="1">
      <alignment horizontal="right" vertical="center"/>
    </xf>
    <xf numFmtId="166" fontId="117" fillId="0" borderId="91" xfId="456" applyNumberFormat="1" applyFont="1" applyFill="1" applyBorder="1" applyAlignment="1">
      <alignment horizontal="right" vertical="center"/>
    </xf>
    <xf numFmtId="167" fontId="117" fillId="0" borderId="71" xfId="491" quotePrefix="1" applyNumberFormat="1" applyFont="1" applyFill="1" applyBorder="1" applyAlignment="1">
      <alignment horizontal="center" vertical="center"/>
    </xf>
    <xf numFmtId="167" fontId="117" fillId="0" borderId="71" xfId="491" applyNumberFormat="1" applyFont="1" applyFill="1" applyBorder="1" applyAlignment="1">
      <alignment horizontal="left" vertical="center" wrapText="1"/>
    </xf>
    <xf numFmtId="0" fontId="76" fillId="0" borderId="0" xfId="456" applyFont="1" applyFill="1" applyAlignment="1">
      <alignment horizontal="center" vertical="center"/>
    </xf>
    <xf numFmtId="167" fontId="117" fillId="0" borderId="42" xfId="491" quotePrefix="1" applyNumberFormat="1" applyFont="1" applyFill="1" applyBorder="1" applyAlignment="1">
      <alignment horizontal="center" vertical="center"/>
    </xf>
    <xf numFmtId="167" fontId="117" fillId="0" borderId="42" xfId="491" applyNumberFormat="1" applyFont="1" applyFill="1" applyBorder="1" applyAlignment="1">
      <alignment horizontal="left" vertical="center" wrapText="1"/>
    </xf>
    <xf numFmtId="166" fontId="117" fillId="0" borderId="94" xfId="456" applyNumberFormat="1" applyFont="1" applyFill="1" applyBorder="1" applyAlignment="1">
      <alignment horizontal="right" vertical="center"/>
    </xf>
    <xf numFmtId="0" fontId="117" fillId="0" borderId="76" xfId="491" applyFont="1" applyFill="1" applyBorder="1" applyAlignment="1">
      <alignment horizontal="left" vertical="center" wrapText="1" indent="1"/>
    </xf>
    <xf numFmtId="182" fontId="117" fillId="0" borderId="76" xfId="491" applyNumberFormat="1" applyFont="1" applyFill="1" applyBorder="1" applyAlignment="1">
      <alignment vertical="center"/>
    </xf>
    <xf numFmtId="181" fontId="117" fillId="0" borderId="76" xfId="456" applyNumberFormat="1" applyFont="1" applyFill="1" applyBorder="1" applyAlignment="1">
      <alignment horizontal="right" vertical="center"/>
    </xf>
    <xf numFmtId="166" fontId="117" fillId="0" borderId="76" xfId="456" applyNumberFormat="1" applyFont="1" applyFill="1" applyBorder="1" applyAlignment="1">
      <alignment horizontal="right" vertical="center"/>
    </xf>
    <xf numFmtId="166" fontId="117" fillId="0" borderId="78" xfId="456" applyNumberFormat="1" applyFont="1" applyFill="1" applyBorder="1" applyAlignment="1">
      <alignment horizontal="right" vertical="center"/>
    </xf>
    <xf numFmtId="182" fontId="117" fillId="0" borderId="23" xfId="491" applyNumberFormat="1" applyFont="1" applyFill="1" applyBorder="1" applyAlignment="1">
      <alignment vertical="center"/>
    </xf>
    <xf numFmtId="167" fontId="117" fillId="0" borderId="20" xfId="491" quotePrefix="1" applyNumberFormat="1" applyFont="1" applyFill="1" applyBorder="1" applyAlignment="1">
      <alignment horizontal="center" vertical="center"/>
    </xf>
    <xf numFmtId="167" fontId="117" fillId="0" borderId="20" xfId="491" applyNumberFormat="1" applyFont="1" applyFill="1" applyBorder="1" applyAlignment="1">
      <alignment horizontal="left" vertical="center" wrapText="1"/>
    </xf>
    <xf numFmtId="181" fontId="124" fillId="0" borderId="20" xfId="453" applyNumberFormat="1" applyFont="1" applyFill="1" applyBorder="1" applyAlignment="1">
      <alignment horizontal="right" vertical="center"/>
    </xf>
    <xf numFmtId="167" fontId="117" fillId="0" borderId="79" xfId="491" quotePrefix="1" applyNumberFormat="1" applyFont="1" applyFill="1" applyBorder="1" applyAlignment="1">
      <alignment horizontal="center" vertical="center"/>
    </xf>
    <xf numFmtId="181" fontId="117" fillId="0" borderId="20" xfId="456" applyNumberFormat="1" applyFont="1" applyFill="1" applyBorder="1" applyAlignment="1">
      <alignment vertical="center"/>
    </xf>
    <xf numFmtId="166" fontId="117" fillId="0" borderId="18" xfId="456" applyNumberFormat="1" applyFont="1" applyFill="1" applyBorder="1" applyAlignment="1">
      <alignment horizontal="right" vertical="center"/>
    </xf>
    <xf numFmtId="166" fontId="117" fillId="0" borderId="87" xfId="456" applyNumberFormat="1" applyFont="1" applyFill="1" applyBorder="1" applyAlignment="1">
      <alignment horizontal="right" vertical="center"/>
    </xf>
    <xf numFmtId="167" fontId="117" fillId="0" borderId="83" xfId="491" quotePrefix="1" applyNumberFormat="1" applyFont="1" applyFill="1" applyBorder="1" applyAlignment="1">
      <alignment horizontal="center" vertical="center"/>
    </xf>
    <xf numFmtId="167" fontId="117" fillId="0" borderId="81" xfId="491" quotePrefix="1" applyNumberFormat="1" applyFont="1" applyFill="1" applyBorder="1" applyAlignment="1">
      <alignment horizontal="center" vertical="center"/>
    </xf>
    <xf numFmtId="167" fontId="117" fillId="0" borderId="81" xfId="491" applyNumberFormat="1" applyFont="1" applyFill="1" applyBorder="1" applyAlignment="1">
      <alignment horizontal="left" vertical="center" wrapText="1"/>
    </xf>
    <xf numFmtId="181" fontId="117" fillId="0" borderId="81" xfId="456" applyNumberFormat="1" applyFont="1" applyFill="1" applyBorder="1" applyAlignment="1">
      <alignment vertical="center"/>
    </xf>
    <xf numFmtId="166" fontId="117" fillId="0" borderId="80" xfId="456" applyNumberFormat="1" applyFont="1" applyFill="1" applyBorder="1" applyAlignment="1">
      <alignment horizontal="right" vertical="center"/>
    </xf>
    <xf numFmtId="166" fontId="117" fillId="0" borderId="85" xfId="456" applyNumberFormat="1" applyFont="1" applyFill="1" applyBorder="1" applyAlignment="1">
      <alignment horizontal="right" vertical="center"/>
    </xf>
    <xf numFmtId="0" fontId="117" fillId="0" borderId="23" xfId="491" applyFont="1" applyFill="1" applyBorder="1" applyAlignment="1">
      <alignment horizontal="left" vertical="center" wrapText="1" indent="1"/>
    </xf>
    <xf numFmtId="166" fontId="117" fillId="0" borderId="23" xfId="456" applyNumberFormat="1" applyFont="1" applyFill="1" applyBorder="1" applyAlignment="1">
      <alignment horizontal="right" vertical="center"/>
    </xf>
    <xf numFmtId="166" fontId="117" fillId="0" borderId="95" xfId="456" applyNumberFormat="1" applyFont="1" applyFill="1" applyBorder="1" applyAlignment="1">
      <alignment horizontal="right" vertical="center"/>
    </xf>
    <xf numFmtId="167" fontId="117" fillId="0" borderId="79" xfId="491" quotePrefix="1" applyNumberFormat="1" applyFont="1" applyFill="1" applyBorder="1" applyAlignment="1">
      <alignment vertical="center"/>
    </xf>
    <xf numFmtId="167" fontId="117" fillId="0" borderId="20" xfId="491" quotePrefix="1" applyNumberFormat="1" applyFont="1" applyFill="1" applyBorder="1" applyAlignment="1">
      <alignment vertical="center"/>
    </xf>
    <xf numFmtId="182" fontId="117" fillId="0" borderId="42" xfId="456" applyNumberFormat="1" applyFont="1" applyFill="1" applyBorder="1" applyAlignment="1">
      <alignment horizontal="right" vertical="center"/>
    </xf>
    <xf numFmtId="167" fontId="117" fillId="0" borderId="92" xfId="491" quotePrefix="1" applyNumberFormat="1" applyFont="1" applyFill="1" applyBorder="1" applyAlignment="1">
      <alignment vertical="center"/>
    </xf>
    <xf numFmtId="167" fontId="117" fillId="0" borderId="84" xfId="491" quotePrefix="1" applyNumberFormat="1" applyFont="1" applyFill="1" applyBorder="1" applyAlignment="1">
      <alignment vertical="center"/>
    </xf>
    <xf numFmtId="182" fontId="124" fillId="0" borderId="76" xfId="453" applyNumberFormat="1" applyFont="1" applyFill="1" applyBorder="1" applyAlignment="1">
      <alignment horizontal="right" vertical="center"/>
    </xf>
    <xf numFmtId="181" fontId="124" fillId="0" borderId="42" xfId="453" applyNumberFormat="1" applyFont="1" applyFill="1" applyBorder="1" applyAlignment="1">
      <alignment horizontal="right" vertical="center"/>
    </xf>
    <xf numFmtId="166" fontId="117" fillId="0" borderId="81" xfId="456" applyNumberFormat="1" applyFont="1" applyFill="1" applyBorder="1" applyAlignment="1">
      <alignment horizontal="right" vertical="center"/>
    </xf>
    <xf numFmtId="43" fontId="124" fillId="0" borderId="23" xfId="453" applyNumberFormat="1" applyFont="1" applyFill="1" applyBorder="1" applyAlignment="1">
      <alignment horizontal="right" vertical="center"/>
    </xf>
    <xf numFmtId="183" fontId="124" fillId="0" borderId="23" xfId="453" applyNumberFormat="1" applyFont="1" applyFill="1" applyBorder="1" applyAlignment="1">
      <alignment horizontal="right" vertical="center"/>
    </xf>
    <xf numFmtId="183" fontId="124" fillId="0" borderId="95" xfId="453" applyNumberFormat="1" applyFont="1" applyFill="1" applyBorder="1" applyAlignment="1">
      <alignment horizontal="right" vertical="center"/>
    </xf>
    <xf numFmtId="43" fontId="117" fillId="0" borderId="42" xfId="456" applyNumberFormat="1" applyFont="1" applyFill="1" applyBorder="1" applyAlignment="1">
      <alignment horizontal="right" vertical="center"/>
    </xf>
    <xf numFmtId="0" fontId="125" fillId="0" borderId="42" xfId="491" applyFont="1" applyFill="1" applyBorder="1" applyAlignment="1">
      <alignment horizontal="left" vertical="center" wrapText="1" indent="1"/>
    </xf>
    <xf numFmtId="167" fontId="117" fillId="0" borderId="76" xfId="491" quotePrefix="1" applyNumberFormat="1" applyFont="1" applyFill="1" applyBorder="1" applyAlignment="1">
      <alignment horizontal="center" vertical="center"/>
    </xf>
    <xf numFmtId="167" fontId="117" fillId="0" borderId="76" xfId="491" applyNumberFormat="1" applyFont="1" applyFill="1" applyBorder="1" applyAlignment="1">
      <alignment horizontal="left" vertical="center" wrapText="1"/>
    </xf>
    <xf numFmtId="182" fontId="117" fillId="0" borderId="76" xfId="456" applyNumberFormat="1" applyFont="1" applyFill="1" applyBorder="1" applyAlignment="1">
      <alignment horizontal="right" vertical="center"/>
    </xf>
    <xf numFmtId="183" fontId="124" fillId="0" borderId="76" xfId="453" applyNumberFormat="1" applyFont="1" applyFill="1" applyBorder="1" applyAlignment="1">
      <alignment horizontal="right" vertical="center"/>
    </xf>
    <xf numFmtId="183" fontId="124" fillId="0" borderId="78" xfId="453" applyNumberFormat="1" applyFont="1" applyFill="1" applyBorder="1" applyAlignment="1">
      <alignment horizontal="right" vertical="center"/>
    </xf>
    <xf numFmtId="166" fontId="124" fillId="0" borderId="15" xfId="493" applyNumberFormat="1" applyFont="1" applyFill="1" applyBorder="1" applyAlignment="1">
      <alignment horizontal="right" vertical="center"/>
    </xf>
    <xf numFmtId="166" fontId="124" fillId="0" borderId="91" xfId="493" applyNumberFormat="1" applyFont="1" applyFill="1" applyBorder="1" applyAlignment="1">
      <alignment horizontal="right" vertical="center"/>
    </xf>
    <xf numFmtId="167" fontId="117" fillId="0" borderId="71" xfId="491" applyNumberFormat="1" applyFont="1" applyFill="1" applyBorder="1" applyAlignment="1">
      <alignment vertical="center" wrapText="1"/>
    </xf>
    <xf numFmtId="182" fontId="117" fillId="0" borderId="71" xfId="456" applyNumberFormat="1" applyFont="1" applyFill="1" applyBorder="1" applyAlignment="1">
      <alignment horizontal="right" vertical="center"/>
    </xf>
    <xf numFmtId="182" fontId="117" fillId="0" borderId="15" xfId="456" applyNumberFormat="1" applyFont="1" applyFill="1" applyBorder="1" applyAlignment="1">
      <alignment horizontal="right" vertical="center"/>
    </xf>
    <xf numFmtId="167" fontId="117" fillId="0" borderId="23" xfId="491" quotePrefix="1" applyNumberFormat="1" applyFont="1" applyFill="1" applyBorder="1" applyAlignment="1">
      <alignment horizontal="center" vertical="center"/>
    </xf>
    <xf numFmtId="167" fontId="117" fillId="0" borderId="23" xfId="491" applyNumberFormat="1" applyFont="1" applyFill="1" applyBorder="1" applyAlignment="1">
      <alignment horizontal="left" vertical="center"/>
    </xf>
    <xf numFmtId="167" fontId="117" fillId="0" borderId="42" xfId="491" applyNumberFormat="1" applyFont="1" applyFill="1" applyBorder="1" applyAlignment="1">
      <alignment vertical="center"/>
    </xf>
    <xf numFmtId="167" fontId="117" fillId="0" borderId="20" xfId="491" applyNumberFormat="1" applyFont="1" applyFill="1" applyBorder="1" applyAlignment="1">
      <alignment vertical="center" wrapText="1"/>
    </xf>
    <xf numFmtId="167" fontId="117" fillId="0" borderId="71" xfId="491" applyNumberFormat="1" applyFont="1" applyFill="1" applyBorder="1" applyAlignment="1">
      <alignment horizontal="left" vertical="center"/>
    </xf>
    <xf numFmtId="166" fontId="125" fillId="0" borderId="71" xfId="456" applyNumberFormat="1" applyFont="1" applyFill="1" applyBorder="1" applyAlignment="1">
      <alignment horizontal="right" vertical="center"/>
    </xf>
    <xf numFmtId="166" fontId="125" fillId="0" borderId="72" xfId="456" applyNumberFormat="1" applyFont="1" applyFill="1" applyBorder="1" applyAlignment="1">
      <alignment horizontal="right" vertical="center"/>
    </xf>
    <xf numFmtId="167" fontId="117" fillId="0" borderId="42" xfId="491" applyNumberFormat="1" applyFont="1" applyFill="1" applyBorder="1" applyAlignment="1">
      <alignment horizontal="left" vertical="center"/>
    </xf>
    <xf numFmtId="0" fontId="117" fillId="0" borderId="76" xfId="491" applyFont="1" applyFill="1" applyBorder="1" applyAlignment="1">
      <alignment horizontal="left" vertical="center" wrapText="1"/>
    </xf>
    <xf numFmtId="166" fontId="117" fillId="0" borderId="84" xfId="456" applyNumberFormat="1" applyFont="1" applyFill="1" applyBorder="1" applyAlignment="1">
      <alignment horizontal="right" vertical="center"/>
    </xf>
    <xf numFmtId="166" fontId="117" fillId="0" borderId="97" xfId="456" applyNumberFormat="1" applyFont="1" applyFill="1" applyBorder="1" applyAlignment="1">
      <alignment horizontal="right" vertical="center"/>
    </xf>
    <xf numFmtId="49" fontId="117" fillId="0" borderId="81" xfId="491" applyNumberFormat="1" applyFont="1" applyFill="1" applyBorder="1" applyAlignment="1">
      <alignment horizontal="left" vertical="center"/>
    </xf>
    <xf numFmtId="182" fontId="126" fillId="0" borderId="81" xfId="491" applyNumberFormat="1" applyFont="1" applyFill="1" applyBorder="1" applyAlignment="1">
      <alignment vertical="center"/>
    </xf>
    <xf numFmtId="182" fontId="126" fillId="0" borderId="81" xfId="491" applyNumberFormat="1" applyFont="1" applyFill="1" applyBorder="1" applyAlignment="1">
      <alignment horizontal="right" vertical="center"/>
    </xf>
    <xf numFmtId="181" fontId="124" fillId="0" borderId="81" xfId="453" applyNumberFormat="1" applyFont="1" applyFill="1" applyBorder="1" applyAlignment="1">
      <alignment horizontal="right" vertical="center"/>
    </xf>
    <xf numFmtId="49" fontId="117" fillId="0" borderId="88" xfId="491" quotePrefix="1" applyNumberFormat="1" applyFont="1" applyFill="1" applyBorder="1" applyAlignment="1">
      <alignment horizontal="center" vertical="center"/>
    </xf>
    <xf numFmtId="49" fontId="117" fillId="0" borderId="71" xfId="491" applyNumberFormat="1" applyFont="1" applyFill="1" applyBorder="1" applyAlignment="1">
      <alignment horizontal="left" vertical="center"/>
    </xf>
    <xf numFmtId="167" fontId="117" fillId="0" borderId="71" xfId="491" applyNumberFormat="1" applyFont="1" applyFill="1" applyBorder="1" applyAlignment="1">
      <alignment horizontal="left" vertical="center" wrapText="1" indent="1"/>
    </xf>
    <xf numFmtId="49" fontId="117" fillId="0" borderId="76" xfId="491" applyNumberFormat="1" applyFont="1" applyFill="1" applyBorder="1" applyAlignment="1">
      <alignment horizontal="left" vertical="center"/>
    </xf>
    <xf numFmtId="167" fontId="117" fillId="0" borderId="76" xfId="491" applyNumberFormat="1" applyFont="1" applyFill="1" applyBorder="1" applyAlignment="1">
      <alignment horizontal="left" vertical="center" wrapText="1" indent="1"/>
    </xf>
    <xf numFmtId="0" fontId="117" fillId="0" borderId="79" xfId="491" applyFont="1" applyFill="1" applyBorder="1" applyAlignment="1">
      <alignment horizontal="center" vertical="center"/>
    </xf>
    <xf numFmtId="49" fontId="117" fillId="0" borderId="20" xfId="491" applyNumberFormat="1" applyFont="1" applyFill="1" applyBorder="1" applyAlignment="1">
      <alignment horizontal="center" vertical="center"/>
    </xf>
    <xf numFmtId="49" fontId="117" fillId="0" borderId="20" xfId="491" applyNumberFormat="1" applyFont="1" applyFill="1" applyBorder="1" applyAlignment="1">
      <alignment horizontal="left" vertical="center"/>
    </xf>
    <xf numFmtId="182" fontId="117" fillId="0" borderId="20" xfId="456" applyNumberFormat="1" applyFont="1" applyFill="1" applyBorder="1" applyAlignment="1">
      <alignment vertical="center"/>
    </xf>
    <xf numFmtId="167" fontId="117" fillId="0" borderId="88" xfId="491" applyNumberFormat="1" applyFont="1" applyFill="1" applyBorder="1" applyAlignment="1">
      <alignment vertical="center"/>
    </xf>
    <xf numFmtId="0" fontId="117" fillId="0" borderId="71" xfId="491" quotePrefix="1" applyFont="1" applyFill="1" applyBorder="1" applyAlignment="1">
      <alignment horizontal="left" vertical="center" wrapText="1" indent="1"/>
    </xf>
    <xf numFmtId="166" fontId="117" fillId="0" borderId="20" xfId="456" applyNumberFormat="1" applyFont="1" applyFill="1" applyBorder="1" applyAlignment="1">
      <alignment horizontal="right" vertical="center"/>
    </xf>
    <xf numFmtId="0" fontId="117" fillId="0" borderId="88" xfId="491" applyFont="1" applyFill="1" applyBorder="1" applyAlignment="1">
      <alignment horizontal="left" vertical="center" wrapText="1"/>
    </xf>
    <xf numFmtId="182" fontId="126" fillId="0" borderId="88" xfId="491" applyNumberFormat="1" applyFont="1" applyFill="1" applyBorder="1" applyAlignment="1">
      <alignment vertical="center"/>
    </xf>
    <xf numFmtId="182" fontId="126" fillId="0" borderId="88" xfId="491" applyNumberFormat="1" applyFont="1" applyFill="1" applyBorder="1" applyAlignment="1">
      <alignment horizontal="right" vertical="center"/>
    </xf>
    <xf numFmtId="49" fontId="117" fillId="0" borderId="88" xfId="491" applyNumberFormat="1" applyFont="1" applyFill="1" applyBorder="1" applyAlignment="1">
      <alignment horizontal="left" vertical="center"/>
    </xf>
    <xf numFmtId="166" fontId="118" fillId="0" borderId="71" xfId="456" applyNumberFormat="1" applyFont="1" applyFill="1" applyBorder="1" applyAlignment="1">
      <alignment horizontal="right" vertical="center"/>
    </xf>
    <xf numFmtId="166" fontId="117" fillId="0" borderId="98" xfId="456" applyNumberFormat="1" applyFont="1" applyFill="1" applyBorder="1" applyAlignment="1">
      <alignment horizontal="right" vertical="center"/>
    </xf>
    <xf numFmtId="49" fontId="117" fillId="0" borderId="71" xfId="491" quotePrefix="1" applyNumberFormat="1" applyFont="1" applyFill="1" applyBorder="1" applyAlignment="1">
      <alignment horizontal="center" vertical="center"/>
    </xf>
    <xf numFmtId="0" fontId="117" fillId="0" borderId="15" xfId="491" quotePrefix="1" applyFont="1" applyFill="1" applyBorder="1" applyAlignment="1">
      <alignment horizontal="center" vertical="center"/>
    </xf>
    <xf numFmtId="0" fontId="117" fillId="0" borderId="15" xfId="491" applyFont="1" applyFill="1" applyBorder="1" applyAlignment="1">
      <alignment horizontal="left" vertical="center" wrapText="1"/>
    </xf>
    <xf numFmtId="167" fontId="117" fillId="0" borderId="42" xfId="491" applyNumberFormat="1" applyFont="1" applyFill="1" applyBorder="1" applyAlignment="1">
      <alignment horizontal="left" vertical="center" indent="1"/>
    </xf>
    <xf numFmtId="166" fontId="124" fillId="0" borderId="78" xfId="493" applyNumberFormat="1" applyFont="1" applyFill="1" applyBorder="1" applyAlignment="1">
      <alignment horizontal="right" vertical="center"/>
    </xf>
    <xf numFmtId="49" fontId="117" fillId="0" borderId="23" xfId="491" quotePrefix="1" applyNumberFormat="1" applyFont="1" applyFill="1" applyBorder="1" applyAlignment="1">
      <alignment horizontal="center" vertical="center"/>
    </xf>
    <xf numFmtId="49" fontId="117" fillId="0" borderId="23" xfId="491" applyNumberFormat="1" applyFont="1" applyFill="1" applyBorder="1" applyAlignment="1">
      <alignment horizontal="left" vertical="center"/>
    </xf>
    <xf numFmtId="0" fontId="117" fillId="0" borderId="76" xfId="491" quotePrefix="1" applyFont="1" applyFill="1" applyBorder="1" applyAlignment="1">
      <alignment horizontal="center" vertical="center"/>
    </xf>
    <xf numFmtId="167" fontId="117" fillId="0" borderId="76" xfId="491" applyNumberFormat="1" applyFont="1" applyFill="1" applyBorder="1" applyAlignment="1">
      <alignment horizontal="left" vertical="center" indent="1"/>
    </xf>
    <xf numFmtId="0" fontId="117" fillId="0" borderId="83" xfId="491" applyFont="1" applyFill="1" applyBorder="1" applyAlignment="1">
      <alignment horizontal="center" vertical="center"/>
    </xf>
    <xf numFmtId="0" fontId="117" fillId="0" borderId="81" xfId="491" quotePrefix="1" applyFont="1" applyFill="1" applyBorder="1" applyAlignment="1">
      <alignment horizontal="center" vertical="center"/>
    </xf>
    <xf numFmtId="181" fontId="117" fillId="0" borderId="80" xfId="456" applyNumberFormat="1" applyFont="1" applyFill="1" applyBorder="1" applyAlignment="1">
      <alignment horizontal="right" vertical="center"/>
    </xf>
    <xf numFmtId="49" fontId="117" fillId="0" borderId="20" xfId="491" quotePrefix="1" applyNumberFormat="1" applyFont="1" applyFill="1" applyBorder="1" applyAlignment="1">
      <alignment horizontal="center" vertical="center"/>
    </xf>
    <xf numFmtId="43" fontId="124" fillId="0" borderId="18" xfId="453" applyNumberFormat="1" applyFont="1" applyFill="1" applyBorder="1" applyAlignment="1">
      <alignment horizontal="right" vertical="center"/>
    </xf>
    <xf numFmtId="183" fontId="124" fillId="0" borderId="20" xfId="453" applyNumberFormat="1" applyFont="1" applyFill="1" applyBorder="1" applyAlignment="1">
      <alignment horizontal="right" vertical="center"/>
    </xf>
    <xf numFmtId="181" fontId="124" fillId="0" borderId="76" xfId="453" applyNumberFormat="1" applyFont="1" applyFill="1" applyBorder="1" applyAlignment="1">
      <alignment horizontal="right" vertical="center"/>
    </xf>
    <xf numFmtId="182" fontId="124" fillId="0" borderId="15" xfId="453" applyNumberFormat="1" applyFont="1" applyFill="1" applyBorder="1" applyAlignment="1">
      <alignment horizontal="right" vertical="center"/>
    </xf>
    <xf numFmtId="167" fontId="117" fillId="0" borderId="15" xfId="491" applyNumberFormat="1" applyFont="1" applyFill="1" applyBorder="1" applyAlignment="1">
      <alignment horizontal="left" vertical="center" indent="1"/>
    </xf>
    <xf numFmtId="0" fontId="117" fillId="0" borderId="42" xfId="491" quotePrefix="1" applyFont="1" applyFill="1" applyBorder="1" applyAlignment="1">
      <alignment horizontal="center" vertical="center"/>
    </xf>
    <xf numFmtId="0" fontId="117" fillId="0" borderId="42" xfId="491" applyFont="1" applyFill="1" applyBorder="1" applyAlignment="1">
      <alignment horizontal="left" vertical="center" wrapText="1"/>
    </xf>
    <xf numFmtId="49" fontId="117" fillId="0" borderId="76" xfId="491" quotePrefix="1" applyNumberFormat="1" applyFont="1" applyFill="1" applyBorder="1" applyAlignment="1">
      <alignment horizontal="center" vertical="center"/>
    </xf>
    <xf numFmtId="0" fontId="117" fillId="0" borderId="93" xfId="491" applyFont="1" applyFill="1" applyBorder="1" applyAlignment="1">
      <alignment horizontal="center" vertical="center"/>
    </xf>
    <xf numFmtId="182" fontId="124" fillId="0" borderId="81" xfId="453" applyNumberFormat="1" applyFont="1" applyFill="1" applyBorder="1" applyAlignment="1">
      <alignment horizontal="right" vertical="center"/>
    </xf>
    <xf numFmtId="182" fontId="117" fillId="0" borderId="81" xfId="456" applyNumberFormat="1" applyFont="1" applyFill="1" applyBorder="1" applyAlignment="1">
      <alignment vertical="center"/>
    </xf>
    <xf numFmtId="181" fontId="124" fillId="0" borderId="23" xfId="453" applyNumberFormat="1" applyFont="1" applyFill="1" applyBorder="1" applyAlignment="1">
      <alignment horizontal="right" vertical="center"/>
    </xf>
    <xf numFmtId="0" fontId="117" fillId="0" borderId="15" xfId="491" applyFont="1" applyFill="1" applyBorder="1" applyAlignment="1">
      <alignment vertical="center" wrapText="1"/>
    </xf>
    <xf numFmtId="49" fontId="117" fillId="0" borderId="20" xfId="491" applyNumberFormat="1" applyFont="1" applyFill="1" applyBorder="1" applyAlignment="1">
      <alignment horizontal="left" vertical="center" wrapText="1"/>
    </xf>
    <xf numFmtId="182" fontId="124" fillId="0" borderId="20" xfId="453" applyNumberFormat="1" applyFont="1" applyFill="1" applyBorder="1" applyAlignment="1">
      <alignment horizontal="right" vertical="center"/>
    </xf>
    <xf numFmtId="167" fontId="117" fillId="0" borderId="83" xfId="491" applyNumberFormat="1" applyFont="1" applyFill="1" applyBorder="1"/>
    <xf numFmtId="167" fontId="117" fillId="0" borderId="81" xfId="491" applyNumberFormat="1" applyFont="1" applyFill="1" applyBorder="1" applyAlignment="1">
      <alignment horizontal="center"/>
    </xf>
    <xf numFmtId="167" fontId="117" fillId="0" borderId="81" xfId="491" applyNumberFormat="1" applyFont="1" applyFill="1" applyBorder="1" applyAlignment="1">
      <alignment horizontal="left"/>
    </xf>
    <xf numFmtId="167" fontId="121" fillId="0" borderId="81" xfId="491" applyNumberFormat="1" applyFont="1" applyFill="1" applyBorder="1" applyAlignment="1">
      <alignment horizontal="left" vertical="center" indent="1"/>
    </xf>
    <xf numFmtId="182" fontId="121" fillId="0" borderId="81" xfId="491" applyNumberFormat="1" applyFont="1" applyFill="1" applyBorder="1" applyAlignment="1">
      <alignment horizontal="right" vertical="center"/>
    </xf>
    <xf numFmtId="166" fontId="121" fillId="0" borderId="81" xfId="456" applyNumberFormat="1" applyFont="1" applyFill="1" applyBorder="1" applyAlignment="1">
      <alignment horizontal="right" vertical="center"/>
    </xf>
    <xf numFmtId="166" fontId="121" fillId="0" borderId="85" xfId="456" applyNumberFormat="1" applyFont="1" applyFill="1" applyBorder="1" applyAlignment="1">
      <alignment horizontal="right" vertical="center"/>
    </xf>
    <xf numFmtId="43" fontId="11" fillId="0" borderId="0" xfId="456" applyNumberFormat="1" applyFill="1" applyAlignment="1">
      <alignment vertical="center"/>
    </xf>
    <xf numFmtId="43" fontId="108" fillId="0" borderId="0" xfId="456" applyNumberFormat="1" applyFont="1" applyFill="1"/>
    <xf numFmtId="181" fontId="108" fillId="0" borderId="0" xfId="456" applyNumberFormat="1" applyFont="1" applyFill="1"/>
    <xf numFmtId="43" fontId="108" fillId="0" borderId="0" xfId="456" applyNumberFormat="1" applyFont="1" applyFill="1" applyAlignment="1">
      <alignment vertical="center"/>
    </xf>
    <xf numFmtId="43" fontId="11" fillId="0" borderId="0" xfId="456" applyNumberFormat="1" applyFont="1" applyFill="1"/>
    <xf numFmtId="182" fontId="108" fillId="0" borderId="0" xfId="456" applyNumberFormat="1" applyFont="1" applyFill="1"/>
    <xf numFmtId="184" fontId="108" fillId="0" borderId="0" xfId="456" applyNumberFormat="1" applyFont="1" applyFill="1"/>
    <xf numFmtId="167" fontId="108" fillId="0" borderId="0" xfId="456" applyNumberFormat="1" applyFont="1" applyFill="1"/>
    <xf numFmtId="167" fontId="108" fillId="0" borderId="0" xfId="456" applyNumberFormat="1" applyFont="1" applyFill="1" applyAlignment="1">
      <alignment horizontal="center"/>
    </xf>
    <xf numFmtId="167" fontId="108" fillId="0" borderId="0" xfId="456" applyNumberFormat="1" applyFont="1" applyFill="1" applyBorder="1" applyAlignment="1">
      <alignment horizontal="left"/>
    </xf>
    <xf numFmtId="167" fontId="108" fillId="0" borderId="0" xfId="456" applyNumberFormat="1" applyFont="1" applyFill="1" applyAlignment="1">
      <alignment horizontal="left" indent="1"/>
    </xf>
    <xf numFmtId="167" fontId="108" fillId="0" borderId="0" xfId="456" applyNumberFormat="1" applyFont="1" applyFill="1" applyAlignment="1">
      <alignment vertical="center"/>
    </xf>
    <xf numFmtId="167" fontId="50" fillId="25" borderId="0" xfId="452" applyNumberFormat="1" applyFont="1" applyFill="1"/>
    <xf numFmtId="167" fontId="122" fillId="25" borderId="0" xfId="452" applyNumberFormat="1" applyFont="1" applyFill="1" applyAlignment="1">
      <alignment horizontal="center"/>
    </xf>
    <xf numFmtId="167" fontId="118" fillId="25" borderId="0" xfId="452" applyNumberFormat="1" applyFont="1" applyFill="1" applyBorder="1" applyAlignment="1">
      <alignment horizontal="center" vertical="center"/>
    </xf>
    <xf numFmtId="167" fontId="118" fillId="25" borderId="0" xfId="452" applyNumberFormat="1" applyFont="1" applyFill="1" applyAlignment="1">
      <alignment horizontal="center" vertical="center" wrapText="1"/>
    </xf>
    <xf numFmtId="41" fontId="118" fillId="25" borderId="0" xfId="452" applyNumberFormat="1" applyFont="1" applyFill="1" applyAlignment="1">
      <alignment horizontal="right" vertical="center"/>
    </xf>
    <xf numFmtId="4" fontId="118" fillId="25" borderId="0" xfId="452" applyNumberFormat="1" applyFont="1" applyFill="1" applyAlignment="1">
      <alignment horizontal="right" vertical="center"/>
    </xf>
    <xf numFmtId="43" fontId="118" fillId="25" borderId="0" xfId="452" applyNumberFormat="1" applyFont="1" applyFill="1" applyAlignment="1">
      <alignment horizontal="right" vertical="center"/>
    </xf>
    <xf numFmtId="0" fontId="118" fillId="0" borderId="0" xfId="452" applyFont="1" applyFill="1"/>
    <xf numFmtId="0" fontId="122" fillId="0" borderId="0" xfId="452" applyFont="1" applyFill="1"/>
    <xf numFmtId="0" fontId="100" fillId="25" borderId="0" xfId="452" applyFont="1" applyFill="1" applyBorder="1" applyAlignment="1">
      <alignment horizontal="center"/>
    </xf>
    <xf numFmtId="0" fontId="76" fillId="25" borderId="0" xfId="452" applyFont="1" applyFill="1" applyBorder="1" applyAlignment="1">
      <alignment horizontal="center"/>
    </xf>
    <xf numFmtId="0" fontId="69" fillId="25" borderId="0" xfId="452" applyFont="1" applyFill="1" applyBorder="1"/>
    <xf numFmtId="0" fontId="69" fillId="25" borderId="0" xfId="452" applyFont="1" applyFill="1" applyBorder="1" applyAlignment="1">
      <alignment horizontal="right"/>
    </xf>
    <xf numFmtId="0" fontId="100" fillId="25" borderId="0" xfId="452" applyFont="1" applyFill="1" applyBorder="1" applyAlignment="1">
      <alignment horizontal="right"/>
    </xf>
    <xf numFmtId="0" fontId="69" fillId="0" borderId="0" xfId="452" applyFont="1" applyFill="1"/>
    <xf numFmtId="0" fontId="39" fillId="25" borderId="42" xfId="452" applyFont="1" applyFill="1" applyBorder="1" applyAlignment="1">
      <alignment horizontal="center" vertical="center"/>
    </xf>
    <xf numFmtId="0" fontId="39" fillId="25" borderId="45" xfId="452" applyFont="1" applyFill="1" applyBorder="1" applyAlignment="1">
      <alignment horizontal="center" vertical="center"/>
    </xf>
    <xf numFmtId="0" fontId="74" fillId="0" borderId="0" xfId="452" applyFont="1" applyFill="1" applyAlignment="1">
      <alignment horizontal="center" vertical="center"/>
    </xf>
    <xf numFmtId="0" fontId="39" fillId="25" borderId="42" xfId="452" applyFont="1" applyFill="1" applyBorder="1" applyAlignment="1">
      <alignment horizontal="left" vertical="center" wrapText="1"/>
    </xf>
    <xf numFmtId="4" fontId="39" fillId="25" borderId="42" xfId="452" applyNumberFormat="1" applyFont="1" applyFill="1" applyBorder="1" applyAlignment="1">
      <alignment horizontal="right" vertical="center"/>
    </xf>
    <xf numFmtId="0" fontId="69" fillId="25" borderId="42" xfId="452" applyFont="1" applyFill="1" applyBorder="1" applyAlignment="1">
      <alignment horizontal="center" vertical="center"/>
    </xf>
    <xf numFmtId="0" fontId="74" fillId="0" borderId="0" xfId="452" applyFont="1" applyFill="1" applyAlignment="1">
      <alignment vertical="center"/>
    </xf>
    <xf numFmtId="0" fontId="39" fillId="0" borderId="42" xfId="452" applyFont="1" applyFill="1" applyBorder="1" applyAlignment="1">
      <alignment horizontal="left" vertical="center" wrapText="1"/>
    </xf>
    <xf numFmtId="4" fontId="127" fillId="25" borderId="42" xfId="452" applyNumberFormat="1" applyFont="1" applyFill="1" applyBorder="1" applyAlignment="1">
      <alignment horizontal="right" vertical="center"/>
    </xf>
    <xf numFmtId="4" fontId="127" fillId="25" borderId="42" xfId="465" applyNumberFormat="1" applyFont="1" applyFill="1" applyBorder="1" applyAlignment="1">
      <alignment vertical="center"/>
    </xf>
    <xf numFmtId="49" fontId="39" fillId="25" borderId="42" xfId="452" applyNumberFormat="1" applyFont="1" applyFill="1" applyBorder="1" applyAlignment="1">
      <alignment horizontal="center" vertical="center"/>
    </xf>
    <xf numFmtId="0" fontId="39" fillId="25" borderId="15" xfId="452" applyFont="1" applyFill="1" applyBorder="1" applyAlignment="1">
      <alignment horizontal="left" vertical="center" wrapText="1"/>
    </xf>
    <xf numFmtId="4" fontId="127" fillId="25" borderId="42" xfId="452" applyNumberFormat="1" applyFont="1" applyFill="1" applyBorder="1" applyAlignment="1">
      <alignment vertical="center"/>
    </xf>
    <xf numFmtId="185" fontId="39" fillId="25" borderId="23" xfId="452" applyNumberFormat="1" applyFont="1" applyFill="1" applyBorder="1" applyAlignment="1">
      <alignment horizontal="center" vertical="center"/>
    </xf>
    <xf numFmtId="0" fontId="69" fillId="25" borderId="15" xfId="452" applyFont="1" applyFill="1" applyBorder="1" applyAlignment="1">
      <alignment horizontal="center" vertical="center"/>
    </xf>
    <xf numFmtId="0" fontId="39" fillId="25" borderId="15" xfId="452" applyFont="1" applyFill="1" applyBorder="1" applyAlignment="1">
      <alignment horizontal="center" vertical="center"/>
    </xf>
    <xf numFmtId="4" fontId="39" fillId="25" borderId="15" xfId="452" applyNumberFormat="1" applyFont="1" applyFill="1" applyBorder="1" applyAlignment="1">
      <alignment horizontal="right" vertical="center"/>
    </xf>
    <xf numFmtId="185" fontId="39" fillId="25" borderId="42" xfId="452" applyNumberFormat="1" applyFont="1" applyFill="1" applyBorder="1" applyAlignment="1">
      <alignment horizontal="center" vertical="center"/>
    </xf>
    <xf numFmtId="0" fontId="74" fillId="0" borderId="0" xfId="452" applyFont="1" applyFill="1" applyBorder="1" applyAlignment="1">
      <alignment vertical="center"/>
    </xf>
    <xf numFmtId="0" fontId="39" fillId="25" borderId="23" xfId="452" applyFont="1" applyFill="1" applyBorder="1" applyAlignment="1">
      <alignment horizontal="left" vertical="center" wrapText="1"/>
    </xf>
    <xf numFmtId="0" fontId="69" fillId="25" borderId="23" xfId="452" applyFont="1" applyFill="1" applyBorder="1" applyAlignment="1">
      <alignment horizontal="center" vertical="center"/>
    </xf>
    <xf numFmtId="4" fontId="127" fillId="25" borderId="23" xfId="452" applyNumberFormat="1" applyFont="1" applyFill="1" applyBorder="1" applyAlignment="1">
      <alignment vertical="center"/>
    </xf>
    <xf numFmtId="4" fontId="39" fillId="25" borderId="23" xfId="452" applyNumberFormat="1" applyFont="1" applyFill="1" applyBorder="1" applyAlignment="1">
      <alignment horizontal="right" vertical="center"/>
    </xf>
    <xf numFmtId="0" fontId="39" fillId="25" borderId="0" xfId="452" applyFont="1" applyFill="1" applyBorder="1" applyAlignment="1">
      <alignment vertical="center"/>
    </xf>
    <xf numFmtId="0" fontId="39" fillId="25" borderId="0" xfId="452" applyFont="1" applyFill="1" applyBorder="1" applyAlignment="1">
      <alignment horizontal="right" vertical="center"/>
    </xf>
    <xf numFmtId="4" fontId="57" fillId="25" borderId="23" xfId="452" applyNumberFormat="1" applyFont="1" applyFill="1" applyBorder="1" applyAlignment="1">
      <alignment horizontal="right" vertical="center"/>
    </xf>
    <xf numFmtId="0" fontId="39" fillId="0" borderId="0" xfId="452" applyFont="1" applyFill="1" applyAlignment="1">
      <alignment vertical="center"/>
    </xf>
    <xf numFmtId="0" fontId="110" fillId="25" borderId="0" xfId="452" applyFont="1" applyFill="1" applyBorder="1"/>
    <xf numFmtId="0" fontId="110" fillId="25" borderId="11" xfId="452" applyFont="1" applyFill="1" applyBorder="1" applyAlignment="1">
      <alignment horizontal="right"/>
    </xf>
    <xf numFmtId="0" fontId="110" fillId="25" borderId="0" xfId="452" applyFont="1" applyFill="1" applyAlignment="1">
      <alignment horizontal="right"/>
    </xf>
    <xf numFmtId="0" fontId="110" fillId="0" borderId="0" xfId="452" applyFont="1" applyFill="1"/>
    <xf numFmtId="0" fontId="69" fillId="25" borderId="0" xfId="452" applyFont="1" applyFill="1" applyBorder="1" applyAlignment="1">
      <alignment wrapText="1"/>
    </xf>
    <xf numFmtId="0" fontId="91" fillId="25" borderId="0" xfId="452" applyFill="1"/>
    <xf numFmtId="0" fontId="69" fillId="25" borderId="0" xfId="452" applyFont="1" applyFill="1" applyBorder="1" applyAlignment="1">
      <alignment horizontal="left" wrapText="1"/>
    </xf>
    <xf numFmtId="4" fontId="91" fillId="25" borderId="0" xfId="452" applyNumberFormat="1" applyFill="1"/>
    <xf numFmtId="0" fontId="69" fillId="25" borderId="0" xfId="452" applyFont="1" applyFill="1"/>
    <xf numFmtId="0" fontId="128" fillId="25" borderId="0" xfId="452" applyFont="1" applyFill="1"/>
    <xf numFmtId="0" fontId="128" fillId="0" borderId="0" xfId="452" applyFont="1" applyFill="1"/>
    <xf numFmtId="0" fontId="129" fillId="25" borderId="0" xfId="452" applyFont="1" applyFill="1" applyAlignment="1">
      <alignment horizontal="justify" vertical="center"/>
    </xf>
    <xf numFmtId="0" fontId="128" fillId="25" borderId="0" xfId="452" applyFont="1" applyFill="1" applyAlignment="1">
      <alignment horizontal="right"/>
    </xf>
    <xf numFmtId="167" fontId="50" fillId="0" borderId="0" xfId="455" applyNumberFormat="1" applyFont="1" applyFill="1"/>
    <xf numFmtId="3" fontId="50" fillId="0" borderId="0" xfId="452" applyNumberFormat="1" applyFont="1" applyBorder="1" applyAlignment="1">
      <alignment horizontal="left" vertical="top" wrapText="1"/>
    </xf>
    <xf numFmtId="0" fontId="131" fillId="0" borderId="0" xfId="0" applyFont="1" applyProtection="1">
      <protection locked="0" hidden="1"/>
    </xf>
    <xf numFmtId="0" fontId="132" fillId="0" borderId="0" xfId="0" applyFont="1" applyProtection="1">
      <protection locked="0" hidden="1"/>
    </xf>
    <xf numFmtId="0" fontId="131" fillId="0" borderId="0" xfId="0" applyFont="1" applyBorder="1" applyProtection="1">
      <protection locked="0" hidden="1"/>
    </xf>
    <xf numFmtId="0" fontId="54" fillId="0" borderId="0" xfId="0" applyFont="1" applyAlignment="1" applyProtection="1">
      <alignment horizontal="center"/>
      <protection locked="0" hidden="1"/>
    </xf>
    <xf numFmtId="0" fontId="132" fillId="0" borderId="29" xfId="0" applyFont="1" applyBorder="1" applyAlignment="1" applyProtection="1">
      <protection locked="0" hidden="1"/>
    </xf>
    <xf numFmtId="0" fontId="131" fillId="0" borderId="10" xfId="0" applyFont="1" applyBorder="1" applyProtection="1">
      <protection locked="0" hidden="1"/>
    </xf>
    <xf numFmtId="0" fontId="131" fillId="0" borderId="11" xfId="0" applyFont="1" applyBorder="1" applyProtection="1">
      <protection locked="0" hidden="1"/>
    </xf>
    <xf numFmtId="0" fontId="131" fillId="0" borderId="14" xfId="0" applyFont="1" applyBorder="1" applyProtection="1">
      <protection locked="0" hidden="1"/>
    </xf>
    <xf numFmtId="0" fontId="71" fillId="0" borderId="11" xfId="494" applyFont="1" applyFill="1" applyBorder="1" applyAlignment="1">
      <alignment horizontal="centerContinuous" vertical="center"/>
    </xf>
    <xf numFmtId="0" fontId="132" fillId="0" borderId="15" xfId="0" applyFont="1" applyBorder="1" applyAlignment="1" applyProtection="1">
      <alignment horizontal="center" vertical="center"/>
      <protection locked="0" hidden="1"/>
    </xf>
    <xf numFmtId="0" fontId="132" fillId="0" borderId="28" xfId="0" applyFont="1" applyBorder="1" applyAlignment="1" applyProtection="1">
      <alignment horizontal="centerContinuous" vertical="center"/>
      <protection locked="0" hidden="1"/>
    </xf>
    <xf numFmtId="0" fontId="132" fillId="0" borderId="45" xfId="0" applyFont="1" applyBorder="1" applyAlignment="1" applyProtection="1">
      <alignment horizontal="centerContinuous" vertical="center"/>
      <protection locked="0" hidden="1"/>
    </xf>
    <xf numFmtId="0" fontId="132" fillId="0" borderId="14" xfId="0" applyFont="1" applyBorder="1" applyAlignment="1" applyProtection="1">
      <alignment horizontal="centerContinuous" vertical="center"/>
      <protection locked="0" hidden="1"/>
    </xf>
    <xf numFmtId="0" fontId="132" fillId="0" borderId="18" xfId="0" applyFont="1" applyBorder="1" applyAlignment="1" applyProtection="1">
      <alignment horizontal="centerContinuous"/>
      <protection locked="0" hidden="1"/>
    </xf>
    <xf numFmtId="0" fontId="132" fillId="0" borderId="0" xfId="0" applyFont="1" applyBorder="1" applyAlignment="1" applyProtection="1">
      <alignment horizontal="centerContinuous"/>
      <protection locked="0" hidden="1"/>
    </xf>
    <xf numFmtId="0" fontId="133" fillId="0" borderId="35" xfId="0" applyFont="1" applyBorder="1" applyAlignment="1" applyProtection="1">
      <alignment horizontal="centerContinuous"/>
      <protection locked="0" hidden="1"/>
    </xf>
    <xf numFmtId="0" fontId="71" fillId="0" borderId="0" xfId="494" applyFont="1" applyFill="1" applyBorder="1" applyAlignment="1">
      <alignment horizontal="centerContinuous" vertical="center"/>
    </xf>
    <xf numFmtId="0" fontId="132" fillId="0" borderId="20" xfId="0" applyFont="1" applyBorder="1" applyAlignment="1" applyProtection="1">
      <alignment horizontal="center" vertical="center"/>
      <protection locked="0" hidden="1"/>
    </xf>
    <xf numFmtId="0" fontId="132" fillId="0" borderId="15" xfId="0" applyFont="1" applyBorder="1" applyAlignment="1" applyProtection="1">
      <alignment horizontal="center"/>
      <protection locked="0" hidden="1"/>
    </xf>
    <xf numFmtId="0" fontId="132" fillId="0" borderId="35" xfId="0" applyFont="1" applyBorder="1" applyAlignment="1" applyProtection="1">
      <alignment horizontal="center"/>
      <protection locked="0" hidden="1"/>
    </xf>
    <xf numFmtId="0" fontId="132" fillId="0" borderId="35" xfId="0" applyFont="1" applyBorder="1" applyAlignment="1" applyProtection="1">
      <alignment horizontal="centerContinuous"/>
      <protection locked="0" hidden="1"/>
    </xf>
    <xf numFmtId="0" fontId="132" fillId="0" borderId="14" xfId="0" applyFont="1" applyBorder="1" applyAlignment="1" applyProtection="1">
      <alignment horizontal="centerContinuous"/>
      <protection locked="0" hidden="1"/>
    </xf>
    <xf numFmtId="0" fontId="131" fillId="0" borderId="18" xfId="0" applyFont="1" applyBorder="1" applyProtection="1">
      <protection locked="0" hidden="1"/>
    </xf>
    <xf numFmtId="0" fontId="131" fillId="0" borderId="35" xfId="0" applyFont="1" applyBorder="1" applyProtection="1">
      <protection locked="0" hidden="1"/>
    </xf>
    <xf numFmtId="0" fontId="71" fillId="0" borderId="36" xfId="494" applyFont="1" applyFill="1" applyBorder="1" applyAlignment="1">
      <alignment horizontal="centerContinuous" vertical="center"/>
    </xf>
    <xf numFmtId="0" fontId="132" fillId="0" borderId="20" xfId="0" quotePrefix="1" applyFont="1" applyBorder="1" applyAlignment="1" applyProtection="1">
      <alignment horizontal="centerContinuous" vertical="center"/>
      <protection locked="0" hidden="1"/>
    </xf>
    <xf numFmtId="0" fontId="132" fillId="0" borderId="20" xfId="0" applyFont="1" applyBorder="1" applyAlignment="1" applyProtection="1">
      <alignment horizontal="centerContinuous" vertical="center"/>
      <protection locked="0" hidden="1"/>
    </xf>
    <xf numFmtId="0" fontId="132" fillId="0" borderId="35" xfId="0" quotePrefix="1" applyFont="1" applyBorder="1" applyAlignment="1" applyProtection="1">
      <alignment horizontal="center" vertical="center"/>
      <protection locked="0" hidden="1"/>
    </xf>
    <xf numFmtId="20" fontId="132" fillId="0" borderId="35" xfId="0" quotePrefix="1" applyNumberFormat="1" applyFont="1" applyBorder="1" applyAlignment="1" applyProtection="1">
      <alignment horizontal="center" vertical="center"/>
      <protection locked="0" hidden="1"/>
    </xf>
    <xf numFmtId="0" fontId="134" fillId="0" borderId="0" xfId="0" applyFont="1" applyProtection="1">
      <protection locked="0" hidden="1"/>
    </xf>
    <xf numFmtId="0" fontId="135" fillId="0" borderId="18" xfId="0" applyFont="1" applyBorder="1" applyAlignment="1" applyProtection="1">
      <alignment horizontal="center" vertical="center"/>
      <protection locked="0" hidden="1"/>
    </xf>
    <xf numFmtId="0" fontId="135" fillId="0" borderId="0" xfId="0" applyFont="1" applyBorder="1" applyAlignment="1" applyProtection="1">
      <alignment horizontal="center" vertical="center"/>
      <protection locked="0" hidden="1"/>
    </xf>
    <xf numFmtId="0" fontId="135" fillId="0" borderId="37" xfId="0" applyFont="1" applyBorder="1" applyAlignment="1" applyProtection="1">
      <alignment horizontal="center" vertical="center"/>
      <protection locked="0" hidden="1"/>
    </xf>
    <xf numFmtId="0" fontId="135" fillId="0" borderId="27" xfId="0" applyFont="1" applyBorder="1" applyAlignment="1" applyProtection="1">
      <alignment horizontal="center" vertical="center"/>
      <protection locked="0" hidden="1"/>
    </xf>
    <xf numFmtId="0" fontId="135" fillId="0" borderId="42" xfId="0" applyFont="1" applyBorder="1" applyAlignment="1" applyProtection="1">
      <alignment horizontal="center" vertical="center"/>
      <protection locked="0" hidden="1"/>
    </xf>
    <xf numFmtId="0" fontId="135" fillId="0" borderId="42" xfId="0" applyFont="1" applyBorder="1" applyAlignment="1" applyProtection="1">
      <alignment horizontal="centerContinuous" vertical="center"/>
      <protection locked="0" hidden="1"/>
    </xf>
    <xf numFmtId="0" fontId="135" fillId="0" borderId="45" xfId="0" applyFont="1" applyBorder="1" applyAlignment="1" applyProtection="1">
      <alignment horizontal="center" vertical="center"/>
      <protection locked="0" hidden="1"/>
    </xf>
    <xf numFmtId="0" fontId="131" fillId="0" borderId="0" xfId="0" applyFont="1" applyAlignment="1" applyProtection="1">
      <alignment horizontal="center" vertical="top"/>
      <protection locked="0" hidden="1"/>
    </xf>
    <xf numFmtId="0" fontId="132" fillId="0" borderId="18" xfId="0" applyFont="1" applyBorder="1" applyAlignment="1" applyProtection="1">
      <alignment vertical="center"/>
      <protection locked="0" hidden="1"/>
    </xf>
    <xf numFmtId="0" fontId="132" fillId="0" borderId="0" xfId="0" applyFont="1" applyBorder="1" applyAlignment="1" applyProtection="1">
      <alignment vertical="center"/>
      <protection locked="0" hidden="1"/>
    </xf>
    <xf numFmtId="0" fontId="132" fillId="0" borderId="35" xfId="0" applyFont="1" applyBorder="1" applyAlignment="1" applyProtection="1">
      <alignment vertical="center"/>
      <protection locked="0" hidden="1"/>
    </xf>
    <xf numFmtId="167" fontId="132" fillId="0" borderId="15" xfId="0" applyNumberFormat="1" applyFont="1" applyBorder="1" applyAlignment="1" applyProtection="1">
      <alignment vertical="center"/>
      <protection locked="0" hidden="1"/>
    </xf>
    <xf numFmtId="167" fontId="132" fillId="0" borderId="15" xfId="0" applyNumberFormat="1" applyFont="1" applyFill="1" applyBorder="1" applyAlignment="1" applyProtection="1">
      <alignment vertical="center"/>
      <protection locked="0" hidden="1"/>
    </xf>
    <xf numFmtId="167" fontId="132" fillId="0" borderId="10" xfId="0" applyNumberFormat="1" applyFont="1" applyBorder="1" applyAlignment="1" applyProtection="1">
      <alignment vertical="center"/>
      <protection locked="0" hidden="1"/>
    </xf>
    <xf numFmtId="166" fontId="50" fillId="0" borderId="20" xfId="0" applyNumberFormat="1" applyFont="1" applyFill="1" applyBorder="1" applyAlignment="1" applyProtection="1">
      <alignment vertical="center"/>
      <protection locked="0" hidden="1"/>
    </xf>
    <xf numFmtId="0" fontId="137" fillId="0" borderId="18" xfId="0" applyFont="1" applyBorder="1" applyAlignment="1" applyProtection="1">
      <alignment vertical="center"/>
      <protection locked="0" hidden="1"/>
    </xf>
    <xf numFmtId="0" fontId="137" fillId="0" borderId="0" xfId="0" applyFont="1" applyBorder="1" applyAlignment="1" applyProtection="1">
      <alignment vertical="center"/>
      <protection locked="0" hidden="1"/>
    </xf>
    <xf numFmtId="167" fontId="132" fillId="0" borderId="0" xfId="0" applyNumberFormat="1" applyFont="1" applyFill="1" applyBorder="1" applyAlignment="1" applyProtection="1">
      <alignment vertical="center"/>
      <protection locked="0" hidden="1"/>
    </xf>
    <xf numFmtId="167" fontId="132" fillId="0" borderId="20" xfId="0" applyNumberFormat="1" applyFont="1" applyFill="1" applyBorder="1" applyAlignment="1" applyProtection="1">
      <alignment vertical="center"/>
      <protection locked="0" hidden="1"/>
    </xf>
    <xf numFmtId="167" fontId="132" fillId="0" borderId="20" xfId="0" applyNumberFormat="1" applyFont="1" applyBorder="1" applyAlignment="1" applyProtection="1">
      <alignment vertical="center"/>
      <protection locked="0" hidden="1"/>
    </xf>
    <xf numFmtId="167" fontId="132" fillId="0" borderId="18" xfId="0" applyNumberFormat="1" applyFont="1" applyBorder="1" applyAlignment="1" applyProtection="1">
      <alignment vertical="center"/>
      <protection locked="0" hidden="1"/>
    </xf>
    <xf numFmtId="166" fontId="51" fillId="0" borderId="20" xfId="0" applyNumberFormat="1" applyFont="1" applyFill="1" applyBorder="1" applyAlignment="1" applyProtection="1">
      <alignment vertical="center"/>
      <protection locked="0" hidden="1"/>
    </xf>
    <xf numFmtId="0" fontId="132" fillId="0" borderId="18" xfId="0" quotePrefix="1" applyFont="1" applyBorder="1" applyAlignment="1" applyProtection="1">
      <alignment horizontal="center"/>
      <protection locked="0" hidden="1"/>
    </xf>
    <xf numFmtId="0" fontId="132" fillId="0" borderId="0" xfId="0" applyFont="1" applyBorder="1" applyAlignment="1" applyProtection="1">
      <alignment horizontal="left"/>
      <protection locked="0" hidden="1"/>
    </xf>
    <xf numFmtId="0" fontId="132" fillId="0" borderId="35" xfId="0" quotePrefix="1" applyFont="1" applyBorder="1" applyAlignment="1" applyProtection="1">
      <alignment horizontal="center"/>
      <protection locked="0" hidden="1"/>
    </xf>
    <xf numFmtId="167" fontId="132" fillId="0" borderId="18" xfId="0" applyNumberFormat="1" applyFont="1" applyFill="1" applyBorder="1" applyAlignment="1" applyProtection="1">
      <alignment vertical="center"/>
      <protection locked="0" hidden="1"/>
    </xf>
    <xf numFmtId="0" fontId="131" fillId="0" borderId="18" xfId="0" applyFont="1" applyBorder="1" applyAlignment="1" applyProtection="1">
      <alignment vertical="center"/>
      <protection locked="0" hidden="1"/>
    </xf>
    <xf numFmtId="0" fontId="136" fillId="0" borderId="0" xfId="0" applyFont="1" applyBorder="1" applyAlignment="1" applyProtection="1">
      <alignment vertical="center"/>
      <protection locked="0" hidden="1"/>
    </xf>
    <xf numFmtId="0" fontId="131" fillId="0" borderId="35" xfId="0" applyFont="1" applyBorder="1" applyAlignment="1" applyProtection="1">
      <alignment vertical="center"/>
      <protection locked="0" hidden="1"/>
    </xf>
    <xf numFmtId="167" fontId="131" fillId="0" borderId="18" xfId="0" applyNumberFormat="1" applyFont="1" applyFill="1" applyBorder="1" applyAlignment="1" applyProtection="1">
      <alignment vertical="center"/>
      <protection locked="0" hidden="1"/>
    </xf>
    <xf numFmtId="167" fontId="131" fillId="0" borderId="20" xfId="0" applyNumberFormat="1" applyFont="1" applyFill="1" applyBorder="1" applyAlignment="1" applyProtection="1">
      <alignment vertical="center"/>
      <protection locked="0" hidden="1"/>
    </xf>
    <xf numFmtId="167" fontId="131" fillId="0" borderId="20" xfId="0" applyNumberFormat="1" applyFont="1" applyBorder="1" applyAlignment="1" applyProtection="1">
      <alignment vertical="center"/>
      <protection locked="0" hidden="1"/>
    </xf>
    <xf numFmtId="167" fontId="131" fillId="0" borderId="18" xfId="0" applyNumberFormat="1" applyFont="1" applyBorder="1" applyAlignment="1" applyProtection="1">
      <alignment vertical="center"/>
      <protection locked="0" hidden="1"/>
    </xf>
    <xf numFmtId="0" fontId="131" fillId="0" borderId="0" xfId="0" applyFont="1" applyBorder="1" applyAlignment="1" applyProtection="1">
      <alignment vertical="center"/>
      <protection locked="0" hidden="1"/>
    </xf>
    <xf numFmtId="0" fontId="131" fillId="0" borderId="18" xfId="0" applyFont="1" applyBorder="1" applyAlignment="1" applyProtection="1">
      <alignment horizontal="left" vertical="center"/>
      <protection locked="0" hidden="1"/>
    </xf>
    <xf numFmtId="0" fontId="131" fillId="0" borderId="35" xfId="0" applyFont="1" applyBorder="1" applyAlignment="1" applyProtection="1">
      <alignment horizontal="left" vertical="center"/>
      <protection locked="0" hidden="1"/>
    </xf>
    <xf numFmtId="2" fontId="131" fillId="0" borderId="0" xfId="0" applyNumberFormat="1" applyFont="1" applyBorder="1" applyAlignment="1" applyProtection="1">
      <alignment horizontal="center" vertical="top" wrapText="1"/>
      <protection locked="0" hidden="1"/>
    </xf>
    <xf numFmtId="2" fontId="131" fillId="0" borderId="0" xfId="0" applyNumberFormat="1" applyFont="1" applyBorder="1" applyAlignment="1" applyProtection="1">
      <alignment vertical="top" wrapText="1"/>
      <protection locked="0" hidden="1"/>
    </xf>
    <xf numFmtId="2" fontId="131" fillId="0" borderId="35" xfId="0" applyNumberFormat="1" applyFont="1" applyBorder="1" applyAlignment="1" applyProtection="1">
      <alignment vertical="center" wrapText="1"/>
      <protection locked="0" hidden="1"/>
    </xf>
    <xf numFmtId="0" fontId="132" fillId="0" borderId="35" xfId="0" applyFont="1" applyBorder="1" applyAlignment="1" applyProtection="1">
      <alignment horizontal="center" vertical="center"/>
      <protection locked="0" hidden="1"/>
    </xf>
    <xf numFmtId="0" fontId="132" fillId="0" borderId="18" xfId="0" applyFont="1" applyBorder="1" applyAlignment="1" applyProtection="1">
      <alignment horizontal="center" vertical="center"/>
      <protection locked="0" hidden="1"/>
    </xf>
    <xf numFmtId="2" fontId="131" fillId="0" borderId="35" xfId="0" applyNumberFormat="1" applyFont="1" applyBorder="1" applyAlignment="1" applyProtection="1">
      <alignment vertical="top" wrapText="1"/>
      <protection locked="0" hidden="1"/>
    </xf>
    <xf numFmtId="0" fontId="131" fillId="0" borderId="0" xfId="0" applyFont="1" applyAlignment="1" applyProtection="1">
      <alignment vertical="center"/>
      <protection locked="0" hidden="1"/>
    </xf>
    <xf numFmtId="167" fontId="131" fillId="0" borderId="35" xfId="0" applyNumberFormat="1" applyFont="1" applyFill="1" applyBorder="1" applyAlignment="1" applyProtection="1">
      <alignment horizontal="right" vertical="center"/>
      <protection locked="0" hidden="1"/>
    </xf>
    <xf numFmtId="167" fontId="138" fillId="0" borderId="20" xfId="0" applyNumberFormat="1" applyFont="1" applyBorder="1" applyAlignment="1" applyProtection="1">
      <alignment vertical="center"/>
      <protection locked="0" hidden="1"/>
    </xf>
    <xf numFmtId="0" fontId="132" fillId="0" borderId="18" xfId="0" applyFont="1" applyBorder="1" applyAlignment="1" applyProtection="1">
      <alignment horizontal="center"/>
      <protection locked="0" hidden="1"/>
    </xf>
    <xf numFmtId="0" fontId="132" fillId="0" borderId="0" xfId="0" applyFont="1" applyBorder="1" applyAlignment="1" applyProtection="1">
      <protection locked="0" hidden="1"/>
    </xf>
    <xf numFmtId="0" fontId="132" fillId="0" borderId="35" xfId="0" applyFont="1" applyBorder="1" applyAlignment="1" applyProtection="1">
      <protection locked="0" hidden="1"/>
    </xf>
    <xf numFmtId="0" fontId="132" fillId="0" borderId="36" xfId="0" applyFont="1" applyBorder="1" applyAlignment="1" applyProtection="1">
      <alignment horizontal="center" vertical="center"/>
      <protection locked="0" hidden="1"/>
    </xf>
    <xf numFmtId="0" fontId="132" fillId="0" borderId="29" xfId="0" applyFont="1" applyBorder="1" applyAlignment="1" applyProtection="1">
      <alignment vertical="center"/>
      <protection locked="0" hidden="1"/>
    </xf>
    <xf numFmtId="0" fontId="132" fillId="0" borderId="37" xfId="0" applyFont="1" applyBorder="1" applyAlignment="1" applyProtection="1">
      <alignment vertical="center"/>
      <protection locked="0" hidden="1"/>
    </xf>
    <xf numFmtId="167" fontId="132" fillId="0" borderId="23" xfId="0" applyNumberFormat="1" applyFont="1" applyFill="1" applyBorder="1" applyAlignment="1" applyProtection="1">
      <alignment vertical="center"/>
      <protection locked="0" hidden="1"/>
    </xf>
    <xf numFmtId="167" fontId="132" fillId="0" borderId="37" xfId="0" applyNumberFormat="1" applyFont="1" applyBorder="1" applyAlignment="1" applyProtection="1">
      <alignment vertical="center"/>
      <protection locked="0" hidden="1"/>
    </xf>
    <xf numFmtId="167" fontId="132" fillId="0" borderId="29" xfId="0" applyNumberFormat="1" applyFont="1" applyBorder="1" applyAlignment="1" applyProtection="1">
      <alignment vertical="center"/>
      <protection locked="0" hidden="1"/>
    </xf>
    <xf numFmtId="166" fontId="50" fillId="0" borderId="23" xfId="0" applyNumberFormat="1" applyFont="1" applyFill="1" applyBorder="1" applyAlignment="1" applyProtection="1">
      <alignment vertical="center"/>
      <protection locked="0" hidden="1"/>
    </xf>
    <xf numFmtId="2" fontId="139" fillId="0" borderId="0" xfId="0" applyNumberFormat="1" applyFont="1" applyBorder="1" applyAlignment="1" applyProtection="1">
      <alignment vertical="top" wrapText="1"/>
      <protection locked="0" hidden="1"/>
    </xf>
    <xf numFmtId="0" fontId="132" fillId="0" borderId="0" xfId="0" applyFont="1" applyAlignment="1" applyProtection="1">
      <alignment horizontal="center"/>
      <protection locked="0" hidden="1"/>
    </xf>
    <xf numFmtId="165" fontId="83" fillId="0" borderId="0" xfId="340" quotePrefix="1" applyFont="1" applyAlignment="1">
      <alignment vertical="top"/>
    </xf>
    <xf numFmtId="0" fontId="0" fillId="0" borderId="0" xfId="0" applyAlignment="1"/>
    <xf numFmtId="0" fontId="141" fillId="0" borderId="0" xfId="0" applyFont="1" applyBorder="1" applyAlignment="1" applyProtection="1">
      <alignment horizontal="left"/>
    </xf>
    <xf numFmtId="0" fontId="141" fillId="0" borderId="0" xfId="0" applyFont="1"/>
    <xf numFmtId="165" fontId="50" fillId="0" borderId="0" xfId="342" applyFont="1" applyFill="1" applyAlignment="1" applyProtection="1">
      <alignment horizontal="center" vertical="center"/>
      <protection locked="0"/>
    </xf>
    <xf numFmtId="165" fontId="50" fillId="0" borderId="0" xfId="342" applyFont="1" applyFill="1" applyAlignment="1">
      <alignment horizontal="center" vertical="center"/>
    </xf>
    <xf numFmtId="165" fontId="50" fillId="0" borderId="12" xfId="342" applyFont="1" applyFill="1" applyBorder="1" applyAlignment="1">
      <alignment horizontal="center" vertical="center"/>
    </xf>
    <xf numFmtId="165" fontId="53" fillId="0" borderId="20" xfId="342" applyFont="1" applyFill="1" applyBorder="1" applyAlignment="1">
      <alignment horizontal="center" vertical="top"/>
    </xf>
    <xf numFmtId="165" fontId="53" fillId="0" borderId="20" xfId="342" applyFont="1" applyFill="1" applyBorder="1" applyAlignment="1">
      <alignment horizontal="center" vertical="center"/>
    </xf>
    <xf numFmtId="165" fontId="53" fillId="0" borderId="0" xfId="342" applyFont="1" applyFill="1" applyBorder="1" applyAlignment="1">
      <alignment horizontal="center" vertical="center"/>
    </xf>
    <xf numFmtId="165" fontId="55" fillId="0" borderId="27" xfId="342" applyFont="1" applyFill="1" applyBorder="1" applyAlignment="1">
      <alignment horizontal="center" vertical="center"/>
    </xf>
    <xf numFmtId="165" fontId="53" fillId="0" borderId="14" xfId="342" applyFont="1" applyFill="1" applyBorder="1" applyAlignment="1">
      <alignment horizontal="center" vertical="center"/>
    </xf>
    <xf numFmtId="165" fontId="56" fillId="0" borderId="12" xfId="342" applyFont="1" applyFill="1" applyBorder="1" applyAlignment="1">
      <alignment horizontal="center" vertical="center"/>
    </xf>
    <xf numFmtId="165" fontId="56" fillId="0" borderId="0" xfId="342" applyFont="1" applyFill="1" applyBorder="1" applyAlignment="1">
      <alignment horizontal="center" vertical="center"/>
    </xf>
    <xf numFmtId="165" fontId="56" fillId="0" borderId="29" xfId="342" applyFont="1" applyFill="1" applyBorder="1" applyAlignment="1">
      <alignment horizontal="center" vertical="center"/>
    </xf>
    <xf numFmtId="165" fontId="56" fillId="0" borderId="24" xfId="342" applyFont="1" applyFill="1" applyBorder="1" applyAlignment="1">
      <alignment horizontal="center" vertical="center"/>
    </xf>
    <xf numFmtId="165" fontId="56" fillId="0" borderId="37" xfId="342" applyFont="1" applyFill="1" applyBorder="1" applyAlignment="1">
      <alignment horizontal="center" vertical="center"/>
    </xf>
    <xf numFmtId="165" fontId="56" fillId="0" borderId="11" xfId="342" applyFont="1" applyFill="1" applyBorder="1" applyAlignment="1">
      <alignment horizontal="center" vertical="center"/>
    </xf>
    <xf numFmtId="165" fontId="56" fillId="0" borderId="14" xfId="342" applyFont="1" applyFill="1" applyBorder="1" applyAlignment="1">
      <alignment horizontal="center" vertical="center"/>
    </xf>
    <xf numFmtId="0" fontId="86" fillId="0" borderId="0" xfId="0" applyFont="1" applyAlignment="1">
      <alignment horizontal="center" vertical="center" wrapText="1"/>
    </xf>
    <xf numFmtId="0" fontId="87" fillId="0" borderId="0" xfId="0" applyFont="1" applyAlignment="1">
      <alignment horizontal="center"/>
    </xf>
    <xf numFmtId="165" fontId="50" fillId="0" borderId="0" xfId="451" applyFont="1" applyAlignment="1">
      <alignment horizontal="center"/>
    </xf>
    <xf numFmtId="165" fontId="56" fillId="0" borderId="0" xfId="340" quotePrefix="1" applyFont="1" applyAlignment="1">
      <alignment vertical="top"/>
    </xf>
    <xf numFmtId="0" fontId="39" fillId="0" borderId="0" xfId="0" applyFont="1" applyAlignment="1"/>
    <xf numFmtId="165" fontId="53" fillId="0" borderId="54" xfId="339" applyFont="1" applyBorder="1" applyAlignment="1" applyProtection="1">
      <alignment horizontal="center" vertical="center"/>
    </xf>
    <xf numFmtId="165" fontId="53" fillId="0" borderId="55" xfId="339" applyFont="1" applyBorder="1" applyAlignment="1" applyProtection="1">
      <alignment horizontal="center" vertical="center"/>
    </xf>
    <xf numFmtId="165" fontId="53" fillId="0" borderId="56" xfId="339" applyFont="1" applyBorder="1" applyAlignment="1" applyProtection="1">
      <alignment horizontal="center" vertical="center"/>
    </xf>
    <xf numFmtId="165" fontId="53" fillId="0" borderId="49" xfId="339" applyFont="1" applyBorder="1" applyAlignment="1" applyProtection="1">
      <alignment horizontal="center" vertical="center"/>
    </xf>
    <xf numFmtId="165" fontId="53" fillId="0" borderId="28" xfId="339" applyFont="1" applyBorder="1" applyAlignment="1" applyProtection="1">
      <alignment horizontal="center" vertical="center"/>
    </xf>
    <xf numFmtId="165" fontId="53" fillId="0" borderId="45" xfId="339" applyFont="1" applyBorder="1" applyAlignment="1" applyProtection="1">
      <alignment horizontal="center" vertical="center"/>
    </xf>
    <xf numFmtId="0" fontId="50" fillId="0" borderId="0" xfId="313" applyFont="1" applyFill="1" applyAlignment="1">
      <alignment horizontal="center"/>
    </xf>
    <xf numFmtId="0" fontId="50" fillId="0" borderId="27" xfId="313" applyFont="1" applyFill="1" applyBorder="1" applyAlignment="1">
      <alignment horizontal="center" vertical="center"/>
    </xf>
    <xf numFmtId="0" fontId="50" fillId="0" borderId="28" xfId="313" applyFont="1" applyFill="1" applyBorder="1" applyAlignment="1">
      <alignment horizontal="center" vertical="center"/>
    </xf>
    <xf numFmtId="0" fontId="50" fillId="0" borderId="45" xfId="313" applyFont="1" applyFill="1" applyBorder="1" applyAlignment="1">
      <alignment horizontal="center" vertical="center"/>
    </xf>
    <xf numFmtId="0" fontId="50" fillId="0" borderId="10" xfId="313" applyFont="1" applyFill="1" applyBorder="1" applyAlignment="1">
      <alignment horizontal="center" vertical="center"/>
    </xf>
    <xf numFmtId="0" fontId="50" fillId="0" borderId="11" xfId="313" applyFont="1" applyFill="1" applyBorder="1" applyAlignment="1">
      <alignment horizontal="center" vertical="center"/>
    </xf>
    <xf numFmtId="0" fontId="50" fillId="0" borderId="14" xfId="313" applyFont="1" applyFill="1" applyBorder="1" applyAlignment="1">
      <alignment horizontal="center" vertical="center"/>
    </xf>
    <xf numFmtId="165" fontId="50" fillId="0" borderId="0" xfId="340" applyFont="1" applyAlignment="1" applyProtection="1">
      <alignment horizontal="center"/>
    </xf>
    <xf numFmtId="165" fontId="53" fillId="0" borderId="10" xfId="340" applyFont="1" applyBorder="1" applyAlignment="1" applyProtection="1">
      <alignment horizontal="center" vertical="center"/>
    </xf>
    <xf numFmtId="0" fontId="0" fillId="0" borderId="18" xfId="0" applyBorder="1" applyAlignment="1">
      <alignment vertical="center"/>
    </xf>
    <xf numFmtId="0" fontId="0" fillId="0" borderId="36" xfId="0" applyBorder="1" applyAlignment="1">
      <alignment vertical="center"/>
    </xf>
    <xf numFmtId="0" fontId="56" fillId="0" borderId="0" xfId="0" applyFont="1" applyAlignment="1"/>
    <xf numFmtId="0" fontId="135" fillId="0" borderId="27" xfId="0" applyFont="1" applyBorder="1" applyAlignment="1" applyProtection="1">
      <alignment horizontal="center" vertical="center"/>
      <protection locked="0" hidden="1"/>
    </xf>
    <xf numFmtId="0" fontId="135" fillId="0" borderId="28" xfId="0" applyFont="1" applyBorder="1" applyAlignment="1" applyProtection="1">
      <alignment horizontal="center" vertical="center"/>
      <protection locked="0" hidden="1"/>
    </xf>
    <xf numFmtId="0" fontId="132" fillId="0" borderId="0" xfId="0" applyFont="1" applyAlignment="1" applyProtection="1">
      <alignment horizontal="center"/>
      <protection locked="0" hidden="1"/>
    </xf>
    <xf numFmtId="0" fontId="136" fillId="0" borderId="27" xfId="0" applyFont="1" applyBorder="1" applyAlignment="1" applyProtection="1">
      <alignment horizontal="center"/>
      <protection locked="0" hidden="1"/>
    </xf>
    <xf numFmtId="0" fontId="136" fillId="0" borderId="28" xfId="0" applyFont="1" applyBorder="1" applyAlignment="1" applyProtection="1">
      <alignment horizontal="center"/>
      <protection locked="0" hidden="1"/>
    </xf>
    <xf numFmtId="0" fontId="136" fillId="0" borderId="45" xfId="0" applyFont="1" applyBorder="1" applyAlignment="1" applyProtection="1">
      <alignment horizontal="center"/>
      <protection locked="0" hidden="1"/>
    </xf>
    <xf numFmtId="0" fontId="140" fillId="0" borderId="0" xfId="317" applyFont="1" applyFill="1" applyBorder="1" applyAlignment="1">
      <alignment horizontal="left" wrapText="1"/>
    </xf>
    <xf numFmtId="165" fontId="50" fillId="0" borderId="0" xfId="342" applyFont="1" applyFill="1" applyAlignment="1" applyProtection="1">
      <alignment horizontal="center" vertical="center"/>
      <protection locked="0"/>
    </xf>
    <xf numFmtId="0" fontId="59" fillId="0" borderId="49" xfId="343" applyFont="1" applyFill="1" applyBorder="1" applyAlignment="1">
      <alignment horizontal="center" vertical="center"/>
    </xf>
    <xf numFmtId="0" fontId="59" fillId="0" borderId="51" xfId="343" applyFont="1" applyFill="1" applyBorder="1" applyAlignment="1">
      <alignment horizontal="center" vertical="center"/>
    </xf>
    <xf numFmtId="0" fontId="63" fillId="0" borderId="0" xfId="0" applyFont="1" applyFill="1" applyAlignment="1">
      <alignment vertical="center"/>
    </xf>
    <xf numFmtId="0" fontId="66" fillId="0" borderId="0" xfId="0" applyFont="1"/>
    <xf numFmtId="165" fontId="93" fillId="0" borderId="0" xfId="340" quotePrefix="1" applyFont="1" applyAlignment="1">
      <alignment vertical="top"/>
    </xf>
    <xf numFmtId="0" fontId="0" fillId="0" borderId="0" xfId="0" applyAlignment="1"/>
    <xf numFmtId="165" fontId="60" fillId="25" borderId="18" xfId="483" applyNumberFormat="1" applyFont="1" applyFill="1" applyBorder="1" applyAlignment="1" applyProtection="1">
      <alignment horizontal="center"/>
    </xf>
    <xf numFmtId="165" fontId="60" fillId="25" borderId="0" xfId="483" applyNumberFormat="1" applyFont="1" applyFill="1" applyBorder="1" applyAlignment="1" applyProtection="1">
      <alignment horizontal="center"/>
    </xf>
    <xf numFmtId="165" fontId="60" fillId="25" borderId="35" xfId="483" applyNumberFormat="1" applyFont="1" applyFill="1" applyBorder="1" applyAlignment="1" applyProtection="1">
      <alignment horizontal="center"/>
    </xf>
    <xf numFmtId="165" fontId="50" fillId="25" borderId="0" xfId="483" applyNumberFormat="1" applyFont="1" applyFill="1" applyAlignment="1">
      <alignment horizontal="left"/>
    </xf>
    <xf numFmtId="165" fontId="50" fillId="25" borderId="10" xfId="483" applyNumberFormat="1" applyFont="1" applyFill="1" applyBorder="1" applyAlignment="1" applyProtection="1">
      <alignment horizontal="center" vertical="top"/>
    </xf>
    <xf numFmtId="165" fontId="50" fillId="25" borderId="11" xfId="483" applyNumberFormat="1" applyFont="1" applyFill="1" applyBorder="1" applyAlignment="1" applyProtection="1">
      <alignment horizontal="center" vertical="top"/>
    </xf>
    <xf numFmtId="165" fontId="50" fillId="25" borderId="14" xfId="483" applyNumberFormat="1" applyFont="1" applyFill="1" applyBorder="1" applyAlignment="1" applyProtection="1">
      <alignment horizontal="center" vertical="top"/>
    </xf>
    <xf numFmtId="165" fontId="50" fillId="25" borderId="10" xfId="483" applyNumberFormat="1" applyFont="1" applyFill="1" applyBorder="1" applyAlignment="1">
      <alignment horizontal="center" vertical="top"/>
    </xf>
    <xf numFmtId="165" fontId="50" fillId="25" borderId="14" xfId="483" applyNumberFormat="1" applyFont="1" applyFill="1" applyBorder="1" applyAlignment="1">
      <alignment horizontal="center" vertical="top"/>
    </xf>
    <xf numFmtId="165" fontId="60" fillId="25" borderId="36" xfId="483" applyNumberFormat="1" applyFont="1" applyFill="1" applyBorder="1" applyAlignment="1" applyProtection="1">
      <alignment horizontal="center"/>
      <protection locked="0"/>
    </xf>
    <xf numFmtId="165" fontId="60" fillId="25" borderId="29" xfId="483" applyNumberFormat="1" applyFont="1" applyFill="1" applyBorder="1" applyAlignment="1" applyProtection="1">
      <alignment horizontal="center"/>
      <protection locked="0"/>
    </xf>
    <xf numFmtId="165" fontId="60" fillId="25" borderId="37" xfId="483" applyNumberFormat="1" applyFont="1" applyFill="1" applyBorder="1" applyAlignment="1" applyProtection="1">
      <alignment horizontal="center"/>
      <protection locked="0"/>
    </xf>
    <xf numFmtId="165" fontId="50" fillId="0" borderId="10" xfId="485" applyNumberFormat="1" applyFont="1" applyBorder="1" applyAlignment="1" applyProtection="1">
      <alignment horizontal="center" vertical="top"/>
    </xf>
    <xf numFmtId="165" fontId="50" fillId="0" borderId="11" xfId="485" applyNumberFormat="1" applyFont="1" applyBorder="1" applyAlignment="1" applyProtection="1">
      <alignment horizontal="center" vertical="top"/>
    </xf>
    <xf numFmtId="165" fontId="50" fillId="0" borderId="14" xfId="485" applyNumberFormat="1" applyFont="1" applyBorder="1" applyAlignment="1" applyProtection="1">
      <alignment horizontal="center" vertical="top"/>
    </xf>
    <xf numFmtId="165" fontId="50" fillId="0" borderId="10" xfId="485" applyNumberFormat="1" applyFont="1" applyBorder="1" applyAlignment="1">
      <alignment horizontal="center" vertical="top"/>
    </xf>
    <xf numFmtId="165" fontId="50" fillId="0" borderId="14" xfId="485" applyNumberFormat="1" applyFont="1" applyBorder="1" applyAlignment="1">
      <alignment horizontal="center" vertical="top"/>
    </xf>
    <xf numFmtId="165" fontId="60" fillId="25" borderId="18" xfId="310" applyNumberFormat="1" applyFont="1" applyFill="1" applyBorder="1" applyAlignment="1" applyProtection="1">
      <alignment horizontal="center"/>
    </xf>
    <xf numFmtId="165" fontId="60" fillId="25" borderId="0" xfId="310" applyNumberFormat="1" applyFont="1" applyFill="1" applyBorder="1" applyAlignment="1" applyProtection="1">
      <alignment horizontal="center"/>
    </xf>
    <xf numFmtId="165" fontId="60" fillId="25" borderId="35" xfId="310" applyNumberFormat="1" applyFont="1" applyFill="1" applyBorder="1" applyAlignment="1" applyProtection="1">
      <alignment horizontal="center"/>
    </xf>
    <xf numFmtId="165" fontId="93" fillId="25" borderId="0" xfId="310" applyNumberFormat="1" applyFont="1" applyFill="1" applyAlignment="1">
      <alignment horizontal="left"/>
    </xf>
    <xf numFmtId="165" fontId="50" fillId="25" borderId="0" xfId="310" applyNumberFormat="1" applyFont="1" applyFill="1" applyAlignment="1">
      <alignment horizontal="left"/>
    </xf>
    <xf numFmtId="165" fontId="50" fillId="25" borderId="0" xfId="310" applyNumberFormat="1" applyFont="1" applyFill="1" applyAlignment="1" applyProtection="1">
      <alignment horizontal="center"/>
    </xf>
    <xf numFmtId="165" fontId="50" fillId="25" borderId="10" xfId="310" applyNumberFormat="1" applyFont="1" applyFill="1" applyBorder="1" applyAlignment="1" applyProtection="1">
      <alignment horizontal="center" vertical="top"/>
    </xf>
    <xf numFmtId="165" fontId="50" fillId="25" borderId="11" xfId="310" applyNumberFormat="1" applyFont="1" applyFill="1" applyBorder="1" applyAlignment="1" applyProtection="1">
      <alignment horizontal="center" vertical="top"/>
    </xf>
    <xf numFmtId="165" fontId="50" fillId="25" borderId="14" xfId="310" applyNumberFormat="1" applyFont="1" applyFill="1" applyBorder="1" applyAlignment="1" applyProtection="1">
      <alignment horizontal="center" vertical="top"/>
    </xf>
    <xf numFmtId="165" fontId="50" fillId="25" borderId="10" xfId="310" applyNumberFormat="1" applyFont="1" applyFill="1" applyBorder="1" applyAlignment="1">
      <alignment horizontal="center" vertical="top"/>
    </xf>
    <xf numFmtId="165" fontId="50" fillId="25" borderId="14" xfId="310" applyNumberFormat="1" applyFont="1" applyFill="1" applyBorder="1" applyAlignment="1">
      <alignment horizontal="center" vertical="top"/>
    </xf>
    <xf numFmtId="165" fontId="50" fillId="25" borderId="36" xfId="315" applyNumberFormat="1" applyFont="1" applyFill="1" applyBorder="1" applyAlignment="1">
      <alignment horizontal="center" vertical="top"/>
    </xf>
    <xf numFmtId="165" fontId="50" fillId="25" borderId="29" xfId="315" applyNumberFormat="1" applyFont="1" applyFill="1" applyBorder="1" applyAlignment="1">
      <alignment horizontal="center" vertical="top"/>
    </xf>
    <xf numFmtId="165" fontId="50" fillId="25" borderId="37" xfId="315" applyNumberFormat="1" applyFont="1" applyFill="1" applyBorder="1" applyAlignment="1">
      <alignment horizontal="center" vertical="top"/>
    </xf>
    <xf numFmtId="165" fontId="60" fillId="25" borderId="18" xfId="315" applyNumberFormat="1" applyFont="1" applyFill="1" applyBorder="1" applyAlignment="1" applyProtection="1">
      <alignment horizontal="center"/>
    </xf>
    <xf numFmtId="165" fontId="60" fillId="25" borderId="0" xfId="315" applyNumberFormat="1" applyFont="1" applyFill="1" applyBorder="1" applyAlignment="1" applyProtection="1">
      <alignment horizontal="center"/>
    </xf>
    <xf numFmtId="165" fontId="60" fillId="25" borderId="35" xfId="315" applyNumberFormat="1" applyFont="1" applyFill="1" applyBorder="1" applyAlignment="1" applyProtection="1">
      <alignment horizontal="center"/>
    </xf>
    <xf numFmtId="165" fontId="56" fillId="25" borderId="0" xfId="315" applyNumberFormat="1" applyFont="1" applyFill="1" applyAlignment="1">
      <alignment horizontal="left"/>
    </xf>
    <xf numFmtId="165" fontId="50" fillId="25" borderId="0" xfId="315" applyNumberFormat="1" applyFont="1" applyFill="1" applyAlignment="1">
      <alignment horizontal="left"/>
    </xf>
    <xf numFmtId="165" fontId="50" fillId="25" borderId="0" xfId="315" applyNumberFormat="1" applyFont="1" applyFill="1" applyAlignment="1" applyProtection="1">
      <alignment horizontal="center"/>
    </xf>
    <xf numFmtId="165" fontId="50" fillId="25" borderId="10" xfId="315" applyNumberFormat="1" applyFont="1" applyFill="1" applyBorder="1" applyAlignment="1" applyProtection="1">
      <alignment horizontal="center" vertical="top"/>
    </xf>
    <xf numFmtId="165" fontId="50" fillId="25" borderId="11" xfId="315" applyNumberFormat="1" applyFont="1" applyFill="1" applyBorder="1" applyAlignment="1" applyProtection="1">
      <alignment horizontal="center" vertical="top"/>
    </xf>
    <xf numFmtId="165" fontId="50" fillId="25" borderId="14" xfId="315" applyNumberFormat="1" applyFont="1" applyFill="1" applyBorder="1" applyAlignment="1" applyProtection="1">
      <alignment horizontal="center" vertical="top"/>
    </xf>
    <xf numFmtId="165" fontId="50" fillId="25" borderId="10" xfId="315" applyNumberFormat="1" applyFont="1" applyFill="1" applyBorder="1" applyAlignment="1">
      <alignment horizontal="center" vertical="top"/>
    </xf>
    <xf numFmtId="165" fontId="50" fillId="25" borderId="14" xfId="315" applyNumberFormat="1" applyFont="1" applyFill="1" applyBorder="1" applyAlignment="1">
      <alignment horizontal="center" vertical="top"/>
    </xf>
    <xf numFmtId="165" fontId="51" fillId="0" borderId="63" xfId="467" applyFont="1" applyBorder="1" applyAlignment="1" applyProtection="1">
      <alignment horizontal="left"/>
    </xf>
    <xf numFmtId="165" fontId="51" fillId="0" borderId="29" xfId="467" quotePrefix="1" applyFont="1" applyBorder="1" applyAlignment="1" applyProtection="1">
      <alignment horizontal="left"/>
    </xf>
    <xf numFmtId="165" fontId="51" fillId="0" borderId="19" xfId="467" quotePrefix="1" applyFont="1" applyBorder="1" applyAlignment="1" applyProtection="1">
      <alignment horizontal="left"/>
    </xf>
    <xf numFmtId="165" fontId="51" fillId="0" borderId="0" xfId="467" quotePrefix="1" applyFont="1" applyBorder="1" applyAlignment="1" applyProtection="1">
      <alignment horizontal="left"/>
    </xf>
    <xf numFmtId="165" fontId="50" fillId="0" borderId="19" xfId="467" quotePrefix="1" applyFont="1" applyBorder="1" applyAlignment="1" applyProtection="1">
      <alignment horizontal="left"/>
    </xf>
    <xf numFmtId="165" fontId="50" fillId="0" borderId="0" xfId="467" quotePrefix="1" applyFont="1" applyBorder="1" applyAlignment="1" applyProtection="1">
      <alignment horizontal="left"/>
    </xf>
    <xf numFmtId="165" fontId="50" fillId="0" borderId="0" xfId="466" applyFont="1" applyAlignment="1">
      <alignment horizontal="left"/>
    </xf>
    <xf numFmtId="165" fontId="50" fillId="0" borderId="0" xfId="467" applyFont="1" applyAlignment="1">
      <alignment horizontal="center"/>
    </xf>
    <xf numFmtId="165" fontId="55" fillId="0" borderId="54" xfId="467" applyFont="1" applyBorder="1" applyAlignment="1" applyProtection="1">
      <alignment horizontal="center" vertical="center"/>
    </xf>
    <xf numFmtId="165" fontId="55" fillId="0" borderId="62" xfId="467" applyFont="1" applyBorder="1" applyAlignment="1" applyProtection="1">
      <alignment horizontal="center" vertical="center"/>
    </xf>
    <xf numFmtId="165" fontId="50" fillId="0" borderId="13" xfId="467" quotePrefix="1" applyFont="1" applyBorder="1" applyAlignment="1" applyProtection="1">
      <alignment horizontal="left"/>
    </xf>
    <xf numFmtId="165" fontId="50" fillId="0" borderId="12" xfId="467" quotePrefix="1" applyFont="1" applyBorder="1" applyAlignment="1" applyProtection="1">
      <alignment horizontal="left"/>
    </xf>
    <xf numFmtId="0" fontId="50" fillId="0" borderId="0" xfId="449" applyFont="1" applyAlignment="1">
      <alignment horizontal="center" vertical="center"/>
    </xf>
    <xf numFmtId="3" fontId="50" fillId="0" borderId="15" xfId="449" applyNumberFormat="1" applyFont="1" applyBorder="1" applyAlignment="1">
      <alignment horizontal="center" vertical="center"/>
    </xf>
    <xf numFmtId="3" fontId="50" fillId="0" borderId="20" xfId="449" applyNumberFormat="1" applyFont="1" applyBorder="1" applyAlignment="1">
      <alignment horizontal="center" vertical="center"/>
    </xf>
    <xf numFmtId="3" fontId="50" fillId="0" borderId="23" xfId="449" applyNumberFormat="1" applyFont="1" applyBorder="1" applyAlignment="1">
      <alignment horizontal="center" vertical="center"/>
    </xf>
    <xf numFmtId="3" fontId="50" fillId="0" borderId="0" xfId="452" applyNumberFormat="1" applyFont="1" applyAlignment="1">
      <alignment horizontal="right" vertical="top" wrapText="1"/>
    </xf>
    <xf numFmtId="0" fontId="84" fillId="24" borderId="0" xfId="452" applyFont="1" applyFill="1" applyBorder="1" applyAlignment="1">
      <alignment horizontal="center" vertical="center" wrapText="1"/>
    </xf>
    <xf numFmtId="3" fontId="50" fillId="0" borderId="29" xfId="452" applyNumberFormat="1" applyFont="1" applyBorder="1" applyAlignment="1">
      <alignment horizontal="right" vertical="top" wrapText="1"/>
    </xf>
    <xf numFmtId="0" fontId="84" fillId="25" borderId="15" xfId="452" applyFont="1" applyFill="1" applyBorder="1" applyAlignment="1">
      <alignment horizontal="center" vertical="center" wrapText="1"/>
    </xf>
    <xf numFmtId="0" fontId="84" fillId="25" borderId="23" xfId="452" applyFont="1" applyFill="1" applyBorder="1" applyAlignment="1">
      <alignment horizontal="center" vertical="center" wrapText="1"/>
    </xf>
    <xf numFmtId="3" fontId="50" fillId="25" borderId="15" xfId="452" applyNumberFormat="1" applyFont="1" applyFill="1" applyBorder="1" applyAlignment="1">
      <alignment horizontal="center" vertical="center" wrapText="1"/>
    </xf>
    <xf numFmtId="3" fontId="50" fillId="25" borderId="23" xfId="452" applyNumberFormat="1" applyFont="1" applyFill="1" applyBorder="1" applyAlignment="1">
      <alignment horizontal="center" vertical="center" wrapText="1"/>
    </xf>
    <xf numFmtId="167" fontId="117" fillId="0" borderId="70" xfId="491" quotePrefix="1" applyNumberFormat="1" applyFont="1" applyFill="1" applyBorder="1" applyAlignment="1">
      <alignment horizontal="center" vertical="center" wrapText="1"/>
    </xf>
    <xf numFmtId="167" fontId="117" fillId="0" borderId="73" xfId="491" quotePrefix="1" applyNumberFormat="1" applyFont="1" applyFill="1" applyBorder="1" applyAlignment="1">
      <alignment horizontal="center" vertical="center" wrapText="1"/>
    </xf>
    <xf numFmtId="167" fontId="117" fillId="0" borderId="90" xfId="491" quotePrefix="1" applyNumberFormat="1" applyFont="1" applyFill="1" applyBorder="1" applyAlignment="1">
      <alignment horizontal="center" vertical="center" wrapText="1"/>
    </xf>
    <xf numFmtId="167" fontId="117" fillId="0" borderId="71" xfId="491" applyNumberFormat="1" applyFont="1" applyFill="1" applyBorder="1" applyAlignment="1">
      <alignment horizontal="center" vertical="center" wrapText="1"/>
    </xf>
    <xf numFmtId="167" fontId="117" fillId="0" borderId="42" xfId="491" applyNumberFormat="1" applyFont="1" applyFill="1" applyBorder="1" applyAlignment="1">
      <alignment horizontal="center" vertical="center" wrapText="1"/>
    </xf>
    <xf numFmtId="167" fontId="117" fillId="0" borderId="15" xfId="491" applyNumberFormat="1" applyFont="1" applyFill="1" applyBorder="1" applyAlignment="1">
      <alignment horizontal="center" vertical="center" wrapText="1"/>
    </xf>
    <xf numFmtId="0" fontId="117" fillId="0" borderId="71" xfId="491" applyFont="1" applyFill="1" applyBorder="1" applyAlignment="1">
      <alignment horizontal="left" vertical="center" wrapText="1"/>
    </xf>
    <xf numFmtId="0" fontId="117" fillId="0" borderId="42" xfId="491" applyFont="1" applyFill="1" applyBorder="1" applyAlignment="1">
      <alignment horizontal="left" vertical="center" wrapText="1"/>
    </xf>
    <xf numFmtId="0" fontId="117" fillId="0" borderId="15" xfId="491" applyFont="1" applyFill="1" applyBorder="1" applyAlignment="1">
      <alignment horizontal="left" vertical="center" wrapText="1"/>
    </xf>
    <xf numFmtId="182" fontId="117" fillId="0" borderId="71" xfId="491" applyNumberFormat="1" applyFont="1" applyFill="1" applyBorder="1" applyAlignment="1">
      <alignment horizontal="right" vertical="center"/>
    </xf>
    <xf numFmtId="182" fontId="117" fillId="0" borderId="42" xfId="491" applyNumberFormat="1" applyFont="1" applyFill="1" applyBorder="1" applyAlignment="1">
      <alignment horizontal="right" vertical="center"/>
    </xf>
    <xf numFmtId="182" fontId="117" fillId="0" borderId="15" xfId="491" applyNumberFormat="1" applyFont="1" applyFill="1" applyBorder="1" applyAlignment="1">
      <alignment horizontal="right" vertical="center"/>
    </xf>
    <xf numFmtId="181" fontId="117" fillId="0" borderId="71" xfId="456" applyNumberFormat="1" applyFont="1" applyFill="1" applyBorder="1" applyAlignment="1">
      <alignment horizontal="right" vertical="center"/>
    </xf>
    <xf numFmtId="181" fontId="117" fillId="0" borderId="42" xfId="456" applyNumberFormat="1" applyFont="1" applyFill="1" applyBorder="1" applyAlignment="1">
      <alignment horizontal="right" vertical="center"/>
    </xf>
    <xf numFmtId="181" fontId="117" fillId="0" borderId="15" xfId="456" applyNumberFormat="1" applyFont="1" applyFill="1" applyBorder="1" applyAlignment="1">
      <alignment horizontal="right" vertical="center"/>
    </xf>
    <xf numFmtId="181" fontId="117" fillId="0" borderId="71" xfId="456" applyNumberFormat="1" applyFont="1" applyFill="1" applyBorder="1" applyAlignment="1">
      <alignment vertical="center"/>
    </xf>
    <xf numFmtId="181" fontId="117" fillId="0" borderId="42" xfId="456" applyNumberFormat="1" applyFont="1" applyFill="1" applyBorder="1" applyAlignment="1">
      <alignment vertical="center"/>
    </xf>
    <xf numFmtId="181" fontId="117" fillId="0" borderId="15" xfId="456" applyNumberFormat="1" applyFont="1" applyFill="1" applyBorder="1" applyAlignment="1">
      <alignment vertical="center"/>
    </xf>
    <xf numFmtId="0" fontId="119" fillId="0" borderId="0" xfId="491" applyFont="1" applyFill="1" applyBorder="1" applyAlignment="1">
      <alignment horizontal="center"/>
    </xf>
    <xf numFmtId="0" fontId="119" fillId="0" borderId="0" xfId="491" applyFont="1" applyFill="1" applyAlignment="1">
      <alignment horizontal="center"/>
    </xf>
    <xf numFmtId="0" fontId="120" fillId="0" borderId="0" xfId="491" applyFont="1" applyFill="1" applyAlignment="1">
      <alignment horizontal="center"/>
    </xf>
    <xf numFmtId="167" fontId="121" fillId="0" borderId="0" xfId="491" applyNumberFormat="1" applyFont="1" applyFill="1" applyBorder="1" applyAlignment="1">
      <alignment horizontal="center" vertical="center"/>
    </xf>
    <xf numFmtId="167" fontId="122" fillId="0" borderId="70" xfId="456" applyNumberFormat="1" applyFont="1" applyFill="1" applyBorder="1" applyAlignment="1">
      <alignment horizontal="center" vertical="center" wrapText="1"/>
    </xf>
    <xf numFmtId="167" fontId="122" fillId="0" borderId="73" xfId="456" applyNumberFormat="1" applyFont="1" applyFill="1" applyBorder="1" applyAlignment="1">
      <alignment horizontal="center" vertical="center" wrapText="1"/>
    </xf>
    <xf numFmtId="167" fontId="122" fillId="0" borderId="71" xfId="456" applyNumberFormat="1" applyFont="1" applyFill="1" applyBorder="1" applyAlignment="1">
      <alignment horizontal="center" vertical="center" wrapText="1"/>
    </xf>
    <xf numFmtId="167" fontId="122" fillId="0" borderId="42" xfId="456" applyNumberFormat="1" applyFont="1" applyFill="1" applyBorder="1" applyAlignment="1">
      <alignment horizontal="center" vertical="center" wrapText="1"/>
    </xf>
    <xf numFmtId="0" fontId="118" fillId="0" borderId="71" xfId="456" applyFont="1" applyFill="1" applyBorder="1" applyAlignment="1">
      <alignment horizontal="center"/>
    </xf>
    <xf numFmtId="4" fontId="122" fillId="0" borderId="71" xfId="456" applyNumberFormat="1" applyFont="1" applyFill="1" applyBorder="1" applyAlignment="1">
      <alignment horizontal="center" vertical="center"/>
    </xf>
    <xf numFmtId="4" fontId="118" fillId="0" borderId="71" xfId="456" applyNumberFormat="1" applyFont="1" applyFill="1" applyBorder="1" applyAlignment="1">
      <alignment horizontal="center" vertical="center"/>
    </xf>
    <xf numFmtId="41" fontId="122" fillId="0" borderId="71" xfId="456" applyNumberFormat="1" applyFont="1" applyFill="1" applyBorder="1" applyAlignment="1">
      <alignment horizontal="center" vertical="center"/>
    </xf>
    <xf numFmtId="41" fontId="118" fillId="0" borderId="71" xfId="456" applyNumberFormat="1" applyFont="1" applyFill="1" applyBorder="1" applyAlignment="1">
      <alignment horizontal="center" vertical="center"/>
    </xf>
    <xf numFmtId="43" fontId="122" fillId="0" borderId="71" xfId="456" applyNumberFormat="1" applyFont="1" applyFill="1" applyBorder="1" applyAlignment="1">
      <alignment horizontal="center" vertical="center"/>
    </xf>
    <xf numFmtId="43" fontId="122" fillId="0" borderId="72" xfId="456" applyNumberFormat="1" applyFont="1" applyFill="1" applyBorder="1" applyAlignment="1">
      <alignment horizontal="center" vertical="center"/>
    </xf>
    <xf numFmtId="167" fontId="117" fillId="0" borderId="70" xfId="491" quotePrefix="1" applyNumberFormat="1" applyFont="1" applyFill="1" applyBorder="1" applyAlignment="1">
      <alignment horizontal="center" vertical="center"/>
    </xf>
    <xf numFmtId="167" fontId="117" fillId="0" borderId="73" xfId="491" quotePrefix="1" applyNumberFormat="1" applyFont="1" applyFill="1" applyBorder="1" applyAlignment="1">
      <alignment horizontal="center" vertical="center"/>
    </xf>
    <xf numFmtId="167" fontId="117" fillId="0" borderId="90" xfId="491" quotePrefix="1" applyNumberFormat="1" applyFont="1" applyFill="1" applyBorder="1" applyAlignment="1">
      <alignment horizontal="center" vertical="center"/>
    </xf>
    <xf numFmtId="167" fontId="117" fillId="0" borderId="71" xfId="491" quotePrefix="1" applyNumberFormat="1" applyFont="1" applyFill="1" applyBorder="1" applyAlignment="1">
      <alignment horizontal="center" vertical="center"/>
    </xf>
    <xf numFmtId="167" fontId="117" fillId="0" borderId="42" xfId="491" quotePrefix="1" applyNumberFormat="1" applyFont="1" applyFill="1" applyBorder="1" applyAlignment="1">
      <alignment horizontal="center" vertical="center"/>
    </xf>
    <xf numFmtId="167" fontId="117" fillId="0" borderId="71" xfId="491" applyNumberFormat="1" applyFont="1" applyFill="1" applyBorder="1" applyAlignment="1">
      <alignment horizontal="left" vertical="center" wrapText="1"/>
    </xf>
    <xf numFmtId="167" fontId="117" fillId="0" borderId="42" xfId="491" applyNumberFormat="1" applyFont="1" applyFill="1" applyBorder="1" applyAlignment="1">
      <alignment horizontal="left" vertical="center" wrapText="1"/>
    </xf>
    <xf numFmtId="43" fontId="117" fillId="0" borderId="71" xfId="456" applyNumberFormat="1" applyFont="1" applyFill="1" applyBorder="1" applyAlignment="1">
      <alignment vertical="center"/>
    </xf>
    <xf numFmtId="41" fontId="117" fillId="0" borderId="15" xfId="456" applyNumberFormat="1" applyFont="1" applyFill="1" applyBorder="1" applyAlignment="1">
      <alignment vertical="center"/>
    </xf>
    <xf numFmtId="167" fontId="117" fillId="0" borderId="75" xfId="491" quotePrefix="1" applyNumberFormat="1" applyFont="1" applyFill="1" applyBorder="1" applyAlignment="1">
      <alignment horizontal="center" vertical="center"/>
    </xf>
    <xf numFmtId="182" fontId="117" fillId="0" borderId="76" xfId="491" applyNumberFormat="1" applyFont="1" applyFill="1" applyBorder="1" applyAlignment="1">
      <alignment horizontal="right" vertical="center"/>
    </xf>
    <xf numFmtId="181" fontId="117" fillId="0" borderId="76" xfId="456" applyNumberFormat="1" applyFont="1" applyFill="1" applyBorder="1" applyAlignment="1">
      <alignment horizontal="right" vertical="center"/>
    </xf>
    <xf numFmtId="181" fontId="117" fillId="0" borderId="76" xfId="456" applyNumberFormat="1" applyFont="1" applyFill="1" applyBorder="1" applyAlignment="1">
      <alignment vertical="center"/>
    </xf>
    <xf numFmtId="167" fontId="117" fillId="0" borderId="76" xfId="491" quotePrefix="1" applyNumberFormat="1" applyFont="1" applyFill="1" applyBorder="1" applyAlignment="1">
      <alignment horizontal="center" vertical="center"/>
    </xf>
    <xf numFmtId="167" fontId="117" fillId="0" borderId="76" xfId="491" applyNumberFormat="1" applyFont="1" applyFill="1" applyBorder="1" applyAlignment="1">
      <alignment horizontal="left" vertical="center" wrapText="1"/>
    </xf>
    <xf numFmtId="167" fontId="117" fillId="0" borderId="15" xfId="491" quotePrefix="1" applyNumberFormat="1" applyFont="1" applyFill="1" applyBorder="1" applyAlignment="1">
      <alignment horizontal="center" vertical="center"/>
    </xf>
    <xf numFmtId="167" fontId="117" fillId="0" borderId="15" xfId="491" applyNumberFormat="1" applyFont="1" applyFill="1" applyBorder="1" applyAlignment="1">
      <alignment horizontal="left" vertical="center" wrapText="1"/>
    </xf>
    <xf numFmtId="167" fontId="117" fillId="0" borderId="93" xfId="491" quotePrefix="1" applyNumberFormat="1" applyFont="1" applyFill="1" applyBorder="1" applyAlignment="1">
      <alignment horizontal="center" vertical="center" wrapText="1"/>
    </xf>
    <xf numFmtId="167" fontId="117" fillId="0" borderId="79" xfId="491" quotePrefix="1" applyNumberFormat="1" applyFont="1" applyFill="1" applyBorder="1" applyAlignment="1">
      <alignment horizontal="center" vertical="center" wrapText="1"/>
    </xf>
    <xf numFmtId="167" fontId="117" fillId="0" borderId="92" xfId="491" quotePrefix="1" applyNumberFormat="1" applyFont="1" applyFill="1" applyBorder="1" applyAlignment="1">
      <alignment horizontal="center" vertical="center" wrapText="1"/>
    </xf>
    <xf numFmtId="167" fontId="117" fillId="0" borderId="23" xfId="491" quotePrefix="1" applyNumberFormat="1" applyFont="1" applyFill="1" applyBorder="1" applyAlignment="1">
      <alignment horizontal="center" vertical="center"/>
    </xf>
    <xf numFmtId="167" fontId="117" fillId="0" borderId="23" xfId="491" applyNumberFormat="1" applyFont="1" applyFill="1" applyBorder="1" applyAlignment="1">
      <alignment horizontal="left" vertical="center" wrapText="1"/>
    </xf>
    <xf numFmtId="182" fontId="117" fillId="0" borderId="88" xfId="491" applyNumberFormat="1" applyFont="1" applyFill="1" applyBorder="1" applyAlignment="1">
      <alignment vertical="center"/>
    </xf>
    <xf numFmtId="182" fontId="117" fillId="0" borderId="20" xfId="491" applyNumberFormat="1" applyFont="1" applyFill="1" applyBorder="1" applyAlignment="1">
      <alignment vertical="center"/>
    </xf>
    <xf numFmtId="182" fontId="117" fillId="0" borderId="84" xfId="491" applyNumberFormat="1" applyFont="1" applyFill="1" applyBorder="1" applyAlignment="1">
      <alignment vertical="center"/>
    </xf>
    <xf numFmtId="181" fontId="117" fillId="0" borderId="88" xfId="456" applyNumberFormat="1" applyFont="1" applyFill="1" applyBorder="1" applyAlignment="1">
      <alignment vertical="center"/>
    </xf>
    <xf numFmtId="181" fontId="117" fillId="0" borderId="20" xfId="456" applyNumberFormat="1" applyFont="1" applyFill="1" applyBorder="1" applyAlignment="1">
      <alignment vertical="center"/>
    </xf>
    <xf numFmtId="181" fontId="117" fillId="0" borderId="84" xfId="456" applyNumberFormat="1" applyFont="1" applyFill="1" applyBorder="1" applyAlignment="1">
      <alignment vertical="center"/>
    </xf>
    <xf numFmtId="167" fontId="117" fillId="0" borderId="93" xfId="491" quotePrefix="1" applyNumberFormat="1" applyFont="1" applyFill="1" applyBorder="1" applyAlignment="1">
      <alignment horizontal="center" vertical="center"/>
    </xf>
    <xf numFmtId="167" fontId="117" fillId="0" borderId="79" xfId="491" quotePrefix="1" applyNumberFormat="1" applyFont="1" applyFill="1" applyBorder="1" applyAlignment="1">
      <alignment horizontal="center" vertical="center"/>
    </xf>
    <xf numFmtId="167" fontId="117" fillId="0" borderId="20" xfId="491" quotePrefix="1" applyNumberFormat="1" applyFont="1" applyFill="1" applyBorder="1" applyAlignment="1">
      <alignment horizontal="center" vertical="center"/>
    </xf>
    <xf numFmtId="167" fontId="117" fillId="0" borderId="20" xfId="491" applyNumberFormat="1" applyFont="1" applyFill="1" applyBorder="1" applyAlignment="1">
      <alignment horizontal="left" vertical="center" wrapText="1"/>
    </xf>
    <xf numFmtId="182" fontId="117" fillId="0" borderId="88" xfId="491" applyNumberFormat="1" applyFont="1" applyFill="1" applyBorder="1" applyAlignment="1">
      <alignment horizontal="right" vertical="center"/>
    </xf>
    <xf numFmtId="182" fontId="117" fillId="0" borderId="20" xfId="491" applyNumberFormat="1" applyFont="1" applyFill="1" applyBorder="1" applyAlignment="1">
      <alignment horizontal="right" vertical="center"/>
    </xf>
    <xf numFmtId="181" fontId="117" fillId="0" borderId="88" xfId="456" applyNumberFormat="1" applyFont="1" applyFill="1" applyBorder="1" applyAlignment="1">
      <alignment horizontal="right" vertical="center"/>
    </xf>
    <xf numFmtId="181" fontId="117" fillId="0" borderId="20" xfId="456" applyNumberFormat="1" applyFont="1" applyFill="1" applyBorder="1" applyAlignment="1">
      <alignment horizontal="right" vertical="center"/>
    </xf>
    <xf numFmtId="167" fontId="117" fillId="0" borderId="76" xfId="491" applyNumberFormat="1" applyFont="1" applyFill="1" applyBorder="1" applyAlignment="1">
      <alignment horizontal="center" vertical="center" wrapText="1"/>
    </xf>
    <xf numFmtId="0" fontId="117" fillId="0" borderId="42" xfId="491" applyFont="1" applyFill="1" applyBorder="1" applyAlignment="1">
      <alignment horizontal="center"/>
    </xf>
    <xf numFmtId="167" fontId="117" fillId="0" borderId="88" xfId="491" quotePrefix="1" applyNumberFormat="1" applyFont="1" applyFill="1" applyBorder="1" applyAlignment="1">
      <alignment horizontal="center" vertical="center"/>
    </xf>
    <xf numFmtId="167" fontId="117" fillId="0" borderId="88" xfId="491" applyNumberFormat="1" applyFont="1" applyFill="1" applyBorder="1" applyAlignment="1">
      <alignment horizontal="left" vertical="center" wrapText="1"/>
    </xf>
    <xf numFmtId="167" fontId="117" fillId="0" borderId="84" xfId="491" applyNumberFormat="1" applyFont="1" applyFill="1" applyBorder="1" applyAlignment="1">
      <alignment horizontal="left" vertical="center" wrapText="1"/>
    </xf>
    <xf numFmtId="167" fontId="117" fillId="0" borderId="20" xfId="491" applyNumberFormat="1" applyFont="1" applyFill="1" applyBorder="1" applyAlignment="1">
      <alignment horizontal="center" vertical="center" wrapText="1"/>
    </xf>
    <xf numFmtId="167" fontId="117" fillId="0" borderId="23" xfId="491" applyNumberFormat="1" applyFont="1" applyFill="1" applyBorder="1" applyAlignment="1">
      <alignment horizontal="center" vertical="center" wrapText="1"/>
    </xf>
    <xf numFmtId="167" fontId="117" fillId="0" borderId="84" xfId="491" quotePrefix="1" applyNumberFormat="1" applyFont="1" applyFill="1" applyBorder="1" applyAlignment="1">
      <alignment horizontal="center" vertical="center"/>
    </xf>
    <xf numFmtId="167" fontId="117" fillId="0" borderId="92" xfId="491" quotePrefix="1" applyNumberFormat="1" applyFont="1" applyFill="1" applyBorder="1" applyAlignment="1">
      <alignment horizontal="center" vertical="center"/>
    </xf>
    <xf numFmtId="182" fontId="117" fillId="0" borderId="84" xfId="491" applyNumberFormat="1" applyFont="1" applyFill="1" applyBorder="1" applyAlignment="1">
      <alignment horizontal="right" vertical="center"/>
    </xf>
    <xf numFmtId="182" fontId="117" fillId="0" borderId="88" xfId="456" applyNumberFormat="1" applyFont="1" applyFill="1" applyBorder="1" applyAlignment="1">
      <alignment horizontal="right" vertical="center"/>
    </xf>
    <xf numFmtId="182" fontId="117" fillId="0" borderId="20" xfId="456" applyNumberFormat="1" applyFont="1" applyFill="1" applyBorder="1" applyAlignment="1">
      <alignment horizontal="right" vertical="center"/>
    </xf>
    <xf numFmtId="182" fontId="117" fillId="0" borderId="84" xfId="456" applyNumberFormat="1" applyFont="1" applyFill="1" applyBorder="1" applyAlignment="1">
      <alignment horizontal="right" vertical="center"/>
    </xf>
    <xf numFmtId="167" fontId="117" fillId="0" borderId="96" xfId="491" quotePrefix="1" applyNumberFormat="1" applyFont="1" applyFill="1" applyBorder="1" applyAlignment="1">
      <alignment horizontal="center" vertical="center"/>
    </xf>
    <xf numFmtId="167" fontId="117" fillId="0" borderId="71" xfId="491" applyNumberFormat="1" applyFont="1" applyFill="1" applyBorder="1" applyAlignment="1">
      <alignment horizontal="left" vertical="center"/>
    </xf>
    <xf numFmtId="167" fontId="117" fillId="0" borderId="23" xfId="491" applyNumberFormat="1" applyFont="1" applyFill="1" applyBorder="1" applyAlignment="1">
      <alignment horizontal="left" vertical="center"/>
    </xf>
    <xf numFmtId="167" fontId="117" fillId="0" borderId="42" xfId="491" applyNumberFormat="1" applyFont="1" applyFill="1" applyBorder="1" applyAlignment="1">
      <alignment horizontal="left" vertical="center"/>
    </xf>
    <xf numFmtId="182" fontId="117" fillId="0" borderId="23" xfId="491" applyNumberFormat="1" applyFont="1" applyFill="1" applyBorder="1" applyAlignment="1">
      <alignment horizontal="right" vertical="center"/>
    </xf>
    <xf numFmtId="181" fontId="117" fillId="0" borderId="84" xfId="456" applyNumberFormat="1" applyFont="1" applyFill="1" applyBorder="1" applyAlignment="1">
      <alignment horizontal="right" vertical="center"/>
    </xf>
    <xf numFmtId="181" fontId="117" fillId="0" borderId="23" xfId="456" applyNumberFormat="1" applyFont="1" applyFill="1" applyBorder="1" applyAlignment="1">
      <alignment horizontal="right" vertical="center"/>
    </xf>
    <xf numFmtId="167" fontId="117" fillId="0" borderId="15" xfId="491" applyNumberFormat="1" applyFont="1" applyFill="1" applyBorder="1" applyAlignment="1">
      <alignment horizontal="left" vertical="center"/>
    </xf>
    <xf numFmtId="167" fontId="117" fillId="0" borderId="20" xfId="491" applyNumberFormat="1" applyFont="1" applyFill="1" applyBorder="1" applyAlignment="1">
      <alignment horizontal="left" vertical="center"/>
    </xf>
    <xf numFmtId="167" fontId="117" fillId="0" borderId="84" xfId="491" applyNumberFormat="1" applyFont="1" applyFill="1" applyBorder="1" applyAlignment="1">
      <alignment horizontal="left" vertical="center"/>
    </xf>
    <xf numFmtId="167" fontId="117" fillId="0" borderId="88" xfId="491" applyNumberFormat="1" applyFont="1" applyFill="1" applyBorder="1" applyAlignment="1">
      <alignment horizontal="left" vertical="center"/>
    </xf>
    <xf numFmtId="167" fontId="117" fillId="0" borderId="76" xfId="491" applyNumberFormat="1" applyFont="1" applyFill="1" applyBorder="1" applyAlignment="1">
      <alignment horizontal="left" vertical="center"/>
    </xf>
    <xf numFmtId="0" fontId="117" fillId="0" borderId="88" xfId="491" applyFont="1" applyFill="1" applyBorder="1" applyAlignment="1">
      <alignment horizontal="left" vertical="center" wrapText="1"/>
    </xf>
    <xf numFmtId="0" fontId="117" fillId="0" borderId="84" xfId="491" applyFont="1" applyFill="1" applyBorder="1" applyAlignment="1">
      <alignment horizontal="left" vertical="center" wrapText="1"/>
    </xf>
    <xf numFmtId="182" fontId="117" fillId="0" borderId="71" xfId="456" applyNumberFormat="1" applyFont="1" applyFill="1" applyBorder="1" applyAlignment="1">
      <alignment vertical="center"/>
    </xf>
    <xf numFmtId="182" fontId="117" fillId="0" borderId="42" xfId="456" applyNumberFormat="1" applyFont="1" applyFill="1" applyBorder="1" applyAlignment="1">
      <alignment vertical="center"/>
    </xf>
    <xf numFmtId="182" fontId="117" fillId="0" borderId="15" xfId="456" applyNumberFormat="1" applyFont="1" applyFill="1" applyBorder="1" applyAlignment="1">
      <alignment vertical="center"/>
    </xf>
    <xf numFmtId="0" fontId="117" fillId="0" borderId="70" xfId="491" applyFont="1" applyFill="1" applyBorder="1" applyAlignment="1">
      <alignment horizontal="center" vertical="center"/>
    </xf>
    <xf numFmtId="0" fontId="117" fillId="0" borderId="75" xfId="491" applyFont="1" applyFill="1" applyBorder="1" applyAlignment="1">
      <alignment horizontal="center" vertical="center"/>
    </xf>
    <xf numFmtId="182" fontId="117" fillId="0" borderId="76" xfId="456" applyNumberFormat="1" applyFont="1" applyFill="1" applyBorder="1" applyAlignment="1">
      <alignment vertical="center"/>
    </xf>
    <xf numFmtId="0" fontId="117" fillId="0" borderId="71" xfId="491" quotePrefix="1" applyFont="1" applyFill="1" applyBorder="1" applyAlignment="1">
      <alignment horizontal="center" vertical="center"/>
    </xf>
    <xf numFmtId="0" fontId="117" fillId="0" borderId="15" xfId="491" quotePrefix="1" applyFont="1" applyFill="1" applyBorder="1" applyAlignment="1">
      <alignment horizontal="center" vertical="center"/>
    </xf>
    <xf numFmtId="17" fontId="117" fillId="0" borderId="93" xfId="491" quotePrefix="1" applyNumberFormat="1" applyFont="1" applyFill="1" applyBorder="1" applyAlignment="1">
      <alignment horizontal="center" vertical="center"/>
    </xf>
    <xf numFmtId="17" fontId="117" fillId="0" borderId="79" xfId="491" quotePrefix="1" applyNumberFormat="1" applyFont="1" applyFill="1" applyBorder="1" applyAlignment="1">
      <alignment horizontal="center" vertical="center"/>
    </xf>
    <xf numFmtId="17" fontId="117" fillId="0" borderId="92" xfId="491" quotePrefix="1" applyNumberFormat="1" applyFont="1" applyFill="1" applyBorder="1" applyAlignment="1">
      <alignment horizontal="center" vertical="center"/>
    </xf>
    <xf numFmtId="17" fontId="117" fillId="0" borderId="70" xfId="491" quotePrefix="1" applyNumberFormat="1" applyFont="1" applyFill="1" applyBorder="1" applyAlignment="1">
      <alignment horizontal="center" vertical="center"/>
    </xf>
    <xf numFmtId="17" fontId="117" fillId="0" borderId="90" xfId="491" quotePrefix="1" applyNumberFormat="1" applyFont="1" applyFill="1" applyBorder="1" applyAlignment="1">
      <alignment horizontal="center" vertical="center"/>
    </xf>
    <xf numFmtId="49" fontId="117" fillId="0" borderId="96" xfId="491" applyNumberFormat="1" applyFont="1" applyFill="1" applyBorder="1" applyAlignment="1">
      <alignment horizontal="center" vertical="center"/>
    </xf>
    <xf numFmtId="49" fontId="117" fillId="0" borderId="73" xfId="491" applyNumberFormat="1" applyFont="1" applyFill="1" applyBorder="1" applyAlignment="1">
      <alignment horizontal="center" vertical="center"/>
    </xf>
    <xf numFmtId="49" fontId="117" fillId="0" borderId="75" xfId="491" applyNumberFormat="1" applyFont="1" applyFill="1" applyBorder="1" applyAlignment="1">
      <alignment horizontal="center" vertical="center"/>
    </xf>
    <xf numFmtId="181" fontId="117" fillId="0" borderId="23" xfId="456" applyNumberFormat="1" applyFont="1" applyFill="1" applyBorder="1" applyAlignment="1">
      <alignment vertical="center"/>
    </xf>
    <xf numFmtId="0" fontId="117" fillId="0" borderId="42" xfId="491" quotePrefix="1" applyFont="1" applyFill="1" applyBorder="1" applyAlignment="1">
      <alignment horizontal="center" vertical="center"/>
    </xf>
    <xf numFmtId="0" fontId="117" fillId="0" borderId="15" xfId="491" applyFont="1" applyFill="1" applyBorder="1" applyAlignment="1">
      <alignment vertical="center" wrapText="1"/>
    </xf>
    <xf numFmtId="0" fontId="117" fillId="0" borderId="84" xfId="491" applyFont="1" applyFill="1" applyBorder="1" applyAlignment="1">
      <alignment vertical="center" wrapText="1"/>
    </xf>
    <xf numFmtId="0" fontId="117" fillId="0" borderId="90" xfId="491" applyFont="1" applyFill="1" applyBorder="1" applyAlignment="1">
      <alignment horizontal="center" vertical="center"/>
    </xf>
    <xf numFmtId="0" fontId="117" fillId="0" borderId="73" xfId="491" applyFont="1" applyFill="1" applyBorder="1" applyAlignment="1">
      <alignment horizontal="center" vertical="center"/>
    </xf>
    <xf numFmtId="0" fontId="117" fillId="0" borderId="79" xfId="491" applyFont="1" applyFill="1" applyBorder="1" applyAlignment="1">
      <alignment horizontal="center" vertical="center"/>
    </xf>
    <xf numFmtId="0" fontId="117" fillId="0" borderId="92" xfId="491" applyFont="1" applyFill="1" applyBorder="1" applyAlignment="1">
      <alignment horizontal="center" vertical="center"/>
    </xf>
    <xf numFmtId="182" fontId="117" fillId="0" borderId="20" xfId="456" applyNumberFormat="1" applyFont="1" applyFill="1" applyBorder="1" applyAlignment="1">
      <alignment vertical="center"/>
    </xf>
    <xf numFmtId="182" fontId="117" fillId="0" borderId="84" xfId="456" applyNumberFormat="1" applyFont="1" applyFill="1" applyBorder="1" applyAlignment="1">
      <alignment vertical="center"/>
    </xf>
    <xf numFmtId="0" fontId="117" fillId="0" borderId="93" xfId="491" applyFont="1" applyFill="1" applyBorder="1" applyAlignment="1">
      <alignment horizontal="center" vertical="center"/>
    </xf>
    <xf numFmtId="0" fontId="117" fillId="0" borderId="42" xfId="491" applyFont="1" applyFill="1" applyBorder="1" applyAlignment="1">
      <alignment horizontal="left" vertical="center"/>
    </xf>
    <xf numFmtId="0" fontId="117" fillId="0" borderId="15" xfId="491" applyFont="1" applyFill="1" applyBorder="1" applyAlignment="1">
      <alignment horizontal="left" vertical="center"/>
    </xf>
    <xf numFmtId="49" fontId="117" fillId="0" borderId="70" xfId="491" quotePrefix="1" applyNumberFormat="1" applyFont="1" applyFill="1" applyBorder="1" applyAlignment="1">
      <alignment horizontal="center" vertical="center"/>
    </xf>
    <xf numFmtId="49" fontId="117" fillId="0" borderId="73" xfId="491" quotePrefix="1" applyNumberFormat="1" applyFont="1" applyFill="1" applyBorder="1" applyAlignment="1">
      <alignment horizontal="center" vertical="center"/>
    </xf>
    <xf numFmtId="49" fontId="117" fillId="0" borderId="90" xfId="491" quotePrefix="1" applyNumberFormat="1" applyFont="1" applyFill="1" applyBorder="1" applyAlignment="1">
      <alignment horizontal="center" vertical="center"/>
    </xf>
    <xf numFmtId="0" fontId="39" fillId="25" borderId="15" xfId="452" applyFont="1" applyFill="1" applyBorder="1" applyAlignment="1">
      <alignment horizontal="center" vertical="center" wrapText="1"/>
    </xf>
    <xf numFmtId="0" fontId="39" fillId="25" borderId="20" xfId="452" applyFont="1" applyFill="1" applyBorder="1" applyAlignment="1">
      <alignment horizontal="center" vertical="center" wrapText="1"/>
    </xf>
    <xf numFmtId="0" fontId="39" fillId="25" borderId="23" xfId="452" applyFont="1" applyFill="1" applyBorder="1" applyAlignment="1">
      <alignment horizontal="center" vertical="center" wrapText="1"/>
    </xf>
    <xf numFmtId="0" fontId="69" fillId="25" borderId="0" xfId="452" applyFont="1" applyFill="1" applyBorder="1" applyAlignment="1">
      <alignment horizontal="left"/>
    </xf>
    <xf numFmtId="0" fontId="130" fillId="25" borderId="0" xfId="452" applyFont="1" applyFill="1" applyBorder="1" applyAlignment="1">
      <alignment horizontal="center"/>
    </xf>
    <xf numFmtId="0" fontId="39" fillId="25" borderId="15" xfId="452" applyFont="1" applyFill="1" applyBorder="1" applyAlignment="1">
      <alignment horizontal="center" vertical="center"/>
    </xf>
    <xf numFmtId="0" fontId="39" fillId="25" borderId="20" xfId="452" applyFont="1" applyFill="1" applyBorder="1" applyAlignment="1">
      <alignment horizontal="center" vertical="center"/>
    </xf>
    <xf numFmtId="0" fontId="39" fillId="25" borderId="23" xfId="452" applyFont="1" applyFill="1" applyBorder="1" applyAlignment="1">
      <alignment horizontal="center" vertical="center"/>
    </xf>
    <xf numFmtId="0" fontId="39" fillId="25" borderId="27" xfId="452" applyFont="1" applyFill="1" applyBorder="1" applyAlignment="1">
      <alignment horizontal="center" vertical="center"/>
    </xf>
    <xf numFmtId="0" fontId="39" fillId="25" borderId="28" xfId="452" applyFont="1" applyFill="1" applyBorder="1" applyAlignment="1">
      <alignment horizontal="center" vertical="center"/>
    </xf>
    <xf numFmtId="0" fontId="39" fillId="25" borderId="42" xfId="452" applyFont="1" applyFill="1" applyBorder="1" applyAlignment="1">
      <alignment horizontal="center" vertical="center"/>
    </xf>
    <xf numFmtId="0" fontId="104" fillId="25" borderId="15" xfId="452" applyFont="1" applyFill="1" applyBorder="1" applyAlignment="1">
      <alignment horizontal="center" vertical="center" wrapText="1"/>
    </xf>
    <xf numFmtId="0" fontId="104" fillId="25" borderId="20" xfId="452" applyFont="1" applyFill="1" applyBorder="1" applyAlignment="1">
      <alignment horizontal="center" vertical="center" wrapText="1"/>
    </xf>
    <xf numFmtId="0" fontId="104" fillId="25" borderId="23" xfId="452" applyFont="1" applyFill="1" applyBorder="1" applyAlignment="1">
      <alignment horizontal="center" vertical="center" wrapText="1"/>
    </xf>
    <xf numFmtId="0" fontId="39" fillId="25" borderId="14" xfId="452" applyFont="1" applyFill="1" applyBorder="1" applyAlignment="1">
      <alignment horizontal="center" vertical="center"/>
    </xf>
    <xf numFmtId="0" fontId="39" fillId="25" borderId="35" xfId="452" applyFont="1" applyFill="1" applyBorder="1" applyAlignment="1">
      <alignment horizontal="center" vertical="center"/>
    </xf>
    <xf numFmtId="0" fontId="39" fillId="25" borderId="37" xfId="452" applyFont="1" applyFill="1" applyBorder="1" applyAlignment="1">
      <alignment horizontal="center" vertical="center"/>
    </xf>
    <xf numFmtId="0" fontId="110" fillId="25" borderId="0" xfId="452" applyFont="1" applyFill="1" applyBorder="1" applyAlignment="1">
      <alignment horizontal="left"/>
    </xf>
  </cellXfs>
  <cellStyles count="49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7" xfId="459"/>
    <cellStyle name="Normalny 18" xfId="457"/>
    <cellStyle name="Normalny 19" xfId="462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3" xfId="480"/>
    <cellStyle name="Normalny 24" xfId="491"/>
    <cellStyle name="Normalny 3" xfId="313"/>
    <cellStyle name="Normalny 3 10" xfId="469"/>
    <cellStyle name="Normalny 3 11" xfId="472"/>
    <cellStyle name="Normalny 3 12" xfId="474"/>
    <cellStyle name="Normalny 3 13" xfId="476"/>
    <cellStyle name="Normalny 3 14" xfId="478"/>
    <cellStyle name="Normalny 3 15" xfId="481"/>
    <cellStyle name="Normalny 3 16" xfId="492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_Kopia Operatywka czerwiec 2016 BSE dla BP i PM_TW" xfId="323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9"/>
    <cellStyle name="Normalny_T2-0403" xfId="339"/>
    <cellStyle name="Normalny_T4-0403" xfId="340"/>
    <cellStyle name="Normalny_T4-0403 2" xfId="486"/>
    <cellStyle name="Normalny_T5-0403" xfId="341"/>
    <cellStyle name="Normalny_T60406" xfId="490"/>
    <cellStyle name="Normalny_T6a-0305" xfId="342"/>
    <cellStyle name="Normalny_T7-0305" xfId="343"/>
    <cellStyle name="Normalny_T8-0305" xfId="344"/>
    <cellStyle name="Normalny_T9-0305" xfId="345"/>
    <cellStyle name="Normalny_TABLICA 11_1" xfId="484"/>
    <cellStyle name="Normalny_TABLICA 12_1" xfId="487"/>
    <cellStyle name="Normalny_TABLICA 14" xfId="488"/>
    <cellStyle name="Normalny_TABLICA_NR_3_ III_KWARTAŁ_2009_nowelizacja" xfId="494"/>
    <cellStyle name="Normalny_Tablica12-zob.dz-2010-07 2" xfId="483"/>
    <cellStyle name="Normalny_Tablica13-zob.cz 2010-07" xfId="346"/>
    <cellStyle name="Normalny_Tablica13-zob.cz 2010-07 2" xfId="485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1" xfId="479"/>
    <cellStyle name="Procentowy 12" xfId="482"/>
    <cellStyle name="Procentowy 13" xfId="493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6" xfId="464"/>
    <cellStyle name="Procentowy 7" xfId="470"/>
    <cellStyle name="Procentowy 8" xfId="473"/>
    <cellStyle name="Procentowy 9" xfId="475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y [0]" xfId="440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I-XI 2018  r.</a:t>
            </a:r>
          </a:p>
        </c:rich>
      </c:tx>
      <c:layout>
        <c:manualLayout>
          <c:xMode val="edge"/>
          <c:yMode val="edge"/>
          <c:x val="0.24517370224555265"/>
          <c:y val="3.806238697374624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0989355497229513E-3"/>
                  <c:y val="5.6659759635308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40350877192981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1.052631578947368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1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</c:strLit>
          </c:cat>
          <c:val>
            <c:numLit>
              <c:formatCode>General</c:formatCode>
              <c:ptCount val="11"/>
              <c:pt idx="0">
                <c:v>35191.206236759972</c:v>
              </c:pt>
              <c:pt idx="1">
                <c:v>26829.084026060016</c:v>
              </c:pt>
              <c:pt idx="2">
                <c:v>26448.875071609953</c:v>
              </c:pt>
              <c:pt idx="3">
                <c:v>36693.119327209992</c:v>
              </c:pt>
              <c:pt idx="4">
                <c:v>28846.297786439871</c:v>
              </c:pt>
              <c:pt idx="5">
                <c:v>27999.172307829984</c:v>
              </c:pt>
              <c:pt idx="6">
                <c:v>30146.655991880223</c:v>
              </c:pt>
              <c:pt idx="7">
                <c:v>31305.890311720112</c:v>
              </c:pt>
              <c:pt idx="8">
                <c:v>29401.82663485987</c:v>
              </c:pt>
              <c:pt idx="9">
                <c:v>36551.872405349975</c:v>
              </c:pt>
              <c:pt idx="10">
                <c:v>33980.851554009831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405672"/>
        <c:axId val="371406064"/>
      </c:barChart>
      <c:catAx>
        <c:axId val="371405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714060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71406064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606007582386E-2"/>
              <c:y val="0.519031756419187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71405672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I-XI 2018 r.</a:t>
            </a:r>
          </a:p>
        </c:rich>
      </c:tx>
      <c:layout>
        <c:manualLayout>
          <c:xMode val="edge"/>
          <c:yMode val="edge"/>
          <c:x val="0.12698436132983376"/>
          <c:y val="4.844295198394318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1291958296879555"/>
          <c:y val="0.37177342014940434"/>
          <c:w val="0.2330249343832021"/>
          <c:h val="0.3226499091459721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177566345873441"/>
                  <c:y val="-3.57389460932768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7229148439778361"/>
                  <c:y val="-1.14132848778518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General</c:formatCode>
              <c:ptCount val="6"/>
              <c:pt idx="0">
                <c:v>157359736.47114003</c:v>
              </c:pt>
              <c:pt idx="1">
                <c:v>65575214.800499991</c:v>
              </c:pt>
              <c:pt idx="2">
                <c:v>31817695.200809997</c:v>
              </c:pt>
              <c:pt idx="3">
                <c:v>44258528.038350008</c:v>
              </c:pt>
              <c:pt idx="4">
                <c:v>9362472.7765800022</c:v>
              </c:pt>
              <c:pt idx="5">
                <c:v>7415892.8315700293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I-XI 2018 r.</a:t>
            </a:r>
          </a:p>
        </c:rich>
      </c:tx>
      <c:layout>
        <c:manualLayout>
          <c:xMode val="edge"/>
          <c:yMode val="edge"/>
          <c:x val="0.25562718722659666"/>
          <c:y val="4.15225682996521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0476118021479198"/>
          <c:w val="0.26378481335666376"/>
          <c:h val="0.3670049577136191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676836215408766"/>
                  <c:y val="5.64713147880736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278173025799035E-3"/>
                  <c:y val="-0.113472286552416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>
                <c:v>1997444.7776200001</c:v>
              </c:pt>
              <c:pt idx="1">
                <c:v>0</c:v>
              </c:pt>
              <c:pt idx="2">
                <c:v>3694525.36925</c:v>
              </c:pt>
              <c:pt idx="3">
                <c:v>18512832.627509788</c:v>
              </c:pt>
              <c:pt idx="4">
                <c:v>2070976.6043899998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2017-2018</a:t>
            </a:r>
          </a:p>
        </c:rich>
      </c:tx>
      <c:layout>
        <c:manualLayout>
          <c:xMode val="edge"/>
          <c:yMode val="edge"/>
          <c:x val="0.2325582193792041"/>
          <c:y val="3.56082954419429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105407004847285"/>
          <c:y val="0.19881335255628257"/>
          <c:w val="0.75512995896032831"/>
          <c:h val="0.3264099684862534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I-XI 2017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059251629690867E-3"/>
                  <c:y val="-6.259780907668231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6248334895210939E-3"/>
                  <c:y val="-7.457183579055603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649716978148816E-2"/>
                  <c:y val="9.393121634443696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9472947208548582E-3"/>
                  <c:y val="-9.957349127561106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474469305794608E-2"/>
                  <c:y val="-1.877884982687023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General</c:formatCode>
              <c:ptCount val="6"/>
              <c:pt idx="0">
                <c:v>323263.15763328003</c:v>
              </c:pt>
              <c:pt idx="1">
                <c:v>325675.57782290992</c:v>
              </c:pt>
              <c:pt idx="2">
                <c:v>-2412.4201896299123</c:v>
              </c:pt>
              <c:pt idx="3">
                <c:v>2563.6709758999923</c:v>
              </c:pt>
              <c:pt idx="4">
                <c:v>16014.657562639994</c:v>
              </c:pt>
              <c:pt idx="5">
                <c:v>-13450.98658674</c:v>
              </c:pt>
            </c:numLit>
          </c:val>
        </c:ser>
        <c:ser>
          <c:idx val="1"/>
          <c:order val="1"/>
          <c:tx>
            <c:v>Wykonanie I-XI 2018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3991534190756277E-3"/>
                  <c:y val="-3.191083508927581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0288067616718924E-2"/>
                  <c:y val="4.073583356338460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1820179454312395E-2"/>
                  <c:y val="1.225978800127728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373805683927978E-2"/>
                  <c:y val="1.2529666186092936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917718116560647E-2"/>
                  <c:y val="8.422116249553312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0921707075772155E-2"/>
                  <c:y val="1.335896393232541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General</c:formatCode>
              <c:ptCount val="6"/>
              <c:pt idx="0">
                <c:v>343394.85165372997</c:v>
              </c:pt>
              <c:pt idx="1">
                <c:v>332334.75693156</c:v>
              </c:pt>
              <c:pt idx="2">
                <c:v>11060.094722169995</c:v>
              </c:pt>
              <c:pt idx="3">
                <c:v>-3546.1823223999954</c:v>
              </c:pt>
              <c:pt idx="4">
                <c:v>5388.1896230600041</c:v>
              </c:pt>
              <c:pt idx="5">
                <c:v>-8934.3719454599996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467936"/>
        <c:axId val="568467152"/>
      </c:barChart>
      <c:catAx>
        <c:axId val="56846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68467152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568467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31799639502897E-2"/>
              <c:y val="0.31750767069609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6846793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27770474473824"/>
          <c:y val="0.8961423484036326"/>
          <c:w val="0.33515732220219463"/>
          <c:h val="5.934715906990495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I-XI 2018 r.</a:t>
            </a:r>
          </a:p>
        </c:rich>
      </c:tx>
      <c:layout>
        <c:manualLayout>
          <c:xMode val="edge"/>
          <c:yMode val="edge"/>
          <c:x val="0.21063019371713482"/>
          <c:y val="3.303296843992061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185681.03365141002</c:v>
              </c:pt>
              <c:pt idx="1">
                <c:v>23626.918540619998</c:v>
              </c:pt>
              <c:pt idx="2">
                <c:v>60960.919031339698</c:v>
              </c:pt>
              <c:pt idx="3">
                <c:v>11413.908753079999</c:v>
              </c:pt>
              <c:pt idx="4">
                <c:v>28721.450728189997</c:v>
              </c:pt>
              <c:pt idx="5">
                <c:v>16093.689445190001</c:v>
              </c:pt>
              <c:pt idx="6">
                <c:v>5836.8367817300104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I-XI 2018 r.</a:t>
            </a:r>
          </a:p>
        </c:rich>
      </c:tx>
      <c:layout>
        <c:manualLayout>
          <c:xMode val="edge"/>
          <c:yMode val="edge"/>
          <c:x val="0.26510756590208834"/>
          <c:y val="3.806223419933470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188405797102299E-3"/>
                  <c:y val="1.3986013986013986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1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</c:strLit>
          </c:cat>
          <c:val>
            <c:numLit>
              <c:formatCode>General</c:formatCode>
              <c:ptCount val="11"/>
              <c:pt idx="0">
                <c:v>26629.004661859999</c:v>
              </c:pt>
              <c:pt idx="1">
                <c:v>30930.535411230205</c:v>
              </c:pt>
              <c:pt idx="2">
                <c:v>27781.995391110191</c:v>
              </c:pt>
              <c:pt idx="3">
                <c:v>30495.549332479597</c:v>
              </c:pt>
              <c:pt idx="4">
                <c:v>28586.158026790014</c:v>
              </c:pt>
              <c:pt idx="5">
                <c:v>28049.040046510985</c:v>
              </c:pt>
              <c:pt idx="6">
                <c:v>40540.828715520038</c:v>
              </c:pt>
              <c:pt idx="7">
                <c:v>29394.944634729967</c:v>
              </c:pt>
              <c:pt idx="8">
                <c:v>27270.378857691016</c:v>
              </c:pt>
              <c:pt idx="9">
                <c:v>33259.253868658969</c:v>
              </c:pt>
              <c:pt idx="10">
                <c:v>29397.067984981055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731968"/>
        <c:axId val="565731576"/>
      </c:barChart>
      <c:catAx>
        <c:axId val="56573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65731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65731576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09688462858E-2"/>
              <c:y val="0.498270523671172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65731968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I-XI 2018 r. 
(w skali miesiąca)</a:t>
            </a:r>
          </a:p>
        </c:rich>
      </c:tx>
      <c:layout>
        <c:manualLayout>
          <c:xMode val="edge"/>
          <c:yMode val="edge"/>
          <c:x val="0.19808304773135807"/>
          <c:y val="3.793094227832780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460889931659496E-3"/>
                  <c:y val="9.2772482387070039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6268836391258615E-17"/>
                  <c:y val="3.2670258322972786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637912673056445E-2"/>
                  <c:y val="2.7586206896551724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1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</c:strLit>
          </c:cat>
          <c:val>
            <c:numLit>
              <c:formatCode>General</c:formatCode>
              <c:ptCount val="11"/>
              <c:pt idx="0">
                <c:v>8562.2015748999729</c:v>
              </c:pt>
              <c:pt idx="1">
                <c:v>-4101.4513851701886</c:v>
              </c:pt>
              <c:pt idx="2">
                <c:v>-1333.1203195002381</c:v>
              </c:pt>
              <c:pt idx="3">
                <c:v>6197.5699947303947</c:v>
              </c:pt>
              <c:pt idx="4">
                <c:v>260.1397596498573</c:v>
              </c:pt>
              <c:pt idx="5">
                <c:v>-49.867738681001356</c:v>
              </c:pt>
              <c:pt idx="6">
                <c:v>-10394.172723639815</c:v>
              </c:pt>
              <c:pt idx="7">
                <c:v>1910.9456769901444</c:v>
              </c:pt>
              <c:pt idx="8">
                <c:v>2131.4477771688544</c:v>
              </c:pt>
              <c:pt idx="9">
                <c:v>3292.6185366910067</c:v>
              </c:pt>
              <c:pt idx="10">
                <c:v>4583.7835690287757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733536"/>
        <c:axId val="565737064"/>
      </c:barChart>
      <c:catAx>
        <c:axId val="56573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65737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5737064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56457470899E-2"/>
              <c:y val="0.59655175810798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6573353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I-XI 2018 r.</a:t>
            </a:r>
          </a:p>
        </c:rich>
      </c:tx>
      <c:layout>
        <c:manualLayout>
          <c:xMode val="edge"/>
          <c:yMode val="edge"/>
          <c:x val="0.1293861951466592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167785416188349E-2"/>
                  <c:y val="1.364023870417732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928236815434624E-17"/>
                  <c:y val="1.0230179028132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0230179028133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870211549456874E-2"/>
                  <c:y val="-3.41005967604439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870211549456832E-3"/>
                  <c:y val="-1.0230179028133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1.283793490008122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2870211549456832E-3"/>
                  <c:y val="-3.0690537084398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1.0230179028132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583190394511234E-2"/>
                  <c:y val="-3.41005967604433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722126929674016E-2"/>
                  <c:y val="-3.41005967604433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1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</c:strLit>
          </c:cat>
          <c:val>
            <c:numLit>
              <c:formatCode>General</c:formatCode>
              <c:ptCount val="11"/>
              <c:pt idx="0">
                <c:v>26629.004661859999</c:v>
              </c:pt>
              <c:pt idx="1">
                <c:v>30930.535411230205</c:v>
              </c:pt>
              <c:pt idx="2">
                <c:v>27781.995391110191</c:v>
              </c:pt>
              <c:pt idx="3">
                <c:v>30495.549332479597</c:v>
              </c:pt>
              <c:pt idx="4">
                <c:v>28586.158026790014</c:v>
              </c:pt>
              <c:pt idx="5">
                <c:v>28049.040046510985</c:v>
              </c:pt>
              <c:pt idx="6">
                <c:v>40540.828715520038</c:v>
              </c:pt>
              <c:pt idx="7">
                <c:v>29394.944634729967</c:v>
              </c:pt>
              <c:pt idx="8">
                <c:v>27270.378857691016</c:v>
              </c:pt>
              <c:pt idx="9">
                <c:v>33259.253868658969</c:v>
              </c:pt>
              <c:pt idx="10">
                <c:v>29397.067984981055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239766081871343E-3"/>
                  <c:y val="9.2272202998846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619883040935566E-2"/>
                  <c:y val="-4.2290937825948762E-1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8611535050399587E-3"/>
                  <c:y val="1.3425431795450122E-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423098913664944E-2"/>
                      <c:h val="3.4271099744245519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"/>
                  <c:y val="-4.0920716112532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8610634648369655E-3"/>
                  <c:y val="1.3640238704177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7221269296740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6.8610634648369655E-3"/>
                  <c:y val="-4.4330775788576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3856473630869248E-17"/>
                  <c:y val="-1.7050298380221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1435105774728416E-2"/>
                  <c:y val="-6.25170385253155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1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</c:strLit>
          </c:cat>
          <c:val>
            <c:numLit>
              <c:formatCode>General</c:formatCode>
              <c:ptCount val="11"/>
              <c:pt idx="0">
                <c:v>35191.206236759972</c:v>
              </c:pt>
              <c:pt idx="1">
                <c:v>26829.084026060016</c:v>
              </c:pt>
              <c:pt idx="2">
                <c:v>26448.875071609953</c:v>
              </c:pt>
              <c:pt idx="3">
                <c:v>36693.119327209992</c:v>
              </c:pt>
              <c:pt idx="4">
                <c:v>28846.297786439871</c:v>
              </c:pt>
              <c:pt idx="5">
                <c:v>27999.172307829984</c:v>
              </c:pt>
              <c:pt idx="6">
                <c:v>30146.655991880223</c:v>
              </c:pt>
              <c:pt idx="7">
                <c:v>31305.890311720112</c:v>
              </c:pt>
              <c:pt idx="8">
                <c:v>29401.82663485987</c:v>
              </c:pt>
              <c:pt idx="9">
                <c:v>36551.872405349975</c:v>
              </c:pt>
              <c:pt idx="10">
                <c:v>33980.851554009831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1"/>
        <c:axId val="565736672"/>
        <c:axId val="565731184"/>
      </c:barChart>
      <c:catAx>
        <c:axId val="56573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657311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65731184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01754385963E-2"/>
              <c:y val="0.477509377071810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6573667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75438596491224"/>
          <c:y val="0.81314878892733566"/>
          <c:w val="0.14912280701754388"/>
          <c:h val="0.11418685121107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I-XI</a:t>
            </a:r>
            <a:r>
              <a:rPr lang="pl-PL" baseline="0"/>
              <a:t> </a:t>
            </a:r>
            <a:r>
              <a:rPr lang="pl-PL"/>
              <a:t>2018 r.</a:t>
            </a:r>
          </a:p>
        </c:rich>
      </c:tx>
      <c:layout>
        <c:manualLayout>
          <c:xMode val="edge"/>
          <c:yMode val="edge"/>
          <c:x val="0.31992404427707405"/>
          <c:y val="1.7301113222916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0247632089467078E-3"/>
                  <c:y val="1.574260114037469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8625356613032061E-3"/>
                  <c:y val="-2.776373775559319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25275288864754E-3"/>
                  <c:y val="7.818434460398333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331672.63699999999</c:v>
              </c:pt>
              <c:pt idx="1">
                <c:v>21908.68</c:v>
              </c:pt>
              <c:pt idx="2">
                <c:v>2124.0880000000002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209672066853666E-2"/>
                  <c:y val="1.1342578717452621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480451900034236E-2"/>
                  <c:y val="6.645084483802822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42588154741526E-3"/>
                  <c:y val="9.357338290273397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315789.54011895001</c:v>
              </c:pt>
              <c:pt idx="1">
                <c:v>26275.779378769785</c:v>
              </c:pt>
              <c:pt idx="2">
                <c:v>1329.5321560100001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735104"/>
        <c:axId val="565732360"/>
      </c:barChart>
      <c:catAx>
        <c:axId val="56573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65732360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565732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111719730688E-2"/>
              <c:y val="0.39446444447993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6573510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356498915895E-2"/>
          <c:y val="0.79357535683293146"/>
          <c:w val="0.19157128837156226"/>
          <c:h val="0.1557098060511198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I-XI 2018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5339495606"/>
          <c:y val="1.7301113222916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5.883372668602101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1909163528472E-2"/>
                  <c:y val="-9.114016583470930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1304347826087E-2"/>
                  <c:y val="5.531443848033584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6412874158733106E-3"/>
                  <c:y val="-7.922649636102480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4.152249134948096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1486477233824033E-2"/>
                  <c:y val="4.535182439065143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212152.25962695997</c:v>
              </c:pt>
              <c:pt idx="1">
                <c:v>26042.176705099999</c:v>
              </c:pt>
              <c:pt idx="2">
                <c:v>74703.046363469999</c:v>
              </c:pt>
              <c:pt idx="3">
                <c:v>25146.561659790001</c:v>
              </c:pt>
              <c:pt idx="4">
                <c:v>30699.83</c:v>
              </c:pt>
              <c:pt idx="5">
                <c:v>19643.623</c:v>
              </c:pt>
              <c:pt idx="6">
                <c:v>8809.9076446800009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531909163528472E-2"/>
                  <c:y val="1.348232001503790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5872737646924571E-2"/>
                  <c:y val="1.119509597109370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849281697964866E-2"/>
                  <c:y val="3.443594662657520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6911696907451786E-2"/>
                  <c:y val="6.964013450573320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263610005595599E-2"/>
                  <c:y val="1.053880429323727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39860778272281E-2"/>
                  <c:y val="-1.148206938323691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5146228460572694E-2"/>
                  <c:y val="7.810731218279412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185681.03365141002</c:v>
              </c:pt>
              <c:pt idx="1">
                <c:v>23626.918540619998</c:v>
              </c:pt>
              <c:pt idx="2">
                <c:v>60960.919031339698</c:v>
              </c:pt>
              <c:pt idx="3">
                <c:v>11413.908753079999</c:v>
              </c:pt>
              <c:pt idx="4">
                <c:v>28721.450728189997</c:v>
              </c:pt>
              <c:pt idx="5">
                <c:v>16093.689445190001</c:v>
              </c:pt>
              <c:pt idx="6">
                <c:v>5836.8367817300104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730008"/>
        <c:axId val="565729616"/>
      </c:barChart>
      <c:catAx>
        <c:axId val="565730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6572961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565729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01517745064E-3"/>
              <c:y val="0.35986221803410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6573000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20746319753"/>
          <c:y val="0.21453333546288458"/>
          <c:w val="0.19050170033093683"/>
          <c:h val="0.1446766010232493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I-</a:t>
            </a:r>
            <a:r>
              <a:rPr lang="pl-PL" i="0"/>
              <a:t>XI</a:t>
            </a:r>
            <a:r>
              <a:rPr lang="pl-PL"/>
              <a:t> 2018 r.</a:t>
            </a:r>
          </a:p>
        </c:rich>
      </c:tx>
      <c:layout>
        <c:manualLayout>
          <c:xMode val="edge"/>
          <c:yMode val="edge"/>
          <c:x val="0.26260504393472556"/>
          <c:y val="3.41296790233877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0577144813420065"/>
          <c:y val="0.26866893627686461"/>
          <c:w val="0.38924970900376593"/>
          <c:h val="0.44526243238162877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-7.5281250713226069E-2"/>
                  <c:y val="6.150483510516092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989364372931649E-2"/>
                  <c:y val="-6.56477787756636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General</c:formatCode>
              <c:ptCount val="2"/>
              <c:pt idx="0">
                <c:v>225645.44500000001</c:v>
              </c:pt>
              <c:pt idx="1">
                <c:v>36077.554999999993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9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I-XI 2018 r.</a:t>
            </a:r>
          </a:p>
        </c:rich>
      </c:tx>
      <c:layout>
        <c:manualLayout>
          <c:xMode val="edge"/>
          <c:yMode val="edge"/>
          <c:x val="0.26422809128025665"/>
          <c:y val="3.384623575197116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0050725430154564"/>
                  <c:y val="3.252386223605338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244222076407116E-2"/>
                  <c:y val="-0.1136859583533490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General</c:formatCode>
              <c:ptCount val="2"/>
              <c:pt idx="0">
                <c:v>22651063.562000003</c:v>
              </c:pt>
              <c:pt idx="1">
                <c:v>3816292.4379999973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1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I-XI 2018 r.</a:t>
            </a:r>
          </a:p>
        </c:rich>
      </c:tx>
      <c:layout>
        <c:manualLayout>
          <c:xMode val="edge"/>
          <c:yMode val="edge"/>
          <c:x val="0.16598351650877266"/>
          <c:y val="4.848489527044413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315789540.11895001</c:v>
              </c:pt>
              <c:pt idx="1">
                <c:v>26275779.378769785</c:v>
              </c:pt>
              <c:pt idx="2">
                <c:v>1329532.15601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96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354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97412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35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446</xdr:row>
      <xdr:rowOff>0</xdr:rowOff>
    </xdr:from>
    <xdr:to>
      <xdr:col>13</xdr:col>
      <xdr:colOff>47625</xdr:colOff>
      <xdr:row>446</xdr:row>
      <xdr:rowOff>47625</xdr:rowOff>
    </xdr:to>
    <xdr:pic>
      <xdr:nvPicPr>
        <xdr:cNvPr id="354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9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449</xdr:row>
      <xdr:rowOff>0</xdr:rowOff>
    </xdr:from>
    <xdr:to>
      <xdr:col>5</xdr:col>
      <xdr:colOff>47625</xdr:colOff>
      <xdr:row>449</xdr:row>
      <xdr:rowOff>47625</xdr:rowOff>
    </xdr:to>
    <xdr:pic>
      <xdr:nvPicPr>
        <xdr:cNvPr id="354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160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446</xdr:row>
      <xdr:rowOff>0</xdr:rowOff>
    </xdr:from>
    <xdr:to>
      <xdr:col>8</xdr:col>
      <xdr:colOff>47625</xdr:colOff>
      <xdr:row>446</xdr:row>
      <xdr:rowOff>47625</xdr:rowOff>
    </xdr:to>
    <xdr:pic>
      <xdr:nvPicPr>
        <xdr:cNvPr id="354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4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8355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438</xdr:row>
      <xdr:rowOff>0</xdr:rowOff>
    </xdr:from>
    <xdr:to>
      <xdr:col>13</xdr:col>
      <xdr:colOff>47625</xdr:colOff>
      <xdr:row>438</xdr:row>
      <xdr:rowOff>47625</xdr:rowOff>
    </xdr:to>
    <xdr:pic>
      <xdr:nvPicPr>
        <xdr:cNvPr id="354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949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435</xdr:row>
      <xdr:rowOff>0</xdr:rowOff>
    </xdr:from>
    <xdr:to>
      <xdr:col>13</xdr:col>
      <xdr:colOff>47625</xdr:colOff>
      <xdr:row>435</xdr:row>
      <xdr:rowOff>47625</xdr:rowOff>
    </xdr:to>
    <xdr:pic>
      <xdr:nvPicPr>
        <xdr:cNvPr id="354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9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430</xdr:row>
      <xdr:rowOff>0</xdr:rowOff>
    </xdr:from>
    <xdr:to>
      <xdr:col>13</xdr:col>
      <xdr:colOff>47625</xdr:colOff>
      <xdr:row>430</xdr:row>
      <xdr:rowOff>47625</xdr:rowOff>
    </xdr:to>
    <xdr:pic>
      <xdr:nvPicPr>
        <xdr:cNvPr id="355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7869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5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437</xdr:row>
      <xdr:rowOff>0</xdr:rowOff>
    </xdr:from>
    <xdr:to>
      <xdr:col>13</xdr:col>
      <xdr:colOff>47625</xdr:colOff>
      <xdr:row>437</xdr:row>
      <xdr:rowOff>47625</xdr:rowOff>
    </xdr:to>
    <xdr:pic>
      <xdr:nvPicPr>
        <xdr:cNvPr id="355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99307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440</xdr:row>
      <xdr:rowOff>0</xdr:rowOff>
    </xdr:from>
    <xdr:to>
      <xdr:col>13</xdr:col>
      <xdr:colOff>47625</xdr:colOff>
      <xdr:row>440</xdr:row>
      <xdr:rowOff>47625</xdr:rowOff>
    </xdr:to>
    <xdr:pic>
      <xdr:nvPicPr>
        <xdr:cNvPr id="355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9888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15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99986404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434</xdr:row>
      <xdr:rowOff>0</xdr:rowOff>
    </xdr:from>
    <xdr:ext cx="47625" cy="47625"/>
    <xdr:pic>
      <xdr:nvPicPr>
        <xdr:cNvPr id="20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434</xdr:row>
      <xdr:rowOff>0</xdr:rowOff>
    </xdr:from>
    <xdr:ext cx="47625" cy="47625"/>
    <xdr:pic>
      <xdr:nvPicPr>
        <xdr:cNvPr id="2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1644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435</xdr:row>
      <xdr:rowOff>0</xdr:rowOff>
    </xdr:from>
    <xdr:to>
      <xdr:col>13</xdr:col>
      <xdr:colOff>47625</xdr:colOff>
      <xdr:row>435</xdr:row>
      <xdr:rowOff>47625</xdr:rowOff>
    </xdr:to>
    <xdr:pic>
      <xdr:nvPicPr>
        <xdr:cNvPr id="27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434</xdr:row>
      <xdr:rowOff>0</xdr:rowOff>
    </xdr:from>
    <xdr:ext cx="47625" cy="47625"/>
    <xdr:pic>
      <xdr:nvPicPr>
        <xdr:cNvPr id="29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435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435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Normal="100" workbookViewId="0">
      <selection activeCell="B16" sqref="B16:M16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368" t="s">
        <v>496</v>
      </c>
      <c r="B9" s="368"/>
      <c r="C9" s="368"/>
    </row>
    <row r="16" spans="1:13" ht="20.45" customHeight="1">
      <c r="B16" s="1551" t="s">
        <v>497</v>
      </c>
      <c r="C16" s="1551"/>
      <c r="D16" s="1551"/>
      <c r="E16" s="1551"/>
      <c r="F16" s="1551"/>
      <c r="G16" s="1551"/>
      <c r="H16" s="1551"/>
      <c r="I16" s="1551"/>
      <c r="J16" s="1551"/>
      <c r="K16" s="1551"/>
      <c r="L16" s="1551"/>
      <c r="M16" s="1551"/>
    </row>
    <row r="17" spans="2:13"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</row>
    <row r="18" spans="2:13" ht="20.45" customHeight="1">
      <c r="B18" s="1551" t="s">
        <v>610</v>
      </c>
      <c r="C18" s="1551"/>
      <c r="D18" s="1551"/>
      <c r="E18" s="1551"/>
      <c r="F18" s="1551"/>
      <c r="G18" s="1551"/>
      <c r="H18" s="1551"/>
      <c r="I18" s="1551"/>
      <c r="J18" s="1551"/>
      <c r="K18" s="1551"/>
      <c r="L18" s="1551"/>
      <c r="M18" s="1551"/>
    </row>
    <row r="34" spans="1:14" s="370" customFormat="1" ht="18">
      <c r="A34" s="1552" t="s">
        <v>611</v>
      </c>
      <c r="B34" s="1552"/>
      <c r="C34" s="1552"/>
      <c r="D34" s="1552"/>
      <c r="E34" s="1552"/>
      <c r="F34" s="1552"/>
      <c r="G34" s="1552"/>
      <c r="H34" s="1552"/>
      <c r="I34" s="1552"/>
      <c r="J34" s="1552"/>
      <c r="K34" s="1552"/>
      <c r="L34" s="1552"/>
      <c r="M34" s="1552"/>
      <c r="N34" s="1552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6"/>
  <sheetViews>
    <sheetView showGridLines="0" zoomScale="75" zoomScaleNormal="75" workbookViewId="0">
      <selection activeCell="N8" sqref="N8"/>
    </sheetView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51" t="s">
        <v>365</v>
      </c>
      <c r="B1" s="15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1581" t="s">
        <v>366</v>
      </c>
      <c r="B2" s="1581"/>
      <c r="C2" s="1581"/>
      <c r="D2" s="1581"/>
      <c r="E2" s="1581"/>
      <c r="F2" s="1581"/>
      <c r="G2" s="1581"/>
      <c r="H2" s="1581"/>
      <c r="I2" s="1581"/>
      <c r="J2" s="1581"/>
      <c r="K2" s="1581"/>
      <c r="L2" s="1581"/>
    </row>
    <row r="3" spans="1:12" ht="15" customHeight="1">
      <c r="A3" s="1536"/>
      <c r="B3" s="1536"/>
      <c r="C3" s="1536"/>
      <c r="D3" s="1536"/>
      <c r="E3" s="1536"/>
      <c r="F3" s="1536"/>
      <c r="G3" s="1537"/>
      <c r="H3" s="1537"/>
      <c r="I3" s="1537"/>
      <c r="J3" s="1537"/>
      <c r="K3" s="1537"/>
      <c r="L3" s="1537"/>
    </row>
    <row r="4" spans="1:12" ht="15.2" customHeight="1">
      <c r="A4" s="21"/>
      <c r="B4" s="219"/>
      <c r="C4" s="219"/>
      <c r="D4" s="21"/>
      <c r="E4" s="21"/>
      <c r="F4" s="21"/>
      <c r="G4" s="21"/>
      <c r="H4" s="21"/>
      <c r="I4" s="21"/>
      <c r="J4" s="151"/>
      <c r="K4" s="151"/>
      <c r="L4" s="220" t="s">
        <v>2</v>
      </c>
    </row>
    <row r="5" spans="1:12" ht="15.95" customHeight="1">
      <c r="A5" s="221" t="s">
        <v>4</v>
      </c>
      <c r="B5" s="222" t="s">
        <v>4</v>
      </c>
      <c r="C5" s="222" t="s">
        <v>3</v>
      </c>
      <c r="D5" s="223"/>
      <c r="E5" s="19" t="s">
        <v>4</v>
      </c>
      <c r="F5" s="1538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24"/>
      <c r="B6" s="225"/>
      <c r="C6" s="24" t="s">
        <v>444</v>
      </c>
      <c r="D6" s="225"/>
      <c r="E6" s="167"/>
      <c r="F6" s="30" t="s">
        <v>5</v>
      </c>
      <c r="G6" s="1539" t="s">
        <v>6</v>
      </c>
      <c r="H6" s="30" t="s">
        <v>7</v>
      </c>
      <c r="I6" s="31" t="s">
        <v>7</v>
      </c>
      <c r="J6" s="30" t="s">
        <v>8</v>
      </c>
      <c r="K6" s="38" t="s">
        <v>9</v>
      </c>
      <c r="L6" s="31" t="s">
        <v>10</v>
      </c>
    </row>
    <row r="7" spans="1:12" ht="15.95" customHeight="1">
      <c r="A7" s="224" t="s">
        <v>4</v>
      </c>
      <c r="B7" s="225"/>
      <c r="C7" s="24" t="s">
        <v>11</v>
      </c>
      <c r="D7" s="21"/>
      <c r="E7" s="38" t="s">
        <v>12</v>
      </c>
      <c r="F7" s="30" t="s">
        <v>13</v>
      </c>
      <c r="G7" s="1540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26" t="s">
        <v>4</v>
      </c>
      <c r="B8" s="227"/>
      <c r="C8" s="24" t="s">
        <v>20</v>
      </c>
      <c r="D8" s="21"/>
      <c r="E8" s="38" t="s">
        <v>4</v>
      </c>
      <c r="F8" s="30" t="s">
        <v>21</v>
      </c>
      <c r="G8" s="1540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228" t="s">
        <v>4</v>
      </c>
      <c r="B9" s="229"/>
      <c r="C9" s="24" t="s">
        <v>27</v>
      </c>
      <c r="D9" s="21"/>
      <c r="E9" s="172" t="s">
        <v>4</v>
      </c>
      <c r="F9" s="30" t="s">
        <v>4</v>
      </c>
      <c r="G9" s="1540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224"/>
      <c r="B10" s="225"/>
      <c r="C10" s="24" t="s">
        <v>31</v>
      </c>
      <c r="D10" s="230"/>
      <c r="E10" s="44"/>
      <c r="F10" s="1541"/>
      <c r="G10" s="232"/>
      <c r="H10" s="222"/>
      <c r="I10" s="233"/>
      <c r="J10" s="234"/>
      <c r="K10" s="222"/>
      <c r="L10" s="233"/>
    </row>
    <row r="11" spans="1:12" s="243" customFormat="1" ht="9.9499999999999993" customHeight="1">
      <c r="A11" s="1542">
        <v>1</v>
      </c>
      <c r="B11" s="239"/>
      <c r="C11" s="239"/>
      <c r="D11" s="239"/>
      <c r="E11" s="241" t="s">
        <v>33</v>
      </c>
      <c r="F11" s="241">
        <v>3</v>
      </c>
      <c r="G11" s="238" t="s">
        <v>35</v>
      </c>
      <c r="H11" s="239" t="s">
        <v>36</v>
      </c>
      <c r="I11" s="240" t="s">
        <v>37</v>
      </c>
      <c r="J11" s="241">
        <v>7</v>
      </c>
      <c r="K11" s="282">
        <v>8</v>
      </c>
      <c r="L11" s="242">
        <v>9</v>
      </c>
    </row>
    <row r="12" spans="1:12" ht="18.95" customHeight="1">
      <c r="A12" s="244"/>
      <c r="B12" s="245"/>
      <c r="C12" s="246" t="s">
        <v>41</v>
      </c>
      <c r="D12" s="1543" t="s">
        <v>42</v>
      </c>
      <c r="E12" s="409">
        <v>397197405</v>
      </c>
      <c r="F12" s="409">
        <v>213898023</v>
      </c>
      <c r="G12" s="409">
        <v>26068705</v>
      </c>
      <c r="H12" s="409">
        <v>75508830</v>
      </c>
      <c r="I12" s="409">
        <v>21176991</v>
      </c>
      <c r="J12" s="409">
        <v>30699900</v>
      </c>
      <c r="K12" s="409">
        <v>19643623</v>
      </c>
      <c r="L12" s="410">
        <v>10201333</v>
      </c>
    </row>
    <row r="13" spans="1:12" ht="18.95" customHeight="1">
      <c r="A13" s="248"/>
      <c r="B13" s="249"/>
      <c r="C13" s="250"/>
      <c r="D13" s="1541" t="s">
        <v>43</v>
      </c>
      <c r="E13" s="411">
        <v>397197405</v>
      </c>
      <c r="F13" s="412">
        <v>212152259.62695995</v>
      </c>
      <c r="G13" s="412">
        <v>26042176.7051</v>
      </c>
      <c r="H13" s="412">
        <v>74703046.363469988</v>
      </c>
      <c r="I13" s="412">
        <v>25146561.659789994</v>
      </c>
      <c r="J13" s="412">
        <v>30699830</v>
      </c>
      <c r="K13" s="412">
        <v>19643623</v>
      </c>
      <c r="L13" s="413">
        <v>8809907.6446800008</v>
      </c>
    </row>
    <row r="14" spans="1:12" ht="18.95" customHeight="1">
      <c r="A14" s="248"/>
      <c r="B14" s="249"/>
      <c r="C14" s="185" t="s">
        <v>4</v>
      </c>
      <c r="D14" s="1541" t="s">
        <v>44</v>
      </c>
      <c r="E14" s="414">
        <v>332334756.93155998</v>
      </c>
      <c r="F14" s="412">
        <v>185681033.65140995</v>
      </c>
      <c r="G14" s="412">
        <v>23626918.540620003</v>
      </c>
      <c r="H14" s="412">
        <v>60960919.03134001</v>
      </c>
      <c r="I14" s="412">
        <v>11413908.753079997</v>
      </c>
      <c r="J14" s="412">
        <v>28721450.728189997</v>
      </c>
      <c r="K14" s="412">
        <v>16093689.445189999</v>
      </c>
      <c r="L14" s="413">
        <v>5836836.7817300009</v>
      </c>
    </row>
    <row r="15" spans="1:12" ht="18.95" customHeight="1">
      <c r="A15" s="248"/>
      <c r="B15" s="249"/>
      <c r="C15" s="250"/>
      <c r="D15" s="1541" t="s">
        <v>45</v>
      </c>
      <c r="E15" s="415">
        <v>0.83669921491949317</v>
      </c>
      <c r="F15" s="416">
        <v>0.86808204698278091</v>
      </c>
      <c r="G15" s="416">
        <v>0.90633265214440084</v>
      </c>
      <c r="H15" s="416">
        <v>0.80733497037816648</v>
      </c>
      <c r="I15" s="416">
        <v>0.53897689020503425</v>
      </c>
      <c r="J15" s="416">
        <v>0.93555518839442464</v>
      </c>
      <c r="K15" s="416">
        <v>0.81928315592240797</v>
      </c>
      <c r="L15" s="417">
        <v>0.57216412617155044</v>
      </c>
    </row>
    <row r="16" spans="1:12" ht="18.95" customHeight="1">
      <c r="A16" s="251"/>
      <c r="B16" s="252"/>
      <c r="C16" s="253"/>
      <c r="D16" s="1541" t="s">
        <v>46</v>
      </c>
      <c r="E16" s="418">
        <v>0.83669921491949317</v>
      </c>
      <c r="F16" s="419">
        <v>0.87522534041307909</v>
      </c>
      <c r="G16" s="419">
        <v>0.9072559029212407</v>
      </c>
      <c r="H16" s="419">
        <v>0.81604328068138976</v>
      </c>
      <c r="I16" s="419">
        <v>0.45389540357444308</v>
      </c>
      <c r="J16" s="419">
        <v>0.9355573215939631</v>
      </c>
      <c r="K16" s="419">
        <v>0.81928315592240797</v>
      </c>
      <c r="L16" s="420">
        <v>0.66253098410795086</v>
      </c>
    </row>
    <row r="17" spans="1:12" ht="18.95" customHeight="1">
      <c r="A17" s="254" t="s">
        <v>367</v>
      </c>
      <c r="B17" s="255" t="s">
        <v>48</v>
      </c>
      <c r="C17" s="256" t="s">
        <v>368</v>
      </c>
      <c r="D17" s="1544" t="s">
        <v>42</v>
      </c>
      <c r="E17" s="421">
        <v>5143786</v>
      </c>
      <c r="F17" s="362">
        <v>2453260</v>
      </c>
      <c r="G17" s="362">
        <v>1766</v>
      </c>
      <c r="H17" s="362">
        <v>966726</v>
      </c>
      <c r="I17" s="362">
        <v>190845</v>
      </c>
      <c r="J17" s="362">
        <v>0</v>
      </c>
      <c r="K17" s="362">
        <v>0</v>
      </c>
      <c r="L17" s="363">
        <v>1531189</v>
      </c>
    </row>
    <row r="18" spans="1:12" ht="18.95" customHeight="1">
      <c r="A18" s="258"/>
      <c r="B18" s="255"/>
      <c r="C18" s="256"/>
      <c r="D18" s="1545" t="s">
        <v>43</v>
      </c>
      <c r="E18" s="422">
        <v>9512338.2646599989</v>
      </c>
      <c r="F18" s="423">
        <v>5337940.3826499991</v>
      </c>
      <c r="G18" s="423">
        <v>2627.6207200000003</v>
      </c>
      <c r="H18" s="423">
        <v>1314901.4343699999</v>
      </c>
      <c r="I18" s="423">
        <v>208008.21100000001</v>
      </c>
      <c r="J18" s="423">
        <v>0</v>
      </c>
      <c r="K18" s="423">
        <v>0</v>
      </c>
      <c r="L18" s="424">
        <v>2648860.6159200002</v>
      </c>
    </row>
    <row r="19" spans="1:12" ht="18.95" customHeight="1">
      <c r="A19" s="258"/>
      <c r="B19" s="255"/>
      <c r="C19" s="256"/>
      <c r="D19" s="1545" t="s">
        <v>44</v>
      </c>
      <c r="E19" s="422">
        <v>8090888.4047000026</v>
      </c>
      <c r="F19" s="425">
        <v>4458904.4738800004</v>
      </c>
      <c r="G19" s="425">
        <v>1796.09204</v>
      </c>
      <c r="H19" s="425">
        <v>1067368.2716299994</v>
      </c>
      <c r="I19" s="425">
        <v>126204.38982000003</v>
      </c>
      <c r="J19" s="425">
        <v>0</v>
      </c>
      <c r="K19" s="425">
        <v>0</v>
      </c>
      <c r="L19" s="426">
        <v>2436615.1773300031</v>
      </c>
    </row>
    <row r="20" spans="1:12" ht="18.95" customHeight="1">
      <c r="A20" s="258"/>
      <c r="B20" s="256"/>
      <c r="C20" s="256"/>
      <c r="D20" s="1545" t="s">
        <v>45</v>
      </c>
      <c r="E20" s="427">
        <v>1.5729442097124575</v>
      </c>
      <c r="F20" s="212">
        <v>1.8175425653538559</v>
      </c>
      <c r="G20" s="212">
        <v>1.0170396602491507</v>
      </c>
      <c r="H20" s="212">
        <v>1.1041063048164623</v>
      </c>
      <c r="I20" s="212">
        <v>0.66129261872199963</v>
      </c>
      <c r="J20" s="212">
        <v>0</v>
      </c>
      <c r="K20" s="212">
        <v>0</v>
      </c>
      <c r="L20" s="428">
        <v>1.5913222844012092</v>
      </c>
    </row>
    <row r="21" spans="1:12" s="263" customFormat="1" ht="18.95" customHeight="1">
      <c r="A21" s="260"/>
      <c r="B21" s="261"/>
      <c r="C21" s="261"/>
      <c r="D21" s="1546" t="s">
        <v>46</v>
      </c>
      <c r="E21" s="429">
        <v>0.85056777624898694</v>
      </c>
      <c r="F21" s="430">
        <v>0.8353230186633136</v>
      </c>
      <c r="G21" s="430">
        <v>0.68354311043794769</v>
      </c>
      <c r="H21" s="430">
        <v>0.81174774300965036</v>
      </c>
      <c r="I21" s="430">
        <v>0.60672792296646416</v>
      </c>
      <c r="J21" s="430">
        <v>0</v>
      </c>
      <c r="K21" s="430">
        <v>0</v>
      </c>
      <c r="L21" s="431">
        <v>0.91987293052930974</v>
      </c>
    </row>
    <row r="22" spans="1:12" ht="18.95" customHeight="1">
      <c r="A22" s="254" t="s">
        <v>369</v>
      </c>
      <c r="B22" s="255" t="s">
        <v>48</v>
      </c>
      <c r="C22" s="256" t="s">
        <v>370</v>
      </c>
      <c r="D22" s="1545" t="s">
        <v>42</v>
      </c>
      <c r="E22" s="421">
        <v>9114</v>
      </c>
      <c r="F22" s="362">
        <v>1536</v>
      </c>
      <c r="G22" s="362">
        <v>10</v>
      </c>
      <c r="H22" s="362">
        <v>1443</v>
      </c>
      <c r="I22" s="362">
        <v>0</v>
      </c>
      <c r="J22" s="362">
        <v>0</v>
      </c>
      <c r="K22" s="362">
        <v>0</v>
      </c>
      <c r="L22" s="363">
        <v>6125</v>
      </c>
    </row>
    <row r="23" spans="1:12" ht="18.95" customHeight="1">
      <c r="A23" s="254"/>
      <c r="B23" s="255"/>
      <c r="C23" s="256"/>
      <c r="D23" s="1545" t="s">
        <v>43</v>
      </c>
      <c r="E23" s="422">
        <v>11639.501840000001</v>
      </c>
      <c r="F23" s="423">
        <v>2248.4268400000001</v>
      </c>
      <c r="G23" s="423">
        <v>10</v>
      </c>
      <c r="H23" s="423">
        <v>3255.7249999999999</v>
      </c>
      <c r="I23" s="423">
        <v>0</v>
      </c>
      <c r="J23" s="423">
        <v>0</v>
      </c>
      <c r="K23" s="423">
        <v>0</v>
      </c>
      <c r="L23" s="424">
        <v>6125.35</v>
      </c>
    </row>
    <row r="24" spans="1:12" ht="18.95" customHeight="1">
      <c r="A24" s="254"/>
      <c r="B24" s="255"/>
      <c r="C24" s="256"/>
      <c r="D24" s="1545" t="s">
        <v>44</v>
      </c>
      <c r="E24" s="422">
        <v>10178.52477</v>
      </c>
      <c r="F24" s="423">
        <v>2055.8970800000002</v>
      </c>
      <c r="G24" s="423">
        <v>9.1302199999999996</v>
      </c>
      <c r="H24" s="423">
        <v>3026.5675799999995</v>
      </c>
      <c r="I24" s="423">
        <v>0</v>
      </c>
      <c r="J24" s="423">
        <v>0</v>
      </c>
      <c r="K24" s="423">
        <v>0</v>
      </c>
      <c r="L24" s="424">
        <v>5086.9298900000003</v>
      </c>
    </row>
    <row r="25" spans="1:12" ht="18.95" customHeight="1">
      <c r="A25" s="254"/>
      <c r="B25" s="256"/>
      <c r="C25" s="256"/>
      <c r="D25" s="1545" t="s">
        <v>45</v>
      </c>
      <c r="E25" s="427">
        <v>1.1168010500329164</v>
      </c>
      <c r="F25" s="212">
        <v>1.3384746614583334</v>
      </c>
      <c r="G25" s="212">
        <v>0.913022</v>
      </c>
      <c r="H25" s="212">
        <v>2.0974134303534298</v>
      </c>
      <c r="I25" s="212">
        <v>0</v>
      </c>
      <c r="J25" s="212">
        <v>0</v>
      </c>
      <c r="K25" s="212">
        <v>0</v>
      </c>
      <c r="L25" s="428">
        <v>0.83051916571428575</v>
      </c>
    </row>
    <row r="26" spans="1:12" ht="18.95" customHeight="1">
      <c r="A26" s="260"/>
      <c r="B26" s="261"/>
      <c r="C26" s="261"/>
      <c r="D26" s="1545" t="s">
        <v>46</v>
      </c>
      <c r="E26" s="429">
        <v>0.87448113415135642</v>
      </c>
      <c r="F26" s="430">
        <v>0.91437134774640927</v>
      </c>
      <c r="G26" s="430">
        <v>0.913022</v>
      </c>
      <c r="H26" s="430">
        <v>0.92961401223997708</v>
      </c>
      <c r="I26" s="430">
        <v>0</v>
      </c>
      <c r="J26" s="430">
        <v>0</v>
      </c>
      <c r="K26" s="430">
        <v>0</v>
      </c>
      <c r="L26" s="431">
        <v>0.83047171018798926</v>
      </c>
    </row>
    <row r="27" spans="1:12" ht="18.95" customHeight="1">
      <c r="A27" s="254" t="s">
        <v>371</v>
      </c>
      <c r="B27" s="255" t="s">
        <v>48</v>
      </c>
      <c r="C27" s="256" t="s">
        <v>372</v>
      </c>
      <c r="D27" s="1544" t="s">
        <v>42</v>
      </c>
      <c r="E27" s="421">
        <v>151055</v>
      </c>
      <c r="F27" s="362">
        <v>5193</v>
      </c>
      <c r="G27" s="362">
        <v>1184</v>
      </c>
      <c r="H27" s="362">
        <v>35055</v>
      </c>
      <c r="I27" s="362">
        <v>1058</v>
      </c>
      <c r="J27" s="362">
        <v>0</v>
      </c>
      <c r="K27" s="362">
        <v>0</v>
      </c>
      <c r="L27" s="363">
        <v>108565</v>
      </c>
    </row>
    <row r="28" spans="1:12" ht="18.95" customHeight="1">
      <c r="A28" s="254"/>
      <c r="B28" s="255"/>
      <c r="C28" s="256"/>
      <c r="D28" s="1545" t="s">
        <v>43</v>
      </c>
      <c r="E28" s="422">
        <v>215241.32</v>
      </c>
      <c r="F28" s="423">
        <v>5193</v>
      </c>
      <c r="G28" s="423">
        <v>1249.152</v>
      </c>
      <c r="H28" s="423">
        <v>35096.933000000005</v>
      </c>
      <c r="I28" s="423">
        <v>1412.604</v>
      </c>
      <c r="J28" s="423">
        <v>0</v>
      </c>
      <c r="K28" s="423">
        <v>0</v>
      </c>
      <c r="L28" s="424">
        <v>172289.63099999999</v>
      </c>
    </row>
    <row r="29" spans="1:12" ht="18.95" customHeight="1">
      <c r="A29" s="254"/>
      <c r="B29" s="255"/>
      <c r="C29" s="256"/>
      <c r="D29" s="1545" t="s">
        <v>44</v>
      </c>
      <c r="E29" s="422">
        <v>149861.26078999997</v>
      </c>
      <c r="F29" s="423">
        <v>5193</v>
      </c>
      <c r="G29" s="423">
        <v>844.85303999999996</v>
      </c>
      <c r="H29" s="423">
        <v>28550.67819000001</v>
      </c>
      <c r="I29" s="423">
        <v>1051.8769</v>
      </c>
      <c r="J29" s="423">
        <v>0</v>
      </c>
      <c r="K29" s="423">
        <v>0</v>
      </c>
      <c r="L29" s="424">
        <v>114220.85265999998</v>
      </c>
    </row>
    <row r="30" spans="1:12" ht="18.95" customHeight="1">
      <c r="A30" s="258"/>
      <c r="B30" s="256"/>
      <c r="C30" s="256"/>
      <c r="D30" s="1545" t="s">
        <v>45</v>
      </c>
      <c r="E30" s="427">
        <v>0.99209732077720014</v>
      </c>
      <c r="F30" s="212">
        <v>1</v>
      </c>
      <c r="G30" s="212">
        <v>0.71355831081081078</v>
      </c>
      <c r="H30" s="212">
        <v>0.81445380658964517</v>
      </c>
      <c r="I30" s="212">
        <v>0.99421257088846882</v>
      </c>
      <c r="J30" s="212">
        <v>0</v>
      </c>
      <c r="K30" s="212">
        <v>0</v>
      </c>
      <c r="L30" s="428">
        <v>1.0520964644222353</v>
      </c>
    </row>
    <row r="31" spans="1:12" ht="18.95" customHeight="1">
      <c r="A31" s="260"/>
      <c r="B31" s="261"/>
      <c r="C31" s="261"/>
      <c r="D31" s="1547" t="s">
        <v>46</v>
      </c>
      <c r="E31" s="429">
        <v>0.6962476386504225</v>
      </c>
      <c r="F31" s="430">
        <v>1</v>
      </c>
      <c r="G31" s="430">
        <v>0.6763412619120811</v>
      </c>
      <c r="H31" s="430">
        <v>0.81348071610701722</v>
      </c>
      <c r="I31" s="430">
        <v>0.74463678426508773</v>
      </c>
      <c r="J31" s="430">
        <v>0</v>
      </c>
      <c r="K31" s="430">
        <v>0</v>
      </c>
      <c r="L31" s="431">
        <v>0.6629583684000111</v>
      </c>
    </row>
    <row r="32" spans="1:12" ht="18.95" customHeight="1">
      <c r="A32" s="254" t="s">
        <v>373</v>
      </c>
      <c r="B32" s="255" t="s">
        <v>48</v>
      </c>
      <c r="C32" s="256" t="s">
        <v>374</v>
      </c>
      <c r="D32" s="1545" t="s">
        <v>42</v>
      </c>
      <c r="E32" s="421">
        <v>576276</v>
      </c>
      <c r="F32" s="362">
        <v>576276</v>
      </c>
      <c r="G32" s="362">
        <v>0</v>
      </c>
      <c r="H32" s="362">
        <v>0</v>
      </c>
      <c r="I32" s="362">
        <v>0</v>
      </c>
      <c r="J32" s="362">
        <v>0</v>
      </c>
      <c r="K32" s="362">
        <v>0</v>
      </c>
      <c r="L32" s="363">
        <v>0</v>
      </c>
    </row>
    <row r="33" spans="1:12" ht="18.95" customHeight="1">
      <c r="A33" s="254"/>
      <c r="B33" s="255"/>
      <c r="C33" s="256"/>
      <c r="D33" s="1545" t="s">
        <v>43</v>
      </c>
      <c r="E33" s="422">
        <v>1426275.9999999998</v>
      </c>
      <c r="F33" s="423">
        <v>1426275.9999999998</v>
      </c>
      <c r="G33" s="423">
        <v>0</v>
      </c>
      <c r="H33" s="423">
        <v>0</v>
      </c>
      <c r="I33" s="423">
        <v>0</v>
      </c>
      <c r="J33" s="423">
        <v>0</v>
      </c>
      <c r="K33" s="423">
        <v>0</v>
      </c>
      <c r="L33" s="424">
        <v>0</v>
      </c>
    </row>
    <row r="34" spans="1:12" ht="18.95" customHeight="1">
      <c r="A34" s="254"/>
      <c r="B34" s="255"/>
      <c r="C34" s="256"/>
      <c r="D34" s="1545" t="s">
        <v>44</v>
      </c>
      <c r="E34" s="422">
        <v>1194844.1360000002</v>
      </c>
      <c r="F34" s="423">
        <v>1194844.1360000002</v>
      </c>
      <c r="G34" s="423">
        <v>0</v>
      </c>
      <c r="H34" s="423">
        <v>0</v>
      </c>
      <c r="I34" s="423">
        <v>0</v>
      </c>
      <c r="J34" s="423">
        <v>0</v>
      </c>
      <c r="K34" s="423">
        <v>0</v>
      </c>
      <c r="L34" s="424">
        <v>0</v>
      </c>
    </row>
    <row r="35" spans="1:12" ht="18.95" customHeight="1">
      <c r="A35" s="258"/>
      <c r="B35" s="256"/>
      <c r="C35" s="256"/>
      <c r="D35" s="1545" t="s">
        <v>45</v>
      </c>
      <c r="E35" s="427">
        <v>2.0733886818121876</v>
      </c>
      <c r="F35" s="212">
        <v>2.0733886818121876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428">
        <v>0</v>
      </c>
    </row>
    <row r="36" spans="1:12" ht="18.95" customHeight="1">
      <c r="A36" s="260"/>
      <c r="B36" s="261"/>
      <c r="C36" s="261"/>
      <c r="D36" s="1545" t="s">
        <v>46</v>
      </c>
      <c r="E36" s="429">
        <v>0.8377369709649467</v>
      </c>
      <c r="F36" s="430">
        <v>0.8377369709649467</v>
      </c>
      <c r="G36" s="430">
        <v>0</v>
      </c>
      <c r="H36" s="430">
        <v>0</v>
      </c>
      <c r="I36" s="430">
        <v>0</v>
      </c>
      <c r="J36" s="430">
        <v>0</v>
      </c>
      <c r="K36" s="430">
        <v>0</v>
      </c>
      <c r="L36" s="431">
        <v>0</v>
      </c>
    </row>
    <row r="37" spans="1:12" ht="18.95" customHeight="1">
      <c r="A37" s="254" t="s">
        <v>375</v>
      </c>
      <c r="B37" s="255" t="s">
        <v>48</v>
      </c>
      <c r="C37" s="256" t="s">
        <v>376</v>
      </c>
      <c r="D37" s="1544" t="s">
        <v>42</v>
      </c>
      <c r="E37" s="421">
        <v>905236</v>
      </c>
      <c r="F37" s="362">
        <v>105891</v>
      </c>
      <c r="G37" s="362">
        <v>194</v>
      </c>
      <c r="H37" s="362">
        <v>597043</v>
      </c>
      <c r="I37" s="362">
        <v>115630</v>
      </c>
      <c r="J37" s="362">
        <v>0</v>
      </c>
      <c r="K37" s="362">
        <v>0</v>
      </c>
      <c r="L37" s="363">
        <v>86478</v>
      </c>
    </row>
    <row r="38" spans="1:12" ht="18.95" customHeight="1">
      <c r="A38" s="254"/>
      <c r="B38" s="255"/>
      <c r="C38" s="256"/>
      <c r="D38" s="1545" t="s">
        <v>43</v>
      </c>
      <c r="E38" s="422">
        <v>932478.86200000008</v>
      </c>
      <c r="F38" s="423">
        <v>107755.45699999999</v>
      </c>
      <c r="G38" s="423">
        <v>194</v>
      </c>
      <c r="H38" s="423">
        <v>623964.78900000011</v>
      </c>
      <c r="I38" s="423">
        <v>115962.02499999999</v>
      </c>
      <c r="J38" s="423">
        <v>0</v>
      </c>
      <c r="K38" s="423">
        <v>0</v>
      </c>
      <c r="L38" s="424">
        <v>84602.590999999986</v>
      </c>
    </row>
    <row r="39" spans="1:12" ht="18.95" customHeight="1">
      <c r="A39" s="254"/>
      <c r="B39" s="255"/>
      <c r="C39" s="256"/>
      <c r="D39" s="1545" t="s">
        <v>44</v>
      </c>
      <c r="E39" s="422">
        <v>797000.14515</v>
      </c>
      <c r="F39" s="423">
        <v>82788.269709999993</v>
      </c>
      <c r="G39" s="423">
        <v>167.22471999999999</v>
      </c>
      <c r="H39" s="423">
        <v>550568.91048000008</v>
      </c>
      <c r="I39" s="423">
        <v>89221.763569999996</v>
      </c>
      <c r="J39" s="423">
        <v>0</v>
      </c>
      <c r="K39" s="423">
        <v>0</v>
      </c>
      <c r="L39" s="424">
        <v>74253.976670000004</v>
      </c>
    </row>
    <row r="40" spans="1:12" ht="18.95" customHeight="1">
      <c r="A40" s="258"/>
      <c r="B40" s="256"/>
      <c r="C40" s="256"/>
      <c r="D40" s="1545" t="s">
        <v>45</v>
      </c>
      <c r="E40" s="427">
        <v>0.88043355009080504</v>
      </c>
      <c r="F40" s="212">
        <v>0.78182536485631449</v>
      </c>
      <c r="G40" s="212">
        <v>0.86198309278350516</v>
      </c>
      <c r="H40" s="212">
        <v>0.92215956050066761</v>
      </c>
      <c r="I40" s="212">
        <v>0.77161431782409406</v>
      </c>
      <c r="J40" s="212">
        <v>0</v>
      </c>
      <c r="K40" s="212">
        <v>0</v>
      </c>
      <c r="L40" s="428">
        <v>0.85864585987187492</v>
      </c>
    </row>
    <row r="41" spans="1:12" ht="18.95" customHeight="1">
      <c r="A41" s="260"/>
      <c r="B41" s="261"/>
      <c r="C41" s="261"/>
      <c r="D41" s="1548" t="s">
        <v>46</v>
      </c>
      <c r="E41" s="429">
        <v>0.85471121934129157</v>
      </c>
      <c r="F41" s="430">
        <v>0.76829769939168835</v>
      </c>
      <c r="G41" s="430">
        <v>0.86198309278350516</v>
      </c>
      <c r="H41" s="430">
        <v>0.88237176229506753</v>
      </c>
      <c r="I41" s="430">
        <v>0.76940501487448154</v>
      </c>
      <c r="J41" s="430">
        <v>0</v>
      </c>
      <c r="K41" s="430">
        <v>0</v>
      </c>
      <c r="L41" s="431">
        <v>0.87767969978602689</v>
      </c>
    </row>
    <row r="42" spans="1:12" ht="18.75" hidden="1" customHeight="1">
      <c r="A42" s="266" t="s">
        <v>377</v>
      </c>
      <c r="B42" s="267" t="s">
        <v>48</v>
      </c>
      <c r="C42" s="268" t="s">
        <v>378</v>
      </c>
      <c r="D42" s="1549" t="s">
        <v>42</v>
      </c>
      <c r="E42" s="421">
        <v>0</v>
      </c>
      <c r="F42" s="362">
        <v>0</v>
      </c>
      <c r="G42" s="362">
        <v>0</v>
      </c>
      <c r="H42" s="362">
        <v>0</v>
      </c>
      <c r="I42" s="362">
        <v>0</v>
      </c>
      <c r="J42" s="362">
        <v>0</v>
      </c>
      <c r="K42" s="362">
        <v>0</v>
      </c>
      <c r="L42" s="363">
        <v>0</v>
      </c>
    </row>
    <row r="43" spans="1:12" ht="18.95" hidden="1" customHeight="1">
      <c r="A43" s="258"/>
      <c r="B43" s="256"/>
      <c r="C43" s="256" t="s">
        <v>379</v>
      </c>
      <c r="D43" s="1545" t="s">
        <v>43</v>
      </c>
      <c r="E43" s="422">
        <v>0</v>
      </c>
      <c r="F43" s="423">
        <v>0</v>
      </c>
      <c r="G43" s="423">
        <v>0</v>
      </c>
      <c r="H43" s="423">
        <v>0</v>
      </c>
      <c r="I43" s="423">
        <v>0</v>
      </c>
      <c r="J43" s="423">
        <v>0</v>
      </c>
      <c r="K43" s="423">
        <v>0</v>
      </c>
      <c r="L43" s="424">
        <v>0</v>
      </c>
    </row>
    <row r="44" spans="1:12" ht="18.95" hidden="1" customHeight="1">
      <c r="A44" s="258"/>
      <c r="B44" s="256"/>
      <c r="C44" s="256"/>
      <c r="D44" s="1545" t="s">
        <v>44</v>
      </c>
      <c r="E44" s="422">
        <v>0</v>
      </c>
      <c r="F44" s="423">
        <v>0</v>
      </c>
      <c r="G44" s="423">
        <v>0</v>
      </c>
      <c r="H44" s="423">
        <v>0</v>
      </c>
      <c r="I44" s="423">
        <v>0</v>
      </c>
      <c r="J44" s="423">
        <v>0</v>
      </c>
      <c r="K44" s="423">
        <v>0</v>
      </c>
      <c r="L44" s="424">
        <v>0</v>
      </c>
    </row>
    <row r="45" spans="1:12" ht="18.95" hidden="1" customHeight="1">
      <c r="A45" s="258"/>
      <c r="B45" s="256"/>
      <c r="C45" s="256"/>
      <c r="D45" s="1545" t="s">
        <v>45</v>
      </c>
      <c r="E45" s="427">
        <v>0</v>
      </c>
      <c r="F45" s="212">
        <v>0</v>
      </c>
      <c r="G45" s="212">
        <v>0</v>
      </c>
      <c r="H45" s="212">
        <v>0</v>
      </c>
      <c r="I45" s="212">
        <v>0</v>
      </c>
      <c r="J45" s="212">
        <v>0</v>
      </c>
      <c r="K45" s="212">
        <v>0</v>
      </c>
      <c r="L45" s="428">
        <v>0</v>
      </c>
    </row>
    <row r="46" spans="1:12" ht="18.95" hidden="1" customHeight="1">
      <c r="A46" s="260"/>
      <c r="B46" s="261"/>
      <c r="C46" s="261"/>
      <c r="D46" s="1546" t="s">
        <v>46</v>
      </c>
      <c r="E46" s="429">
        <v>0</v>
      </c>
      <c r="F46" s="430">
        <v>0</v>
      </c>
      <c r="G46" s="430">
        <v>0</v>
      </c>
      <c r="H46" s="430">
        <v>0</v>
      </c>
      <c r="I46" s="430">
        <v>0</v>
      </c>
      <c r="J46" s="430">
        <v>0</v>
      </c>
      <c r="K46" s="430">
        <v>0</v>
      </c>
      <c r="L46" s="431">
        <v>0</v>
      </c>
    </row>
    <row r="47" spans="1:12" ht="18.95" customHeight="1">
      <c r="A47" s="254" t="s">
        <v>380</v>
      </c>
      <c r="B47" s="255" t="s">
        <v>48</v>
      </c>
      <c r="C47" s="256" t="s">
        <v>381</v>
      </c>
      <c r="D47" s="1550" t="s">
        <v>42</v>
      </c>
      <c r="E47" s="421">
        <v>364289</v>
      </c>
      <c r="F47" s="362">
        <v>272712</v>
      </c>
      <c r="G47" s="362">
        <v>236</v>
      </c>
      <c r="H47" s="362">
        <v>86778</v>
      </c>
      <c r="I47" s="362">
        <v>326</v>
      </c>
      <c r="J47" s="362">
        <v>0</v>
      </c>
      <c r="K47" s="362">
        <v>0</v>
      </c>
      <c r="L47" s="363">
        <v>4237</v>
      </c>
    </row>
    <row r="48" spans="1:12" ht="18.95" customHeight="1">
      <c r="A48" s="254"/>
      <c r="B48" s="255"/>
      <c r="C48" s="256"/>
      <c r="D48" s="1545" t="s">
        <v>43</v>
      </c>
      <c r="E48" s="422">
        <v>367354.01699999993</v>
      </c>
      <c r="F48" s="423">
        <v>272664.76199999999</v>
      </c>
      <c r="G48" s="423">
        <v>247.00799999999998</v>
      </c>
      <c r="H48" s="423">
        <v>86902.017999999967</v>
      </c>
      <c r="I48" s="423">
        <v>467.99</v>
      </c>
      <c r="J48" s="423">
        <v>0</v>
      </c>
      <c r="K48" s="423">
        <v>0</v>
      </c>
      <c r="L48" s="424">
        <v>7072.2389999999996</v>
      </c>
    </row>
    <row r="49" spans="1:12" ht="18.95" customHeight="1">
      <c r="A49" s="254"/>
      <c r="B49" s="255"/>
      <c r="C49" s="256"/>
      <c r="D49" s="1545" t="s">
        <v>44</v>
      </c>
      <c r="E49" s="422">
        <v>330846.82948000007</v>
      </c>
      <c r="F49" s="423">
        <v>252281.8732</v>
      </c>
      <c r="G49" s="423">
        <v>142.88776000000001</v>
      </c>
      <c r="H49" s="423">
        <v>74836.079620000033</v>
      </c>
      <c r="I49" s="423">
        <v>408.49622999999997</v>
      </c>
      <c r="J49" s="423">
        <v>0</v>
      </c>
      <c r="K49" s="423">
        <v>0</v>
      </c>
      <c r="L49" s="424">
        <v>3177.4926700000005</v>
      </c>
    </row>
    <row r="50" spans="1:12" ht="18.95" customHeight="1">
      <c r="A50" s="254"/>
      <c r="B50" s="256"/>
      <c r="C50" s="256"/>
      <c r="D50" s="1545" t="s">
        <v>45</v>
      </c>
      <c r="E50" s="427">
        <v>0.90819879128933367</v>
      </c>
      <c r="F50" s="212">
        <v>0.92508533984569807</v>
      </c>
      <c r="G50" s="212">
        <v>0.60545661016949159</v>
      </c>
      <c r="H50" s="212">
        <v>0.86238539284150395</v>
      </c>
      <c r="I50" s="212">
        <v>1.2530559202453986</v>
      </c>
      <c r="J50" s="212">
        <v>0</v>
      </c>
      <c r="K50" s="212">
        <v>0</v>
      </c>
      <c r="L50" s="428">
        <v>0.74993926599008742</v>
      </c>
    </row>
    <row r="51" spans="1:12" ht="18.95" customHeight="1">
      <c r="A51" s="260"/>
      <c r="B51" s="261"/>
      <c r="C51" s="261"/>
      <c r="D51" s="1547" t="s">
        <v>46</v>
      </c>
      <c r="E51" s="429">
        <v>0.90062123774190317</v>
      </c>
      <c r="F51" s="430">
        <v>0.92524560691124447</v>
      </c>
      <c r="G51" s="430">
        <v>0.57847421945847921</v>
      </c>
      <c r="H51" s="430">
        <v>0.861154681356192</v>
      </c>
      <c r="I51" s="430">
        <v>0.87287384345819352</v>
      </c>
      <c r="J51" s="430">
        <v>0</v>
      </c>
      <c r="K51" s="430">
        <v>0</v>
      </c>
      <c r="L51" s="431">
        <v>0.44929090631693874</v>
      </c>
    </row>
    <row r="52" spans="1:12" ht="18.95" customHeight="1">
      <c r="A52" s="254" t="s">
        <v>382</v>
      </c>
      <c r="B52" s="255" t="s">
        <v>48</v>
      </c>
      <c r="C52" s="256" t="s">
        <v>383</v>
      </c>
      <c r="D52" s="1544" t="s">
        <v>42</v>
      </c>
      <c r="E52" s="421">
        <v>18000</v>
      </c>
      <c r="F52" s="362">
        <v>18000</v>
      </c>
      <c r="G52" s="362">
        <v>0</v>
      </c>
      <c r="H52" s="362">
        <v>0</v>
      </c>
      <c r="I52" s="362">
        <v>0</v>
      </c>
      <c r="J52" s="362">
        <v>0</v>
      </c>
      <c r="K52" s="362">
        <v>0</v>
      </c>
      <c r="L52" s="363">
        <v>0</v>
      </c>
    </row>
    <row r="53" spans="1:12" ht="18.95" customHeight="1">
      <c r="A53" s="254"/>
      <c r="B53" s="255"/>
      <c r="C53" s="256"/>
      <c r="D53" s="1545" t="s">
        <v>43</v>
      </c>
      <c r="E53" s="422">
        <v>18000</v>
      </c>
      <c r="F53" s="423">
        <v>18000</v>
      </c>
      <c r="G53" s="423">
        <v>0</v>
      </c>
      <c r="H53" s="423">
        <v>0</v>
      </c>
      <c r="I53" s="423">
        <v>0</v>
      </c>
      <c r="J53" s="423">
        <v>0</v>
      </c>
      <c r="K53" s="423">
        <v>0</v>
      </c>
      <c r="L53" s="424">
        <v>0</v>
      </c>
    </row>
    <row r="54" spans="1:12" ht="18.95" customHeight="1">
      <c r="A54" s="254"/>
      <c r="B54" s="255"/>
      <c r="C54" s="256"/>
      <c r="D54" s="1545" t="s">
        <v>44</v>
      </c>
      <c r="E54" s="422">
        <v>13569.380999999999</v>
      </c>
      <c r="F54" s="423">
        <v>13569.380999999999</v>
      </c>
      <c r="G54" s="423">
        <v>0</v>
      </c>
      <c r="H54" s="423">
        <v>0</v>
      </c>
      <c r="I54" s="423">
        <v>0</v>
      </c>
      <c r="J54" s="423">
        <v>0</v>
      </c>
      <c r="K54" s="423">
        <v>0</v>
      </c>
      <c r="L54" s="424">
        <v>0</v>
      </c>
    </row>
    <row r="55" spans="1:12" ht="18.95" customHeight="1">
      <c r="A55" s="258"/>
      <c r="B55" s="256"/>
      <c r="C55" s="256"/>
      <c r="D55" s="1545" t="s">
        <v>45</v>
      </c>
      <c r="E55" s="427">
        <v>0.75385449999999998</v>
      </c>
      <c r="F55" s="212">
        <v>0.75385449999999998</v>
      </c>
      <c r="G55" s="212">
        <v>0</v>
      </c>
      <c r="H55" s="212">
        <v>0</v>
      </c>
      <c r="I55" s="212">
        <v>0</v>
      </c>
      <c r="J55" s="212">
        <v>0</v>
      </c>
      <c r="K55" s="212">
        <v>0</v>
      </c>
      <c r="L55" s="428">
        <v>0</v>
      </c>
    </row>
    <row r="56" spans="1:12" ht="18.95" customHeight="1">
      <c r="A56" s="260"/>
      <c r="B56" s="261"/>
      <c r="C56" s="261"/>
      <c r="D56" s="1547" t="s">
        <v>46</v>
      </c>
      <c r="E56" s="429">
        <v>0.75385449999999998</v>
      </c>
      <c r="F56" s="430">
        <v>0.75385449999999998</v>
      </c>
      <c r="G56" s="430">
        <v>0</v>
      </c>
      <c r="H56" s="430">
        <v>0</v>
      </c>
      <c r="I56" s="430">
        <v>0</v>
      </c>
      <c r="J56" s="430">
        <v>0</v>
      </c>
      <c r="K56" s="430">
        <v>0</v>
      </c>
      <c r="L56" s="431">
        <v>0</v>
      </c>
    </row>
    <row r="57" spans="1:12" ht="18.95" customHeight="1">
      <c r="A57" s="254" t="s">
        <v>384</v>
      </c>
      <c r="B57" s="255" t="s">
        <v>48</v>
      </c>
      <c r="C57" s="256" t="s">
        <v>385</v>
      </c>
      <c r="D57" s="1545" t="s">
        <v>42</v>
      </c>
      <c r="E57" s="421">
        <v>10899314</v>
      </c>
      <c r="F57" s="362">
        <v>4481588</v>
      </c>
      <c r="G57" s="362">
        <v>13866</v>
      </c>
      <c r="H57" s="362">
        <v>3349462</v>
      </c>
      <c r="I57" s="362">
        <v>2526359</v>
      </c>
      <c r="J57" s="362">
        <v>0</v>
      </c>
      <c r="K57" s="362">
        <v>0</v>
      </c>
      <c r="L57" s="363">
        <v>528039</v>
      </c>
    </row>
    <row r="58" spans="1:12" ht="18.95" customHeight="1">
      <c r="A58" s="254"/>
      <c r="B58" s="255"/>
      <c r="C58" s="256"/>
      <c r="D58" s="1545" t="s">
        <v>43</v>
      </c>
      <c r="E58" s="422">
        <v>14358309.980889998</v>
      </c>
      <c r="F58" s="423">
        <v>4953281.1068399977</v>
      </c>
      <c r="G58" s="423">
        <v>13338.164569999999</v>
      </c>
      <c r="H58" s="423">
        <v>3416661.8104700013</v>
      </c>
      <c r="I58" s="423">
        <v>5355392.1380099999</v>
      </c>
      <c r="J58" s="423">
        <v>0</v>
      </c>
      <c r="K58" s="423">
        <v>0</v>
      </c>
      <c r="L58" s="424">
        <v>619636.76100000064</v>
      </c>
    </row>
    <row r="59" spans="1:12" ht="18.95" customHeight="1">
      <c r="A59" s="254"/>
      <c r="B59" s="255"/>
      <c r="C59" s="256"/>
      <c r="D59" s="1545" t="s">
        <v>44</v>
      </c>
      <c r="E59" s="422">
        <v>10228014.157360001</v>
      </c>
      <c r="F59" s="423">
        <v>4469925.8960899999</v>
      </c>
      <c r="G59" s="423">
        <v>9546.2355699999953</v>
      </c>
      <c r="H59" s="423">
        <v>2544200.5831099995</v>
      </c>
      <c r="I59" s="423">
        <v>2689197.7759800008</v>
      </c>
      <c r="J59" s="423">
        <v>0</v>
      </c>
      <c r="K59" s="423">
        <v>0</v>
      </c>
      <c r="L59" s="424">
        <v>515143.66661000001</v>
      </c>
    </row>
    <row r="60" spans="1:12" ht="18.95" customHeight="1">
      <c r="A60" s="258"/>
      <c r="B60" s="256"/>
      <c r="C60" s="256"/>
      <c r="D60" s="1545" t="s">
        <v>45</v>
      </c>
      <c r="E60" s="427">
        <v>0.93840898219465929</v>
      </c>
      <c r="F60" s="212">
        <v>0.99739777420191233</v>
      </c>
      <c r="G60" s="212">
        <v>0.6884635489687001</v>
      </c>
      <c r="H60" s="212">
        <v>0.75958484768897205</v>
      </c>
      <c r="I60" s="212">
        <v>1.0644559130274045</v>
      </c>
      <c r="J60" s="212">
        <v>0</v>
      </c>
      <c r="K60" s="212">
        <v>0</v>
      </c>
      <c r="L60" s="428">
        <v>0.9755788239315657</v>
      </c>
    </row>
    <row r="61" spans="1:12" ht="18.95" customHeight="1">
      <c r="A61" s="260"/>
      <c r="B61" s="261"/>
      <c r="C61" s="261"/>
      <c r="D61" s="1545" t="s">
        <v>46</v>
      </c>
      <c r="E61" s="429">
        <v>0.71234108825988851</v>
      </c>
      <c r="F61" s="430">
        <v>0.90241716544564143</v>
      </c>
      <c r="G61" s="430">
        <v>0.71570833602332706</v>
      </c>
      <c r="H61" s="430">
        <v>0.74464513148874267</v>
      </c>
      <c r="I61" s="430">
        <v>0.50214768716810998</v>
      </c>
      <c r="J61" s="430">
        <v>0</v>
      </c>
      <c r="K61" s="430">
        <v>0</v>
      </c>
      <c r="L61" s="431">
        <v>0.83136395229139659</v>
      </c>
    </row>
    <row r="62" spans="1:12" ht="18.95" customHeight="1">
      <c r="A62" s="254" t="s">
        <v>386</v>
      </c>
      <c r="B62" s="255" t="s">
        <v>48</v>
      </c>
      <c r="C62" s="256" t="s">
        <v>135</v>
      </c>
      <c r="D62" s="1544" t="s">
        <v>42</v>
      </c>
      <c r="E62" s="421">
        <v>57940</v>
      </c>
      <c r="F62" s="362">
        <v>54366</v>
      </c>
      <c r="G62" s="362">
        <v>10</v>
      </c>
      <c r="H62" s="362">
        <v>3564</v>
      </c>
      <c r="I62" s="362">
        <v>0</v>
      </c>
      <c r="J62" s="362">
        <v>0</v>
      </c>
      <c r="K62" s="362">
        <v>0</v>
      </c>
      <c r="L62" s="363">
        <v>0</v>
      </c>
    </row>
    <row r="63" spans="1:12" ht="18.95" customHeight="1">
      <c r="A63" s="254"/>
      <c r="B63" s="255"/>
      <c r="C63" s="256"/>
      <c r="D63" s="1545" t="s">
        <v>43</v>
      </c>
      <c r="E63" s="422">
        <v>58079.56263</v>
      </c>
      <c r="F63" s="423">
        <v>54366</v>
      </c>
      <c r="G63" s="423">
        <v>10</v>
      </c>
      <c r="H63" s="423">
        <v>3403.5626299999999</v>
      </c>
      <c r="I63" s="423">
        <v>300</v>
      </c>
      <c r="J63" s="423">
        <v>0</v>
      </c>
      <c r="K63" s="423">
        <v>0</v>
      </c>
      <c r="L63" s="424">
        <v>0</v>
      </c>
    </row>
    <row r="64" spans="1:12" ht="18.95" customHeight="1">
      <c r="A64" s="254"/>
      <c r="B64" s="255"/>
      <c r="C64" s="256"/>
      <c r="D64" s="1545" t="s">
        <v>44</v>
      </c>
      <c r="E64" s="422">
        <v>55481.440649999997</v>
      </c>
      <c r="F64" s="423">
        <v>52690.090069999998</v>
      </c>
      <c r="G64" s="423">
        <v>4.06534</v>
      </c>
      <c r="H64" s="423">
        <v>2787.2852400000002</v>
      </c>
      <c r="I64" s="423">
        <v>0</v>
      </c>
      <c r="J64" s="423">
        <v>0</v>
      </c>
      <c r="K64" s="423">
        <v>0</v>
      </c>
      <c r="L64" s="424">
        <v>0</v>
      </c>
    </row>
    <row r="65" spans="1:12" ht="18.95" customHeight="1">
      <c r="A65" s="258"/>
      <c r="B65" s="256"/>
      <c r="C65" s="256"/>
      <c r="D65" s="1545" t="s">
        <v>45</v>
      </c>
      <c r="E65" s="427">
        <v>0.95756714963755607</v>
      </c>
      <c r="F65" s="212">
        <v>0.96917356564764745</v>
      </c>
      <c r="G65" s="212">
        <v>0.40653400000000001</v>
      </c>
      <c r="H65" s="212">
        <v>0.78206656565656574</v>
      </c>
      <c r="I65" s="212">
        <v>0</v>
      </c>
      <c r="J65" s="212">
        <v>0</v>
      </c>
      <c r="K65" s="212">
        <v>0</v>
      </c>
      <c r="L65" s="428">
        <v>0</v>
      </c>
    </row>
    <row r="66" spans="1:12" ht="18.95" customHeight="1">
      <c r="A66" s="260"/>
      <c r="B66" s="261"/>
      <c r="C66" s="261"/>
      <c r="D66" s="1547" t="s">
        <v>46</v>
      </c>
      <c r="E66" s="429">
        <v>0.95526615796762238</v>
      </c>
      <c r="F66" s="430">
        <v>0.96917356564764745</v>
      </c>
      <c r="G66" s="430">
        <v>0.40653400000000001</v>
      </c>
      <c r="H66" s="430">
        <v>0.81893167336838468</v>
      </c>
      <c r="I66" s="430">
        <v>0</v>
      </c>
      <c r="J66" s="430">
        <v>0</v>
      </c>
      <c r="K66" s="430">
        <v>0</v>
      </c>
      <c r="L66" s="431">
        <v>0</v>
      </c>
    </row>
    <row r="67" spans="1:12" ht="18.95" customHeight="1">
      <c r="A67" s="254" t="s">
        <v>387</v>
      </c>
      <c r="B67" s="255" t="s">
        <v>48</v>
      </c>
      <c r="C67" s="256" t="s">
        <v>388</v>
      </c>
      <c r="D67" s="1544" t="s">
        <v>42</v>
      </c>
      <c r="E67" s="421">
        <v>1332054</v>
      </c>
      <c r="F67" s="362">
        <v>1320532</v>
      </c>
      <c r="G67" s="362">
        <v>345</v>
      </c>
      <c r="H67" s="362">
        <v>10508</v>
      </c>
      <c r="I67" s="362">
        <v>669</v>
      </c>
      <c r="J67" s="362">
        <v>0</v>
      </c>
      <c r="K67" s="362">
        <v>0</v>
      </c>
      <c r="L67" s="363">
        <v>0</v>
      </c>
    </row>
    <row r="68" spans="1:12" ht="18.95" customHeight="1">
      <c r="A68" s="254"/>
      <c r="B68" s="255"/>
      <c r="C68" s="256"/>
      <c r="D68" s="1545" t="s">
        <v>43</v>
      </c>
      <c r="E68" s="422">
        <v>2331578.302910001</v>
      </c>
      <c r="F68" s="423">
        <v>2284618.703660001</v>
      </c>
      <c r="G68" s="423">
        <v>341.36521999999997</v>
      </c>
      <c r="H68" s="423">
        <v>43142.587739999995</v>
      </c>
      <c r="I68" s="423">
        <v>3475.6462900000001</v>
      </c>
      <c r="J68" s="423">
        <v>0</v>
      </c>
      <c r="K68" s="423">
        <v>0</v>
      </c>
      <c r="L68" s="424">
        <v>0</v>
      </c>
    </row>
    <row r="69" spans="1:12" ht="18.95" customHeight="1">
      <c r="A69" s="254"/>
      <c r="B69" s="255"/>
      <c r="C69" s="256"/>
      <c r="D69" s="1545" t="s">
        <v>44</v>
      </c>
      <c r="E69" s="422">
        <v>1857065.2908399999</v>
      </c>
      <c r="F69" s="423">
        <v>1819103.8381599998</v>
      </c>
      <c r="G69" s="423">
        <v>170.80571</v>
      </c>
      <c r="H69" s="423">
        <v>36001.094710000005</v>
      </c>
      <c r="I69" s="423">
        <v>1789.5522600000002</v>
      </c>
      <c r="J69" s="423">
        <v>0</v>
      </c>
      <c r="K69" s="423">
        <v>0</v>
      </c>
      <c r="L69" s="424">
        <v>0</v>
      </c>
    </row>
    <row r="70" spans="1:12" ht="18.95" customHeight="1">
      <c r="A70" s="258"/>
      <c r="B70" s="256"/>
      <c r="C70" s="256"/>
      <c r="D70" s="1545" t="s">
        <v>45</v>
      </c>
      <c r="E70" s="427">
        <v>1.3941366422382275</v>
      </c>
      <c r="F70" s="212">
        <v>1.3775537723887039</v>
      </c>
      <c r="G70" s="212">
        <v>0.49508901449275361</v>
      </c>
      <c r="H70" s="212">
        <v>3.4260653511610206</v>
      </c>
      <c r="I70" s="212">
        <v>2.6749660089686103</v>
      </c>
      <c r="J70" s="212">
        <v>0</v>
      </c>
      <c r="K70" s="212">
        <v>0</v>
      </c>
      <c r="L70" s="428">
        <v>0</v>
      </c>
    </row>
    <row r="71" spans="1:12" ht="18.95" customHeight="1">
      <c r="A71" s="260"/>
      <c r="B71" s="261"/>
      <c r="C71" s="261"/>
      <c r="D71" s="1546" t="s">
        <v>46</v>
      </c>
      <c r="E71" s="429">
        <v>0.79648420493630001</v>
      </c>
      <c r="F71" s="430">
        <v>0.7962395804804373</v>
      </c>
      <c r="G71" s="430">
        <v>0.50036061084371752</v>
      </c>
      <c r="H71" s="430">
        <v>0.8344676709464347</v>
      </c>
      <c r="I71" s="430">
        <v>0.51488330822064177</v>
      </c>
      <c r="J71" s="430">
        <v>0</v>
      </c>
      <c r="K71" s="430">
        <v>0</v>
      </c>
      <c r="L71" s="431">
        <v>0</v>
      </c>
    </row>
    <row r="72" spans="1:12" ht="18.95" customHeight="1">
      <c r="A72" s="271" t="s">
        <v>389</v>
      </c>
      <c r="B72" s="267" t="s">
        <v>48</v>
      </c>
      <c r="C72" s="272" t="s">
        <v>390</v>
      </c>
      <c r="D72" s="1549" t="s">
        <v>42</v>
      </c>
      <c r="E72" s="421">
        <v>438923</v>
      </c>
      <c r="F72" s="362">
        <v>299971</v>
      </c>
      <c r="G72" s="362">
        <v>242</v>
      </c>
      <c r="H72" s="362">
        <v>126696</v>
      </c>
      <c r="I72" s="362">
        <v>5735</v>
      </c>
      <c r="J72" s="362">
        <v>0</v>
      </c>
      <c r="K72" s="362">
        <v>0</v>
      </c>
      <c r="L72" s="363">
        <v>6279</v>
      </c>
    </row>
    <row r="73" spans="1:12" ht="18.95" customHeight="1">
      <c r="A73" s="254"/>
      <c r="B73" s="255"/>
      <c r="C73" s="256"/>
      <c r="D73" s="1545" t="s">
        <v>43</v>
      </c>
      <c r="E73" s="422">
        <v>453422.79405000008</v>
      </c>
      <c r="F73" s="423">
        <v>303044.28740000009</v>
      </c>
      <c r="G73" s="423">
        <v>252.143</v>
      </c>
      <c r="H73" s="423">
        <v>104823.91493000003</v>
      </c>
      <c r="I73" s="423">
        <v>8003.2077200000003</v>
      </c>
      <c r="J73" s="423">
        <v>0</v>
      </c>
      <c r="K73" s="423">
        <v>0</v>
      </c>
      <c r="L73" s="424">
        <v>37299.241000000002</v>
      </c>
    </row>
    <row r="74" spans="1:12" ht="18.95" customHeight="1">
      <c r="A74" s="254"/>
      <c r="B74" s="255"/>
      <c r="C74" s="256"/>
      <c r="D74" s="1545" t="s">
        <v>44</v>
      </c>
      <c r="E74" s="422">
        <v>374465.49981000001</v>
      </c>
      <c r="F74" s="423">
        <v>256732.55727000005</v>
      </c>
      <c r="G74" s="423">
        <v>160.72893999999999</v>
      </c>
      <c r="H74" s="423">
        <v>82451.004990000001</v>
      </c>
      <c r="I74" s="423">
        <v>5185.7520100000002</v>
      </c>
      <c r="J74" s="423">
        <v>0</v>
      </c>
      <c r="K74" s="423">
        <v>0</v>
      </c>
      <c r="L74" s="424">
        <v>29935.456599999998</v>
      </c>
    </row>
    <row r="75" spans="1:12" ht="18.95" customHeight="1">
      <c r="A75" s="258"/>
      <c r="B75" s="256"/>
      <c r="C75" s="256" t="s">
        <v>4</v>
      </c>
      <c r="D75" s="1545" t="s">
        <v>45</v>
      </c>
      <c r="E75" s="427">
        <v>0.85314622339225787</v>
      </c>
      <c r="F75" s="212">
        <v>0.85585792383263737</v>
      </c>
      <c r="G75" s="212">
        <v>0.66416917355371896</v>
      </c>
      <c r="H75" s="212">
        <v>0.6507782802140557</v>
      </c>
      <c r="I75" s="212">
        <v>0.90422877244986921</v>
      </c>
      <c r="J75" s="212">
        <v>0</v>
      </c>
      <c r="K75" s="212">
        <v>0</v>
      </c>
      <c r="L75" s="428">
        <v>4.7675516164994418</v>
      </c>
    </row>
    <row r="76" spans="1:12" ht="18.95" customHeight="1">
      <c r="A76" s="260"/>
      <c r="B76" s="261"/>
      <c r="C76" s="261"/>
      <c r="D76" s="1548" t="s">
        <v>46</v>
      </c>
      <c r="E76" s="429">
        <v>0.82586386199346373</v>
      </c>
      <c r="F76" s="430">
        <v>0.84717834304900996</v>
      </c>
      <c r="G76" s="430">
        <v>0.63745152552321493</v>
      </c>
      <c r="H76" s="430">
        <v>0.78656673951797784</v>
      </c>
      <c r="I76" s="430">
        <v>0.64795919229246246</v>
      </c>
      <c r="J76" s="430">
        <v>0</v>
      </c>
      <c r="K76" s="430">
        <v>0</v>
      </c>
      <c r="L76" s="431">
        <v>0.80257548940473067</v>
      </c>
    </row>
    <row r="77" spans="1:12" ht="18.95" customHeight="1">
      <c r="A77" s="254" t="s">
        <v>391</v>
      </c>
      <c r="B77" s="255" t="s">
        <v>48</v>
      </c>
      <c r="C77" s="256" t="s">
        <v>392</v>
      </c>
      <c r="D77" s="1550" t="s">
        <v>42</v>
      </c>
      <c r="E77" s="421">
        <v>195499</v>
      </c>
      <c r="F77" s="362"/>
      <c r="G77" s="362">
        <v>260</v>
      </c>
      <c r="H77" s="362">
        <v>191509</v>
      </c>
      <c r="I77" s="362">
        <v>1300</v>
      </c>
      <c r="J77" s="362">
        <v>0</v>
      </c>
      <c r="K77" s="362">
        <v>0</v>
      </c>
      <c r="L77" s="363">
        <v>2430</v>
      </c>
    </row>
    <row r="78" spans="1:12" ht="18.95" customHeight="1">
      <c r="A78" s="254"/>
      <c r="B78" s="255"/>
      <c r="C78" s="256"/>
      <c r="D78" s="1545" t="s">
        <v>43</v>
      </c>
      <c r="E78" s="422">
        <v>195731.19499999995</v>
      </c>
      <c r="F78" s="423">
        <v>0</v>
      </c>
      <c r="G78" s="423">
        <v>342.38100000000003</v>
      </c>
      <c r="H78" s="423">
        <v>190660.23399999997</v>
      </c>
      <c r="I78" s="423">
        <v>2155.576</v>
      </c>
      <c r="J78" s="423">
        <v>0</v>
      </c>
      <c r="K78" s="423">
        <v>0</v>
      </c>
      <c r="L78" s="424">
        <v>2573.0040000000004</v>
      </c>
    </row>
    <row r="79" spans="1:12" ht="18.95" customHeight="1">
      <c r="A79" s="254"/>
      <c r="B79" s="255"/>
      <c r="C79" s="256"/>
      <c r="D79" s="1545" t="s">
        <v>44</v>
      </c>
      <c r="E79" s="422">
        <v>173039.61215000003</v>
      </c>
      <c r="F79" s="423">
        <v>0</v>
      </c>
      <c r="G79" s="423">
        <v>270.57642999999996</v>
      </c>
      <c r="H79" s="423">
        <v>169275.65626000005</v>
      </c>
      <c r="I79" s="423">
        <v>1495.8111900000001</v>
      </c>
      <c r="J79" s="423">
        <v>0</v>
      </c>
      <c r="K79" s="423">
        <v>0</v>
      </c>
      <c r="L79" s="424">
        <v>1997.5682700000002</v>
      </c>
    </row>
    <row r="80" spans="1:12" ht="18.95" customHeight="1">
      <c r="A80" s="258"/>
      <c r="B80" s="256"/>
      <c r="C80" s="256"/>
      <c r="D80" s="1545" t="s">
        <v>45</v>
      </c>
      <c r="E80" s="427">
        <v>0.88511763308252234</v>
      </c>
      <c r="F80" s="212">
        <v>0</v>
      </c>
      <c r="G80" s="212">
        <v>1.0406785769230769</v>
      </c>
      <c r="H80" s="212">
        <v>0.8839044444908597</v>
      </c>
      <c r="I80" s="212">
        <v>1.1506239923076924</v>
      </c>
      <c r="J80" s="212">
        <v>0</v>
      </c>
      <c r="K80" s="212">
        <v>0</v>
      </c>
      <c r="L80" s="428">
        <v>0.82204455555555567</v>
      </c>
    </row>
    <row r="81" spans="1:12" ht="18.95" customHeight="1">
      <c r="A81" s="260"/>
      <c r="B81" s="261"/>
      <c r="C81" s="261"/>
      <c r="D81" s="1545" t="s">
        <v>46</v>
      </c>
      <c r="E81" s="429">
        <v>0.88406762217948998</v>
      </c>
      <c r="F81" s="430">
        <v>0</v>
      </c>
      <c r="G81" s="430">
        <v>0.79027875378598678</v>
      </c>
      <c r="H81" s="430">
        <v>0.88783933969156925</v>
      </c>
      <c r="I81" s="430">
        <v>0.69392644471825637</v>
      </c>
      <c r="J81" s="430">
        <v>0</v>
      </c>
      <c r="K81" s="430">
        <v>0</v>
      </c>
      <c r="L81" s="431">
        <v>0.77635645727717484</v>
      </c>
    </row>
    <row r="82" spans="1:12" ht="18.95" customHeight="1">
      <c r="A82" s="254" t="s">
        <v>393</v>
      </c>
      <c r="B82" s="255" t="s">
        <v>48</v>
      </c>
      <c r="C82" s="256" t="s">
        <v>112</v>
      </c>
      <c r="D82" s="1544" t="s">
        <v>42</v>
      </c>
      <c r="E82" s="421">
        <v>6347221</v>
      </c>
      <c r="F82" s="362">
        <v>5099417</v>
      </c>
      <c r="G82" s="362">
        <v>41521</v>
      </c>
      <c r="H82" s="362">
        <v>774696</v>
      </c>
      <c r="I82" s="362">
        <v>294856</v>
      </c>
      <c r="J82" s="362">
        <v>0</v>
      </c>
      <c r="K82" s="362">
        <v>0</v>
      </c>
      <c r="L82" s="363">
        <v>136731</v>
      </c>
    </row>
    <row r="83" spans="1:12" ht="18.95" customHeight="1">
      <c r="A83" s="254"/>
      <c r="B83" s="255"/>
      <c r="C83" s="256"/>
      <c r="D83" s="1545" t="s">
        <v>43</v>
      </c>
      <c r="E83" s="422">
        <v>6702029.9999999991</v>
      </c>
      <c r="F83" s="423">
        <v>5431260.7119999994</v>
      </c>
      <c r="G83" s="423">
        <v>41521</v>
      </c>
      <c r="H83" s="423">
        <v>758096.28800000006</v>
      </c>
      <c r="I83" s="423">
        <v>334319</v>
      </c>
      <c r="J83" s="423">
        <v>0</v>
      </c>
      <c r="K83" s="423">
        <v>0</v>
      </c>
      <c r="L83" s="424">
        <v>136833</v>
      </c>
    </row>
    <row r="84" spans="1:12" ht="18.95" customHeight="1">
      <c r="A84" s="254"/>
      <c r="B84" s="255"/>
      <c r="C84" s="256"/>
      <c r="D84" s="1545" t="s">
        <v>44</v>
      </c>
      <c r="E84" s="422">
        <v>5230251.6177599998</v>
      </c>
      <c r="F84" s="423">
        <v>4309397.6464999998</v>
      </c>
      <c r="G84" s="423">
        <v>39975.269970000001</v>
      </c>
      <c r="H84" s="423">
        <v>540346.53836000001</v>
      </c>
      <c r="I84" s="423">
        <v>233362.77559999999</v>
      </c>
      <c r="J84" s="423">
        <v>0</v>
      </c>
      <c r="K84" s="423">
        <v>0</v>
      </c>
      <c r="L84" s="424">
        <v>107169.38733</v>
      </c>
    </row>
    <row r="85" spans="1:12" ht="18.95" customHeight="1">
      <c r="A85" s="258"/>
      <c r="B85" s="256"/>
      <c r="C85" s="256"/>
      <c r="D85" s="1545" t="s">
        <v>45</v>
      </c>
      <c r="E85" s="427">
        <v>0.82402229538880079</v>
      </c>
      <c r="F85" s="212">
        <v>0.84507653453326126</v>
      </c>
      <c r="G85" s="212">
        <v>0.96277233135040108</v>
      </c>
      <c r="H85" s="212">
        <v>0.69749493783367933</v>
      </c>
      <c r="I85" s="212">
        <v>0.7914465895216648</v>
      </c>
      <c r="J85" s="212">
        <v>0</v>
      </c>
      <c r="K85" s="212">
        <v>0</v>
      </c>
      <c r="L85" s="428">
        <v>0.78379729051934088</v>
      </c>
    </row>
    <row r="86" spans="1:12" ht="18.95" customHeight="1">
      <c r="A86" s="260"/>
      <c r="B86" s="261"/>
      <c r="C86" s="261"/>
      <c r="D86" s="1547" t="s">
        <v>46</v>
      </c>
      <c r="E86" s="429">
        <v>0.78039812083204652</v>
      </c>
      <c r="F86" s="430">
        <v>0.79344334124463589</v>
      </c>
      <c r="G86" s="430">
        <v>0.96277233135040108</v>
      </c>
      <c r="H86" s="430">
        <v>0.71276768784284028</v>
      </c>
      <c r="I86" s="430">
        <v>0.6980242690364592</v>
      </c>
      <c r="J86" s="430">
        <v>0</v>
      </c>
      <c r="K86" s="430">
        <v>0</v>
      </c>
      <c r="L86" s="431">
        <v>0.78321302120102609</v>
      </c>
    </row>
    <row r="87" spans="1:12" ht="18.95" customHeight="1">
      <c r="A87" s="254" t="s">
        <v>394</v>
      </c>
      <c r="B87" s="255" t="s">
        <v>48</v>
      </c>
      <c r="C87" s="256" t="s">
        <v>84</v>
      </c>
      <c r="D87" s="1545" t="s">
        <v>42</v>
      </c>
      <c r="E87" s="421">
        <v>13836776</v>
      </c>
      <c r="F87" s="362">
        <v>490791</v>
      </c>
      <c r="G87" s="362">
        <v>394837</v>
      </c>
      <c r="H87" s="362">
        <v>11620236</v>
      </c>
      <c r="I87" s="362">
        <v>503085</v>
      </c>
      <c r="J87" s="362">
        <v>0</v>
      </c>
      <c r="K87" s="362">
        <v>0</v>
      </c>
      <c r="L87" s="363">
        <v>827827</v>
      </c>
    </row>
    <row r="88" spans="1:12" ht="18.95" customHeight="1">
      <c r="A88" s="254"/>
      <c r="B88" s="255"/>
      <c r="C88" s="256"/>
      <c r="D88" s="1545" t="s">
        <v>43</v>
      </c>
      <c r="E88" s="422">
        <v>14636377.701759992</v>
      </c>
      <c r="F88" s="423">
        <v>812534.50607999985</v>
      </c>
      <c r="G88" s="423">
        <v>384577.29398000002</v>
      </c>
      <c r="H88" s="423">
        <v>11974140.947359992</v>
      </c>
      <c r="I88" s="423">
        <v>615058.43461000081</v>
      </c>
      <c r="J88" s="423">
        <v>0</v>
      </c>
      <c r="K88" s="423">
        <v>0</v>
      </c>
      <c r="L88" s="424">
        <v>850066.51972999971</v>
      </c>
    </row>
    <row r="89" spans="1:12" ht="18.95" customHeight="1">
      <c r="A89" s="254"/>
      <c r="B89" s="255"/>
      <c r="C89" s="256"/>
      <c r="D89" s="1545" t="s">
        <v>44</v>
      </c>
      <c r="E89" s="422">
        <v>12021321.011280026</v>
      </c>
      <c r="F89" s="423">
        <v>683268.43950999982</v>
      </c>
      <c r="G89" s="423">
        <v>262711.60812999995</v>
      </c>
      <c r="H89" s="423">
        <v>10264868.095750026</v>
      </c>
      <c r="I89" s="423">
        <v>205642.60926999996</v>
      </c>
      <c r="J89" s="423">
        <v>0</v>
      </c>
      <c r="K89" s="423">
        <v>0</v>
      </c>
      <c r="L89" s="424">
        <v>604830.25861999916</v>
      </c>
    </row>
    <row r="90" spans="1:12" ht="18.95" customHeight="1">
      <c r="A90" s="254"/>
      <c r="B90" s="256"/>
      <c r="C90" s="256"/>
      <c r="D90" s="1545" t="s">
        <v>45</v>
      </c>
      <c r="E90" s="427">
        <v>0.86879494264270996</v>
      </c>
      <c r="F90" s="212">
        <v>1.3921780136758821</v>
      </c>
      <c r="G90" s="212">
        <v>0.66536724807958714</v>
      </c>
      <c r="H90" s="212">
        <v>0.88336141329229689</v>
      </c>
      <c r="I90" s="212">
        <v>0.40876314990508555</v>
      </c>
      <c r="J90" s="212">
        <v>0</v>
      </c>
      <c r="K90" s="212">
        <v>0</v>
      </c>
      <c r="L90" s="428">
        <v>0.73062398136325479</v>
      </c>
    </row>
    <row r="91" spans="1:12" ht="18.95" customHeight="1">
      <c r="A91" s="260"/>
      <c r="B91" s="261"/>
      <c r="C91" s="261"/>
      <c r="D91" s="1546" t="s">
        <v>46</v>
      </c>
      <c r="E91" s="429">
        <v>0.82133170216251583</v>
      </c>
      <c r="F91" s="430">
        <v>0.84091005907720451</v>
      </c>
      <c r="G91" s="430">
        <v>0.68311783415809857</v>
      </c>
      <c r="H91" s="430">
        <v>0.85725298715589127</v>
      </c>
      <c r="I91" s="430">
        <v>0.33434645831724069</v>
      </c>
      <c r="J91" s="430">
        <v>0</v>
      </c>
      <c r="K91" s="430">
        <v>0</v>
      </c>
      <c r="L91" s="431">
        <v>0.71150932848420723</v>
      </c>
    </row>
    <row r="92" spans="1:12" ht="18.95" customHeight="1">
      <c r="A92" s="254" t="s">
        <v>395</v>
      </c>
      <c r="B92" s="255" t="s">
        <v>48</v>
      </c>
      <c r="C92" s="256" t="s">
        <v>396</v>
      </c>
      <c r="D92" s="1544" t="s">
        <v>42</v>
      </c>
      <c r="E92" s="421">
        <v>2652203</v>
      </c>
      <c r="F92" s="362">
        <v>108550</v>
      </c>
      <c r="G92" s="362">
        <v>129722</v>
      </c>
      <c r="H92" s="362">
        <v>2175222</v>
      </c>
      <c r="I92" s="362">
        <v>238694</v>
      </c>
      <c r="J92" s="362">
        <v>0</v>
      </c>
      <c r="K92" s="362">
        <v>0</v>
      </c>
      <c r="L92" s="363">
        <v>15</v>
      </c>
    </row>
    <row r="93" spans="1:12" ht="18.95" customHeight="1">
      <c r="A93" s="254"/>
      <c r="B93" s="255"/>
      <c r="C93" s="256" t="s">
        <v>397</v>
      </c>
      <c r="D93" s="1545" t="s">
        <v>43</v>
      </c>
      <c r="E93" s="422">
        <v>3159873.3620000002</v>
      </c>
      <c r="F93" s="423">
        <v>540791.61600000004</v>
      </c>
      <c r="G93" s="423">
        <v>130058.495</v>
      </c>
      <c r="H93" s="423">
        <v>2234739.3030000003</v>
      </c>
      <c r="I93" s="423">
        <v>254268.94799999997</v>
      </c>
      <c r="J93" s="423">
        <v>0</v>
      </c>
      <c r="K93" s="423">
        <v>0</v>
      </c>
      <c r="L93" s="424">
        <v>15</v>
      </c>
    </row>
    <row r="94" spans="1:12" ht="18.95" customHeight="1">
      <c r="A94" s="254"/>
      <c r="B94" s="255"/>
      <c r="C94" s="256" t="s">
        <v>398</v>
      </c>
      <c r="D94" s="1545" t="s">
        <v>44</v>
      </c>
      <c r="E94" s="422">
        <v>2498308.067379999</v>
      </c>
      <c r="F94" s="423">
        <v>452174.58461999998</v>
      </c>
      <c r="G94" s="423">
        <v>121548.52906999998</v>
      </c>
      <c r="H94" s="423">
        <v>1826856.4400999988</v>
      </c>
      <c r="I94" s="423">
        <v>97722.313709999988</v>
      </c>
      <c r="J94" s="423">
        <v>0</v>
      </c>
      <c r="K94" s="423">
        <v>0</v>
      </c>
      <c r="L94" s="424">
        <v>6.1998800000000003</v>
      </c>
    </row>
    <row r="95" spans="1:12" ht="18.95" customHeight="1">
      <c r="A95" s="258"/>
      <c r="B95" s="256"/>
      <c r="C95" s="256" t="s">
        <v>399</v>
      </c>
      <c r="D95" s="1545" t="s">
        <v>45</v>
      </c>
      <c r="E95" s="427">
        <v>0.94197467817508651</v>
      </c>
      <c r="F95" s="212">
        <v>4.1655880665131271</v>
      </c>
      <c r="G95" s="212">
        <v>0.93699240737885614</v>
      </c>
      <c r="H95" s="212">
        <v>0.83984827300385834</v>
      </c>
      <c r="I95" s="212">
        <v>0.40940414803053277</v>
      </c>
      <c r="J95" s="212">
        <v>0</v>
      </c>
      <c r="K95" s="212">
        <v>0</v>
      </c>
      <c r="L95" s="428">
        <v>0.41332533333333338</v>
      </c>
    </row>
    <row r="96" spans="1:12" ht="18.95" customHeight="1">
      <c r="A96" s="260"/>
      <c r="B96" s="261"/>
      <c r="C96" s="261"/>
      <c r="D96" s="1547" t="s">
        <v>46</v>
      </c>
      <c r="E96" s="429">
        <v>0.79063550375915315</v>
      </c>
      <c r="F96" s="430">
        <v>0.83613460571844356</v>
      </c>
      <c r="G96" s="430">
        <v>0.93456816542433452</v>
      </c>
      <c r="H96" s="430">
        <v>0.81748078518490108</v>
      </c>
      <c r="I96" s="430">
        <v>0.38432657419890687</v>
      </c>
      <c r="J96" s="430">
        <v>0</v>
      </c>
      <c r="K96" s="430">
        <v>0</v>
      </c>
      <c r="L96" s="431">
        <v>0.41332533333333338</v>
      </c>
    </row>
    <row r="97" spans="1:12" ht="18.95" customHeight="1">
      <c r="A97" s="254" t="s">
        <v>400</v>
      </c>
      <c r="B97" s="255" t="s">
        <v>48</v>
      </c>
      <c r="C97" s="256" t="s">
        <v>114</v>
      </c>
      <c r="D97" s="1545" t="s">
        <v>42</v>
      </c>
      <c r="E97" s="421">
        <v>33299427</v>
      </c>
      <c r="F97" s="362">
        <v>1370535</v>
      </c>
      <c r="G97" s="362">
        <v>1191603</v>
      </c>
      <c r="H97" s="362">
        <v>19853968</v>
      </c>
      <c r="I97" s="362">
        <v>10883321</v>
      </c>
      <c r="J97" s="362">
        <v>0</v>
      </c>
      <c r="K97" s="362">
        <v>0</v>
      </c>
      <c r="L97" s="363">
        <v>0</v>
      </c>
    </row>
    <row r="98" spans="1:12" ht="18.95" customHeight="1">
      <c r="A98" s="254"/>
      <c r="B98" s="255"/>
      <c r="C98" s="256"/>
      <c r="D98" s="1545" t="s">
        <v>43</v>
      </c>
      <c r="E98" s="422">
        <v>34900652.821939975</v>
      </c>
      <c r="F98" s="423">
        <v>1417752.22016</v>
      </c>
      <c r="G98" s="423">
        <v>995551.27048000018</v>
      </c>
      <c r="H98" s="423">
        <v>19976977.451299973</v>
      </c>
      <c r="I98" s="423">
        <v>12510371.880000003</v>
      </c>
      <c r="J98" s="423">
        <v>0</v>
      </c>
      <c r="K98" s="423">
        <v>0</v>
      </c>
      <c r="L98" s="424">
        <v>0</v>
      </c>
    </row>
    <row r="99" spans="1:12" ht="18.95" customHeight="1">
      <c r="A99" s="254"/>
      <c r="B99" s="255"/>
      <c r="C99" s="256"/>
      <c r="D99" s="1545" t="s">
        <v>44</v>
      </c>
      <c r="E99" s="422">
        <v>22937048.519379992</v>
      </c>
      <c r="F99" s="423">
        <v>1180549.2276899999</v>
      </c>
      <c r="G99" s="423">
        <v>926462.15640000021</v>
      </c>
      <c r="H99" s="423">
        <v>15563120.438369993</v>
      </c>
      <c r="I99" s="423">
        <v>5266916.69692</v>
      </c>
      <c r="J99" s="423">
        <v>0</v>
      </c>
      <c r="K99" s="423">
        <v>0</v>
      </c>
      <c r="L99" s="424">
        <v>0</v>
      </c>
    </row>
    <row r="100" spans="1:12" ht="18.95" customHeight="1">
      <c r="A100" s="258"/>
      <c r="B100" s="256"/>
      <c r="C100" s="256"/>
      <c r="D100" s="1545" t="s">
        <v>45</v>
      </c>
      <c r="E100" s="427">
        <v>0.68881210836991258</v>
      </c>
      <c r="F100" s="212">
        <v>0.8613783870459345</v>
      </c>
      <c r="G100" s="212">
        <v>0.77749229936480535</v>
      </c>
      <c r="H100" s="212">
        <v>0.78387959718530786</v>
      </c>
      <c r="I100" s="212">
        <v>0.48394388963809853</v>
      </c>
      <c r="J100" s="212">
        <v>0</v>
      </c>
      <c r="K100" s="212">
        <v>0</v>
      </c>
      <c r="L100" s="428">
        <v>0</v>
      </c>
    </row>
    <row r="101" spans="1:12" ht="18.95" customHeight="1">
      <c r="A101" s="260"/>
      <c r="B101" s="261"/>
      <c r="C101" s="261"/>
      <c r="D101" s="1546" t="s">
        <v>46</v>
      </c>
      <c r="E101" s="429">
        <v>0.65720972717624426</v>
      </c>
      <c r="F101" s="430">
        <v>0.83269079808372248</v>
      </c>
      <c r="G101" s="430">
        <v>0.93060215367241805</v>
      </c>
      <c r="H101" s="430">
        <v>0.77905281098253654</v>
      </c>
      <c r="I101" s="430">
        <v>0.42100400750996692</v>
      </c>
      <c r="J101" s="430">
        <v>0</v>
      </c>
      <c r="K101" s="430">
        <v>0</v>
      </c>
      <c r="L101" s="431">
        <v>0</v>
      </c>
    </row>
    <row r="102" spans="1:12" ht="18.95" customHeight="1">
      <c r="A102" s="271" t="s">
        <v>401</v>
      </c>
      <c r="B102" s="267" t="s">
        <v>48</v>
      </c>
      <c r="C102" s="272" t="s">
        <v>402</v>
      </c>
      <c r="D102" s="1549" t="s">
        <v>42</v>
      </c>
      <c r="E102" s="421">
        <v>85210187</v>
      </c>
      <c r="F102" s="362">
        <v>64839309</v>
      </c>
      <c r="G102" s="362">
        <v>20257221</v>
      </c>
      <c r="H102" s="362">
        <v>111187</v>
      </c>
      <c r="I102" s="362">
        <v>2470</v>
      </c>
      <c r="J102" s="362">
        <v>0</v>
      </c>
      <c r="K102" s="362">
        <v>0</v>
      </c>
      <c r="L102" s="363">
        <v>0</v>
      </c>
    </row>
    <row r="103" spans="1:12" ht="18.95" customHeight="1">
      <c r="A103" s="254"/>
      <c r="B103" s="255"/>
      <c r="C103" s="256" t="s">
        <v>403</v>
      </c>
      <c r="D103" s="1545" t="s">
        <v>43</v>
      </c>
      <c r="E103" s="422">
        <v>82119175.731000006</v>
      </c>
      <c r="F103" s="423">
        <v>61747809</v>
      </c>
      <c r="G103" s="423">
        <v>20252740.728999998</v>
      </c>
      <c r="H103" s="423">
        <v>116156.00200000001</v>
      </c>
      <c r="I103" s="423">
        <v>2470</v>
      </c>
      <c r="J103" s="423">
        <v>0</v>
      </c>
      <c r="K103" s="423">
        <v>0</v>
      </c>
      <c r="L103" s="424">
        <v>0</v>
      </c>
    </row>
    <row r="104" spans="1:12" ht="18.95" customHeight="1">
      <c r="A104" s="254"/>
      <c r="B104" s="255"/>
      <c r="C104" s="256"/>
      <c r="D104" s="1545" t="s">
        <v>44</v>
      </c>
      <c r="E104" s="422">
        <v>65352963.004810005</v>
      </c>
      <c r="F104" s="423">
        <v>46728134.214570001</v>
      </c>
      <c r="G104" s="423">
        <v>18518112.189710002</v>
      </c>
      <c r="H104" s="423">
        <v>106716.60053</v>
      </c>
      <c r="I104" s="423">
        <v>0</v>
      </c>
      <c r="J104" s="423">
        <v>0</v>
      </c>
      <c r="K104" s="423">
        <v>0</v>
      </c>
      <c r="L104" s="424">
        <v>0</v>
      </c>
    </row>
    <row r="105" spans="1:12" ht="18.95" customHeight="1">
      <c r="A105" s="258"/>
      <c r="B105" s="256"/>
      <c r="C105" s="256"/>
      <c r="D105" s="1545" t="s">
        <v>45</v>
      </c>
      <c r="E105" s="427">
        <v>0.76696185404228734</v>
      </c>
      <c r="F105" s="212">
        <v>0.72067600557819023</v>
      </c>
      <c r="G105" s="212">
        <v>0.91414869738104765</v>
      </c>
      <c r="H105" s="212">
        <v>0.9597938655598226</v>
      </c>
      <c r="I105" s="498">
        <v>0</v>
      </c>
      <c r="J105" s="212">
        <v>0</v>
      </c>
      <c r="K105" s="212">
        <v>0</v>
      </c>
      <c r="L105" s="428">
        <v>0</v>
      </c>
    </row>
    <row r="106" spans="1:12" ht="18.95" customHeight="1">
      <c r="A106" s="260"/>
      <c r="B106" s="261"/>
      <c r="C106" s="261"/>
      <c r="D106" s="1548" t="s">
        <v>46</v>
      </c>
      <c r="E106" s="429">
        <v>0.79583072312961911</v>
      </c>
      <c r="F106" s="430">
        <v>0.75675776956830976</v>
      </c>
      <c r="G106" s="430">
        <v>0.91435092353667602</v>
      </c>
      <c r="H106" s="430">
        <v>0.91873513802584206</v>
      </c>
      <c r="I106" s="430">
        <v>0</v>
      </c>
      <c r="J106" s="430">
        <v>0</v>
      </c>
      <c r="K106" s="430">
        <v>0</v>
      </c>
      <c r="L106" s="431">
        <v>0</v>
      </c>
    </row>
    <row r="107" spans="1:12" ht="18.95" customHeight="1">
      <c r="A107" s="254" t="s">
        <v>404</v>
      </c>
      <c r="B107" s="255" t="s">
        <v>48</v>
      </c>
      <c r="C107" s="256" t="s">
        <v>405</v>
      </c>
      <c r="D107" s="1550" t="s">
        <v>42</v>
      </c>
      <c r="E107" s="421">
        <v>14993881</v>
      </c>
      <c r="F107" s="362">
        <v>2312320</v>
      </c>
      <c r="G107" s="362">
        <v>422412</v>
      </c>
      <c r="H107" s="362">
        <v>11740776</v>
      </c>
      <c r="I107" s="362">
        <v>440053</v>
      </c>
      <c r="J107" s="362">
        <v>0</v>
      </c>
      <c r="K107" s="362">
        <v>0</v>
      </c>
      <c r="L107" s="363">
        <v>78320</v>
      </c>
    </row>
    <row r="108" spans="1:12" ht="18.95" customHeight="1">
      <c r="A108" s="254"/>
      <c r="B108" s="255"/>
      <c r="C108" s="256" t="s">
        <v>406</v>
      </c>
      <c r="D108" s="1545" t="s">
        <v>43</v>
      </c>
      <c r="E108" s="422">
        <v>16380223.753780002</v>
      </c>
      <c r="F108" s="423">
        <v>2450880.1932799998</v>
      </c>
      <c r="G108" s="423">
        <v>405756.02765999996</v>
      </c>
      <c r="H108" s="423">
        <v>12053279.800420001</v>
      </c>
      <c r="I108" s="423">
        <v>1214743.0344200002</v>
      </c>
      <c r="J108" s="423">
        <v>0</v>
      </c>
      <c r="K108" s="423">
        <v>0</v>
      </c>
      <c r="L108" s="424">
        <v>255564.69799999989</v>
      </c>
    </row>
    <row r="109" spans="1:12" ht="18.95" customHeight="1">
      <c r="A109" s="254"/>
      <c r="B109" s="255"/>
      <c r="C109" s="256"/>
      <c r="D109" s="1545" t="s">
        <v>44</v>
      </c>
      <c r="E109" s="422">
        <v>13913318.99498</v>
      </c>
      <c r="F109" s="423">
        <v>2381771.2836500001</v>
      </c>
      <c r="G109" s="423">
        <v>381095.7446899999</v>
      </c>
      <c r="H109" s="423">
        <v>10538290.805290001</v>
      </c>
      <c r="I109" s="423">
        <v>453418.46035000001</v>
      </c>
      <c r="J109" s="423">
        <v>0</v>
      </c>
      <c r="K109" s="423">
        <v>0</v>
      </c>
      <c r="L109" s="424">
        <v>158742.70100000003</v>
      </c>
    </row>
    <row r="110" spans="1:12" ht="18.95" customHeight="1">
      <c r="A110" s="254"/>
      <c r="B110" s="256"/>
      <c r="C110" s="256"/>
      <c r="D110" s="1545" t="s">
        <v>45</v>
      </c>
      <c r="E110" s="427">
        <v>0.92793313452200932</v>
      </c>
      <c r="F110" s="212">
        <v>1.030035325409113</v>
      </c>
      <c r="G110" s="212">
        <v>0.90218967427535179</v>
      </c>
      <c r="H110" s="212">
        <v>0.89758043295349477</v>
      </c>
      <c r="I110" s="212">
        <v>1.0303723877578383</v>
      </c>
      <c r="J110" s="212">
        <v>0</v>
      </c>
      <c r="K110" s="212">
        <v>0</v>
      </c>
      <c r="L110" s="428">
        <v>2.026847561287028</v>
      </c>
    </row>
    <row r="111" spans="1:12" ht="18.95" customHeight="1">
      <c r="A111" s="260"/>
      <c r="B111" s="261"/>
      <c r="C111" s="261"/>
      <c r="D111" s="1545" t="s">
        <v>46</v>
      </c>
      <c r="E111" s="429">
        <v>0.84939737112988312</v>
      </c>
      <c r="F111" s="430">
        <v>0.97180241212137275</v>
      </c>
      <c r="G111" s="430">
        <v>0.93922386535520808</v>
      </c>
      <c r="H111" s="430">
        <v>0.8743089830970977</v>
      </c>
      <c r="I111" s="430">
        <v>0.37326286095272193</v>
      </c>
      <c r="J111" s="430">
        <v>0</v>
      </c>
      <c r="K111" s="430">
        <v>0</v>
      </c>
      <c r="L111" s="431">
        <v>0.62114486954688908</v>
      </c>
    </row>
    <row r="112" spans="1:12" ht="18.95" customHeight="1">
      <c r="A112" s="254" t="s">
        <v>407</v>
      </c>
      <c r="B112" s="255" t="s">
        <v>48</v>
      </c>
      <c r="C112" s="256" t="s">
        <v>408</v>
      </c>
      <c r="D112" s="1544" t="s">
        <v>42</v>
      </c>
      <c r="E112" s="421">
        <v>12527357</v>
      </c>
      <c r="F112" s="362">
        <v>166712</v>
      </c>
      <c r="G112" s="362">
        <v>316986</v>
      </c>
      <c r="H112" s="362">
        <v>11539658</v>
      </c>
      <c r="I112" s="362">
        <v>487536</v>
      </c>
      <c r="J112" s="362">
        <v>0</v>
      </c>
      <c r="K112" s="362">
        <v>0</v>
      </c>
      <c r="L112" s="363">
        <v>16465</v>
      </c>
    </row>
    <row r="113" spans="1:12" ht="18.95" customHeight="1">
      <c r="A113" s="254"/>
      <c r="B113" s="255"/>
      <c r="C113" s="256"/>
      <c r="D113" s="1545" t="s">
        <v>43</v>
      </c>
      <c r="E113" s="422">
        <v>12711126.94817001</v>
      </c>
      <c r="F113" s="423">
        <v>166712</v>
      </c>
      <c r="G113" s="423">
        <v>312177.95951999997</v>
      </c>
      <c r="H113" s="423">
        <v>11579836.30048001</v>
      </c>
      <c r="I113" s="423">
        <v>615394.71817000001</v>
      </c>
      <c r="J113" s="423">
        <v>0</v>
      </c>
      <c r="K113" s="423">
        <v>0</v>
      </c>
      <c r="L113" s="424">
        <v>37005.970000000008</v>
      </c>
    </row>
    <row r="114" spans="1:12" ht="18.95" customHeight="1">
      <c r="A114" s="254"/>
      <c r="B114" s="255"/>
      <c r="C114" s="256"/>
      <c r="D114" s="1545" t="s">
        <v>44</v>
      </c>
      <c r="E114" s="422">
        <v>10715473.443500003</v>
      </c>
      <c r="F114" s="423">
        <v>152092.49377999999</v>
      </c>
      <c r="G114" s="423">
        <v>274831.8446800001</v>
      </c>
      <c r="H114" s="423">
        <v>9985718.9349400029</v>
      </c>
      <c r="I114" s="423">
        <v>273220.35905000003</v>
      </c>
      <c r="J114" s="423">
        <v>0</v>
      </c>
      <c r="K114" s="423">
        <v>0</v>
      </c>
      <c r="L114" s="424">
        <v>29609.811049999997</v>
      </c>
    </row>
    <row r="115" spans="1:12" ht="18.95" customHeight="1">
      <c r="A115" s="258"/>
      <c r="B115" s="256"/>
      <c r="C115" s="256"/>
      <c r="D115" s="1545" t="s">
        <v>45</v>
      </c>
      <c r="E115" s="427">
        <v>0.8553658559822318</v>
      </c>
      <c r="F115" s="212">
        <v>0.91230681522625845</v>
      </c>
      <c r="G115" s="212">
        <v>0.86701571892765006</v>
      </c>
      <c r="H115" s="212">
        <v>0.86533924445074561</v>
      </c>
      <c r="I115" s="212">
        <v>0.56041063439417815</v>
      </c>
      <c r="J115" s="212">
        <v>0</v>
      </c>
      <c r="K115" s="212">
        <v>0</v>
      </c>
      <c r="L115" s="428">
        <v>1.7983486820528392</v>
      </c>
    </row>
    <row r="116" spans="1:12" ht="18.95" customHeight="1">
      <c r="A116" s="260"/>
      <c r="B116" s="261"/>
      <c r="C116" s="261"/>
      <c r="D116" s="1547" t="s">
        <v>46</v>
      </c>
      <c r="E116" s="429">
        <v>0.84299948283048842</v>
      </c>
      <c r="F116" s="430">
        <v>0.91230681522625845</v>
      </c>
      <c r="G116" s="430">
        <v>0.88036914938702693</v>
      </c>
      <c r="H116" s="430">
        <v>0.86233679611913616</v>
      </c>
      <c r="I116" s="430">
        <v>0.44397579469397419</v>
      </c>
      <c r="J116" s="430">
        <v>0</v>
      </c>
      <c r="K116" s="430">
        <v>0</v>
      </c>
      <c r="L116" s="431">
        <v>0.80013606047889008</v>
      </c>
    </row>
    <row r="117" spans="1:12" ht="18.95" customHeight="1">
      <c r="A117" s="254" t="s">
        <v>409</v>
      </c>
      <c r="B117" s="255" t="s">
        <v>48</v>
      </c>
      <c r="C117" s="256" t="s">
        <v>410</v>
      </c>
      <c r="D117" s="1544" t="s">
        <v>42</v>
      </c>
      <c r="E117" s="421">
        <v>0</v>
      </c>
      <c r="F117" s="362">
        <v>0</v>
      </c>
      <c r="G117" s="362">
        <v>0</v>
      </c>
      <c r="H117" s="362">
        <v>0</v>
      </c>
      <c r="I117" s="362">
        <v>0</v>
      </c>
      <c r="J117" s="362">
        <v>0</v>
      </c>
      <c r="K117" s="362">
        <v>0</v>
      </c>
      <c r="L117" s="363">
        <v>0</v>
      </c>
    </row>
    <row r="118" spans="1:12" ht="18.95" customHeight="1">
      <c r="A118" s="254"/>
      <c r="B118" s="255"/>
      <c r="C118" s="256" t="s">
        <v>411</v>
      </c>
      <c r="D118" s="1545" t="s">
        <v>43</v>
      </c>
      <c r="E118" s="422">
        <v>5976.2490000000007</v>
      </c>
      <c r="F118" s="423">
        <v>5976.2490000000007</v>
      </c>
      <c r="G118" s="423">
        <v>0</v>
      </c>
      <c r="H118" s="423">
        <v>0</v>
      </c>
      <c r="I118" s="423">
        <v>0</v>
      </c>
      <c r="J118" s="423">
        <v>0</v>
      </c>
      <c r="K118" s="423">
        <v>0</v>
      </c>
      <c r="L118" s="424">
        <v>0</v>
      </c>
    </row>
    <row r="119" spans="1:12" ht="18.95" customHeight="1">
      <c r="A119" s="254"/>
      <c r="B119" s="255"/>
      <c r="C119" s="256" t="s">
        <v>412</v>
      </c>
      <c r="D119" s="1545" t="s">
        <v>44</v>
      </c>
      <c r="E119" s="422">
        <v>5976.2483600000005</v>
      </c>
      <c r="F119" s="423">
        <v>5976.2483600000005</v>
      </c>
      <c r="G119" s="423">
        <v>0</v>
      </c>
      <c r="H119" s="423">
        <v>0</v>
      </c>
      <c r="I119" s="423">
        <v>0</v>
      </c>
      <c r="J119" s="423">
        <v>0</v>
      </c>
      <c r="K119" s="423">
        <v>0</v>
      </c>
      <c r="L119" s="424">
        <v>0</v>
      </c>
    </row>
    <row r="120" spans="1:12" ht="18.95" customHeight="1">
      <c r="A120" s="258"/>
      <c r="B120" s="256"/>
      <c r="C120" s="256" t="s">
        <v>413</v>
      </c>
      <c r="D120" s="1545" t="s">
        <v>45</v>
      </c>
      <c r="E120" s="427">
        <v>0</v>
      </c>
      <c r="F120" s="212">
        <v>0</v>
      </c>
      <c r="G120" s="212">
        <v>0</v>
      </c>
      <c r="H120" s="212">
        <v>0</v>
      </c>
      <c r="I120" s="212">
        <v>0</v>
      </c>
      <c r="J120" s="212">
        <v>0</v>
      </c>
      <c r="K120" s="212">
        <v>0</v>
      </c>
      <c r="L120" s="428">
        <v>0</v>
      </c>
    </row>
    <row r="121" spans="1:12" ht="18.95" customHeight="1">
      <c r="A121" s="260"/>
      <c r="B121" s="261"/>
      <c r="C121" s="261" t="s">
        <v>414</v>
      </c>
      <c r="D121" s="1547" t="s">
        <v>46</v>
      </c>
      <c r="E121" s="429">
        <v>0.99999989290941527</v>
      </c>
      <c r="F121" s="430">
        <v>0.99999989290941527</v>
      </c>
      <c r="G121" s="430">
        <v>0</v>
      </c>
      <c r="H121" s="430">
        <v>0</v>
      </c>
      <c r="I121" s="430">
        <v>0</v>
      </c>
      <c r="J121" s="430">
        <v>0</v>
      </c>
      <c r="K121" s="430">
        <v>0</v>
      </c>
      <c r="L121" s="431">
        <v>0</v>
      </c>
    </row>
    <row r="122" spans="1:12" ht="18.95" customHeight="1">
      <c r="A122" s="254" t="s">
        <v>415</v>
      </c>
      <c r="B122" s="255" t="s">
        <v>48</v>
      </c>
      <c r="C122" s="256" t="s">
        <v>416</v>
      </c>
      <c r="D122" s="1544" t="s">
        <v>42</v>
      </c>
      <c r="E122" s="421">
        <v>30700000</v>
      </c>
      <c r="F122" s="362">
        <v>0</v>
      </c>
      <c r="G122" s="362">
        <v>0</v>
      </c>
      <c r="H122" s="362">
        <v>100</v>
      </c>
      <c r="I122" s="362"/>
      <c r="J122" s="362">
        <v>30699900</v>
      </c>
      <c r="K122" s="362">
        <v>0</v>
      </c>
      <c r="L122" s="363">
        <v>0</v>
      </c>
    </row>
    <row r="123" spans="1:12" ht="18.95" customHeight="1">
      <c r="A123" s="254"/>
      <c r="B123" s="255"/>
      <c r="C123" s="256"/>
      <c r="D123" s="1545" t="s">
        <v>43</v>
      </c>
      <c r="E123" s="422">
        <v>30700000</v>
      </c>
      <c r="F123" s="423">
        <v>0</v>
      </c>
      <c r="G123" s="423">
        <v>0</v>
      </c>
      <c r="H123" s="423">
        <v>170</v>
      </c>
      <c r="I123" s="423">
        <v>0</v>
      </c>
      <c r="J123" s="423">
        <v>30699830</v>
      </c>
      <c r="K123" s="423">
        <v>0</v>
      </c>
      <c r="L123" s="424">
        <v>0</v>
      </c>
    </row>
    <row r="124" spans="1:12" ht="18.95" customHeight="1">
      <c r="A124" s="254"/>
      <c r="B124" s="255"/>
      <c r="C124" s="256"/>
      <c r="D124" s="1545" t="s">
        <v>44</v>
      </c>
      <c r="E124" s="422">
        <v>28721525.728189997</v>
      </c>
      <c r="F124" s="423">
        <v>0</v>
      </c>
      <c r="G124" s="423">
        <v>0</v>
      </c>
      <c r="H124" s="423">
        <v>75</v>
      </c>
      <c r="I124" s="423">
        <v>0</v>
      </c>
      <c r="J124" s="423">
        <v>28721450.728189997</v>
      </c>
      <c r="K124" s="423">
        <v>0</v>
      </c>
      <c r="L124" s="424">
        <v>0</v>
      </c>
    </row>
    <row r="125" spans="1:12" ht="18.95" customHeight="1">
      <c r="A125" s="258"/>
      <c r="B125" s="256"/>
      <c r="C125" s="256"/>
      <c r="D125" s="1545" t="s">
        <v>45</v>
      </c>
      <c r="E125" s="427">
        <v>0.93555458398013025</v>
      </c>
      <c r="F125" s="212">
        <v>0</v>
      </c>
      <c r="G125" s="212">
        <v>0</v>
      </c>
      <c r="H125" s="212">
        <v>0.75</v>
      </c>
      <c r="I125" s="212">
        <v>0</v>
      </c>
      <c r="J125" s="212">
        <v>0.93555518839442464</v>
      </c>
      <c r="K125" s="212">
        <v>0</v>
      </c>
      <c r="L125" s="428">
        <v>0</v>
      </c>
    </row>
    <row r="126" spans="1:12" ht="18.95" customHeight="1">
      <c r="A126" s="260"/>
      <c r="B126" s="261"/>
      <c r="C126" s="261"/>
      <c r="D126" s="1547" t="s">
        <v>46</v>
      </c>
      <c r="E126" s="429">
        <v>0.93555458398013025</v>
      </c>
      <c r="F126" s="430">
        <v>0</v>
      </c>
      <c r="G126" s="430">
        <v>0</v>
      </c>
      <c r="H126" s="430">
        <v>0.44117647058823528</v>
      </c>
      <c r="I126" s="430">
        <v>0</v>
      </c>
      <c r="J126" s="430">
        <v>0.9355573215939631</v>
      </c>
      <c r="K126" s="430">
        <v>0</v>
      </c>
      <c r="L126" s="431">
        <v>0</v>
      </c>
    </row>
    <row r="127" spans="1:12" ht="18.95" customHeight="1">
      <c r="A127" s="254" t="s">
        <v>417</v>
      </c>
      <c r="B127" s="255" t="s">
        <v>48</v>
      </c>
      <c r="C127" s="256" t="s">
        <v>418</v>
      </c>
      <c r="D127" s="1544" t="s">
        <v>42</v>
      </c>
      <c r="E127" s="421">
        <v>101616346</v>
      </c>
      <c r="F127" s="362">
        <v>68324410</v>
      </c>
      <c r="G127" s="362">
        <v>224967</v>
      </c>
      <c r="H127" s="362">
        <v>3638880</v>
      </c>
      <c r="I127" s="362">
        <v>3430094</v>
      </c>
      <c r="J127" s="362">
        <v>0</v>
      </c>
      <c r="K127" s="362">
        <v>19643623</v>
      </c>
      <c r="L127" s="363">
        <v>6354372</v>
      </c>
    </row>
    <row r="128" spans="1:12" ht="18.95" customHeight="1">
      <c r="A128" s="258"/>
      <c r="B128" s="256"/>
      <c r="C128" s="256"/>
      <c r="D128" s="1545" t="s">
        <v>43</v>
      </c>
      <c r="E128" s="422">
        <v>82066275.035819963</v>
      </c>
      <c r="F128" s="423">
        <v>57031601.710729972</v>
      </c>
      <c r="G128" s="423">
        <v>45513.366999999998</v>
      </c>
      <c r="H128" s="423">
        <v>1103548.7271000003</v>
      </c>
      <c r="I128" s="423">
        <v>975122.61579000019</v>
      </c>
      <c r="J128" s="423">
        <v>0</v>
      </c>
      <c r="K128" s="423">
        <v>19643623</v>
      </c>
      <c r="L128" s="424">
        <v>3266865.6151999999</v>
      </c>
    </row>
    <row r="129" spans="1:12" ht="18.95" customHeight="1">
      <c r="A129" s="258"/>
      <c r="B129" s="256"/>
      <c r="C129" s="256"/>
      <c r="D129" s="1545" t="s">
        <v>44</v>
      </c>
      <c r="E129" s="422">
        <v>73098676.410699978</v>
      </c>
      <c r="F129" s="423">
        <v>55198649.397349983</v>
      </c>
      <c r="G129" s="423">
        <v>689.31901000000005</v>
      </c>
      <c r="H129" s="423">
        <v>178930.02550999998</v>
      </c>
      <c r="I129" s="423">
        <v>352723.14397999994</v>
      </c>
      <c r="J129" s="423">
        <v>0</v>
      </c>
      <c r="K129" s="423">
        <v>16093689.445189999</v>
      </c>
      <c r="L129" s="424">
        <v>1273995.07966</v>
      </c>
    </row>
    <row r="130" spans="1:12" ht="18.95" customHeight="1">
      <c r="A130" s="258"/>
      <c r="B130" s="256"/>
      <c r="C130" s="256"/>
      <c r="D130" s="1545" t="s">
        <v>45</v>
      </c>
      <c r="E130" s="427">
        <v>0.7193594267865131</v>
      </c>
      <c r="F130" s="212">
        <v>0.80789061182306565</v>
      </c>
      <c r="G130" s="212">
        <v>3.0640894442295983E-3</v>
      </c>
      <c r="H130" s="212">
        <v>4.9171730177966839E-2</v>
      </c>
      <c r="I130" s="212">
        <v>0.10283191772003913</v>
      </c>
      <c r="J130" s="212">
        <v>0</v>
      </c>
      <c r="K130" s="212">
        <v>0.81928315592240797</v>
      </c>
      <c r="L130" s="428">
        <v>0.20049110748631022</v>
      </c>
    </row>
    <row r="131" spans="1:12" ht="18.95" customHeight="1">
      <c r="A131" s="260"/>
      <c r="B131" s="261"/>
      <c r="C131" s="261"/>
      <c r="D131" s="1546" t="s">
        <v>46</v>
      </c>
      <c r="E131" s="429">
        <v>0.89072735881815224</v>
      </c>
      <c r="F131" s="430">
        <v>0.96786076037848445</v>
      </c>
      <c r="G131" s="430">
        <v>1.5145418927147273E-2</v>
      </c>
      <c r="H131" s="430">
        <v>0.16214057532394388</v>
      </c>
      <c r="I131" s="430">
        <v>0.36172183709865002</v>
      </c>
      <c r="J131" s="430">
        <v>0</v>
      </c>
      <c r="K131" s="430">
        <v>0.81928315592240797</v>
      </c>
      <c r="L131" s="431">
        <v>0.38997474329289333</v>
      </c>
    </row>
    <row r="132" spans="1:12" ht="18.95" customHeight="1">
      <c r="A132" s="271" t="s">
        <v>419</v>
      </c>
      <c r="B132" s="267" t="s">
        <v>48</v>
      </c>
      <c r="C132" s="272" t="s">
        <v>116</v>
      </c>
      <c r="D132" s="1549" t="s">
        <v>42</v>
      </c>
      <c r="E132" s="421">
        <v>1935346</v>
      </c>
      <c r="F132" s="362">
        <v>96114</v>
      </c>
      <c r="G132" s="362">
        <v>29416</v>
      </c>
      <c r="H132" s="362">
        <v>1655909</v>
      </c>
      <c r="I132" s="362">
        <v>89397</v>
      </c>
      <c r="J132" s="362">
        <v>0</v>
      </c>
      <c r="K132" s="362">
        <v>0</v>
      </c>
      <c r="L132" s="363">
        <v>64510</v>
      </c>
    </row>
    <row r="133" spans="1:12" ht="18.95" customHeight="1">
      <c r="A133" s="254"/>
      <c r="B133" s="256"/>
      <c r="C133" s="256"/>
      <c r="D133" s="1545" t="s">
        <v>43</v>
      </c>
      <c r="E133" s="422">
        <v>3981823.7211699993</v>
      </c>
      <c r="F133" s="423">
        <v>1973630.3779</v>
      </c>
      <c r="G133" s="423">
        <v>28964.638999999996</v>
      </c>
      <c r="H133" s="423">
        <v>1733692.4500699998</v>
      </c>
      <c r="I133" s="423">
        <v>153495.22120000003</v>
      </c>
      <c r="J133" s="423">
        <v>0</v>
      </c>
      <c r="K133" s="423">
        <v>0</v>
      </c>
      <c r="L133" s="424">
        <v>92041.032999999981</v>
      </c>
    </row>
    <row r="134" spans="1:12" ht="18.95" customHeight="1">
      <c r="A134" s="254"/>
      <c r="B134" s="256"/>
      <c r="C134" s="256"/>
      <c r="D134" s="1545" t="s">
        <v>44</v>
      </c>
      <c r="E134" s="422">
        <v>3483389.1434899983</v>
      </c>
      <c r="F134" s="423">
        <v>1845077.5947399989</v>
      </c>
      <c r="G134" s="423">
        <v>23675.57344</v>
      </c>
      <c r="H134" s="423">
        <v>1470531.5133299998</v>
      </c>
      <c r="I134" s="423">
        <v>75001.453130000009</v>
      </c>
      <c r="J134" s="423">
        <v>0</v>
      </c>
      <c r="K134" s="423">
        <v>0</v>
      </c>
      <c r="L134" s="424">
        <v>69103.008850000042</v>
      </c>
    </row>
    <row r="135" spans="1:12" ht="18.95" customHeight="1">
      <c r="A135" s="254"/>
      <c r="B135" s="256"/>
      <c r="C135" s="256"/>
      <c r="D135" s="1545" t="s">
        <v>45</v>
      </c>
      <c r="E135" s="427">
        <v>1.7998792688697516</v>
      </c>
      <c r="F135" s="498" t="s">
        <v>950</v>
      </c>
      <c r="G135" s="212">
        <v>0.80485359804188195</v>
      </c>
      <c r="H135" s="212">
        <v>0.88805092147575726</v>
      </c>
      <c r="I135" s="212">
        <v>0.83897058212244269</v>
      </c>
      <c r="J135" s="212">
        <v>0</v>
      </c>
      <c r="K135" s="212">
        <v>0</v>
      </c>
      <c r="L135" s="428">
        <v>1.0711984010230979</v>
      </c>
    </row>
    <row r="136" spans="1:12" ht="18.95" customHeight="1">
      <c r="A136" s="273"/>
      <c r="B136" s="261"/>
      <c r="C136" s="261"/>
      <c r="D136" s="1546" t="s">
        <v>46</v>
      </c>
      <c r="E136" s="429">
        <v>0.87482254047812458</v>
      </c>
      <c r="F136" s="430">
        <v>0.93486481329052862</v>
      </c>
      <c r="G136" s="430">
        <v>0.81739577144393216</v>
      </c>
      <c r="H136" s="430">
        <v>0.84820783136629874</v>
      </c>
      <c r="I136" s="430">
        <v>0.48862402714332837</v>
      </c>
      <c r="J136" s="430">
        <v>0</v>
      </c>
      <c r="K136" s="430">
        <v>0</v>
      </c>
      <c r="L136" s="431">
        <v>0.75078480323009911</v>
      </c>
    </row>
    <row r="137" spans="1:12" ht="18.95" customHeight="1">
      <c r="A137" s="254" t="s">
        <v>420</v>
      </c>
      <c r="B137" s="255" t="s">
        <v>48</v>
      </c>
      <c r="C137" s="256" t="s">
        <v>131</v>
      </c>
      <c r="D137" s="1544" t="s">
        <v>42</v>
      </c>
      <c r="E137" s="421">
        <v>16063403</v>
      </c>
      <c r="F137" s="362">
        <v>15439308</v>
      </c>
      <c r="G137" s="362">
        <v>30133</v>
      </c>
      <c r="H137" s="362">
        <v>34119</v>
      </c>
      <c r="I137" s="362">
        <v>469447</v>
      </c>
      <c r="J137" s="362">
        <v>0</v>
      </c>
      <c r="K137" s="362">
        <v>0</v>
      </c>
      <c r="L137" s="363">
        <v>90396</v>
      </c>
    </row>
    <row r="138" spans="1:12" ht="18.95" customHeight="1">
      <c r="A138" s="254"/>
      <c r="B138" s="255"/>
      <c r="C138" s="256"/>
      <c r="D138" s="1545" t="s">
        <v>43</v>
      </c>
      <c r="E138" s="422">
        <v>16172516.464</v>
      </c>
      <c r="F138" s="423">
        <v>15490241.35</v>
      </c>
      <c r="G138" s="423">
        <v>30059.1</v>
      </c>
      <c r="H138" s="423">
        <v>33713.9</v>
      </c>
      <c r="I138" s="423">
        <v>504670.33699999994</v>
      </c>
      <c r="J138" s="423">
        <v>0</v>
      </c>
      <c r="K138" s="423">
        <v>0</v>
      </c>
      <c r="L138" s="424">
        <v>113831.77700000002</v>
      </c>
    </row>
    <row r="139" spans="1:12" ht="18.95" customHeight="1">
      <c r="A139" s="254"/>
      <c r="B139" s="255"/>
      <c r="C139" s="256"/>
      <c r="D139" s="1545" t="s">
        <v>44</v>
      </c>
      <c r="E139" s="422">
        <v>14833629.829159996</v>
      </c>
      <c r="F139" s="423">
        <v>14471024.782769997</v>
      </c>
      <c r="G139" s="423">
        <v>3259.7405800000001</v>
      </c>
      <c r="H139" s="423">
        <v>22882.902829999999</v>
      </c>
      <c r="I139" s="423">
        <v>270011.64678000001</v>
      </c>
      <c r="J139" s="423">
        <v>0</v>
      </c>
      <c r="K139" s="423">
        <v>0</v>
      </c>
      <c r="L139" s="424">
        <v>66450.756199999989</v>
      </c>
    </row>
    <row r="140" spans="1:12" ht="18.95" customHeight="1">
      <c r="A140" s="258"/>
      <c r="B140" s="256"/>
      <c r="C140" s="256"/>
      <c r="D140" s="1545" t="s">
        <v>45</v>
      </c>
      <c r="E140" s="427">
        <v>0.92344255007235987</v>
      </c>
      <c r="F140" s="212">
        <v>0.93728454557484031</v>
      </c>
      <c r="G140" s="212">
        <v>0.10817842830119803</v>
      </c>
      <c r="H140" s="212">
        <v>0.67067917670506172</v>
      </c>
      <c r="I140" s="212">
        <v>0.5751696076021362</v>
      </c>
      <c r="J140" s="212">
        <v>0</v>
      </c>
      <c r="K140" s="212">
        <v>0</v>
      </c>
      <c r="L140" s="428">
        <v>0.73510726359573419</v>
      </c>
    </row>
    <row r="141" spans="1:12" ht="18.95" customHeight="1">
      <c r="A141" s="260"/>
      <c r="B141" s="261"/>
      <c r="C141" s="261"/>
      <c r="D141" s="1548" t="s">
        <v>46</v>
      </c>
      <c r="E141" s="429">
        <v>0.91721222619742793</v>
      </c>
      <c r="F141" s="430">
        <v>0.93420266707271138</v>
      </c>
      <c r="G141" s="430">
        <v>0.10844438389705614</v>
      </c>
      <c r="H141" s="430">
        <v>0.67873793390856585</v>
      </c>
      <c r="I141" s="430">
        <v>0.53502579205482415</v>
      </c>
      <c r="J141" s="430">
        <v>0</v>
      </c>
      <c r="K141" s="430">
        <v>0</v>
      </c>
      <c r="L141" s="431">
        <v>0.58376279410976761</v>
      </c>
    </row>
    <row r="142" spans="1:12" ht="18.95" customHeight="1">
      <c r="A142" s="254" t="s">
        <v>421</v>
      </c>
      <c r="B142" s="255" t="s">
        <v>48</v>
      </c>
      <c r="C142" s="256" t="s">
        <v>422</v>
      </c>
      <c r="D142" s="1550" t="s">
        <v>42</v>
      </c>
      <c r="E142" s="421">
        <v>7295462</v>
      </c>
      <c r="F142" s="362">
        <v>3720653</v>
      </c>
      <c r="G142" s="362">
        <v>11169</v>
      </c>
      <c r="H142" s="362">
        <v>2530561</v>
      </c>
      <c r="I142" s="362">
        <v>954347</v>
      </c>
      <c r="J142" s="362">
        <v>0</v>
      </c>
      <c r="K142" s="362">
        <v>0</v>
      </c>
      <c r="L142" s="363">
        <v>78732</v>
      </c>
    </row>
    <row r="143" spans="1:12" ht="18.95" customHeight="1">
      <c r="A143" s="254"/>
      <c r="B143" s="255"/>
      <c r="C143" s="256"/>
      <c r="D143" s="1545" t="s">
        <v>43</v>
      </c>
      <c r="E143" s="422">
        <v>8628846.0247299969</v>
      </c>
      <c r="F143" s="423">
        <v>4571904.3294799989</v>
      </c>
      <c r="G143" s="423">
        <v>13147.254199999998</v>
      </c>
      <c r="H143" s="423">
        <v>2739168.2663399978</v>
      </c>
      <c r="I143" s="423">
        <v>1157339.2727099995</v>
      </c>
      <c r="J143" s="423">
        <v>0</v>
      </c>
      <c r="K143" s="423">
        <v>0</v>
      </c>
      <c r="L143" s="424">
        <v>147286.902</v>
      </c>
    </row>
    <row r="144" spans="1:12" ht="18.95" customHeight="1">
      <c r="A144" s="254"/>
      <c r="B144" s="255"/>
      <c r="C144" s="256"/>
      <c r="D144" s="1545" t="s">
        <v>44</v>
      </c>
      <c r="E144" s="422">
        <v>6681156.7598000029</v>
      </c>
      <c r="F144" s="423">
        <v>3895502.6872800021</v>
      </c>
      <c r="G144" s="423">
        <v>10735.945309999997</v>
      </c>
      <c r="H144" s="423">
        <v>2084832.4183600002</v>
      </c>
      <c r="I144" s="423">
        <v>588501.29082000023</v>
      </c>
      <c r="J144" s="423">
        <v>0</v>
      </c>
      <c r="K144" s="423">
        <v>0</v>
      </c>
      <c r="L144" s="424">
        <v>101584.41803000002</v>
      </c>
    </row>
    <row r="145" spans="1:12" ht="18.95" customHeight="1">
      <c r="A145" s="254"/>
      <c r="B145" s="256"/>
      <c r="C145" s="256"/>
      <c r="D145" s="1545" t="s">
        <v>45</v>
      </c>
      <c r="E145" s="427">
        <v>0.91579625249230312</v>
      </c>
      <c r="F145" s="212">
        <v>1.0469943548296501</v>
      </c>
      <c r="G145" s="212">
        <v>0.96122708478825292</v>
      </c>
      <c r="H145" s="212">
        <v>0.82386175174595677</v>
      </c>
      <c r="I145" s="212">
        <v>0.6166533669828691</v>
      </c>
      <c r="J145" s="212">
        <v>0</v>
      </c>
      <c r="K145" s="212">
        <v>0</v>
      </c>
      <c r="L145" s="428">
        <v>1.2902557794797542</v>
      </c>
    </row>
    <row r="146" spans="1:12" ht="18.95" customHeight="1">
      <c r="A146" s="260"/>
      <c r="B146" s="261"/>
      <c r="C146" s="261"/>
      <c r="D146" s="1545" t="s">
        <v>46</v>
      </c>
      <c r="E146" s="429">
        <v>0.77428160621385766</v>
      </c>
      <c r="F146" s="430">
        <v>0.85205253796793035</v>
      </c>
      <c r="G146" s="430">
        <v>0.81659220599842053</v>
      </c>
      <c r="H146" s="430">
        <v>0.76111878338372274</v>
      </c>
      <c r="I146" s="430">
        <v>0.50849504954755309</v>
      </c>
      <c r="J146" s="430">
        <v>0</v>
      </c>
      <c r="K146" s="430">
        <v>0</v>
      </c>
      <c r="L146" s="431">
        <v>0.68970435694275123</v>
      </c>
    </row>
    <row r="147" spans="1:12" ht="18.95" customHeight="1">
      <c r="A147" s="254" t="s">
        <v>423</v>
      </c>
      <c r="B147" s="255" t="s">
        <v>48</v>
      </c>
      <c r="C147" s="256" t="s">
        <v>424</v>
      </c>
      <c r="D147" s="1549" t="s">
        <v>42</v>
      </c>
      <c r="E147" s="421">
        <v>3856204</v>
      </c>
      <c r="F147" s="362">
        <v>3766838</v>
      </c>
      <c r="G147" s="362">
        <v>20966</v>
      </c>
      <c r="H147" s="362">
        <v>66777</v>
      </c>
      <c r="I147" s="362">
        <v>1183</v>
      </c>
      <c r="J147" s="362">
        <v>0</v>
      </c>
      <c r="K147" s="362">
        <v>0</v>
      </c>
      <c r="L147" s="363">
        <v>440</v>
      </c>
    </row>
    <row r="148" spans="1:12" ht="18.95" customHeight="1">
      <c r="A148" s="254"/>
      <c r="B148" s="255"/>
      <c r="C148" s="256"/>
      <c r="D148" s="1545" t="s">
        <v>43</v>
      </c>
      <c r="E148" s="422">
        <v>4758379.7817400033</v>
      </c>
      <c r="F148" s="423">
        <v>4595889.092740003</v>
      </c>
      <c r="G148" s="423">
        <v>19934.7</v>
      </c>
      <c r="H148" s="423">
        <v>72779.182000000001</v>
      </c>
      <c r="I148" s="423">
        <v>64906.340000000004</v>
      </c>
      <c r="J148" s="423">
        <v>0</v>
      </c>
      <c r="K148" s="423">
        <v>0</v>
      </c>
      <c r="L148" s="424">
        <v>4870.4670000000006</v>
      </c>
    </row>
    <row r="149" spans="1:12" ht="18.95" customHeight="1">
      <c r="A149" s="254"/>
      <c r="B149" s="255"/>
      <c r="C149" s="256"/>
      <c r="D149" s="1545" t="s">
        <v>44</v>
      </c>
      <c r="E149" s="422">
        <v>4177534.594869996</v>
      </c>
      <c r="F149" s="423">
        <v>4081253.1235299958</v>
      </c>
      <c r="G149" s="423">
        <v>13993.351409999999</v>
      </c>
      <c r="H149" s="423">
        <v>51064.166079999988</v>
      </c>
      <c r="I149" s="423">
        <v>28066.63523</v>
      </c>
      <c r="J149" s="423">
        <v>0</v>
      </c>
      <c r="K149" s="423">
        <v>0</v>
      </c>
      <c r="L149" s="424">
        <v>3157.31862</v>
      </c>
    </row>
    <row r="150" spans="1:12" ht="18.95" customHeight="1">
      <c r="A150" s="254"/>
      <c r="B150" s="256"/>
      <c r="C150" s="256"/>
      <c r="D150" s="1545" t="s">
        <v>45</v>
      </c>
      <c r="E150" s="427">
        <v>1.0833282147080383</v>
      </c>
      <c r="F150" s="212">
        <v>1.0834692449024874</v>
      </c>
      <c r="G150" s="212">
        <v>0.66743066917867022</v>
      </c>
      <c r="H150" s="212">
        <v>0.7646969178010391</v>
      </c>
      <c r="I150" s="498" t="s">
        <v>950</v>
      </c>
      <c r="J150" s="212">
        <v>0</v>
      </c>
      <c r="K150" s="212">
        <v>0</v>
      </c>
      <c r="L150" s="428">
        <v>7.1757241363636366</v>
      </c>
    </row>
    <row r="151" spans="1:12" ht="18.95" customHeight="1">
      <c r="A151" s="260"/>
      <c r="B151" s="261"/>
      <c r="C151" s="261"/>
      <c r="D151" s="1545" t="s">
        <v>46</v>
      </c>
      <c r="E151" s="429">
        <v>0.87793215054019735</v>
      </c>
      <c r="F151" s="430">
        <v>0.88802254388101676</v>
      </c>
      <c r="G151" s="430">
        <v>0.70195946816355392</v>
      </c>
      <c r="H151" s="430">
        <v>0.70163149236824329</v>
      </c>
      <c r="I151" s="430">
        <v>0.43241746846301915</v>
      </c>
      <c r="J151" s="430">
        <v>0</v>
      </c>
      <c r="K151" s="430">
        <v>0</v>
      </c>
      <c r="L151" s="431">
        <v>0.64825788163640152</v>
      </c>
    </row>
    <row r="152" spans="1:12" ht="18.75" customHeight="1">
      <c r="A152" s="254" t="s">
        <v>425</v>
      </c>
      <c r="B152" s="255" t="s">
        <v>48</v>
      </c>
      <c r="C152" s="256" t="s">
        <v>426</v>
      </c>
      <c r="D152" s="1544" t="s">
        <v>42</v>
      </c>
      <c r="E152" s="421">
        <v>4254482</v>
      </c>
      <c r="F152" s="362">
        <v>940975</v>
      </c>
      <c r="G152" s="362">
        <v>2941844</v>
      </c>
      <c r="H152" s="362">
        <v>261526</v>
      </c>
      <c r="I152" s="362">
        <v>5387</v>
      </c>
      <c r="J152" s="362">
        <v>0</v>
      </c>
      <c r="K152" s="362">
        <v>0</v>
      </c>
      <c r="L152" s="363">
        <v>104750</v>
      </c>
    </row>
    <row r="153" spans="1:12" ht="18.95" customHeight="1">
      <c r="A153" s="254"/>
      <c r="B153" s="255"/>
      <c r="C153" s="256" t="s">
        <v>427</v>
      </c>
      <c r="D153" s="1545" t="s">
        <v>43</v>
      </c>
      <c r="E153" s="422">
        <v>4738140.4482900007</v>
      </c>
      <c r="F153" s="423">
        <v>1025524.9426100004</v>
      </c>
      <c r="G153" s="423">
        <v>3312221.0389999999</v>
      </c>
      <c r="H153" s="423">
        <v>277020.61100000015</v>
      </c>
      <c r="I153" s="423">
        <v>8081.4816800000008</v>
      </c>
      <c r="J153" s="423">
        <v>0</v>
      </c>
      <c r="K153" s="423">
        <v>0</v>
      </c>
      <c r="L153" s="424">
        <v>115292.374</v>
      </c>
    </row>
    <row r="154" spans="1:12" ht="18.95" customHeight="1">
      <c r="A154" s="254"/>
      <c r="B154" s="255"/>
      <c r="C154" s="256"/>
      <c r="D154" s="1545" t="s">
        <v>44</v>
      </c>
      <c r="E154" s="422">
        <v>4276229.5347699989</v>
      </c>
      <c r="F154" s="423">
        <v>947449.97014000011</v>
      </c>
      <c r="G154" s="423">
        <v>2995620.5245299991</v>
      </c>
      <c r="H154" s="423">
        <v>228786.27547000011</v>
      </c>
      <c r="I154" s="423">
        <v>6328.0628200000001</v>
      </c>
      <c r="J154" s="423">
        <v>0</v>
      </c>
      <c r="K154" s="423">
        <v>0</v>
      </c>
      <c r="L154" s="424">
        <v>98044.701809999984</v>
      </c>
    </row>
    <row r="155" spans="1:12" ht="18.95" customHeight="1">
      <c r="A155" s="254"/>
      <c r="B155" s="256"/>
      <c r="C155" s="256"/>
      <c r="D155" s="1545" t="s">
        <v>45</v>
      </c>
      <c r="E155" s="427">
        <v>1.0051116762910264</v>
      </c>
      <c r="F155" s="212">
        <v>1.0068811287653765</v>
      </c>
      <c r="G155" s="212">
        <v>1.0182798695410087</v>
      </c>
      <c r="H155" s="212">
        <v>0.87481273552151639</v>
      </c>
      <c r="I155" s="212">
        <v>1.1746914460738815</v>
      </c>
      <c r="J155" s="212">
        <v>0</v>
      </c>
      <c r="K155" s="212">
        <v>0</v>
      </c>
      <c r="L155" s="428">
        <v>0.93598760677804282</v>
      </c>
    </row>
    <row r="156" spans="1:12" ht="18.95" customHeight="1">
      <c r="A156" s="260"/>
      <c r="B156" s="261"/>
      <c r="C156" s="261"/>
      <c r="D156" s="1547" t="s">
        <v>46</v>
      </c>
      <c r="E156" s="429">
        <v>0.90251219469724542</v>
      </c>
      <c r="F156" s="430">
        <v>0.92386828518154174</v>
      </c>
      <c r="G156" s="430">
        <v>0.90441443649377151</v>
      </c>
      <c r="H156" s="430">
        <v>0.82588178057985728</v>
      </c>
      <c r="I156" s="430">
        <v>0.78303250202999897</v>
      </c>
      <c r="J156" s="430">
        <v>0</v>
      </c>
      <c r="K156" s="430">
        <v>0</v>
      </c>
      <c r="L156" s="431">
        <v>0.85040058078776304</v>
      </c>
    </row>
    <row r="157" spans="1:12" ht="18.95" customHeight="1">
      <c r="A157" s="254" t="s">
        <v>428</v>
      </c>
      <c r="B157" s="255" t="s">
        <v>48</v>
      </c>
      <c r="C157" s="256" t="s">
        <v>429</v>
      </c>
      <c r="D157" s="1544" t="s">
        <v>42</v>
      </c>
      <c r="E157" s="421">
        <v>113866</v>
      </c>
      <c r="F157" s="362">
        <v>18680</v>
      </c>
      <c r="G157" s="362">
        <v>3149</v>
      </c>
      <c r="H157" s="362">
        <v>87551</v>
      </c>
      <c r="I157" s="362">
        <v>4486</v>
      </c>
      <c r="J157" s="362">
        <v>0</v>
      </c>
      <c r="K157" s="362">
        <v>0</v>
      </c>
      <c r="L157" s="363">
        <v>0</v>
      </c>
    </row>
    <row r="158" spans="1:12" ht="18.95" customHeight="1">
      <c r="A158" s="254"/>
      <c r="B158" s="255"/>
      <c r="C158" s="256" t="s">
        <v>430</v>
      </c>
      <c r="D158" s="1545" t="s">
        <v>43</v>
      </c>
      <c r="E158" s="422">
        <v>435797.20612000016</v>
      </c>
      <c r="F158" s="423">
        <v>323779.10000000015</v>
      </c>
      <c r="G158" s="423">
        <v>13148.447249999997</v>
      </c>
      <c r="H158" s="423">
        <v>90034.300869999992</v>
      </c>
      <c r="I158" s="423">
        <v>8658.7510000000002</v>
      </c>
      <c r="J158" s="423">
        <v>0</v>
      </c>
      <c r="K158" s="423">
        <v>0</v>
      </c>
      <c r="L158" s="424">
        <v>176.607</v>
      </c>
    </row>
    <row r="159" spans="1:12" ht="18.95" customHeight="1">
      <c r="A159" s="254"/>
      <c r="B159" s="255"/>
      <c r="C159" s="256"/>
      <c r="D159" s="1545" t="s">
        <v>44</v>
      </c>
      <c r="E159" s="422">
        <v>377077.41526000004</v>
      </c>
      <c r="F159" s="423">
        <v>286616.35878000001</v>
      </c>
      <c r="G159" s="423">
        <v>11435.597809999999</v>
      </c>
      <c r="H159" s="423">
        <v>76575.703310000012</v>
      </c>
      <c r="I159" s="423">
        <v>2278.6850900000004</v>
      </c>
      <c r="J159" s="423">
        <v>0</v>
      </c>
      <c r="K159" s="423">
        <v>0</v>
      </c>
      <c r="L159" s="424">
        <v>171.07026999999999</v>
      </c>
    </row>
    <row r="160" spans="1:12" ht="18.95" customHeight="1">
      <c r="A160" s="254"/>
      <c r="B160" s="256"/>
      <c r="C160" s="256"/>
      <c r="D160" s="1545" t="s">
        <v>45</v>
      </c>
      <c r="E160" s="427">
        <v>3.3115891948430614</v>
      </c>
      <c r="F160" s="498" t="s">
        <v>950</v>
      </c>
      <c r="G160" s="212">
        <v>3.6315013686884723</v>
      </c>
      <c r="H160" s="212">
        <v>0.8746411041564347</v>
      </c>
      <c r="I160" s="212">
        <v>0.50795476816763274</v>
      </c>
      <c r="J160" s="212">
        <v>0</v>
      </c>
      <c r="K160" s="212">
        <v>0</v>
      </c>
      <c r="L160" s="428">
        <v>0</v>
      </c>
    </row>
    <row r="161" spans="1:12" ht="18.95" customHeight="1">
      <c r="A161" s="260"/>
      <c r="B161" s="261"/>
      <c r="C161" s="261"/>
      <c r="D161" s="1547" t="s">
        <v>46</v>
      </c>
      <c r="E161" s="429">
        <v>0.8652589093381402</v>
      </c>
      <c r="F161" s="430">
        <v>0.88522192686309853</v>
      </c>
      <c r="G161" s="430">
        <v>0.86972990746112633</v>
      </c>
      <c r="H161" s="430">
        <v>0.85051699818902604</v>
      </c>
      <c r="I161" s="430">
        <v>0.26316556394796436</v>
      </c>
      <c r="J161" s="430">
        <v>0</v>
      </c>
      <c r="K161" s="430">
        <v>0</v>
      </c>
      <c r="L161" s="431">
        <v>0.96864943065676901</v>
      </c>
    </row>
    <row r="162" spans="1:12" ht="18.95" customHeight="1">
      <c r="A162" s="254" t="s">
        <v>447</v>
      </c>
      <c r="B162" s="255" t="s">
        <v>48</v>
      </c>
      <c r="C162" s="256" t="s">
        <v>181</v>
      </c>
      <c r="D162" s="1545" t="s">
        <v>42</v>
      </c>
      <c r="E162" s="421">
        <v>38760545</v>
      </c>
      <c r="F162" s="362">
        <v>35317661</v>
      </c>
      <c r="G162" s="362">
        <v>21</v>
      </c>
      <c r="H162" s="362">
        <v>3442863</v>
      </c>
      <c r="I162" s="362">
        <v>0</v>
      </c>
      <c r="J162" s="362">
        <v>0</v>
      </c>
      <c r="K162" s="362">
        <v>0</v>
      </c>
      <c r="L162" s="363">
        <v>0</v>
      </c>
    </row>
    <row r="163" spans="1:12" ht="18.95" customHeight="1">
      <c r="A163" s="254"/>
      <c r="B163" s="255"/>
      <c r="C163" s="256"/>
      <c r="D163" s="1545" t="s">
        <v>43</v>
      </c>
      <c r="E163" s="422">
        <v>40805125.069449998</v>
      </c>
      <c r="F163" s="423">
        <v>37202358.312100001</v>
      </c>
      <c r="G163" s="423">
        <v>82.619</v>
      </c>
      <c r="H163" s="423">
        <v>3450422.6919500018</v>
      </c>
      <c r="I163" s="423">
        <v>152198.69039999999</v>
      </c>
      <c r="J163" s="423">
        <v>0</v>
      </c>
      <c r="K163" s="423">
        <v>0</v>
      </c>
      <c r="L163" s="424">
        <v>62.756</v>
      </c>
    </row>
    <row r="164" spans="1:12" ht="18.95" customHeight="1">
      <c r="A164" s="254"/>
      <c r="B164" s="255"/>
      <c r="C164" s="256"/>
      <c r="D164" s="1545" t="s">
        <v>44</v>
      </c>
      <c r="E164" s="422">
        <v>37023715.128749982</v>
      </c>
      <c r="F164" s="423">
        <v>34051010.99397999</v>
      </c>
      <c r="G164" s="423">
        <v>67.298199999999994</v>
      </c>
      <c r="H164" s="423">
        <v>2915561.5830499982</v>
      </c>
      <c r="I164" s="423">
        <v>57014.697990000008</v>
      </c>
      <c r="J164" s="423">
        <v>0</v>
      </c>
      <c r="K164" s="423">
        <v>0</v>
      </c>
      <c r="L164" s="424">
        <v>60.555530000000005</v>
      </c>
    </row>
    <row r="165" spans="1:12" ht="18.95" customHeight="1">
      <c r="A165" s="258"/>
      <c r="B165" s="256"/>
      <c r="C165" s="256"/>
      <c r="D165" s="1545" t="s">
        <v>45</v>
      </c>
      <c r="E165" s="427">
        <v>0.95519077785799922</v>
      </c>
      <c r="F165" s="212">
        <v>0.96413550699124695</v>
      </c>
      <c r="G165" s="212">
        <v>3.20467619047619</v>
      </c>
      <c r="H165" s="212">
        <v>0.84684217264817052</v>
      </c>
      <c r="I165" s="212">
        <v>0</v>
      </c>
      <c r="J165" s="212">
        <v>0</v>
      </c>
      <c r="K165" s="212">
        <v>0</v>
      </c>
      <c r="L165" s="428">
        <v>0</v>
      </c>
    </row>
    <row r="166" spans="1:12" ht="18.75" customHeight="1">
      <c r="A166" s="260"/>
      <c r="B166" s="261"/>
      <c r="C166" s="261"/>
      <c r="D166" s="1548" t="s">
        <v>46</v>
      </c>
      <c r="E166" s="429">
        <v>0.90733002449412692</v>
      </c>
      <c r="F166" s="430">
        <v>0.91529173253796015</v>
      </c>
      <c r="G166" s="430">
        <v>0.81456081530882718</v>
      </c>
      <c r="H166" s="430">
        <v>0.84498678664852866</v>
      </c>
      <c r="I166" s="430">
        <v>0.37460702086303899</v>
      </c>
      <c r="J166" s="430">
        <v>0</v>
      </c>
      <c r="K166" s="430">
        <v>0</v>
      </c>
      <c r="L166" s="431">
        <v>0.96493610172732491</v>
      </c>
    </row>
    <row r="167" spans="1:12" ht="18.95" customHeight="1">
      <c r="A167" s="271" t="s">
        <v>431</v>
      </c>
      <c r="B167" s="267" t="s">
        <v>48</v>
      </c>
      <c r="C167" s="272" t="s">
        <v>432</v>
      </c>
      <c r="D167" s="1549" t="s">
        <v>42</v>
      </c>
      <c r="E167" s="421">
        <v>982669</v>
      </c>
      <c r="F167" s="362">
        <v>498690</v>
      </c>
      <c r="G167" s="362">
        <v>587</v>
      </c>
      <c r="H167" s="362">
        <v>304940</v>
      </c>
      <c r="I167" s="362">
        <v>19507</v>
      </c>
      <c r="J167" s="362">
        <v>0</v>
      </c>
      <c r="K167" s="362">
        <v>0</v>
      </c>
      <c r="L167" s="363">
        <v>158945</v>
      </c>
    </row>
    <row r="168" spans="1:12" ht="18.95" customHeight="1">
      <c r="A168" s="254"/>
      <c r="B168" s="255"/>
      <c r="C168" s="256" t="s">
        <v>433</v>
      </c>
      <c r="D168" s="1545" t="s">
        <v>43</v>
      </c>
      <c r="E168" s="422">
        <v>1633292.6828700001</v>
      </c>
      <c r="F168" s="423">
        <v>651266.77600000007</v>
      </c>
      <c r="G168" s="423">
        <v>831.77200000000005</v>
      </c>
      <c r="H168" s="423">
        <v>395042.02893999993</v>
      </c>
      <c r="I168" s="423">
        <v>413169.0747900001</v>
      </c>
      <c r="J168" s="423">
        <v>0</v>
      </c>
      <c r="K168" s="423">
        <v>0</v>
      </c>
      <c r="L168" s="424">
        <v>172983.03114000006</v>
      </c>
    </row>
    <row r="169" spans="1:12" ht="18.95" customHeight="1">
      <c r="A169" s="254"/>
      <c r="B169" s="255"/>
      <c r="C169" s="256"/>
      <c r="D169" s="1545" t="s">
        <v>44</v>
      </c>
      <c r="E169" s="422">
        <v>1428385.8223999999</v>
      </c>
      <c r="F169" s="423">
        <v>647361.71550000017</v>
      </c>
      <c r="G169" s="423">
        <v>660.64324000000011</v>
      </c>
      <c r="H169" s="423">
        <v>314853.08376999991</v>
      </c>
      <c r="I169" s="423">
        <v>346655.00315999991</v>
      </c>
      <c r="J169" s="423">
        <v>0</v>
      </c>
      <c r="K169" s="423">
        <v>0</v>
      </c>
      <c r="L169" s="424">
        <v>118855.37672999997</v>
      </c>
    </row>
    <row r="170" spans="1:12" ht="18.95" customHeight="1">
      <c r="A170" s="254"/>
      <c r="B170" s="256"/>
      <c r="C170" s="256"/>
      <c r="D170" s="1545" t="s">
        <v>45</v>
      </c>
      <c r="E170" s="427">
        <v>1.453577778885871</v>
      </c>
      <c r="F170" s="212">
        <v>1.2981245172351565</v>
      </c>
      <c r="G170" s="212">
        <v>1.1254569676320274</v>
      </c>
      <c r="H170" s="212">
        <v>1.0325083090771952</v>
      </c>
      <c r="I170" s="498" t="s">
        <v>950</v>
      </c>
      <c r="J170" s="212">
        <v>0</v>
      </c>
      <c r="K170" s="212">
        <v>0</v>
      </c>
      <c r="L170" s="428">
        <v>0.74777675755764561</v>
      </c>
    </row>
    <row r="171" spans="1:12" ht="18.95" customHeight="1">
      <c r="A171" s="260"/>
      <c r="B171" s="261"/>
      <c r="C171" s="261"/>
      <c r="D171" s="1547" t="s">
        <v>46</v>
      </c>
      <c r="E171" s="429">
        <v>0.87454369775909324</v>
      </c>
      <c r="F171" s="430">
        <v>0.99400390033100672</v>
      </c>
      <c r="G171" s="430">
        <v>0.79426001356140874</v>
      </c>
      <c r="H171" s="430">
        <v>0.79701161067553317</v>
      </c>
      <c r="I171" s="430">
        <v>0.8390148835224247</v>
      </c>
      <c r="J171" s="430">
        <v>0</v>
      </c>
      <c r="K171" s="430">
        <v>0</v>
      </c>
      <c r="L171" s="431">
        <v>0.68709269311974852</v>
      </c>
    </row>
    <row r="172" spans="1:12" ht="18.95" customHeight="1">
      <c r="A172" s="254" t="s">
        <v>434</v>
      </c>
      <c r="B172" s="255" t="s">
        <v>48</v>
      </c>
      <c r="C172" s="256" t="s">
        <v>435</v>
      </c>
      <c r="D172" s="1545" t="s">
        <v>42</v>
      </c>
      <c r="E172" s="421">
        <v>2288005</v>
      </c>
      <c r="F172" s="362">
        <v>1482584</v>
      </c>
      <c r="G172" s="362">
        <v>8181</v>
      </c>
      <c r="H172" s="362">
        <v>283849</v>
      </c>
      <c r="I172" s="362">
        <v>504008</v>
      </c>
      <c r="J172" s="362">
        <v>0</v>
      </c>
      <c r="K172" s="362">
        <v>0</v>
      </c>
      <c r="L172" s="363">
        <v>9383</v>
      </c>
    </row>
    <row r="173" spans="1:12" ht="18.95" customHeight="1">
      <c r="A173" s="254"/>
      <c r="B173" s="255"/>
      <c r="C173" s="256" t="s">
        <v>436</v>
      </c>
      <c r="D173" s="1545" t="s">
        <v>43</v>
      </c>
      <c r="E173" s="422">
        <v>2401132.4074800001</v>
      </c>
      <c r="F173" s="423">
        <v>1629884.3424799999</v>
      </c>
      <c r="G173" s="423">
        <v>8040.6504999999988</v>
      </c>
      <c r="H173" s="423">
        <v>277077.49350000016</v>
      </c>
      <c r="I173" s="423">
        <v>455628.27899999992</v>
      </c>
      <c r="J173" s="423">
        <v>0</v>
      </c>
      <c r="K173" s="423">
        <v>0</v>
      </c>
      <c r="L173" s="424">
        <v>30501.642</v>
      </c>
    </row>
    <row r="174" spans="1:12" ht="18.95" customHeight="1">
      <c r="A174" s="254"/>
      <c r="B174" s="255"/>
      <c r="C174" s="256"/>
      <c r="D174" s="1545" t="s">
        <v>44</v>
      </c>
      <c r="E174" s="422">
        <v>1936198.5277800001</v>
      </c>
      <c r="F174" s="423">
        <v>1449405.57336</v>
      </c>
      <c r="G174" s="423">
        <v>7214.1501699999963</v>
      </c>
      <c r="H174" s="423">
        <v>220537.27968000009</v>
      </c>
      <c r="I174" s="423">
        <v>239280.92215</v>
      </c>
      <c r="J174" s="423">
        <v>0</v>
      </c>
      <c r="K174" s="423">
        <v>0</v>
      </c>
      <c r="L174" s="424">
        <v>19760.602420000003</v>
      </c>
    </row>
    <row r="175" spans="1:12" ht="18.95" customHeight="1">
      <c r="A175" s="258"/>
      <c r="B175" s="256"/>
      <c r="C175" s="256"/>
      <c r="D175" s="1545" t="s">
        <v>45</v>
      </c>
      <c r="E175" s="427">
        <v>0.846238765990459</v>
      </c>
      <c r="F175" s="212">
        <v>0.97762121630882304</v>
      </c>
      <c r="G175" s="212">
        <v>0.88181764698692044</v>
      </c>
      <c r="H175" s="212">
        <v>0.77695281533491434</v>
      </c>
      <c r="I175" s="212">
        <v>0.47475619861192681</v>
      </c>
      <c r="J175" s="212">
        <v>0</v>
      </c>
      <c r="K175" s="212">
        <v>0</v>
      </c>
      <c r="L175" s="428">
        <v>2.1060004710646916</v>
      </c>
    </row>
    <row r="176" spans="1:12" ht="18.95" customHeight="1">
      <c r="A176" s="260"/>
      <c r="B176" s="261"/>
      <c r="C176" s="261"/>
      <c r="D176" s="1548" t="s">
        <v>46</v>
      </c>
      <c r="E176" s="429">
        <v>0.80636891233001584</v>
      </c>
      <c r="F176" s="430">
        <v>0.8892689717815272</v>
      </c>
      <c r="G176" s="430">
        <v>0.89720976804053321</v>
      </c>
      <c r="H176" s="430">
        <v>0.79594079221017633</v>
      </c>
      <c r="I176" s="430">
        <v>0.52516696872978785</v>
      </c>
      <c r="J176" s="430">
        <v>0</v>
      </c>
      <c r="K176" s="430">
        <v>0</v>
      </c>
      <c r="L176" s="431">
        <v>0.64785372603874913</v>
      </c>
    </row>
    <row r="177" spans="1:12" ht="18.95" customHeight="1">
      <c r="A177" s="254" t="s">
        <v>437</v>
      </c>
      <c r="B177" s="255" t="s">
        <v>48</v>
      </c>
      <c r="C177" s="256" t="s">
        <v>438</v>
      </c>
      <c r="D177" s="1550" t="s">
        <v>42</v>
      </c>
      <c r="E177" s="421">
        <v>114020</v>
      </c>
      <c r="F177" s="362">
        <v>106248</v>
      </c>
      <c r="G177" s="362">
        <v>22</v>
      </c>
      <c r="H177" s="362">
        <v>5</v>
      </c>
      <c r="I177" s="362">
        <v>640</v>
      </c>
      <c r="J177" s="362">
        <v>0</v>
      </c>
      <c r="K177" s="362">
        <v>0</v>
      </c>
      <c r="L177" s="363">
        <v>7105</v>
      </c>
    </row>
    <row r="178" spans="1:12" ht="18.95" customHeight="1">
      <c r="A178" s="258"/>
      <c r="B178" s="256"/>
      <c r="C178" s="256" t="s">
        <v>439</v>
      </c>
      <c r="D178" s="1545" t="s">
        <v>43</v>
      </c>
      <c r="E178" s="422">
        <v>115148.70801</v>
      </c>
      <c r="F178" s="423">
        <v>107273.70801</v>
      </c>
      <c r="G178" s="423">
        <v>11.55</v>
      </c>
      <c r="H178" s="423">
        <v>118.45</v>
      </c>
      <c r="I178" s="423">
        <v>640</v>
      </c>
      <c r="J178" s="423">
        <v>0</v>
      </c>
      <c r="K178" s="423">
        <v>0</v>
      </c>
      <c r="L178" s="424">
        <v>7105</v>
      </c>
    </row>
    <row r="179" spans="1:12" ht="18.95" customHeight="1">
      <c r="A179" s="258"/>
      <c r="B179" s="256"/>
      <c r="C179" s="256" t="s">
        <v>440</v>
      </c>
      <c r="D179" s="1545" t="s">
        <v>44</v>
      </c>
      <c r="E179" s="422">
        <v>109484.27398999999</v>
      </c>
      <c r="F179" s="423">
        <v>104830.53900999999</v>
      </c>
      <c r="G179" s="423">
        <v>9.4233000000000011</v>
      </c>
      <c r="H179" s="423">
        <v>26.37368</v>
      </c>
      <c r="I179" s="423">
        <v>640</v>
      </c>
      <c r="J179" s="423">
        <v>0</v>
      </c>
      <c r="K179" s="423">
        <v>0</v>
      </c>
      <c r="L179" s="424">
        <v>3977.9380000000001</v>
      </c>
    </row>
    <row r="180" spans="1:12" ht="18.95" customHeight="1">
      <c r="A180" s="258"/>
      <c r="B180" s="256"/>
      <c r="C180" s="256" t="s">
        <v>441</v>
      </c>
      <c r="D180" s="1545" t="s">
        <v>45</v>
      </c>
      <c r="E180" s="427">
        <v>0.96021990870022789</v>
      </c>
      <c r="F180" s="212">
        <v>0.98665893955650918</v>
      </c>
      <c r="G180" s="212">
        <v>0.42833181818181826</v>
      </c>
      <c r="H180" s="212">
        <v>5.2747359999999999</v>
      </c>
      <c r="I180" s="212">
        <v>1</v>
      </c>
      <c r="J180" s="212">
        <v>0</v>
      </c>
      <c r="K180" s="212">
        <v>0</v>
      </c>
      <c r="L180" s="428">
        <v>0.55987867698803662</v>
      </c>
    </row>
    <row r="181" spans="1:12" ht="18.95" customHeight="1">
      <c r="A181" s="260"/>
      <c r="B181" s="261"/>
      <c r="C181" s="261"/>
      <c r="D181" s="1547" t="s">
        <v>46</v>
      </c>
      <c r="E181" s="429">
        <v>0.95080766325655963</v>
      </c>
      <c r="F181" s="430">
        <v>0.97722490398325512</v>
      </c>
      <c r="G181" s="430">
        <v>0.81587012987012997</v>
      </c>
      <c r="H181" s="430">
        <v>0.2226566483748417</v>
      </c>
      <c r="I181" s="430">
        <v>1</v>
      </c>
      <c r="J181" s="430">
        <v>0</v>
      </c>
      <c r="K181" s="430">
        <v>0</v>
      </c>
      <c r="L181" s="431">
        <v>0.55987867698803662</v>
      </c>
    </row>
    <row r="182" spans="1:12" ht="18.95" customHeight="1">
      <c r="A182" s="254" t="s">
        <v>442</v>
      </c>
      <c r="B182" s="255" t="s">
        <v>48</v>
      </c>
      <c r="C182" s="256" t="s">
        <v>443</v>
      </c>
      <c r="D182" s="1544" t="s">
        <v>42</v>
      </c>
      <c r="E182" s="421">
        <v>258519</v>
      </c>
      <c r="F182" s="362">
        <v>208903</v>
      </c>
      <c r="G182" s="362">
        <v>25835</v>
      </c>
      <c r="H182" s="362">
        <v>17223</v>
      </c>
      <c r="I182" s="362">
        <v>6558</v>
      </c>
      <c r="J182" s="362">
        <v>0</v>
      </c>
      <c r="K182" s="362">
        <v>0</v>
      </c>
      <c r="L182" s="363">
        <v>0</v>
      </c>
    </row>
    <row r="183" spans="1:12" ht="18.95" customHeight="1">
      <c r="A183" s="258"/>
      <c r="B183" s="256"/>
      <c r="C183" s="256"/>
      <c r="D183" s="1545" t="s">
        <v>43</v>
      </c>
      <c r="E183" s="422">
        <v>265041.08168999996</v>
      </c>
      <c r="F183" s="423">
        <v>209800.962</v>
      </c>
      <c r="G183" s="423">
        <v>29226.957000000002</v>
      </c>
      <c r="H183" s="423">
        <v>14219.160000000002</v>
      </c>
      <c r="I183" s="423">
        <v>10848.182999999999</v>
      </c>
      <c r="J183" s="423">
        <v>0</v>
      </c>
      <c r="K183" s="423">
        <v>0</v>
      </c>
      <c r="L183" s="424">
        <v>945.81968999999992</v>
      </c>
    </row>
    <row r="184" spans="1:12" ht="18.95" customHeight="1">
      <c r="A184" s="258"/>
      <c r="B184" s="256"/>
      <c r="C184" s="256"/>
      <c r="D184" s="1545" t="s">
        <v>44</v>
      </c>
      <c r="E184" s="422">
        <v>237838.17225</v>
      </c>
      <c r="F184" s="423">
        <v>201397.36382999999</v>
      </c>
      <c r="G184" s="423">
        <v>21707.031199999998</v>
      </c>
      <c r="H184" s="423">
        <v>11278.72112</v>
      </c>
      <c r="I184" s="423">
        <v>2568.5790700000002</v>
      </c>
      <c r="J184" s="423">
        <v>0</v>
      </c>
      <c r="K184" s="423">
        <v>0</v>
      </c>
      <c r="L184" s="424">
        <v>886.47703000000001</v>
      </c>
    </row>
    <row r="185" spans="1:12" ht="18.95" customHeight="1">
      <c r="A185" s="258"/>
      <c r="B185" s="256"/>
      <c r="C185" s="256"/>
      <c r="D185" s="1545" t="s">
        <v>45</v>
      </c>
      <c r="E185" s="427">
        <v>0.92000267775289246</v>
      </c>
      <c r="F185" s="212">
        <v>0.96407119012173104</v>
      </c>
      <c r="G185" s="212">
        <v>0.84021796787304037</v>
      </c>
      <c r="H185" s="212">
        <v>0.65486390988794052</v>
      </c>
      <c r="I185" s="212">
        <v>0.39167109942055506</v>
      </c>
      <c r="J185" s="212">
        <v>0</v>
      </c>
      <c r="K185" s="212">
        <v>0</v>
      </c>
      <c r="L185" s="428">
        <v>0</v>
      </c>
    </row>
    <row r="186" spans="1:12" ht="18.95" customHeight="1">
      <c r="A186" s="260"/>
      <c r="B186" s="261"/>
      <c r="C186" s="261"/>
      <c r="D186" s="1547" t="s">
        <v>46</v>
      </c>
      <c r="E186" s="429">
        <v>0.89736342280772419</v>
      </c>
      <c r="F186" s="430">
        <v>0.95994490163491242</v>
      </c>
      <c r="G186" s="430">
        <v>0.74270582462621737</v>
      </c>
      <c r="H186" s="430">
        <v>0.79320586588799891</v>
      </c>
      <c r="I186" s="430">
        <v>0.23677504979405312</v>
      </c>
      <c r="J186" s="430">
        <v>0</v>
      </c>
      <c r="K186" s="430">
        <v>0</v>
      </c>
      <c r="L186" s="431">
        <v>0.93725795664076317</v>
      </c>
    </row>
    <row r="187" spans="1:12" ht="6.75" customHeight="1">
      <c r="A187" s="256"/>
      <c r="B187" s="256"/>
      <c r="C187" s="256"/>
      <c r="D187" s="1545"/>
      <c r="E187" s="274"/>
      <c r="F187" s="274"/>
      <c r="G187" s="274"/>
      <c r="H187" s="274"/>
      <c r="I187" s="274"/>
      <c r="J187" s="274"/>
      <c r="K187" s="274"/>
      <c r="L187" s="274"/>
    </row>
    <row r="188" spans="1:12" s="99" customFormat="1" ht="15.75" customHeight="1">
      <c r="A188" s="1532" t="s">
        <v>558</v>
      </c>
      <c r="B188" s="1533"/>
      <c r="C188" s="1533"/>
      <c r="F188" s="98"/>
      <c r="G188" s="98"/>
      <c r="H188" s="98"/>
      <c r="I188" s="98"/>
      <c r="J188" s="98"/>
    </row>
    <row r="189" spans="1:12" ht="3.75" customHeight="1">
      <c r="A189" s="277"/>
      <c r="B189" s="275"/>
      <c r="C189" s="275"/>
      <c r="D189" s="275"/>
      <c r="E189" s="275"/>
      <c r="F189" s="276"/>
      <c r="G189" s="276"/>
      <c r="H189" s="276"/>
      <c r="I189" s="276"/>
      <c r="J189" s="276"/>
      <c r="K189" s="276"/>
      <c r="L189" s="276"/>
    </row>
    <row r="190" spans="1:12">
      <c r="E190" s="276"/>
      <c r="F190" s="276"/>
      <c r="G190" s="276"/>
      <c r="H190" s="276"/>
      <c r="I190" s="276"/>
      <c r="J190" s="276"/>
      <c r="K190" s="276"/>
      <c r="L190" s="276"/>
    </row>
    <row r="191" spans="1:12">
      <c r="E191" s="276"/>
      <c r="F191" s="276"/>
      <c r="G191" s="276"/>
      <c r="H191" s="276"/>
      <c r="I191" s="276"/>
      <c r="J191" s="276"/>
      <c r="K191" s="276"/>
      <c r="L191" s="276"/>
    </row>
    <row r="195" spans="8:10">
      <c r="H195" s="263"/>
      <c r="I195" s="263"/>
      <c r="J195" s="263"/>
    </row>
    <row r="196" spans="8:10">
      <c r="H196" s="432"/>
      <c r="I196" s="433"/>
      <c r="J196" s="263"/>
    </row>
  </sheetData>
  <mergeCells count="1">
    <mergeCell ref="A2:L2"/>
  </mergeCells>
  <phoneticPr fontId="38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28" fitToHeight="0" orientation="landscape" useFirstPageNumber="1" r:id="rId1"/>
  <headerFooter alignWithMargins="0">
    <oddHeader>&amp;C&amp;12 - &amp;P -</oddHeader>
  </headerFooter>
  <rowBreaks count="5" manualBreakCount="5">
    <brk id="46" max="11" man="1"/>
    <brk id="76" max="11" man="1"/>
    <brk id="106" max="11" man="1"/>
    <brk id="136" max="11" man="1"/>
    <brk id="166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0"/>
  <sheetViews>
    <sheetView showGridLines="0" zoomScale="75" zoomScaleNormal="75" workbookViewId="0"/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8554687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20" ht="15.75" customHeight="1">
      <c r="A1" s="1" t="s">
        <v>0</v>
      </c>
    </row>
    <row r="2" spans="1:20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0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20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20" ht="15.95" customHeight="1">
      <c r="A5" s="10"/>
      <c r="B5" s="11"/>
      <c r="C5" s="12" t="s">
        <v>3</v>
      </c>
      <c r="D5" s="13"/>
      <c r="E5" s="14" t="s">
        <v>4</v>
      </c>
      <c r="F5" s="15" t="s">
        <v>4</v>
      </c>
      <c r="G5" s="16"/>
      <c r="H5" s="17" t="s">
        <v>4</v>
      </c>
      <c r="I5" s="18" t="s">
        <v>4</v>
      </c>
      <c r="J5" s="19" t="s">
        <v>4</v>
      </c>
      <c r="K5" s="18" t="s">
        <v>4</v>
      </c>
      <c r="L5" s="20" t="s">
        <v>4</v>
      </c>
      <c r="M5" s="19" t="s">
        <v>4</v>
      </c>
    </row>
    <row r="6" spans="1:20" ht="15.95" customHeight="1">
      <c r="A6" s="22"/>
      <c r="B6" s="23"/>
      <c r="C6" s="24" t="s">
        <v>445</v>
      </c>
      <c r="D6" s="25"/>
      <c r="E6" s="26"/>
      <c r="F6" s="27" t="s">
        <v>5</v>
      </c>
      <c r="G6" s="28"/>
      <c r="H6" s="29" t="s">
        <v>6</v>
      </c>
      <c r="I6" s="30" t="s">
        <v>7</v>
      </c>
      <c r="J6" s="31" t="s">
        <v>7</v>
      </c>
      <c r="K6" s="30" t="s">
        <v>8</v>
      </c>
      <c r="L6" s="32" t="s">
        <v>9</v>
      </c>
      <c r="M6" s="31" t="s">
        <v>10</v>
      </c>
    </row>
    <row r="7" spans="1:20" ht="15.95" customHeight="1">
      <c r="A7" s="22"/>
      <c r="B7" s="23"/>
      <c r="C7" s="34" t="s">
        <v>11</v>
      </c>
      <c r="D7" s="35"/>
      <c r="E7" s="36" t="s">
        <v>12</v>
      </c>
      <c r="F7" s="27" t="s">
        <v>13</v>
      </c>
      <c r="G7" s="28"/>
      <c r="H7" s="37" t="s">
        <v>14</v>
      </c>
      <c r="I7" s="30" t="s">
        <v>15</v>
      </c>
      <c r="J7" s="31" t="s">
        <v>16</v>
      </c>
      <c r="K7" s="30" t="s">
        <v>17</v>
      </c>
      <c r="L7" s="31" t="s">
        <v>18</v>
      </c>
      <c r="M7" s="38" t="s">
        <v>19</v>
      </c>
    </row>
    <row r="8" spans="1:20" ht="15.95" customHeight="1">
      <c r="A8" s="22"/>
      <c r="B8" s="23"/>
      <c r="C8" s="34" t="s">
        <v>20</v>
      </c>
      <c r="D8" s="35"/>
      <c r="E8" s="36" t="s">
        <v>4</v>
      </c>
      <c r="F8" s="27" t="s">
        <v>21</v>
      </c>
      <c r="G8" s="28"/>
      <c r="H8" s="37" t="s">
        <v>22</v>
      </c>
      <c r="I8" s="30" t="s">
        <v>23</v>
      </c>
      <c r="J8" s="31" t="s">
        <v>4</v>
      </c>
      <c r="K8" s="30" t="s">
        <v>24</v>
      </c>
      <c r="L8" s="31" t="s">
        <v>25</v>
      </c>
      <c r="M8" s="31" t="s">
        <v>26</v>
      </c>
    </row>
    <row r="9" spans="1:20" ht="15.95" customHeight="1">
      <c r="A9" s="22"/>
      <c r="B9" s="23"/>
      <c r="C9" s="34" t="s">
        <v>27</v>
      </c>
      <c r="D9" s="35"/>
      <c r="E9" s="39" t="s">
        <v>4</v>
      </c>
      <c r="F9" s="40" t="s">
        <v>4</v>
      </c>
      <c r="G9" s="40"/>
      <c r="H9" s="37" t="s">
        <v>4</v>
      </c>
      <c r="I9" s="30" t="s">
        <v>28</v>
      </c>
      <c r="J9" s="31"/>
      <c r="K9" s="30" t="s">
        <v>29</v>
      </c>
      <c r="L9" s="31" t="s">
        <v>4</v>
      </c>
      <c r="M9" s="31" t="s">
        <v>30</v>
      </c>
    </row>
    <row r="10" spans="1:20" ht="15.95" customHeight="1">
      <c r="A10" s="22"/>
      <c r="B10" s="23"/>
      <c r="C10" s="34" t="s">
        <v>31</v>
      </c>
      <c r="D10" s="41"/>
      <c r="E10" s="42"/>
      <c r="F10" s="43"/>
      <c r="G10" s="43"/>
      <c r="H10" s="44"/>
      <c r="I10" s="45"/>
      <c r="J10" s="46"/>
      <c r="K10" s="47"/>
      <c r="L10" s="48"/>
      <c r="M10" s="46"/>
    </row>
    <row r="11" spans="1:20" ht="9.9499999999999993" customHeight="1">
      <c r="A11" s="49"/>
      <c r="B11" s="50"/>
      <c r="C11" s="51" t="s">
        <v>32</v>
      </c>
      <c r="D11" s="52"/>
      <c r="E11" s="53" t="s">
        <v>33</v>
      </c>
      <c r="F11" s="1582" t="s">
        <v>34</v>
      </c>
      <c r="G11" s="1583"/>
      <c r="H11" s="54" t="s">
        <v>35</v>
      </c>
      <c r="I11" s="55" t="s">
        <v>36</v>
      </c>
      <c r="J11" s="56" t="s">
        <v>37</v>
      </c>
      <c r="K11" s="57" t="s">
        <v>38</v>
      </c>
      <c r="L11" s="58" t="s">
        <v>39</v>
      </c>
      <c r="M11" s="58" t="s">
        <v>40</v>
      </c>
    </row>
    <row r="12" spans="1:20" ht="18.399999999999999" customHeight="1">
      <c r="A12" s="22"/>
      <c r="B12" s="23"/>
      <c r="C12" s="59" t="s">
        <v>41</v>
      </c>
      <c r="D12" s="60" t="s">
        <v>42</v>
      </c>
      <c r="E12" s="395">
        <v>397197405</v>
      </c>
      <c r="F12" s="396">
        <v>213898023</v>
      </c>
      <c r="G12" s="283" t="s">
        <v>4</v>
      </c>
      <c r="H12" s="396">
        <v>26068705</v>
      </c>
      <c r="I12" s="396">
        <v>75508830</v>
      </c>
      <c r="J12" s="396">
        <v>21176991</v>
      </c>
      <c r="K12" s="396">
        <v>30699900</v>
      </c>
      <c r="L12" s="396">
        <v>19643623</v>
      </c>
      <c r="M12" s="397">
        <v>10201333</v>
      </c>
      <c r="N12" s="62"/>
      <c r="O12" s="62"/>
      <c r="P12" s="62"/>
      <c r="Q12" s="62"/>
      <c r="R12" s="62"/>
      <c r="S12" s="62"/>
      <c r="T12" s="62"/>
    </row>
    <row r="13" spans="1:20" ht="18.399999999999999" customHeight="1">
      <c r="A13" s="22"/>
      <c r="B13" s="23"/>
      <c r="C13" s="63"/>
      <c r="D13" s="64" t="s">
        <v>43</v>
      </c>
      <c r="E13" s="398">
        <v>397197405</v>
      </c>
      <c r="F13" s="396">
        <v>212152259.62696001</v>
      </c>
      <c r="G13" s="283" t="s">
        <v>4</v>
      </c>
      <c r="H13" s="396">
        <v>26042176.705100011</v>
      </c>
      <c r="I13" s="396">
        <v>74703046.363469988</v>
      </c>
      <c r="J13" s="396">
        <v>25146561.659789991</v>
      </c>
      <c r="K13" s="396">
        <v>30699830</v>
      </c>
      <c r="L13" s="396">
        <v>19643623</v>
      </c>
      <c r="M13" s="399">
        <v>8809907.644679999</v>
      </c>
      <c r="N13" s="62"/>
      <c r="O13" s="62"/>
      <c r="P13" s="62"/>
      <c r="Q13" s="62"/>
      <c r="R13" s="62"/>
      <c r="S13" s="62"/>
      <c r="T13" s="62"/>
    </row>
    <row r="14" spans="1:20" ht="18.399999999999999" customHeight="1">
      <c r="A14" s="22"/>
      <c r="B14" s="23"/>
      <c r="C14" s="65" t="s">
        <v>4</v>
      </c>
      <c r="D14" s="64" t="s">
        <v>44</v>
      </c>
      <c r="E14" s="398">
        <v>332334756.93156004</v>
      </c>
      <c r="F14" s="396">
        <v>185681033.65141004</v>
      </c>
      <c r="G14" s="283" t="s">
        <v>4</v>
      </c>
      <c r="H14" s="396">
        <v>23626918.540619995</v>
      </c>
      <c r="I14" s="396">
        <v>60960919.031339996</v>
      </c>
      <c r="J14" s="396">
        <v>11413908.753080003</v>
      </c>
      <c r="K14" s="396">
        <v>28721450.728189997</v>
      </c>
      <c r="L14" s="396">
        <v>16093689.445189999</v>
      </c>
      <c r="M14" s="399">
        <v>5836836.7817299999</v>
      </c>
      <c r="N14" s="62"/>
      <c r="O14" s="62"/>
      <c r="P14" s="62"/>
      <c r="Q14" s="62"/>
      <c r="R14" s="62"/>
      <c r="S14" s="62"/>
      <c r="T14" s="62"/>
    </row>
    <row r="15" spans="1:20" ht="18.399999999999999" customHeight="1">
      <c r="A15" s="22"/>
      <c r="B15" s="23"/>
      <c r="C15" s="63"/>
      <c r="D15" s="64" t="s">
        <v>45</v>
      </c>
      <c r="E15" s="400">
        <v>0.83669921491949339</v>
      </c>
      <c r="F15" s="400">
        <v>0.86808204698278135</v>
      </c>
      <c r="G15" s="283"/>
      <c r="H15" s="400">
        <v>0.90633265214440051</v>
      </c>
      <c r="I15" s="400">
        <v>0.80733497037816626</v>
      </c>
      <c r="J15" s="400">
        <v>0.53897689020503448</v>
      </c>
      <c r="K15" s="400">
        <v>0.93555518839442464</v>
      </c>
      <c r="L15" s="400">
        <v>0.81928315592240797</v>
      </c>
      <c r="M15" s="401">
        <v>0.57216412617155032</v>
      </c>
      <c r="N15" s="62"/>
      <c r="O15" s="62"/>
      <c r="P15" s="62"/>
      <c r="Q15" s="62"/>
      <c r="R15" s="62"/>
      <c r="S15" s="62"/>
      <c r="T15" s="62"/>
    </row>
    <row r="16" spans="1:20" ht="18.399999999999999" customHeight="1">
      <c r="A16" s="66"/>
      <c r="B16" s="67"/>
      <c r="C16" s="68"/>
      <c r="D16" s="64" t="s">
        <v>46</v>
      </c>
      <c r="E16" s="402">
        <v>0.83669921491949339</v>
      </c>
      <c r="F16" s="402">
        <v>0.8752253404130792</v>
      </c>
      <c r="G16" s="283"/>
      <c r="H16" s="402">
        <v>0.90725590292124003</v>
      </c>
      <c r="I16" s="402">
        <v>0.81604328068138954</v>
      </c>
      <c r="J16" s="402">
        <v>0.45389540357444341</v>
      </c>
      <c r="K16" s="402">
        <v>0.9355573215939631</v>
      </c>
      <c r="L16" s="402">
        <v>0.81928315592240797</v>
      </c>
      <c r="M16" s="403">
        <v>0.66253098410795097</v>
      </c>
      <c r="N16" s="62"/>
      <c r="O16" s="62"/>
      <c r="P16" s="62"/>
      <c r="Q16" s="62"/>
      <c r="R16" s="62"/>
      <c r="S16" s="62"/>
      <c r="T16" s="62"/>
    </row>
    <row r="17" spans="1:20" ht="18.399999999999999" customHeight="1">
      <c r="A17" s="69" t="s">
        <v>47</v>
      </c>
      <c r="B17" s="70" t="s">
        <v>48</v>
      </c>
      <c r="C17" s="71" t="s">
        <v>49</v>
      </c>
      <c r="D17" s="72" t="s">
        <v>42</v>
      </c>
      <c r="E17" s="73">
        <v>200382</v>
      </c>
      <c r="F17" s="364">
        <v>30000</v>
      </c>
      <c r="G17" s="364"/>
      <c r="H17" s="364">
        <v>957</v>
      </c>
      <c r="I17" s="364">
        <v>162266</v>
      </c>
      <c r="J17" s="364">
        <v>7159</v>
      </c>
      <c r="K17" s="364">
        <v>0</v>
      </c>
      <c r="L17" s="364">
        <v>0</v>
      </c>
      <c r="M17" s="365">
        <v>0</v>
      </c>
      <c r="N17" s="62"/>
      <c r="O17" s="62"/>
      <c r="P17" s="62"/>
      <c r="Q17" s="62"/>
      <c r="R17" s="62"/>
      <c r="S17" s="62"/>
      <c r="T17" s="62"/>
    </row>
    <row r="18" spans="1:20" ht="18.399999999999999" customHeight="1">
      <c r="A18" s="74"/>
      <c r="B18" s="70"/>
      <c r="C18" s="71" t="s">
        <v>4</v>
      </c>
      <c r="D18" s="75" t="s">
        <v>43</v>
      </c>
      <c r="E18" s="73">
        <v>200381.99999999997</v>
      </c>
      <c r="F18" s="73">
        <v>30000</v>
      </c>
      <c r="G18" s="73"/>
      <c r="H18" s="73">
        <v>957</v>
      </c>
      <c r="I18" s="73">
        <v>160815.99999999997</v>
      </c>
      <c r="J18" s="73">
        <v>8609</v>
      </c>
      <c r="K18" s="73">
        <v>0</v>
      </c>
      <c r="L18" s="73">
        <v>0</v>
      </c>
      <c r="M18" s="404">
        <v>0</v>
      </c>
      <c r="N18" s="62"/>
      <c r="O18" s="62"/>
      <c r="P18" s="62"/>
      <c r="Q18" s="62"/>
      <c r="R18" s="62"/>
      <c r="S18" s="62"/>
      <c r="T18" s="62"/>
    </row>
    <row r="19" spans="1:20" ht="18.399999999999999" customHeight="1">
      <c r="A19" s="74"/>
      <c r="B19" s="70"/>
      <c r="C19" s="71" t="s">
        <v>4</v>
      </c>
      <c r="D19" s="75" t="s">
        <v>44</v>
      </c>
      <c r="E19" s="73">
        <v>162124.21770000001</v>
      </c>
      <c r="F19" s="73">
        <v>25088.560000000001</v>
      </c>
      <c r="G19" s="73"/>
      <c r="H19" s="73">
        <v>686.41039999999998</v>
      </c>
      <c r="I19" s="73">
        <v>132908.63281000001</v>
      </c>
      <c r="J19" s="73">
        <v>3440.6144899999999</v>
      </c>
      <c r="K19" s="73">
        <v>0</v>
      </c>
      <c r="L19" s="73">
        <v>0</v>
      </c>
      <c r="M19" s="404">
        <v>0</v>
      </c>
      <c r="N19" s="62"/>
      <c r="O19" s="62"/>
      <c r="P19" s="62"/>
      <c r="Q19" s="62"/>
      <c r="R19" s="62"/>
      <c r="S19" s="62"/>
      <c r="T19" s="62"/>
    </row>
    <row r="20" spans="1:20" ht="18.399999999999999" customHeight="1">
      <c r="A20" s="74"/>
      <c r="B20" s="70"/>
      <c r="C20" s="71" t="s">
        <v>4</v>
      </c>
      <c r="D20" s="75" t="s">
        <v>45</v>
      </c>
      <c r="E20" s="283">
        <v>0.80907575381022256</v>
      </c>
      <c r="F20" s="283">
        <v>0.83628533333333333</v>
      </c>
      <c r="G20" s="283"/>
      <c r="H20" s="283">
        <v>0.71725224660397069</v>
      </c>
      <c r="I20" s="283">
        <v>0.81907875223398618</v>
      </c>
      <c r="J20" s="283">
        <v>0.48059987288727474</v>
      </c>
      <c r="K20" s="283">
        <v>0</v>
      </c>
      <c r="L20" s="283">
        <v>0</v>
      </c>
      <c r="M20" s="405">
        <v>0</v>
      </c>
      <c r="N20" s="62"/>
      <c r="O20" s="62"/>
      <c r="P20" s="62"/>
      <c r="Q20" s="62"/>
      <c r="R20" s="62"/>
      <c r="S20" s="62"/>
      <c r="T20" s="62"/>
    </row>
    <row r="21" spans="1:20" s="23" customFormat="1" ht="18.399999999999999" customHeight="1">
      <c r="A21" s="76"/>
      <c r="B21" s="77"/>
      <c r="C21" s="78" t="s">
        <v>4</v>
      </c>
      <c r="D21" s="79" t="s">
        <v>46</v>
      </c>
      <c r="E21" s="284">
        <v>0.80907575381022268</v>
      </c>
      <c r="F21" s="284">
        <v>0.83628533333333333</v>
      </c>
      <c r="G21" s="284"/>
      <c r="H21" s="284">
        <v>0.71725224660397069</v>
      </c>
      <c r="I21" s="284">
        <v>0.82646398872002802</v>
      </c>
      <c r="J21" s="284">
        <v>0.39965321059356484</v>
      </c>
      <c r="K21" s="284">
        <v>0</v>
      </c>
      <c r="L21" s="284">
        <v>0</v>
      </c>
      <c r="M21" s="406">
        <v>0</v>
      </c>
      <c r="N21" s="62"/>
      <c r="O21" s="62"/>
      <c r="P21" s="62"/>
      <c r="Q21" s="62"/>
      <c r="R21" s="62"/>
      <c r="S21" s="62"/>
      <c r="T21" s="62"/>
    </row>
    <row r="22" spans="1:20" ht="18.399999999999999" customHeight="1">
      <c r="A22" s="69" t="s">
        <v>50</v>
      </c>
      <c r="B22" s="70" t="s">
        <v>48</v>
      </c>
      <c r="C22" s="71" t="s">
        <v>51</v>
      </c>
      <c r="D22" s="80" t="s">
        <v>42</v>
      </c>
      <c r="E22" s="73">
        <v>577832</v>
      </c>
      <c r="F22" s="364">
        <v>0</v>
      </c>
      <c r="G22" s="364"/>
      <c r="H22" s="364">
        <v>98428</v>
      </c>
      <c r="I22" s="364">
        <v>361748</v>
      </c>
      <c r="J22" s="364">
        <v>117656</v>
      </c>
      <c r="K22" s="364">
        <v>0</v>
      </c>
      <c r="L22" s="364">
        <v>0</v>
      </c>
      <c r="M22" s="365">
        <v>0</v>
      </c>
      <c r="N22" s="62"/>
      <c r="O22" s="62"/>
      <c r="P22" s="62"/>
      <c r="Q22" s="62"/>
      <c r="R22" s="62"/>
      <c r="S22" s="62"/>
      <c r="T22" s="62"/>
    </row>
    <row r="23" spans="1:20" ht="18.399999999999999" customHeight="1">
      <c r="A23" s="74"/>
      <c r="B23" s="70"/>
      <c r="C23" s="71" t="s">
        <v>4</v>
      </c>
      <c r="D23" s="80" t="s">
        <v>43</v>
      </c>
      <c r="E23" s="73">
        <v>577832</v>
      </c>
      <c r="F23" s="73">
        <v>0</v>
      </c>
      <c r="G23" s="73"/>
      <c r="H23" s="73">
        <v>98728</v>
      </c>
      <c r="I23" s="73">
        <v>361448</v>
      </c>
      <c r="J23" s="73">
        <v>117656</v>
      </c>
      <c r="K23" s="73">
        <v>0</v>
      </c>
      <c r="L23" s="73">
        <v>0</v>
      </c>
      <c r="M23" s="404">
        <v>0</v>
      </c>
      <c r="N23" s="62"/>
      <c r="O23" s="62"/>
      <c r="P23" s="62"/>
      <c r="Q23" s="62"/>
      <c r="R23" s="62"/>
      <c r="S23" s="62"/>
      <c r="T23" s="62"/>
    </row>
    <row r="24" spans="1:20" ht="18.399999999999999" customHeight="1">
      <c r="A24" s="74"/>
      <c r="B24" s="70"/>
      <c r="C24" s="71" t="s">
        <v>4</v>
      </c>
      <c r="D24" s="80" t="s">
        <v>44</v>
      </c>
      <c r="E24" s="73">
        <v>432926.12022000004</v>
      </c>
      <c r="F24" s="73">
        <v>0</v>
      </c>
      <c r="G24" s="73"/>
      <c r="H24" s="73">
        <v>95026.060490000003</v>
      </c>
      <c r="I24" s="73">
        <v>273291.39720000006</v>
      </c>
      <c r="J24" s="73">
        <v>64608.662530000001</v>
      </c>
      <c r="K24" s="73">
        <v>0</v>
      </c>
      <c r="L24" s="73">
        <v>0</v>
      </c>
      <c r="M24" s="404">
        <v>0</v>
      </c>
      <c r="N24" s="62"/>
      <c r="O24" s="62"/>
      <c r="P24" s="62"/>
      <c r="Q24" s="62"/>
      <c r="R24" s="62"/>
      <c r="S24" s="62"/>
      <c r="T24" s="62"/>
    </row>
    <row r="25" spans="1:20" ht="18.399999999999999" customHeight="1">
      <c r="A25" s="74"/>
      <c r="B25" s="70"/>
      <c r="C25" s="71" t="s">
        <v>4</v>
      </c>
      <c r="D25" s="80" t="s">
        <v>45</v>
      </c>
      <c r="E25" s="283">
        <v>0.74922489619820298</v>
      </c>
      <c r="F25" s="283">
        <v>0</v>
      </c>
      <c r="G25" s="283"/>
      <c r="H25" s="283">
        <v>0.96543727892469622</v>
      </c>
      <c r="I25" s="283">
        <v>0.75547452149009831</v>
      </c>
      <c r="J25" s="283">
        <v>0.5491318974807915</v>
      </c>
      <c r="K25" s="283">
        <v>0</v>
      </c>
      <c r="L25" s="283">
        <v>0</v>
      </c>
      <c r="M25" s="405">
        <v>0</v>
      </c>
      <c r="N25" s="62"/>
      <c r="O25" s="62"/>
      <c r="P25" s="62"/>
      <c r="Q25" s="62"/>
      <c r="R25" s="62"/>
      <c r="S25" s="62"/>
      <c r="T25" s="62"/>
    </row>
    <row r="26" spans="1:20" ht="18.399999999999999" customHeight="1">
      <c r="A26" s="76"/>
      <c r="B26" s="77"/>
      <c r="C26" s="78" t="s">
        <v>4</v>
      </c>
      <c r="D26" s="80" t="s">
        <v>46</v>
      </c>
      <c r="E26" s="284">
        <v>0.74922489619820298</v>
      </c>
      <c r="F26" s="284">
        <v>0</v>
      </c>
      <c r="G26" s="284"/>
      <c r="H26" s="284">
        <v>0.96250365134510985</v>
      </c>
      <c r="I26" s="284">
        <v>0.75610156149708962</v>
      </c>
      <c r="J26" s="284">
        <v>0.5491318974807915</v>
      </c>
      <c r="K26" s="284">
        <v>0</v>
      </c>
      <c r="L26" s="284">
        <v>0</v>
      </c>
      <c r="M26" s="406">
        <v>0</v>
      </c>
      <c r="N26" s="62"/>
      <c r="O26" s="62"/>
      <c r="P26" s="62"/>
      <c r="Q26" s="62"/>
      <c r="R26" s="62"/>
      <c r="S26" s="62"/>
      <c r="T26" s="62"/>
    </row>
    <row r="27" spans="1:20" ht="18.399999999999999" customHeight="1">
      <c r="A27" s="69" t="s">
        <v>52</v>
      </c>
      <c r="B27" s="70" t="s">
        <v>48</v>
      </c>
      <c r="C27" s="71" t="s">
        <v>53</v>
      </c>
      <c r="D27" s="81" t="s">
        <v>42</v>
      </c>
      <c r="E27" s="73">
        <v>209093</v>
      </c>
      <c r="F27" s="364">
        <v>100500</v>
      </c>
      <c r="G27" s="364"/>
      <c r="H27" s="364">
        <v>22082</v>
      </c>
      <c r="I27" s="364">
        <v>84201</v>
      </c>
      <c r="J27" s="364">
        <v>2310</v>
      </c>
      <c r="K27" s="364">
        <v>0</v>
      </c>
      <c r="L27" s="364">
        <v>0</v>
      </c>
      <c r="M27" s="365">
        <v>0</v>
      </c>
      <c r="N27" s="62"/>
      <c r="O27" s="62"/>
      <c r="P27" s="62"/>
      <c r="Q27" s="62"/>
      <c r="R27" s="62"/>
      <c r="S27" s="62"/>
      <c r="T27" s="62"/>
    </row>
    <row r="28" spans="1:20" ht="18.399999999999999" customHeight="1">
      <c r="A28" s="74"/>
      <c r="B28" s="70"/>
      <c r="C28" s="71" t="s">
        <v>4</v>
      </c>
      <c r="D28" s="80" t="s">
        <v>43</v>
      </c>
      <c r="E28" s="73">
        <v>209093</v>
      </c>
      <c r="F28" s="73">
        <v>100947.6</v>
      </c>
      <c r="G28" s="73"/>
      <c r="H28" s="73">
        <v>21762</v>
      </c>
      <c r="I28" s="73">
        <v>84073.4</v>
      </c>
      <c r="J28" s="73">
        <v>2310</v>
      </c>
      <c r="K28" s="73">
        <v>0</v>
      </c>
      <c r="L28" s="73">
        <v>0</v>
      </c>
      <c r="M28" s="404">
        <v>0</v>
      </c>
      <c r="N28" s="62"/>
      <c r="O28" s="62"/>
      <c r="P28" s="62"/>
      <c r="Q28" s="62"/>
      <c r="R28" s="62"/>
      <c r="S28" s="62"/>
      <c r="T28" s="62"/>
    </row>
    <row r="29" spans="1:20" ht="18.399999999999999" customHeight="1">
      <c r="A29" s="74"/>
      <c r="B29" s="70"/>
      <c r="C29" s="71" t="s">
        <v>4</v>
      </c>
      <c r="D29" s="80" t="s">
        <v>44</v>
      </c>
      <c r="E29" s="73">
        <v>185561.04413999998</v>
      </c>
      <c r="F29" s="73">
        <v>100699.49463999999</v>
      </c>
      <c r="G29" s="73"/>
      <c r="H29" s="73">
        <v>19584.05831</v>
      </c>
      <c r="I29" s="73">
        <v>64708.328009999983</v>
      </c>
      <c r="J29" s="73">
        <v>569.16318000000001</v>
      </c>
      <c r="K29" s="73">
        <v>0</v>
      </c>
      <c r="L29" s="73">
        <v>0</v>
      </c>
      <c r="M29" s="404">
        <v>0</v>
      </c>
      <c r="N29" s="62"/>
      <c r="O29" s="62"/>
      <c r="P29" s="62"/>
      <c r="Q29" s="62"/>
      <c r="R29" s="62"/>
      <c r="S29" s="62"/>
      <c r="T29" s="62"/>
    </row>
    <row r="30" spans="1:20" ht="18.399999999999999" customHeight="1">
      <c r="A30" s="74"/>
      <c r="B30" s="70"/>
      <c r="C30" s="71" t="s">
        <v>4</v>
      </c>
      <c r="D30" s="80" t="s">
        <v>45</v>
      </c>
      <c r="E30" s="283">
        <v>0.88745698870837375</v>
      </c>
      <c r="F30" s="283">
        <v>1.0019850212935322</v>
      </c>
      <c r="G30" s="283"/>
      <c r="H30" s="283">
        <v>0.88687882936328233</v>
      </c>
      <c r="I30" s="283">
        <v>0.76849833149249991</v>
      </c>
      <c r="J30" s="283">
        <v>0.24639098701298701</v>
      </c>
      <c r="K30" s="283">
        <v>0</v>
      </c>
      <c r="L30" s="283">
        <v>0</v>
      </c>
      <c r="M30" s="405">
        <v>0</v>
      </c>
      <c r="N30" s="62"/>
      <c r="O30" s="62"/>
      <c r="P30" s="62"/>
      <c r="Q30" s="62"/>
      <c r="R30" s="62"/>
      <c r="S30" s="62"/>
      <c r="T30" s="62"/>
    </row>
    <row r="31" spans="1:20" ht="18.399999999999999" customHeight="1">
      <c r="A31" s="76"/>
      <c r="B31" s="77"/>
      <c r="C31" s="78" t="s">
        <v>4</v>
      </c>
      <c r="D31" s="82" t="s">
        <v>46</v>
      </c>
      <c r="E31" s="284">
        <v>0.88745698870837375</v>
      </c>
      <c r="F31" s="284">
        <v>0.99754223617005244</v>
      </c>
      <c r="G31" s="284"/>
      <c r="H31" s="284">
        <v>0.89991996645528904</v>
      </c>
      <c r="I31" s="284">
        <v>0.76966469787114578</v>
      </c>
      <c r="J31" s="284">
        <v>0.24639098701298701</v>
      </c>
      <c r="K31" s="284">
        <v>0</v>
      </c>
      <c r="L31" s="284">
        <v>0</v>
      </c>
      <c r="M31" s="406">
        <v>0</v>
      </c>
      <c r="N31" s="62"/>
      <c r="O31" s="62"/>
      <c r="P31" s="62"/>
      <c r="Q31" s="62"/>
      <c r="R31" s="62"/>
      <c r="S31" s="62"/>
      <c r="T31" s="62"/>
    </row>
    <row r="32" spans="1:20" ht="18.399999999999999" customHeight="1">
      <c r="A32" s="69" t="s">
        <v>54</v>
      </c>
      <c r="B32" s="70" t="s">
        <v>48</v>
      </c>
      <c r="C32" s="71" t="s">
        <v>55</v>
      </c>
      <c r="D32" s="80" t="s">
        <v>42</v>
      </c>
      <c r="E32" s="73">
        <v>111695</v>
      </c>
      <c r="F32" s="364">
        <v>0</v>
      </c>
      <c r="G32" s="364"/>
      <c r="H32" s="364">
        <v>27119</v>
      </c>
      <c r="I32" s="364">
        <v>83311</v>
      </c>
      <c r="J32" s="364">
        <v>1265</v>
      </c>
      <c r="K32" s="364">
        <v>0</v>
      </c>
      <c r="L32" s="364">
        <v>0</v>
      </c>
      <c r="M32" s="365">
        <v>0</v>
      </c>
      <c r="N32" s="62"/>
      <c r="O32" s="62"/>
      <c r="P32" s="62"/>
      <c r="Q32" s="62"/>
      <c r="R32" s="62"/>
      <c r="S32" s="62"/>
      <c r="T32" s="62"/>
    </row>
    <row r="33" spans="1:20" ht="18.399999999999999" customHeight="1">
      <c r="A33" s="74"/>
      <c r="B33" s="70"/>
      <c r="C33" s="71" t="s">
        <v>4</v>
      </c>
      <c r="D33" s="80" t="s">
        <v>43</v>
      </c>
      <c r="E33" s="73">
        <v>143514</v>
      </c>
      <c r="F33" s="73">
        <v>0</v>
      </c>
      <c r="G33" s="73"/>
      <c r="H33" s="73">
        <v>27599</v>
      </c>
      <c r="I33" s="73">
        <v>114242</v>
      </c>
      <c r="J33" s="73">
        <v>1673</v>
      </c>
      <c r="K33" s="73">
        <v>0</v>
      </c>
      <c r="L33" s="73">
        <v>0</v>
      </c>
      <c r="M33" s="404">
        <v>0</v>
      </c>
      <c r="N33" s="62"/>
      <c r="O33" s="62"/>
      <c r="P33" s="62"/>
      <c r="Q33" s="62"/>
      <c r="R33" s="62"/>
      <c r="S33" s="62"/>
      <c r="T33" s="62"/>
    </row>
    <row r="34" spans="1:20" ht="18.399999999999999" customHeight="1">
      <c r="A34" s="74"/>
      <c r="B34" s="70"/>
      <c r="C34" s="71" t="s">
        <v>4</v>
      </c>
      <c r="D34" s="80" t="s">
        <v>44</v>
      </c>
      <c r="E34" s="73">
        <v>97459.56379</v>
      </c>
      <c r="F34" s="73">
        <v>0</v>
      </c>
      <c r="G34" s="73"/>
      <c r="H34" s="73">
        <v>23033.299689999996</v>
      </c>
      <c r="I34" s="73">
        <v>73168.206640000004</v>
      </c>
      <c r="J34" s="73">
        <v>1258.0574600000002</v>
      </c>
      <c r="K34" s="73">
        <v>0</v>
      </c>
      <c r="L34" s="73">
        <v>0</v>
      </c>
      <c r="M34" s="404">
        <v>0</v>
      </c>
      <c r="N34" s="62"/>
      <c r="O34" s="62"/>
      <c r="P34" s="62"/>
      <c r="Q34" s="62"/>
      <c r="R34" s="62"/>
      <c r="S34" s="62"/>
      <c r="T34" s="62"/>
    </row>
    <row r="35" spans="1:20" ht="18.399999999999999" customHeight="1">
      <c r="A35" s="74"/>
      <c r="B35" s="70"/>
      <c r="C35" s="71" t="s">
        <v>4</v>
      </c>
      <c r="D35" s="80" t="s">
        <v>45</v>
      </c>
      <c r="E35" s="283">
        <v>0.87255081955324765</v>
      </c>
      <c r="F35" s="283">
        <v>0</v>
      </c>
      <c r="G35" s="283"/>
      <c r="H35" s="283">
        <v>0.84934177845790759</v>
      </c>
      <c r="I35" s="283">
        <v>0.87825385171225889</v>
      </c>
      <c r="J35" s="283">
        <v>0.99451182608695665</v>
      </c>
      <c r="K35" s="283">
        <v>0</v>
      </c>
      <c r="L35" s="283">
        <v>0</v>
      </c>
      <c r="M35" s="405">
        <v>0</v>
      </c>
      <c r="N35" s="62"/>
      <c r="O35" s="62"/>
      <c r="P35" s="62"/>
      <c r="Q35" s="62"/>
      <c r="R35" s="62"/>
      <c r="S35" s="62"/>
      <c r="T35" s="62"/>
    </row>
    <row r="36" spans="1:20" ht="18.399999999999999" customHeight="1">
      <c r="A36" s="76"/>
      <c r="B36" s="77"/>
      <c r="C36" s="78" t="s">
        <v>4</v>
      </c>
      <c r="D36" s="80" t="s">
        <v>46</v>
      </c>
      <c r="E36" s="284">
        <v>0.67909447015622171</v>
      </c>
      <c r="F36" s="284">
        <v>0</v>
      </c>
      <c r="G36" s="284"/>
      <c r="H36" s="284">
        <v>0.83457008188702475</v>
      </c>
      <c r="I36" s="284">
        <v>0.64046678664589207</v>
      </c>
      <c r="J36" s="284">
        <v>0.75197696353855359</v>
      </c>
      <c r="K36" s="284">
        <v>0</v>
      </c>
      <c r="L36" s="284">
        <v>0</v>
      </c>
      <c r="M36" s="406">
        <v>0</v>
      </c>
      <c r="N36" s="62"/>
      <c r="O36" s="62"/>
      <c r="P36" s="62"/>
      <c r="Q36" s="62"/>
      <c r="R36" s="62"/>
      <c r="S36" s="62"/>
      <c r="T36" s="62"/>
    </row>
    <row r="37" spans="1:20" ht="18.399999999999999" customHeight="1">
      <c r="A37" s="69" t="s">
        <v>56</v>
      </c>
      <c r="B37" s="70" t="s">
        <v>48</v>
      </c>
      <c r="C37" s="71" t="s">
        <v>57</v>
      </c>
      <c r="D37" s="81" t="s">
        <v>42</v>
      </c>
      <c r="E37" s="73">
        <v>504926</v>
      </c>
      <c r="F37" s="364">
        <v>0</v>
      </c>
      <c r="G37" s="364"/>
      <c r="H37" s="364">
        <v>65285</v>
      </c>
      <c r="I37" s="364">
        <v>424165</v>
      </c>
      <c r="J37" s="364">
        <v>15476</v>
      </c>
      <c r="K37" s="364">
        <v>0</v>
      </c>
      <c r="L37" s="364">
        <v>0</v>
      </c>
      <c r="M37" s="365">
        <v>0</v>
      </c>
      <c r="N37" s="62"/>
      <c r="O37" s="62"/>
      <c r="P37" s="62"/>
      <c r="Q37" s="62"/>
      <c r="R37" s="62"/>
      <c r="S37" s="62"/>
      <c r="T37" s="62"/>
    </row>
    <row r="38" spans="1:20" ht="18.399999999999999" customHeight="1">
      <c r="A38" s="74"/>
      <c r="B38" s="70"/>
      <c r="C38" s="71" t="s">
        <v>4</v>
      </c>
      <c r="D38" s="80" t="s">
        <v>43</v>
      </c>
      <c r="E38" s="73">
        <v>504926</v>
      </c>
      <c r="F38" s="73">
        <v>0</v>
      </c>
      <c r="G38" s="73"/>
      <c r="H38" s="73">
        <v>65376</v>
      </c>
      <c r="I38" s="73">
        <v>423375.2</v>
      </c>
      <c r="J38" s="73">
        <v>16174.8</v>
      </c>
      <c r="K38" s="73">
        <v>0</v>
      </c>
      <c r="L38" s="73">
        <v>0</v>
      </c>
      <c r="M38" s="404">
        <v>0</v>
      </c>
      <c r="N38" s="62"/>
      <c r="O38" s="62"/>
      <c r="P38" s="62"/>
      <c r="Q38" s="62"/>
      <c r="R38" s="62"/>
      <c r="S38" s="62"/>
      <c r="T38" s="62"/>
    </row>
    <row r="39" spans="1:20" ht="18.399999999999999" customHeight="1">
      <c r="A39" s="74"/>
      <c r="B39" s="70"/>
      <c r="C39" s="71" t="s">
        <v>4</v>
      </c>
      <c r="D39" s="80" t="s">
        <v>44</v>
      </c>
      <c r="E39" s="73">
        <v>397930.68672000011</v>
      </c>
      <c r="F39" s="73">
        <v>0</v>
      </c>
      <c r="G39" s="73"/>
      <c r="H39" s="73">
        <v>44131.347119999999</v>
      </c>
      <c r="I39" s="73">
        <v>346865.5485700001</v>
      </c>
      <c r="J39" s="73">
        <v>6933.7910300000003</v>
      </c>
      <c r="K39" s="73">
        <v>0</v>
      </c>
      <c r="L39" s="73">
        <v>0</v>
      </c>
      <c r="M39" s="404">
        <v>0</v>
      </c>
      <c r="N39" s="62"/>
      <c r="O39" s="62"/>
      <c r="P39" s="62"/>
      <c r="Q39" s="62"/>
      <c r="R39" s="62"/>
      <c r="S39" s="62"/>
      <c r="T39" s="62"/>
    </row>
    <row r="40" spans="1:20" ht="18.399999999999999" customHeight="1">
      <c r="A40" s="74"/>
      <c r="B40" s="70"/>
      <c r="C40" s="71" t="s">
        <v>4</v>
      </c>
      <c r="D40" s="80" t="s">
        <v>45</v>
      </c>
      <c r="E40" s="283">
        <v>0.78809704138824321</v>
      </c>
      <c r="F40" s="283">
        <v>0</v>
      </c>
      <c r="G40" s="283"/>
      <c r="H40" s="283">
        <v>0.67597989002067849</v>
      </c>
      <c r="I40" s="283">
        <v>0.8177608915634248</v>
      </c>
      <c r="J40" s="283">
        <v>0.44803508852416646</v>
      </c>
      <c r="K40" s="283">
        <v>0</v>
      </c>
      <c r="L40" s="283">
        <v>0</v>
      </c>
      <c r="M40" s="405">
        <v>0</v>
      </c>
      <c r="N40" s="62"/>
      <c r="O40" s="62"/>
      <c r="P40" s="62"/>
      <c r="Q40" s="62"/>
      <c r="R40" s="62"/>
      <c r="S40" s="62"/>
      <c r="T40" s="62"/>
    </row>
    <row r="41" spans="1:20" ht="18.399999999999999" customHeight="1">
      <c r="A41" s="76"/>
      <c r="B41" s="77"/>
      <c r="C41" s="78" t="s">
        <v>4</v>
      </c>
      <c r="D41" s="79" t="s">
        <v>46</v>
      </c>
      <c r="E41" s="407">
        <v>0.78809704138824321</v>
      </c>
      <c r="F41" s="284">
        <v>0</v>
      </c>
      <c r="G41" s="284"/>
      <c r="H41" s="284">
        <v>0.6750389610866373</v>
      </c>
      <c r="I41" s="284">
        <v>0.8192864120760972</v>
      </c>
      <c r="J41" s="284">
        <v>0.42867862539258605</v>
      </c>
      <c r="K41" s="284">
        <v>0</v>
      </c>
      <c r="L41" s="284">
        <v>0</v>
      </c>
      <c r="M41" s="406">
        <v>0</v>
      </c>
      <c r="N41" s="62"/>
      <c r="O41" s="62"/>
      <c r="P41" s="62"/>
      <c r="Q41" s="62"/>
      <c r="R41" s="62"/>
      <c r="S41" s="62"/>
      <c r="T41" s="62"/>
    </row>
    <row r="42" spans="1:20" ht="18.399999999999999" customHeight="1">
      <c r="A42" s="69" t="s">
        <v>58</v>
      </c>
      <c r="B42" s="70" t="s">
        <v>48</v>
      </c>
      <c r="C42" s="71" t="s">
        <v>59</v>
      </c>
      <c r="D42" s="72" t="s">
        <v>42</v>
      </c>
      <c r="E42" s="73">
        <v>35880</v>
      </c>
      <c r="F42" s="364">
        <v>0</v>
      </c>
      <c r="G42" s="364"/>
      <c r="H42" s="364">
        <v>7990</v>
      </c>
      <c r="I42" s="364">
        <v>27590</v>
      </c>
      <c r="J42" s="364">
        <v>300</v>
      </c>
      <c r="K42" s="364">
        <v>0</v>
      </c>
      <c r="L42" s="364">
        <v>0</v>
      </c>
      <c r="M42" s="365">
        <v>0</v>
      </c>
      <c r="N42" s="62"/>
      <c r="O42" s="62"/>
      <c r="P42" s="62"/>
      <c r="Q42" s="62"/>
      <c r="R42" s="62"/>
      <c r="S42" s="62"/>
      <c r="T42" s="62"/>
    </row>
    <row r="43" spans="1:20" ht="18.399999999999999" customHeight="1">
      <c r="A43" s="74"/>
      <c r="B43" s="70"/>
      <c r="C43" s="71" t="s">
        <v>4</v>
      </c>
      <c r="D43" s="80" t="s">
        <v>43</v>
      </c>
      <c r="E43" s="73">
        <v>35921</v>
      </c>
      <c r="F43" s="73">
        <v>0</v>
      </c>
      <c r="G43" s="73"/>
      <c r="H43" s="73">
        <v>8031</v>
      </c>
      <c r="I43" s="73">
        <v>27460</v>
      </c>
      <c r="J43" s="73">
        <v>430</v>
      </c>
      <c r="K43" s="73">
        <v>0</v>
      </c>
      <c r="L43" s="73">
        <v>0</v>
      </c>
      <c r="M43" s="404">
        <v>0</v>
      </c>
      <c r="N43" s="62"/>
      <c r="O43" s="62"/>
      <c r="P43" s="62"/>
      <c r="Q43" s="62"/>
      <c r="R43" s="62"/>
      <c r="S43" s="62"/>
      <c r="T43" s="62"/>
    </row>
    <row r="44" spans="1:20" ht="18.399999999999999" customHeight="1">
      <c r="A44" s="74"/>
      <c r="B44" s="70"/>
      <c r="C44" s="71" t="s">
        <v>4</v>
      </c>
      <c r="D44" s="80" t="s">
        <v>44</v>
      </c>
      <c r="E44" s="73">
        <v>29972.713489999991</v>
      </c>
      <c r="F44" s="73">
        <v>0</v>
      </c>
      <c r="G44" s="73"/>
      <c r="H44" s="73">
        <v>7348.5589499999996</v>
      </c>
      <c r="I44" s="73">
        <v>22284.006039999993</v>
      </c>
      <c r="J44" s="73">
        <v>340.14850000000001</v>
      </c>
      <c r="K44" s="73">
        <v>0</v>
      </c>
      <c r="L44" s="73">
        <v>0</v>
      </c>
      <c r="M44" s="404">
        <v>0</v>
      </c>
      <c r="N44" s="62"/>
      <c r="O44" s="62"/>
      <c r="P44" s="62"/>
      <c r="Q44" s="62"/>
      <c r="R44" s="62"/>
      <c r="S44" s="62"/>
      <c r="T44" s="62"/>
    </row>
    <row r="45" spans="1:20" ht="18.399999999999999" customHeight="1">
      <c r="A45" s="74"/>
      <c r="B45" s="70"/>
      <c r="C45" s="71" t="s">
        <v>4</v>
      </c>
      <c r="D45" s="80" t="s">
        <v>45</v>
      </c>
      <c r="E45" s="283">
        <v>0.8353599077480488</v>
      </c>
      <c r="F45" s="283">
        <v>0</v>
      </c>
      <c r="G45" s="283"/>
      <c r="H45" s="283">
        <v>0.9197195181476846</v>
      </c>
      <c r="I45" s="283">
        <v>0.80768416237767282</v>
      </c>
      <c r="J45" s="283">
        <v>1.1338283333333334</v>
      </c>
      <c r="K45" s="283">
        <v>0</v>
      </c>
      <c r="L45" s="283">
        <v>0</v>
      </c>
      <c r="M45" s="405">
        <v>0</v>
      </c>
      <c r="N45" s="62"/>
      <c r="O45" s="62"/>
      <c r="P45" s="62"/>
      <c r="Q45" s="62"/>
      <c r="R45" s="62"/>
      <c r="S45" s="62"/>
      <c r="T45" s="62"/>
    </row>
    <row r="46" spans="1:20" ht="18.399999999999999" customHeight="1">
      <c r="A46" s="76"/>
      <c r="B46" s="77"/>
      <c r="C46" s="78" t="s">
        <v>4</v>
      </c>
      <c r="D46" s="82" t="s">
        <v>46</v>
      </c>
      <c r="E46" s="284">
        <v>0.83440643328415109</v>
      </c>
      <c r="F46" s="284">
        <v>0</v>
      </c>
      <c r="G46" s="284"/>
      <c r="H46" s="284">
        <v>0.91502415016809857</v>
      </c>
      <c r="I46" s="284">
        <v>0.81150786744355397</v>
      </c>
      <c r="J46" s="284">
        <v>0.79104302325581399</v>
      </c>
      <c r="K46" s="284">
        <v>0</v>
      </c>
      <c r="L46" s="284">
        <v>0</v>
      </c>
      <c r="M46" s="406">
        <v>0</v>
      </c>
      <c r="N46" s="62"/>
      <c r="O46" s="62"/>
      <c r="P46" s="62"/>
      <c r="Q46" s="62"/>
      <c r="R46" s="62"/>
      <c r="S46" s="62"/>
      <c r="T46" s="62"/>
    </row>
    <row r="47" spans="1:20" ht="18.399999999999999" customHeight="1">
      <c r="A47" s="69" t="s">
        <v>60</v>
      </c>
      <c r="B47" s="70" t="s">
        <v>48</v>
      </c>
      <c r="C47" s="71" t="s">
        <v>61</v>
      </c>
      <c r="D47" s="81" t="s">
        <v>42</v>
      </c>
      <c r="E47" s="73">
        <v>282111</v>
      </c>
      <c r="F47" s="364">
        <v>0</v>
      </c>
      <c r="G47" s="364"/>
      <c r="H47" s="364">
        <v>388</v>
      </c>
      <c r="I47" s="364">
        <v>267886</v>
      </c>
      <c r="J47" s="364">
        <v>13837</v>
      </c>
      <c r="K47" s="364">
        <v>0</v>
      </c>
      <c r="L47" s="364">
        <v>0</v>
      </c>
      <c r="M47" s="365">
        <v>0</v>
      </c>
      <c r="N47" s="62"/>
      <c r="O47" s="62"/>
      <c r="P47" s="62"/>
      <c r="Q47" s="62"/>
      <c r="R47" s="62"/>
      <c r="S47" s="62"/>
      <c r="T47" s="62"/>
    </row>
    <row r="48" spans="1:20" ht="18.399999999999999" customHeight="1">
      <c r="A48" s="74"/>
      <c r="B48" s="70"/>
      <c r="C48" s="71" t="s">
        <v>4</v>
      </c>
      <c r="D48" s="80" t="s">
        <v>43</v>
      </c>
      <c r="E48" s="73">
        <v>282111</v>
      </c>
      <c r="F48" s="73">
        <v>0</v>
      </c>
      <c r="G48" s="73"/>
      <c r="H48" s="73">
        <v>286.90300000000002</v>
      </c>
      <c r="I48" s="73">
        <v>266546.94900000002</v>
      </c>
      <c r="J48" s="73">
        <v>15277.147999999999</v>
      </c>
      <c r="K48" s="73">
        <v>0</v>
      </c>
      <c r="L48" s="73">
        <v>0</v>
      </c>
      <c r="M48" s="404">
        <v>0</v>
      </c>
      <c r="N48" s="62"/>
      <c r="O48" s="62"/>
      <c r="P48" s="62"/>
      <c r="Q48" s="62"/>
      <c r="R48" s="62"/>
      <c r="S48" s="62"/>
      <c r="T48" s="62"/>
    </row>
    <row r="49" spans="1:20" ht="18.399999999999999" customHeight="1">
      <c r="A49" s="74"/>
      <c r="B49" s="70"/>
      <c r="C49" s="71" t="s">
        <v>4</v>
      </c>
      <c r="D49" s="80" t="s">
        <v>44</v>
      </c>
      <c r="E49" s="73">
        <v>246730.41212000002</v>
      </c>
      <c r="F49" s="73">
        <v>0</v>
      </c>
      <c r="G49" s="73"/>
      <c r="H49" s="73">
        <v>224.61884000000001</v>
      </c>
      <c r="I49" s="73">
        <v>240424.75132000001</v>
      </c>
      <c r="J49" s="73">
        <v>6081.0419600000005</v>
      </c>
      <c r="K49" s="73">
        <v>0</v>
      </c>
      <c r="L49" s="73">
        <v>0</v>
      </c>
      <c r="M49" s="404">
        <v>0</v>
      </c>
      <c r="N49" s="62"/>
      <c r="O49" s="62"/>
      <c r="P49" s="62"/>
      <c r="Q49" s="62"/>
      <c r="R49" s="62"/>
      <c r="S49" s="62"/>
      <c r="T49" s="62"/>
    </row>
    <row r="50" spans="1:20" ht="18.399999999999999" customHeight="1">
      <c r="A50" s="74"/>
      <c r="B50" s="70"/>
      <c r="C50" s="71" t="s">
        <v>4</v>
      </c>
      <c r="D50" s="80" t="s">
        <v>45</v>
      </c>
      <c r="E50" s="283">
        <v>0.87458628738333499</v>
      </c>
      <c r="F50" s="283">
        <v>0</v>
      </c>
      <c r="G50" s="283"/>
      <c r="H50" s="283">
        <v>0.57891453608247423</v>
      </c>
      <c r="I50" s="283">
        <v>0.89748904877447877</v>
      </c>
      <c r="J50" s="283">
        <v>0.43947690684396912</v>
      </c>
      <c r="K50" s="283">
        <v>0</v>
      </c>
      <c r="L50" s="283">
        <v>0</v>
      </c>
      <c r="M50" s="405">
        <v>0</v>
      </c>
      <c r="N50" s="62"/>
      <c r="O50" s="62"/>
      <c r="P50" s="62"/>
      <c r="Q50" s="62"/>
      <c r="R50" s="62"/>
      <c r="S50" s="62"/>
      <c r="T50" s="62"/>
    </row>
    <row r="51" spans="1:20" ht="18.399999999999999" customHeight="1">
      <c r="A51" s="76"/>
      <c r="B51" s="77"/>
      <c r="C51" s="78" t="s">
        <v>4</v>
      </c>
      <c r="D51" s="82" t="s">
        <v>46</v>
      </c>
      <c r="E51" s="284">
        <v>0.87458628738333499</v>
      </c>
      <c r="F51" s="284">
        <v>0</v>
      </c>
      <c r="G51" s="284"/>
      <c r="H51" s="284">
        <v>0.78290864856763431</v>
      </c>
      <c r="I51" s="284">
        <v>0.90199776145252364</v>
      </c>
      <c r="J51" s="284">
        <v>0.39804824565422819</v>
      </c>
      <c r="K51" s="284">
        <v>0</v>
      </c>
      <c r="L51" s="284">
        <v>0</v>
      </c>
      <c r="M51" s="406">
        <v>0</v>
      </c>
      <c r="N51" s="62"/>
      <c r="O51" s="62"/>
      <c r="P51" s="62"/>
      <c r="Q51" s="62"/>
      <c r="R51" s="62"/>
      <c r="S51" s="62"/>
      <c r="T51" s="62"/>
    </row>
    <row r="52" spans="1:20" ht="18.399999999999999" customHeight="1">
      <c r="A52" s="69" t="s">
        <v>62</v>
      </c>
      <c r="B52" s="70" t="s">
        <v>48</v>
      </c>
      <c r="C52" s="71" t="s">
        <v>63</v>
      </c>
      <c r="D52" s="80" t="s">
        <v>42</v>
      </c>
      <c r="E52" s="73">
        <v>39433</v>
      </c>
      <c r="F52" s="364">
        <v>0</v>
      </c>
      <c r="G52" s="364"/>
      <c r="H52" s="364">
        <v>97</v>
      </c>
      <c r="I52" s="364">
        <v>34561</v>
      </c>
      <c r="J52" s="364">
        <v>4775</v>
      </c>
      <c r="K52" s="364">
        <v>0</v>
      </c>
      <c r="L52" s="364">
        <v>0</v>
      </c>
      <c r="M52" s="365">
        <v>0</v>
      </c>
      <c r="N52" s="62"/>
      <c r="O52" s="62"/>
      <c r="P52" s="62"/>
      <c r="Q52" s="62"/>
      <c r="R52" s="62"/>
      <c r="S52" s="62"/>
      <c r="T52" s="62"/>
    </row>
    <row r="53" spans="1:20" ht="18.399999999999999" customHeight="1">
      <c r="A53" s="74"/>
      <c r="B53" s="70"/>
      <c r="C53" s="71" t="s">
        <v>4</v>
      </c>
      <c r="D53" s="80" t="s">
        <v>43</v>
      </c>
      <c r="E53" s="73">
        <v>39433</v>
      </c>
      <c r="F53" s="73">
        <v>0</v>
      </c>
      <c r="G53" s="73"/>
      <c r="H53" s="73">
        <v>97</v>
      </c>
      <c r="I53" s="73">
        <v>37144</v>
      </c>
      <c r="J53" s="73">
        <v>2192</v>
      </c>
      <c r="K53" s="73">
        <v>0</v>
      </c>
      <c r="L53" s="73">
        <v>0</v>
      </c>
      <c r="M53" s="404">
        <v>0</v>
      </c>
      <c r="N53" s="62"/>
      <c r="O53" s="62"/>
      <c r="P53" s="62"/>
      <c r="Q53" s="62"/>
      <c r="R53" s="62"/>
      <c r="S53" s="62"/>
      <c r="T53" s="62"/>
    </row>
    <row r="54" spans="1:20" ht="18.399999999999999" customHeight="1">
      <c r="A54" s="74"/>
      <c r="B54" s="70"/>
      <c r="C54" s="71" t="s">
        <v>4</v>
      </c>
      <c r="D54" s="80" t="s">
        <v>44</v>
      </c>
      <c r="E54" s="73">
        <v>32681.193479999998</v>
      </c>
      <c r="F54" s="73">
        <v>0</v>
      </c>
      <c r="G54" s="73"/>
      <c r="H54" s="73">
        <v>73.186410000000009</v>
      </c>
      <c r="I54" s="73">
        <v>32080.19857</v>
      </c>
      <c r="J54" s="73">
        <v>527.80849999999998</v>
      </c>
      <c r="K54" s="73">
        <v>0</v>
      </c>
      <c r="L54" s="73">
        <v>0</v>
      </c>
      <c r="M54" s="404">
        <v>0</v>
      </c>
      <c r="N54" s="62"/>
      <c r="O54" s="62"/>
      <c r="P54" s="62"/>
      <c r="Q54" s="62"/>
      <c r="R54" s="62"/>
      <c r="S54" s="62"/>
      <c r="T54" s="62"/>
    </row>
    <row r="55" spans="1:20" ht="18.399999999999999" customHeight="1">
      <c r="A55" s="74"/>
      <c r="B55" s="70"/>
      <c r="C55" s="71" t="s">
        <v>4</v>
      </c>
      <c r="D55" s="80" t="s">
        <v>45</v>
      </c>
      <c r="E55" s="283">
        <v>0.82877776177313411</v>
      </c>
      <c r="F55" s="283">
        <v>0</v>
      </c>
      <c r="G55" s="283"/>
      <c r="H55" s="283">
        <v>0.7544990721649486</v>
      </c>
      <c r="I55" s="283">
        <v>0.92821962819362869</v>
      </c>
      <c r="J55" s="283">
        <v>0.1105358115183246</v>
      </c>
      <c r="K55" s="283">
        <v>0</v>
      </c>
      <c r="L55" s="283">
        <v>0</v>
      </c>
      <c r="M55" s="405">
        <v>0</v>
      </c>
      <c r="N55" s="62"/>
      <c r="O55" s="62"/>
      <c r="P55" s="62"/>
      <c r="Q55" s="62"/>
      <c r="R55" s="62"/>
      <c r="S55" s="62"/>
      <c r="T55" s="62"/>
    </row>
    <row r="56" spans="1:20" ht="18.399999999999999" customHeight="1">
      <c r="A56" s="76"/>
      <c r="B56" s="77"/>
      <c r="C56" s="78" t="s">
        <v>4</v>
      </c>
      <c r="D56" s="80" t="s">
        <v>46</v>
      </c>
      <c r="E56" s="284">
        <v>0.82877776177313411</v>
      </c>
      <c r="F56" s="284">
        <v>0</v>
      </c>
      <c r="G56" s="284"/>
      <c r="H56" s="284">
        <v>0.7544990721649486</v>
      </c>
      <c r="I56" s="284">
        <v>0.86367107931294418</v>
      </c>
      <c r="J56" s="284">
        <v>0.24078854927007298</v>
      </c>
      <c r="K56" s="284">
        <v>0</v>
      </c>
      <c r="L56" s="284">
        <v>0</v>
      </c>
      <c r="M56" s="406">
        <v>0</v>
      </c>
      <c r="N56" s="62"/>
      <c r="O56" s="62"/>
      <c r="P56" s="62"/>
      <c r="Q56" s="62"/>
      <c r="R56" s="62"/>
      <c r="S56" s="62"/>
      <c r="T56" s="62"/>
    </row>
    <row r="57" spans="1:20" ht="18.399999999999999" customHeight="1">
      <c r="A57" s="69" t="s">
        <v>64</v>
      </c>
      <c r="B57" s="70" t="s">
        <v>48</v>
      </c>
      <c r="C57" s="71" t="s">
        <v>65</v>
      </c>
      <c r="D57" s="81" t="s">
        <v>42</v>
      </c>
      <c r="E57" s="73">
        <v>42989</v>
      </c>
      <c r="F57" s="364">
        <v>0</v>
      </c>
      <c r="G57" s="364"/>
      <c r="H57" s="364">
        <v>16</v>
      </c>
      <c r="I57" s="364">
        <v>35557</v>
      </c>
      <c r="J57" s="364">
        <v>7416</v>
      </c>
      <c r="K57" s="364">
        <v>0</v>
      </c>
      <c r="L57" s="364">
        <v>0</v>
      </c>
      <c r="M57" s="365">
        <v>0</v>
      </c>
      <c r="N57" s="62"/>
      <c r="O57" s="62"/>
      <c r="P57" s="62"/>
      <c r="Q57" s="62"/>
      <c r="R57" s="62"/>
      <c r="S57" s="62"/>
      <c r="T57" s="62"/>
    </row>
    <row r="58" spans="1:20" ht="18.399999999999999" customHeight="1">
      <c r="A58" s="74"/>
      <c r="B58" s="70"/>
      <c r="C58" s="71" t="s">
        <v>66</v>
      </c>
      <c r="D58" s="80" t="s">
        <v>43</v>
      </c>
      <c r="E58" s="73">
        <v>42989</v>
      </c>
      <c r="F58" s="73">
        <v>0</v>
      </c>
      <c r="G58" s="73"/>
      <c r="H58" s="73">
        <v>17.5</v>
      </c>
      <c r="I58" s="73">
        <v>35555.5</v>
      </c>
      <c r="J58" s="73">
        <v>7416</v>
      </c>
      <c r="K58" s="73">
        <v>0</v>
      </c>
      <c r="L58" s="73">
        <v>0</v>
      </c>
      <c r="M58" s="404">
        <v>0</v>
      </c>
      <c r="N58" s="62"/>
      <c r="O58" s="62"/>
      <c r="P58" s="62"/>
      <c r="Q58" s="62"/>
      <c r="R58" s="62"/>
      <c r="S58" s="62"/>
      <c r="T58" s="62"/>
    </row>
    <row r="59" spans="1:20" ht="18.399999999999999" customHeight="1">
      <c r="A59" s="74"/>
      <c r="B59" s="70"/>
      <c r="C59" s="71" t="s">
        <v>4</v>
      </c>
      <c r="D59" s="80" t="s">
        <v>44</v>
      </c>
      <c r="E59" s="73">
        <v>22889.964469999995</v>
      </c>
      <c r="F59" s="73">
        <v>0</v>
      </c>
      <c r="G59" s="73"/>
      <c r="H59" s="73">
        <v>10.491400000000001</v>
      </c>
      <c r="I59" s="73">
        <v>22668.097569999998</v>
      </c>
      <c r="J59" s="73">
        <v>211.37549999999999</v>
      </c>
      <c r="K59" s="73">
        <v>0</v>
      </c>
      <c r="L59" s="73">
        <v>0</v>
      </c>
      <c r="M59" s="404">
        <v>0</v>
      </c>
      <c r="N59" s="62"/>
      <c r="O59" s="62"/>
      <c r="P59" s="62"/>
      <c r="Q59" s="62"/>
      <c r="R59" s="62"/>
      <c r="S59" s="62"/>
      <c r="T59" s="62"/>
    </row>
    <row r="60" spans="1:20" ht="18.399999999999999" customHeight="1">
      <c r="A60" s="74"/>
      <c r="B60" s="70"/>
      <c r="C60" s="71" t="s">
        <v>4</v>
      </c>
      <c r="D60" s="80" t="s">
        <v>45</v>
      </c>
      <c r="E60" s="283">
        <v>0.53246096606108528</v>
      </c>
      <c r="F60" s="283">
        <v>0</v>
      </c>
      <c r="G60" s="283"/>
      <c r="H60" s="283">
        <v>0.65571250000000003</v>
      </c>
      <c r="I60" s="283">
        <v>0.63751434513597882</v>
      </c>
      <c r="J60" s="283">
        <v>2.8502629449838186E-2</v>
      </c>
      <c r="K60" s="283">
        <v>0</v>
      </c>
      <c r="L60" s="283">
        <v>0</v>
      </c>
      <c r="M60" s="405">
        <v>0</v>
      </c>
      <c r="N60" s="62"/>
      <c r="O60" s="62"/>
      <c r="P60" s="62"/>
      <c r="Q60" s="62"/>
      <c r="R60" s="62"/>
      <c r="S60" s="62"/>
      <c r="T60" s="62"/>
    </row>
    <row r="61" spans="1:20" ht="18.399999999999999" customHeight="1">
      <c r="A61" s="76"/>
      <c r="B61" s="77"/>
      <c r="C61" s="78" t="s">
        <v>4</v>
      </c>
      <c r="D61" s="82" t="s">
        <v>46</v>
      </c>
      <c r="E61" s="284">
        <v>0.53246096606108528</v>
      </c>
      <c r="F61" s="284">
        <v>0</v>
      </c>
      <c r="G61" s="284"/>
      <c r="H61" s="284">
        <v>0.5995085714285715</v>
      </c>
      <c r="I61" s="284">
        <v>0.63754124031443793</v>
      </c>
      <c r="J61" s="284">
        <v>2.8502629449838186E-2</v>
      </c>
      <c r="K61" s="284">
        <v>0</v>
      </c>
      <c r="L61" s="284">
        <v>0</v>
      </c>
      <c r="M61" s="406">
        <v>0</v>
      </c>
      <c r="N61" s="62"/>
      <c r="O61" s="62"/>
      <c r="P61" s="62"/>
      <c r="Q61" s="62"/>
      <c r="R61" s="62"/>
      <c r="S61" s="62"/>
      <c r="T61" s="62"/>
    </row>
    <row r="62" spans="1:20" ht="18.399999999999999" customHeight="1">
      <c r="A62" s="69" t="s">
        <v>67</v>
      </c>
      <c r="B62" s="70" t="s">
        <v>48</v>
      </c>
      <c r="C62" s="71" t="s">
        <v>565</v>
      </c>
      <c r="D62" s="80" t="s">
        <v>42</v>
      </c>
      <c r="E62" s="73">
        <v>21006</v>
      </c>
      <c r="F62" s="364">
        <v>0</v>
      </c>
      <c r="G62" s="364"/>
      <c r="H62" s="364">
        <v>15</v>
      </c>
      <c r="I62" s="364">
        <v>20191</v>
      </c>
      <c r="J62" s="364">
        <v>800</v>
      </c>
      <c r="K62" s="364">
        <v>0</v>
      </c>
      <c r="L62" s="364">
        <v>0</v>
      </c>
      <c r="M62" s="365">
        <v>0</v>
      </c>
      <c r="N62" s="62"/>
      <c r="O62" s="62"/>
      <c r="P62" s="62"/>
      <c r="Q62" s="62"/>
      <c r="R62" s="62"/>
      <c r="S62" s="62"/>
      <c r="T62" s="62"/>
    </row>
    <row r="63" spans="1:20" ht="18.399999999999999" customHeight="1">
      <c r="A63" s="74"/>
      <c r="B63" s="70"/>
      <c r="C63" s="71" t="s">
        <v>590</v>
      </c>
      <c r="D63" s="80" t="s">
        <v>43</v>
      </c>
      <c r="E63" s="73">
        <v>37580</v>
      </c>
      <c r="F63" s="73">
        <v>0</v>
      </c>
      <c r="G63" s="73"/>
      <c r="H63" s="73">
        <v>38</v>
      </c>
      <c r="I63" s="73">
        <v>25907</v>
      </c>
      <c r="J63" s="73">
        <v>11635</v>
      </c>
      <c r="K63" s="73">
        <v>0</v>
      </c>
      <c r="L63" s="73">
        <v>0</v>
      </c>
      <c r="M63" s="404">
        <v>0</v>
      </c>
      <c r="N63" s="62"/>
      <c r="O63" s="62"/>
      <c r="P63" s="62"/>
      <c r="Q63" s="62"/>
      <c r="R63" s="62"/>
      <c r="S63" s="62"/>
      <c r="T63" s="62"/>
    </row>
    <row r="64" spans="1:20" ht="18.399999999999999" customHeight="1">
      <c r="A64" s="74"/>
      <c r="B64" s="70"/>
      <c r="C64" s="71" t="s">
        <v>4</v>
      </c>
      <c r="D64" s="80" t="s">
        <v>44</v>
      </c>
      <c r="E64" s="73">
        <v>21688.830150000009</v>
      </c>
      <c r="F64" s="73">
        <v>0</v>
      </c>
      <c r="G64" s="73"/>
      <c r="H64" s="73">
        <v>36.985300000000002</v>
      </c>
      <c r="I64" s="73">
        <v>21191.379590000008</v>
      </c>
      <c r="J64" s="73">
        <v>460.46526</v>
      </c>
      <c r="K64" s="73">
        <v>0</v>
      </c>
      <c r="L64" s="73">
        <v>0</v>
      </c>
      <c r="M64" s="404">
        <v>0</v>
      </c>
      <c r="N64" s="62"/>
      <c r="O64" s="62"/>
      <c r="P64" s="62"/>
      <c r="Q64" s="62"/>
      <c r="R64" s="62"/>
      <c r="S64" s="62"/>
      <c r="T64" s="62"/>
    </row>
    <row r="65" spans="1:20" ht="18.399999999999999" customHeight="1">
      <c r="A65" s="74"/>
      <c r="B65" s="70"/>
      <c r="C65" s="71" t="s">
        <v>4</v>
      </c>
      <c r="D65" s="80" t="s">
        <v>45</v>
      </c>
      <c r="E65" s="283">
        <v>1.0325064338760359</v>
      </c>
      <c r="F65" s="283">
        <v>0</v>
      </c>
      <c r="G65" s="283"/>
      <c r="H65" s="283">
        <v>2.465686666666667</v>
      </c>
      <c r="I65" s="283">
        <v>1.0495458169481455</v>
      </c>
      <c r="J65" s="283">
        <v>0.57558157499999996</v>
      </c>
      <c r="K65" s="283">
        <v>0</v>
      </c>
      <c r="L65" s="283">
        <v>0</v>
      </c>
      <c r="M65" s="405">
        <v>0</v>
      </c>
      <c r="N65" s="62"/>
      <c r="O65" s="62"/>
      <c r="P65" s="62"/>
      <c r="Q65" s="62"/>
      <c r="R65" s="62"/>
      <c r="S65" s="62"/>
      <c r="T65" s="62"/>
    </row>
    <row r="66" spans="1:20" ht="18.399999999999999" customHeight="1">
      <c r="A66" s="76"/>
      <c r="B66" s="77"/>
      <c r="C66" s="78" t="s">
        <v>4</v>
      </c>
      <c r="D66" s="82" t="s">
        <v>46</v>
      </c>
      <c r="E66" s="284">
        <v>0.57713757716870695</v>
      </c>
      <c r="F66" s="284">
        <v>0</v>
      </c>
      <c r="G66" s="284"/>
      <c r="H66" s="284">
        <v>0.97329736842105274</v>
      </c>
      <c r="I66" s="284">
        <v>0.8179789087891306</v>
      </c>
      <c r="J66" s="284">
        <v>3.9575871078642029E-2</v>
      </c>
      <c r="K66" s="284">
        <v>0</v>
      </c>
      <c r="L66" s="284">
        <v>0</v>
      </c>
      <c r="M66" s="406">
        <v>0</v>
      </c>
      <c r="N66" s="62"/>
      <c r="O66" s="62"/>
      <c r="P66" s="62"/>
      <c r="Q66" s="62"/>
      <c r="R66" s="62"/>
      <c r="S66" s="62"/>
      <c r="T66" s="62"/>
    </row>
    <row r="67" spans="1:20" ht="18.399999999999999" customHeight="1">
      <c r="A67" s="69" t="s">
        <v>68</v>
      </c>
      <c r="B67" s="70" t="s">
        <v>48</v>
      </c>
      <c r="C67" s="71" t="s">
        <v>69</v>
      </c>
      <c r="D67" s="81" t="s">
        <v>42</v>
      </c>
      <c r="E67" s="73">
        <v>63607</v>
      </c>
      <c r="F67" s="364">
        <v>7650</v>
      </c>
      <c r="G67" s="364"/>
      <c r="H67" s="364">
        <v>77</v>
      </c>
      <c r="I67" s="364">
        <v>51401</v>
      </c>
      <c r="J67" s="364">
        <v>4479</v>
      </c>
      <c r="K67" s="364">
        <v>0</v>
      </c>
      <c r="L67" s="364">
        <v>0</v>
      </c>
      <c r="M67" s="365">
        <v>0</v>
      </c>
      <c r="N67" s="62"/>
      <c r="O67" s="62"/>
      <c r="P67" s="62"/>
      <c r="Q67" s="62"/>
      <c r="R67" s="62"/>
      <c r="S67" s="62"/>
      <c r="T67" s="62"/>
    </row>
    <row r="68" spans="1:20" ht="18.399999999999999" customHeight="1">
      <c r="A68" s="74"/>
      <c r="B68" s="70"/>
      <c r="C68" s="71" t="s">
        <v>4</v>
      </c>
      <c r="D68" s="80" t="s">
        <v>43</v>
      </c>
      <c r="E68" s="73">
        <v>522884.36199999996</v>
      </c>
      <c r="F68" s="73">
        <v>439444.01599999995</v>
      </c>
      <c r="G68" s="73"/>
      <c r="H68" s="73">
        <v>112.316</v>
      </c>
      <c r="I68" s="73">
        <v>75563.03</v>
      </c>
      <c r="J68" s="73">
        <v>7765</v>
      </c>
      <c r="K68" s="73">
        <v>0</v>
      </c>
      <c r="L68" s="73">
        <v>0</v>
      </c>
      <c r="M68" s="404">
        <v>0</v>
      </c>
      <c r="N68" s="62"/>
      <c r="O68" s="62"/>
      <c r="P68" s="62"/>
      <c r="Q68" s="62"/>
      <c r="R68" s="62"/>
      <c r="S68" s="62"/>
      <c r="T68" s="62"/>
    </row>
    <row r="69" spans="1:20" ht="18.399999999999999" customHeight="1">
      <c r="A69" s="74"/>
      <c r="B69" s="70"/>
      <c r="C69" s="71" t="s">
        <v>4</v>
      </c>
      <c r="D69" s="80" t="s">
        <v>44</v>
      </c>
      <c r="E69" s="73">
        <v>409812.60305000003</v>
      </c>
      <c r="F69" s="73">
        <v>351075.21297999995</v>
      </c>
      <c r="G69" s="73"/>
      <c r="H69" s="73">
        <v>59.058129999999998</v>
      </c>
      <c r="I69" s="73">
        <v>55891.408320000017</v>
      </c>
      <c r="J69" s="73">
        <v>2786.92362</v>
      </c>
      <c r="K69" s="73">
        <v>0</v>
      </c>
      <c r="L69" s="73">
        <v>0</v>
      </c>
      <c r="M69" s="404">
        <v>0</v>
      </c>
      <c r="N69" s="62"/>
      <c r="O69" s="62"/>
      <c r="P69" s="62"/>
      <c r="Q69" s="62"/>
      <c r="R69" s="62"/>
      <c r="S69" s="62"/>
      <c r="T69" s="62"/>
    </row>
    <row r="70" spans="1:20" ht="18.399999999999999" customHeight="1">
      <c r="A70" s="74"/>
      <c r="B70" s="70"/>
      <c r="C70" s="71" t="s">
        <v>4</v>
      </c>
      <c r="D70" s="80" t="s">
        <v>45</v>
      </c>
      <c r="E70" s="283">
        <v>6.4428852649865584</v>
      </c>
      <c r="F70" s="499" t="s">
        <v>950</v>
      </c>
      <c r="G70" s="283"/>
      <c r="H70" s="283">
        <v>0.76698870129870123</v>
      </c>
      <c r="I70" s="283">
        <v>1.0873603299546706</v>
      </c>
      <c r="J70" s="283">
        <v>0.62222005358338917</v>
      </c>
      <c r="K70" s="283">
        <v>0</v>
      </c>
      <c r="L70" s="283">
        <v>0</v>
      </c>
      <c r="M70" s="405">
        <v>0</v>
      </c>
      <c r="N70" s="62"/>
      <c r="O70" s="62"/>
      <c r="P70" s="62"/>
      <c r="Q70" s="62"/>
      <c r="R70" s="62"/>
      <c r="S70" s="62"/>
      <c r="T70" s="62"/>
    </row>
    <row r="71" spans="1:20" ht="18" customHeight="1">
      <c r="A71" s="76"/>
      <c r="B71" s="77"/>
      <c r="C71" s="78" t="s">
        <v>4</v>
      </c>
      <c r="D71" s="79" t="s">
        <v>46</v>
      </c>
      <c r="E71" s="407">
        <v>0.78375379497388764</v>
      </c>
      <c r="F71" s="284">
        <v>0.79890771110193026</v>
      </c>
      <c r="G71" s="284"/>
      <c r="H71" s="284">
        <v>0.52582116528366396</v>
      </c>
      <c r="I71" s="284">
        <v>0.73966605521244999</v>
      </c>
      <c r="J71" s="284">
        <v>0.35890838634900196</v>
      </c>
      <c r="K71" s="284">
        <v>0</v>
      </c>
      <c r="L71" s="284">
        <v>0</v>
      </c>
      <c r="M71" s="406">
        <v>0</v>
      </c>
      <c r="N71" s="62"/>
      <c r="O71" s="62"/>
      <c r="P71" s="62"/>
      <c r="Q71" s="62"/>
      <c r="R71" s="62"/>
      <c r="S71" s="62"/>
      <c r="T71" s="62"/>
    </row>
    <row r="72" spans="1:20" ht="18.399999999999999" customHeight="1">
      <c r="A72" s="69" t="s">
        <v>70</v>
      </c>
      <c r="B72" s="70" t="s">
        <v>48</v>
      </c>
      <c r="C72" s="71" t="s">
        <v>71</v>
      </c>
      <c r="D72" s="72" t="s">
        <v>42</v>
      </c>
      <c r="E72" s="73">
        <v>324621</v>
      </c>
      <c r="F72" s="364">
        <v>0</v>
      </c>
      <c r="G72" s="364"/>
      <c r="H72" s="364">
        <v>2513</v>
      </c>
      <c r="I72" s="364">
        <v>315626</v>
      </c>
      <c r="J72" s="364">
        <v>6467</v>
      </c>
      <c r="K72" s="364">
        <v>0</v>
      </c>
      <c r="L72" s="364">
        <v>0</v>
      </c>
      <c r="M72" s="365">
        <v>15</v>
      </c>
      <c r="N72" s="62"/>
      <c r="O72" s="62"/>
      <c r="P72" s="62"/>
      <c r="Q72" s="62"/>
      <c r="R72" s="62"/>
      <c r="S72" s="62"/>
      <c r="T72" s="62"/>
    </row>
    <row r="73" spans="1:20" ht="18.399999999999999" customHeight="1">
      <c r="A73" s="74"/>
      <c r="B73" s="70"/>
      <c r="C73" s="71" t="s">
        <v>4</v>
      </c>
      <c r="D73" s="80" t="s">
        <v>43</v>
      </c>
      <c r="E73" s="73">
        <v>324620.99999999994</v>
      </c>
      <c r="F73" s="73">
        <v>0</v>
      </c>
      <c r="G73" s="73"/>
      <c r="H73" s="73">
        <v>2651.3150000000001</v>
      </c>
      <c r="I73" s="73">
        <v>315487.68499999994</v>
      </c>
      <c r="J73" s="73">
        <v>6467</v>
      </c>
      <c r="K73" s="73">
        <v>0</v>
      </c>
      <c r="L73" s="73">
        <v>0</v>
      </c>
      <c r="M73" s="404">
        <v>15</v>
      </c>
      <c r="N73" s="62"/>
      <c r="O73" s="62"/>
      <c r="P73" s="62"/>
      <c r="Q73" s="62"/>
      <c r="R73" s="62"/>
      <c r="S73" s="62"/>
      <c r="T73" s="62"/>
    </row>
    <row r="74" spans="1:20" ht="18.399999999999999" customHeight="1">
      <c r="A74" s="74"/>
      <c r="B74" s="70"/>
      <c r="C74" s="71" t="s">
        <v>4</v>
      </c>
      <c r="D74" s="80" t="s">
        <v>44</v>
      </c>
      <c r="E74" s="73">
        <v>280682.68356999994</v>
      </c>
      <c r="F74" s="73">
        <v>0</v>
      </c>
      <c r="G74" s="73"/>
      <c r="H74" s="73">
        <v>2430.6133500000001</v>
      </c>
      <c r="I74" s="73">
        <v>275811.85887999996</v>
      </c>
      <c r="J74" s="73">
        <v>2434.0114600000002</v>
      </c>
      <c r="K74" s="73">
        <v>0</v>
      </c>
      <c r="L74" s="73">
        <v>0</v>
      </c>
      <c r="M74" s="404">
        <v>6.1998800000000003</v>
      </c>
      <c r="N74" s="62"/>
      <c r="O74" s="62"/>
      <c r="P74" s="62"/>
      <c r="Q74" s="62"/>
      <c r="R74" s="62"/>
      <c r="S74" s="62"/>
      <c r="T74" s="62"/>
    </row>
    <row r="75" spans="1:20" ht="18.399999999999999" customHeight="1">
      <c r="A75" s="74"/>
      <c r="B75" s="70"/>
      <c r="C75" s="71" t="s">
        <v>4</v>
      </c>
      <c r="D75" s="80" t="s">
        <v>45</v>
      </c>
      <c r="E75" s="283">
        <v>0.86464733818822548</v>
      </c>
      <c r="F75" s="283">
        <v>0</v>
      </c>
      <c r="G75" s="283"/>
      <c r="H75" s="283">
        <v>0.96721581774771193</v>
      </c>
      <c r="I75" s="283">
        <v>0.87385658621279605</v>
      </c>
      <c r="J75" s="283">
        <v>0.3763741240142261</v>
      </c>
      <c r="K75" s="283">
        <v>0</v>
      </c>
      <c r="L75" s="283">
        <v>0</v>
      </c>
      <c r="M75" s="405">
        <v>0.41332533333333338</v>
      </c>
      <c r="N75" s="62"/>
      <c r="O75" s="62"/>
      <c r="P75" s="62"/>
      <c r="Q75" s="62"/>
      <c r="R75" s="62"/>
      <c r="S75" s="62"/>
      <c r="T75" s="62"/>
    </row>
    <row r="76" spans="1:20" ht="18.399999999999999" customHeight="1">
      <c r="A76" s="76"/>
      <c r="B76" s="77"/>
      <c r="C76" s="78" t="s">
        <v>4</v>
      </c>
      <c r="D76" s="83" t="s">
        <v>46</v>
      </c>
      <c r="E76" s="284">
        <v>0.86464733818822559</v>
      </c>
      <c r="F76" s="284">
        <v>0</v>
      </c>
      <c r="G76" s="284"/>
      <c r="H76" s="284">
        <v>0.91675766553578131</v>
      </c>
      <c r="I76" s="284">
        <v>0.8742396993404038</v>
      </c>
      <c r="J76" s="284">
        <v>0.3763741240142261</v>
      </c>
      <c r="K76" s="284">
        <v>0</v>
      </c>
      <c r="L76" s="284">
        <v>0</v>
      </c>
      <c r="M76" s="406">
        <v>0.41332533333333338</v>
      </c>
      <c r="N76" s="62"/>
      <c r="O76" s="62"/>
      <c r="P76" s="62"/>
      <c r="Q76" s="62"/>
      <c r="R76" s="62"/>
      <c r="S76" s="62"/>
      <c r="T76" s="62"/>
    </row>
    <row r="77" spans="1:20" ht="18.399999999999999" customHeight="1">
      <c r="A77" s="69" t="s">
        <v>72</v>
      </c>
      <c r="B77" s="70" t="s">
        <v>48</v>
      </c>
      <c r="C77" s="71" t="s">
        <v>73</v>
      </c>
      <c r="D77" s="81" t="s">
        <v>42</v>
      </c>
      <c r="E77" s="73">
        <v>363288</v>
      </c>
      <c r="F77" s="364">
        <v>900</v>
      </c>
      <c r="G77" s="364"/>
      <c r="H77" s="364">
        <v>9283</v>
      </c>
      <c r="I77" s="364">
        <v>295843</v>
      </c>
      <c r="J77" s="364">
        <v>57262</v>
      </c>
      <c r="K77" s="364">
        <v>0</v>
      </c>
      <c r="L77" s="364">
        <v>0</v>
      </c>
      <c r="M77" s="365">
        <v>0</v>
      </c>
      <c r="N77" s="62"/>
      <c r="O77" s="62"/>
      <c r="P77" s="62"/>
      <c r="Q77" s="62"/>
      <c r="R77" s="62"/>
      <c r="S77" s="62"/>
      <c r="T77" s="62"/>
    </row>
    <row r="78" spans="1:20" ht="18.399999999999999" customHeight="1">
      <c r="A78" s="74"/>
      <c r="B78" s="70"/>
      <c r="C78" s="71" t="s">
        <v>74</v>
      </c>
      <c r="D78" s="80" t="s">
        <v>43</v>
      </c>
      <c r="E78" s="73">
        <v>363288.00000000012</v>
      </c>
      <c r="F78" s="73">
        <v>400</v>
      </c>
      <c r="G78" s="73"/>
      <c r="H78" s="73">
        <v>8933.9879999999994</v>
      </c>
      <c r="I78" s="73">
        <v>295992.0120000001</v>
      </c>
      <c r="J78" s="73">
        <v>57962</v>
      </c>
      <c r="K78" s="73">
        <v>0</v>
      </c>
      <c r="L78" s="73">
        <v>0</v>
      </c>
      <c r="M78" s="404">
        <v>0</v>
      </c>
      <c r="N78" s="62"/>
      <c r="O78" s="62"/>
      <c r="P78" s="62"/>
      <c r="Q78" s="62"/>
      <c r="R78" s="62"/>
      <c r="S78" s="62"/>
      <c r="T78" s="62"/>
    </row>
    <row r="79" spans="1:20" ht="18.399999999999999" customHeight="1">
      <c r="A79" s="74"/>
      <c r="B79" s="70"/>
      <c r="C79" s="71" t="s">
        <v>75</v>
      </c>
      <c r="D79" s="80" t="s">
        <v>44</v>
      </c>
      <c r="E79" s="73">
        <v>269849.31394999987</v>
      </c>
      <c r="F79" s="73">
        <v>399.87700000000001</v>
      </c>
      <c r="G79" s="73"/>
      <c r="H79" s="73">
        <v>7059.1982799999996</v>
      </c>
      <c r="I79" s="73">
        <v>254590.84174999988</v>
      </c>
      <c r="J79" s="73">
        <v>7799.3969200000001</v>
      </c>
      <c r="K79" s="73">
        <v>0</v>
      </c>
      <c r="L79" s="73">
        <v>0</v>
      </c>
      <c r="M79" s="404">
        <v>0</v>
      </c>
      <c r="N79" s="62"/>
      <c r="O79" s="62"/>
      <c r="P79" s="62"/>
      <c r="Q79" s="62"/>
      <c r="R79" s="62"/>
      <c r="S79" s="62"/>
      <c r="T79" s="62"/>
    </row>
    <row r="80" spans="1:20" ht="18.399999999999999" customHeight="1">
      <c r="A80" s="74"/>
      <c r="B80" s="70"/>
      <c r="C80" s="71" t="s">
        <v>4</v>
      </c>
      <c r="D80" s="80" t="s">
        <v>45</v>
      </c>
      <c r="E80" s="283">
        <v>0.74279721309264235</v>
      </c>
      <c r="F80" s="283">
        <v>0.4443077777777778</v>
      </c>
      <c r="G80" s="283"/>
      <c r="H80" s="283">
        <v>0.7604436367553592</v>
      </c>
      <c r="I80" s="283">
        <v>0.86056064111707853</v>
      </c>
      <c r="J80" s="283">
        <v>0.13620545772065243</v>
      </c>
      <c r="K80" s="283">
        <v>0</v>
      </c>
      <c r="L80" s="283">
        <v>0</v>
      </c>
      <c r="M80" s="405">
        <v>0</v>
      </c>
      <c r="N80" s="62"/>
      <c r="O80" s="62"/>
      <c r="P80" s="62"/>
      <c r="Q80" s="62"/>
      <c r="R80" s="62"/>
      <c r="S80" s="62"/>
      <c r="T80" s="62"/>
    </row>
    <row r="81" spans="1:20" ht="18.399999999999999" customHeight="1">
      <c r="A81" s="76"/>
      <c r="B81" s="77"/>
      <c r="C81" s="78" t="s">
        <v>4</v>
      </c>
      <c r="D81" s="82" t="s">
        <v>46</v>
      </c>
      <c r="E81" s="284">
        <v>0.74279721309264213</v>
      </c>
      <c r="F81" s="284">
        <v>0.99969249999999998</v>
      </c>
      <c r="G81" s="284"/>
      <c r="H81" s="284">
        <v>0.79015085760133097</v>
      </c>
      <c r="I81" s="284">
        <v>0.86012740691799405</v>
      </c>
      <c r="J81" s="284">
        <v>0.13456052103102031</v>
      </c>
      <c r="K81" s="284">
        <v>0</v>
      </c>
      <c r="L81" s="284">
        <v>0</v>
      </c>
      <c r="M81" s="406">
        <v>0</v>
      </c>
      <c r="N81" s="62"/>
      <c r="O81" s="62"/>
      <c r="P81" s="62"/>
      <c r="Q81" s="62"/>
      <c r="R81" s="62"/>
      <c r="S81" s="62"/>
      <c r="T81" s="62"/>
    </row>
    <row r="82" spans="1:20" ht="18.399999999999999" customHeight="1">
      <c r="A82" s="69" t="s">
        <v>76</v>
      </c>
      <c r="B82" s="84" t="s">
        <v>48</v>
      </c>
      <c r="C82" s="71" t="s">
        <v>77</v>
      </c>
      <c r="D82" s="81" t="s">
        <v>42</v>
      </c>
      <c r="E82" s="73">
        <v>11469</v>
      </c>
      <c r="F82" s="364">
        <v>0</v>
      </c>
      <c r="G82" s="364"/>
      <c r="H82" s="364">
        <v>11</v>
      </c>
      <c r="I82" s="364">
        <v>11158</v>
      </c>
      <c r="J82" s="364">
        <v>300</v>
      </c>
      <c r="K82" s="364">
        <v>0</v>
      </c>
      <c r="L82" s="364">
        <v>0</v>
      </c>
      <c r="M82" s="365">
        <v>0</v>
      </c>
      <c r="N82" s="62"/>
      <c r="O82" s="62"/>
      <c r="P82" s="62"/>
      <c r="Q82" s="62"/>
      <c r="R82" s="62"/>
      <c r="S82" s="62"/>
      <c r="T82" s="62"/>
    </row>
    <row r="83" spans="1:20" ht="18.399999999999999" customHeight="1">
      <c r="A83" s="74"/>
      <c r="B83" s="70"/>
      <c r="C83" s="71"/>
      <c r="D83" s="80" t="s">
        <v>43</v>
      </c>
      <c r="E83" s="73">
        <v>11469</v>
      </c>
      <c r="F83" s="73">
        <v>0</v>
      </c>
      <c r="G83" s="73"/>
      <c r="H83" s="73">
        <v>5</v>
      </c>
      <c r="I83" s="73">
        <v>11254</v>
      </c>
      <c r="J83" s="73">
        <v>210</v>
      </c>
      <c r="K83" s="73">
        <v>0</v>
      </c>
      <c r="L83" s="73">
        <v>0</v>
      </c>
      <c r="M83" s="404">
        <v>0</v>
      </c>
      <c r="N83" s="62"/>
      <c r="O83" s="62"/>
      <c r="P83" s="62"/>
      <c r="Q83" s="62"/>
      <c r="R83" s="62"/>
      <c r="S83" s="62"/>
      <c r="T83" s="62"/>
    </row>
    <row r="84" spans="1:20" ht="18.399999999999999" customHeight="1">
      <c r="A84" s="74"/>
      <c r="B84" s="70"/>
      <c r="C84" s="71"/>
      <c r="D84" s="80" t="s">
        <v>44</v>
      </c>
      <c r="E84" s="73">
        <v>10677.94902</v>
      </c>
      <c r="F84" s="73">
        <v>0</v>
      </c>
      <c r="G84" s="73"/>
      <c r="H84" s="73">
        <v>3.29</v>
      </c>
      <c r="I84" s="73">
        <v>10472.038929999999</v>
      </c>
      <c r="J84" s="73">
        <v>202.62009</v>
      </c>
      <c r="K84" s="73">
        <v>0</v>
      </c>
      <c r="L84" s="73">
        <v>0</v>
      </c>
      <c r="M84" s="404">
        <v>0</v>
      </c>
      <c r="N84" s="62"/>
      <c r="O84" s="62"/>
      <c r="P84" s="62"/>
      <c r="Q84" s="62"/>
      <c r="R84" s="62"/>
      <c r="S84" s="62"/>
      <c r="T84" s="62"/>
    </row>
    <row r="85" spans="1:20" ht="18.399999999999999" customHeight="1">
      <c r="A85" s="74"/>
      <c r="B85" s="70"/>
      <c r="C85" s="71"/>
      <c r="D85" s="80" t="s">
        <v>45</v>
      </c>
      <c r="E85" s="283">
        <v>0.93102703112738683</v>
      </c>
      <c r="F85" s="283">
        <v>0</v>
      </c>
      <c r="G85" s="283"/>
      <c r="H85" s="283">
        <v>0.29909090909090907</v>
      </c>
      <c r="I85" s="283">
        <v>0.93852293690625554</v>
      </c>
      <c r="J85" s="283">
        <v>0.67540030000000006</v>
      </c>
      <c r="K85" s="283">
        <v>0</v>
      </c>
      <c r="L85" s="283">
        <v>0</v>
      </c>
      <c r="M85" s="405">
        <v>0</v>
      </c>
      <c r="N85" s="62"/>
      <c r="O85" s="62"/>
      <c r="P85" s="62"/>
      <c r="Q85" s="62"/>
      <c r="R85" s="62"/>
      <c r="S85" s="62"/>
      <c r="T85" s="62"/>
    </row>
    <row r="86" spans="1:20" ht="18.399999999999999" customHeight="1">
      <c r="A86" s="76"/>
      <c r="B86" s="77"/>
      <c r="C86" s="78"/>
      <c r="D86" s="82" t="s">
        <v>46</v>
      </c>
      <c r="E86" s="284">
        <v>0.93102703112738683</v>
      </c>
      <c r="F86" s="284">
        <v>0</v>
      </c>
      <c r="G86" s="284"/>
      <c r="H86" s="284">
        <v>0.65800000000000003</v>
      </c>
      <c r="I86" s="284">
        <v>0.93051705438066457</v>
      </c>
      <c r="J86" s="284">
        <v>0.96485757142857143</v>
      </c>
      <c r="K86" s="284">
        <v>0</v>
      </c>
      <c r="L86" s="284">
        <v>0</v>
      </c>
      <c r="M86" s="406">
        <v>0</v>
      </c>
      <c r="N86" s="62"/>
      <c r="O86" s="62"/>
      <c r="P86" s="62"/>
      <c r="Q86" s="62"/>
      <c r="R86" s="62"/>
      <c r="S86" s="62"/>
      <c r="T86" s="62"/>
    </row>
    <row r="87" spans="1:20" ht="18.399999999999999" customHeight="1">
      <c r="A87" s="69" t="s">
        <v>78</v>
      </c>
      <c r="B87" s="70" t="s">
        <v>48</v>
      </c>
      <c r="C87" s="71" t="s">
        <v>79</v>
      </c>
      <c r="D87" s="80" t="s">
        <v>42</v>
      </c>
      <c r="E87" s="73">
        <v>7527737</v>
      </c>
      <c r="F87" s="364">
        <v>0</v>
      </c>
      <c r="G87" s="364"/>
      <c r="H87" s="364">
        <v>594013</v>
      </c>
      <c r="I87" s="364">
        <v>6643336</v>
      </c>
      <c r="J87" s="364">
        <v>289675</v>
      </c>
      <c r="K87" s="364">
        <v>0</v>
      </c>
      <c r="L87" s="364">
        <v>0</v>
      </c>
      <c r="M87" s="365">
        <v>713</v>
      </c>
      <c r="N87" s="62"/>
      <c r="O87" s="62"/>
      <c r="P87" s="62"/>
      <c r="Q87" s="62"/>
      <c r="R87" s="62"/>
      <c r="S87" s="62"/>
      <c r="T87" s="62"/>
    </row>
    <row r="88" spans="1:20" ht="18.399999999999999" customHeight="1">
      <c r="A88" s="74"/>
      <c r="B88" s="70"/>
      <c r="C88" s="71" t="s">
        <v>4</v>
      </c>
      <c r="D88" s="80" t="s">
        <v>43</v>
      </c>
      <c r="E88" s="73">
        <v>7516042.7540000034</v>
      </c>
      <c r="F88" s="73">
        <v>0</v>
      </c>
      <c r="G88" s="73"/>
      <c r="H88" s="73">
        <v>572623.48400000017</v>
      </c>
      <c r="I88" s="73">
        <v>6638745.178000004</v>
      </c>
      <c r="J88" s="73">
        <v>283836.33799999993</v>
      </c>
      <c r="K88" s="73">
        <v>0</v>
      </c>
      <c r="L88" s="73">
        <v>0</v>
      </c>
      <c r="M88" s="404">
        <v>20837.754000000001</v>
      </c>
      <c r="N88" s="62"/>
      <c r="O88" s="62"/>
      <c r="P88" s="62"/>
      <c r="Q88" s="62"/>
      <c r="R88" s="62"/>
      <c r="S88" s="62"/>
      <c r="T88" s="62"/>
    </row>
    <row r="89" spans="1:20" ht="18.399999999999999" customHeight="1">
      <c r="A89" s="74"/>
      <c r="B89" s="70"/>
      <c r="C89" s="71" t="s">
        <v>4</v>
      </c>
      <c r="D89" s="80" t="s">
        <v>44</v>
      </c>
      <c r="E89" s="73">
        <v>6238322.8293799981</v>
      </c>
      <c r="F89" s="73">
        <v>0</v>
      </c>
      <c r="G89" s="73"/>
      <c r="H89" s="73">
        <v>482800.91344000015</v>
      </c>
      <c r="I89" s="73">
        <v>5628623.0557299973</v>
      </c>
      <c r="J89" s="73">
        <v>107531.39500000002</v>
      </c>
      <c r="K89" s="73">
        <v>0</v>
      </c>
      <c r="L89" s="73">
        <v>0</v>
      </c>
      <c r="M89" s="404">
        <v>19367.465210000002</v>
      </c>
      <c r="N89" s="62"/>
      <c r="O89" s="62"/>
      <c r="P89" s="62"/>
      <c r="Q89" s="62"/>
      <c r="R89" s="62"/>
      <c r="S89" s="62"/>
      <c r="T89" s="62"/>
    </row>
    <row r="90" spans="1:20" ht="18.399999999999999" customHeight="1">
      <c r="A90" s="74"/>
      <c r="B90" s="70"/>
      <c r="C90" s="71" t="s">
        <v>4</v>
      </c>
      <c r="D90" s="80" t="s">
        <v>45</v>
      </c>
      <c r="E90" s="283">
        <v>0.82871158083498375</v>
      </c>
      <c r="F90" s="283">
        <v>0</v>
      </c>
      <c r="G90" s="283"/>
      <c r="H90" s="283">
        <v>0.81277836249375035</v>
      </c>
      <c r="I90" s="283">
        <v>0.84725852429110882</v>
      </c>
      <c r="J90" s="283">
        <v>0.37121392940364206</v>
      </c>
      <c r="K90" s="283">
        <v>0</v>
      </c>
      <c r="L90" s="283">
        <v>0</v>
      </c>
      <c r="M90" s="540" t="s">
        <v>950</v>
      </c>
      <c r="N90" s="62"/>
      <c r="O90" s="62"/>
      <c r="P90" s="62"/>
      <c r="Q90" s="62"/>
      <c r="R90" s="62"/>
      <c r="S90" s="62"/>
      <c r="T90" s="62"/>
    </row>
    <row r="91" spans="1:20" ht="18.399999999999999" customHeight="1">
      <c r="A91" s="76"/>
      <c r="B91" s="77"/>
      <c r="C91" s="78" t="s">
        <v>4</v>
      </c>
      <c r="D91" s="80" t="s">
        <v>46</v>
      </c>
      <c r="E91" s="284">
        <v>0.83000097705138665</v>
      </c>
      <c r="F91" s="284">
        <v>0</v>
      </c>
      <c r="G91" s="284"/>
      <c r="H91" s="284">
        <v>0.84313851410257568</v>
      </c>
      <c r="I91" s="284">
        <v>0.84784442011459804</v>
      </c>
      <c r="J91" s="284">
        <v>0.37884999418221088</v>
      </c>
      <c r="K91" s="284">
        <v>0</v>
      </c>
      <c r="L91" s="284">
        <v>0</v>
      </c>
      <c r="M91" s="406">
        <v>0.92944111011196318</v>
      </c>
      <c r="N91" s="62"/>
      <c r="O91" s="62"/>
      <c r="P91" s="62"/>
      <c r="Q91" s="62"/>
      <c r="R91" s="62"/>
      <c r="S91" s="62"/>
      <c r="T91" s="62"/>
    </row>
    <row r="92" spans="1:20" ht="18.399999999999999" customHeight="1">
      <c r="A92" s="69" t="s">
        <v>80</v>
      </c>
      <c r="B92" s="70" t="s">
        <v>48</v>
      </c>
      <c r="C92" s="71" t="s">
        <v>81</v>
      </c>
      <c r="D92" s="81" t="s">
        <v>42</v>
      </c>
      <c r="E92" s="73">
        <v>216437</v>
      </c>
      <c r="F92" s="364">
        <v>65606</v>
      </c>
      <c r="G92" s="364"/>
      <c r="H92" s="364">
        <v>2428</v>
      </c>
      <c r="I92" s="364">
        <v>141623</v>
      </c>
      <c r="J92" s="364">
        <v>3500</v>
      </c>
      <c r="K92" s="364">
        <v>0</v>
      </c>
      <c r="L92" s="364">
        <v>0</v>
      </c>
      <c r="M92" s="365">
        <v>3280</v>
      </c>
      <c r="N92" s="62"/>
      <c r="O92" s="62"/>
      <c r="P92" s="62"/>
      <c r="Q92" s="62"/>
      <c r="R92" s="62"/>
      <c r="S92" s="62"/>
      <c r="T92" s="62"/>
    </row>
    <row r="93" spans="1:20" ht="18.399999999999999" customHeight="1">
      <c r="A93" s="74"/>
      <c r="B93" s="70"/>
      <c r="C93" s="71" t="s">
        <v>82</v>
      </c>
      <c r="D93" s="80" t="s">
        <v>43</v>
      </c>
      <c r="E93" s="73">
        <v>379518.16353999998</v>
      </c>
      <c r="F93" s="73">
        <v>185073.08446000001</v>
      </c>
      <c r="G93" s="73"/>
      <c r="H93" s="73">
        <v>2499</v>
      </c>
      <c r="I93" s="73">
        <v>159123.07699999999</v>
      </c>
      <c r="J93" s="73">
        <v>28616.014080000001</v>
      </c>
      <c r="K93" s="73">
        <v>0</v>
      </c>
      <c r="L93" s="73">
        <v>0</v>
      </c>
      <c r="M93" s="404">
        <v>4206.9879999999985</v>
      </c>
      <c r="N93" s="62"/>
      <c r="O93" s="62"/>
      <c r="P93" s="62"/>
      <c r="Q93" s="62"/>
      <c r="R93" s="62"/>
      <c r="S93" s="62"/>
      <c r="T93" s="62"/>
    </row>
    <row r="94" spans="1:20" ht="18.399999999999999" customHeight="1">
      <c r="A94" s="74"/>
      <c r="B94" s="70"/>
      <c r="C94" s="71" t="s">
        <v>4</v>
      </c>
      <c r="D94" s="80" t="s">
        <v>44</v>
      </c>
      <c r="E94" s="73">
        <v>297098.11690000014</v>
      </c>
      <c r="F94" s="73">
        <v>143081.27012</v>
      </c>
      <c r="G94" s="73"/>
      <c r="H94" s="73">
        <v>2391.9534000000003</v>
      </c>
      <c r="I94" s="73">
        <v>127831.14400000006</v>
      </c>
      <c r="J94" s="73">
        <v>20924.332859999999</v>
      </c>
      <c r="K94" s="73">
        <v>0</v>
      </c>
      <c r="L94" s="73">
        <v>0</v>
      </c>
      <c r="M94" s="404">
        <v>2869.4165200000002</v>
      </c>
      <c r="N94" s="62"/>
      <c r="O94" s="62"/>
      <c r="P94" s="62"/>
      <c r="Q94" s="62"/>
      <c r="R94" s="62"/>
      <c r="S94" s="62"/>
      <c r="T94" s="62"/>
    </row>
    <row r="95" spans="1:20" ht="18.399999999999999" customHeight="1">
      <c r="A95" s="74"/>
      <c r="B95" s="70"/>
      <c r="C95" s="71" t="s">
        <v>4</v>
      </c>
      <c r="D95" s="80" t="s">
        <v>45</v>
      </c>
      <c r="E95" s="283">
        <v>1.3726771157426878</v>
      </c>
      <c r="F95" s="283">
        <v>2.1809174484041094</v>
      </c>
      <c r="G95" s="283"/>
      <c r="H95" s="283">
        <v>0.98515378912685347</v>
      </c>
      <c r="I95" s="283">
        <v>0.9026157050761533</v>
      </c>
      <c r="J95" s="283">
        <v>5.978380817142857</v>
      </c>
      <c r="K95" s="283">
        <v>0</v>
      </c>
      <c r="L95" s="283">
        <v>0</v>
      </c>
      <c r="M95" s="405">
        <v>0.87482210975609764</v>
      </c>
      <c r="N95" s="62"/>
      <c r="O95" s="62"/>
      <c r="P95" s="62"/>
      <c r="Q95" s="62"/>
      <c r="R95" s="62"/>
      <c r="S95" s="62"/>
      <c r="T95" s="62"/>
    </row>
    <row r="96" spans="1:20" ht="18.399999999999999" customHeight="1">
      <c r="A96" s="76"/>
      <c r="B96" s="77"/>
      <c r="C96" s="78" t="s">
        <v>4</v>
      </c>
      <c r="D96" s="82" t="s">
        <v>46</v>
      </c>
      <c r="E96" s="284">
        <v>0.78282977059327741</v>
      </c>
      <c r="F96" s="284">
        <v>0.77310685417859482</v>
      </c>
      <c r="G96" s="284"/>
      <c r="H96" s="284">
        <v>0.95716422569027626</v>
      </c>
      <c r="I96" s="284">
        <v>0.80334761248992226</v>
      </c>
      <c r="J96" s="284">
        <v>0.73121060122151005</v>
      </c>
      <c r="K96" s="284">
        <v>0</v>
      </c>
      <c r="L96" s="284">
        <v>0</v>
      </c>
      <c r="M96" s="406">
        <v>0.68205959227837143</v>
      </c>
      <c r="N96" s="62"/>
      <c r="O96" s="62"/>
      <c r="P96" s="62"/>
      <c r="Q96" s="62"/>
      <c r="R96" s="62"/>
      <c r="S96" s="62"/>
      <c r="T96" s="62"/>
    </row>
    <row r="97" spans="1:20" ht="18.399999999999999" customHeight="1">
      <c r="A97" s="69" t="s">
        <v>83</v>
      </c>
      <c r="B97" s="70" t="s">
        <v>48</v>
      </c>
      <c r="C97" s="71" t="s">
        <v>84</v>
      </c>
      <c r="D97" s="80" t="s">
        <v>42</v>
      </c>
      <c r="E97" s="73">
        <v>36299</v>
      </c>
      <c r="F97" s="364">
        <v>2460</v>
      </c>
      <c r="G97" s="364"/>
      <c r="H97" s="364">
        <v>37</v>
      </c>
      <c r="I97" s="364">
        <v>29795</v>
      </c>
      <c r="J97" s="364">
        <v>199</v>
      </c>
      <c r="K97" s="364">
        <v>0</v>
      </c>
      <c r="L97" s="364">
        <v>0</v>
      </c>
      <c r="M97" s="365">
        <v>3808</v>
      </c>
      <c r="N97" s="62"/>
      <c r="O97" s="62"/>
      <c r="P97" s="62"/>
      <c r="Q97" s="62"/>
      <c r="R97" s="62"/>
      <c r="S97" s="62"/>
      <c r="T97" s="62"/>
    </row>
    <row r="98" spans="1:20" ht="18.399999999999999" customHeight="1">
      <c r="A98" s="74"/>
      <c r="B98" s="70"/>
      <c r="C98" s="71" t="s">
        <v>4</v>
      </c>
      <c r="D98" s="80" t="s">
        <v>43</v>
      </c>
      <c r="E98" s="73">
        <v>42085.951000000001</v>
      </c>
      <c r="F98" s="73">
        <v>2525</v>
      </c>
      <c r="G98" s="73"/>
      <c r="H98" s="73">
        <v>71.174999999999997</v>
      </c>
      <c r="I98" s="73">
        <v>34232.606</v>
      </c>
      <c r="J98" s="73">
        <v>1449.17</v>
      </c>
      <c r="K98" s="73">
        <v>0</v>
      </c>
      <c r="L98" s="73">
        <v>0</v>
      </c>
      <c r="M98" s="404">
        <v>3808</v>
      </c>
      <c r="N98" s="62"/>
      <c r="O98" s="62"/>
      <c r="P98" s="62"/>
      <c r="Q98" s="62"/>
      <c r="R98" s="62"/>
      <c r="S98" s="62"/>
      <c r="T98" s="62"/>
    </row>
    <row r="99" spans="1:20" ht="18.399999999999999" customHeight="1">
      <c r="A99" s="74"/>
      <c r="B99" s="70"/>
      <c r="C99" s="71" t="s">
        <v>4</v>
      </c>
      <c r="D99" s="80" t="s">
        <v>44</v>
      </c>
      <c r="E99" s="73">
        <v>30552.43939</v>
      </c>
      <c r="F99" s="73">
        <v>2525</v>
      </c>
      <c r="G99" s="73"/>
      <c r="H99" s="73">
        <v>51.444710000000001</v>
      </c>
      <c r="I99" s="73">
        <v>25617.30041</v>
      </c>
      <c r="J99" s="73">
        <v>273.02643999999998</v>
      </c>
      <c r="K99" s="73">
        <v>0</v>
      </c>
      <c r="L99" s="73">
        <v>0</v>
      </c>
      <c r="M99" s="404">
        <v>2085.6678299999999</v>
      </c>
      <c r="N99" s="62"/>
      <c r="O99" s="62"/>
      <c r="P99" s="62"/>
      <c r="Q99" s="62"/>
      <c r="R99" s="62"/>
      <c r="S99" s="62"/>
      <c r="T99" s="62"/>
    </row>
    <row r="100" spans="1:20" ht="18.399999999999999" customHeight="1">
      <c r="A100" s="74"/>
      <c r="B100" s="70"/>
      <c r="C100" s="71" t="s">
        <v>4</v>
      </c>
      <c r="D100" s="80" t="s">
        <v>45</v>
      </c>
      <c r="E100" s="283">
        <v>0.84168818397201028</v>
      </c>
      <c r="F100" s="283">
        <v>1.0264227642276422</v>
      </c>
      <c r="G100" s="283"/>
      <c r="H100" s="283">
        <v>1.3903975675675675</v>
      </c>
      <c r="I100" s="283">
        <v>0.85978521261956709</v>
      </c>
      <c r="J100" s="283">
        <v>1.37199216080402</v>
      </c>
      <c r="K100" s="283">
        <v>0</v>
      </c>
      <c r="L100" s="283">
        <v>0</v>
      </c>
      <c r="M100" s="405">
        <v>0.54770688813025203</v>
      </c>
      <c r="N100" s="62"/>
      <c r="O100" s="62"/>
      <c r="P100" s="62"/>
      <c r="Q100" s="62"/>
      <c r="R100" s="62"/>
      <c r="S100" s="62"/>
      <c r="T100" s="62"/>
    </row>
    <row r="101" spans="1:20" ht="18.399999999999999" customHeight="1">
      <c r="A101" s="76"/>
      <c r="B101" s="77"/>
      <c r="C101" s="78" t="s">
        <v>4</v>
      </c>
      <c r="D101" s="79" t="s">
        <v>46</v>
      </c>
      <c r="E101" s="407">
        <v>0.72595340402311448</v>
      </c>
      <c r="F101" s="284">
        <v>1</v>
      </c>
      <c r="G101" s="284"/>
      <c r="H101" s="284">
        <v>0.72279185107130317</v>
      </c>
      <c r="I101" s="284">
        <v>0.74833041954211721</v>
      </c>
      <c r="J101" s="284">
        <v>0.18840194042106859</v>
      </c>
      <c r="K101" s="284">
        <v>0</v>
      </c>
      <c r="L101" s="284">
        <v>0</v>
      </c>
      <c r="M101" s="406">
        <v>0.54770688813025203</v>
      </c>
      <c r="N101" s="62"/>
      <c r="O101" s="62"/>
      <c r="P101" s="62"/>
      <c r="Q101" s="62"/>
      <c r="R101" s="62"/>
      <c r="S101" s="62"/>
      <c r="T101" s="62"/>
    </row>
    <row r="102" spans="1:20" ht="18.399999999999999" customHeight="1">
      <c r="A102" s="278" t="s">
        <v>85</v>
      </c>
      <c r="B102" s="70" t="s">
        <v>48</v>
      </c>
      <c r="C102" s="71" t="s">
        <v>86</v>
      </c>
      <c r="D102" s="72" t="s">
        <v>42</v>
      </c>
      <c r="E102" s="73">
        <v>1338947</v>
      </c>
      <c r="F102" s="364">
        <v>1237240</v>
      </c>
      <c r="G102" s="364"/>
      <c r="H102" s="364">
        <v>462</v>
      </c>
      <c r="I102" s="364">
        <v>91819</v>
      </c>
      <c r="J102" s="364">
        <v>6013</v>
      </c>
      <c r="K102" s="364">
        <v>0</v>
      </c>
      <c r="L102" s="364">
        <v>0</v>
      </c>
      <c r="M102" s="365">
        <v>3413</v>
      </c>
      <c r="N102" s="62"/>
      <c r="O102" s="62"/>
      <c r="P102" s="62"/>
      <c r="Q102" s="62"/>
      <c r="R102" s="62"/>
      <c r="S102" s="62"/>
      <c r="T102" s="62"/>
    </row>
    <row r="103" spans="1:20" ht="18.399999999999999" customHeight="1">
      <c r="A103" s="86"/>
      <c r="B103" s="85"/>
      <c r="C103" s="71" t="s">
        <v>87</v>
      </c>
      <c r="D103" s="80" t="s">
        <v>43</v>
      </c>
      <c r="E103" s="73">
        <v>2249621.8669999996</v>
      </c>
      <c r="F103" s="73">
        <v>2123151.17</v>
      </c>
      <c r="G103" s="73"/>
      <c r="H103" s="73">
        <v>494.4</v>
      </c>
      <c r="I103" s="73">
        <v>94812.450999999986</v>
      </c>
      <c r="J103" s="73">
        <v>4082.1909999999998</v>
      </c>
      <c r="K103" s="73">
        <v>0</v>
      </c>
      <c r="L103" s="73">
        <v>0</v>
      </c>
      <c r="M103" s="404">
        <v>27081.654999999999</v>
      </c>
      <c r="N103" s="62"/>
      <c r="O103" s="62"/>
      <c r="P103" s="62"/>
      <c r="Q103" s="62"/>
      <c r="R103" s="62"/>
      <c r="S103" s="62"/>
      <c r="T103" s="62"/>
    </row>
    <row r="104" spans="1:20" ht="18.399999999999999" customHeight="1">
      <c r="A104" s="86"/>
      <c r="B104" s="85"/>
      <c r="C104" s="71" t="s">
        <v>88</v>
      </c>
      <c r="D104" s="80" t="s">
        <v>44</v>
      </c>
      <c r="E104" s="73">
        <v>1778356.9527400001</v>
      </c>
      <c r="F104" s="73">
        <v>1680527.3681999999</v>
      </c>
      <c r="G104" s="73"/>
      <c r="H104" s="73">
        <v>284.85195000000004</v>
      </c>
      <c r="I104" s="73">
        <v>72596.533160000065</v>
      </c>
      <c r="J104" s="73">
        <v>1491.48587</v>
      </c>
      <c r="K104" s="73">
        <v>0</v>
      </c>
      <c r="L104" s="73">
        <v>0</v>
      </c>
      <c r="M104" s="404">
        <v>23456.71356</v>
      </c>
      <c r="N104" s="62"/>
      <c r="O104" s="62"/>
      <c r="P104" s="62"/>
      <c r="Q104" s="62"/>
      <c r="R104" s="62"/>
      <c r="S104" s="62"/>
      <c r="T104" s="62"/>
    </row>
    <row r="105" spans="1:20" ht="18.399999999999999" customHeight="1">
      <c r="A105" s="74"/>
      <c r="B105" s="70"/>
      <c r="C105" s="71" t="s">
        <v>4</v>
      </c>
      <c r="D105" s="80" t="s">
        <v>45</v>
      </c>
      <c r="E105" s="283">
        <v>1.3281757625507209</v>
      </c>
      <c r="F105" s="283">
        <v>1.3582872912288642</v>
      </c>
      <c r="G105" s="283"/>
      <c r="H105" s="283">
        <v>0.61656266233766244</v>
      </c>
      <c r="I105" s="283">
        <v>0.79064826626297458</v>
      </c>
      <c r="J105" s="283">
        <v>0.24804355064027939</v>
      </c>
      <c r="K105" s="283">
        <v>0</v>
      </c>
      <c r="L105" s="283">
        <v>0</v>
      </c>
      <c r="M105" s="405">
        <v>6.8727552182830358</v>
      </c>
      <c r="N105" s="62"/>
      <c r="O105" s="62"/>
      <c r="P105" s="62"/>
      <c r="Q105" s="62"/>
      <c r="R105" s="62"/>
      <c r="S105" s="62"/>
      <c r="T105" s="62"/>
    </row>
    <row r="106" spans="1:20" ht="18.399999999999999" customHeight="1">
      <c r="A106" s="76"/>
      <c r="B106" s="77"/>
      <c r="C106" s="78" t="s">
        <v>4</v>
      </c>
      <c r="D106" s="82" t="s">
        <v>46</v>
      </c>
      <c r="E106" s="284">
        <v>0.79051372091770322</v>
      </c>
      <c r="F106" s="284">
        <v>0.79152506516999444</v>
      </c>
      <c r="G106" s="284"/>
      <c r="H106" s="284">
        <v>0.57615685679611661</v>
      </c>
      <c r="I106" s="284">
        <v>0.76568564987313825</v>
      </c>
      <c r="J106" s="284">
        <v>0.36536405817366213</v>
      </c>
      <c r="K106" s="284">
        <v>0</v>
      </c>
      <c r="L106" s="284">
        <v>0</v>
      </c>
      <c r="M106" s="406">
        <v>0.86614771364600873</v>
      </c>
      <c r="N106" s="62"/>
      <c r="O106" s="62"/>
      <c r="P106" s="62"/>
      <c r="Q106" s="62"/>
      <c r="R106" s="62"/>
      <c r="S106" s="62"/>
      <c r="T106" s="62"/>
    </row>
    <row r="107" spans="1:20" ht="18.399999999999999" customHeight="1">
      <c r="A107" s="69" t="s">
        <v>89</v>
      </c>
      <c r="B107" s="70" t="s">
        <v>48</v>
      </c>
      <c r="C107" s="71" t="s">
        <v>90</v>
      </c>
      <c r="D107" s="80" t="s">
        <v>42</v>
      </c>
      <c r="E107" s="73">
        <v>7028410</v>
      </c>
      <c r="F107" s="364">
        <v>70137</v>
      </c>
      <c r="G107" s="364"/>
      <c r="H107" s="364">
        <v>59295</v>
      </c>
      <c r="I107" s="364">
        <v>6614927</v>
      </c>
      <c r="J107" s="364">
        <v>207629</v>
      </c>
      <c r="K107" s="364">
        <v>0</v>
      </c>
      <c r="L107" s="364">
        <v>0</v>
      </c>
      <c r="M107" s="365">
        <v>76422</v>
      </c>
      <c r="N107" s="62"/>
      <c r="O107" s="62"/>
      <c r="P107" s="62"/>
      <c r="Q107" s="62"/>
      <c r="R107" s="62"/>
      <c r="S107" s="62"/>
      <c r="T107" s="62"/>
    </row>
    <row r="108" spans="1:20" ht="18.399999999999999" customHeight="1">
      <c r="A108" s="74"/>
      <c r="B108" s="70"/>
      <c r="C108" s="71" t="s">
        <v>91</v>
      </c>
      <c r="D108" s="80" t="s">
        <v>43</v>
      </c>
      <c r="E108" s="73">
        <v>7279866.9830000009</v>
      </c>
      <c r="F108" s="73">
        <v>72762.781000000003</v>
      </c>
      <c r="G108" s="73"/>
      <c r="H108" s="73">
        <v>53956.201999999997</v>
      </c>
      <c r="I108" s="73">
        <v>6778049.1470000008</v>
      </c>
      <c r="J108" s="73">
        <v>296404.38200000004</v>
      </c>
      <c r="K108" s="73">
        <v>0</v>
      </c>
      <c r="L108" s="73">
        <v>0</v>
      </c>
      <c r="M108" s="404">
        <v>78694.47099999999</v>
      </c>
      <c r="N108" s="62"/>
      <c r="O108" s="62"/>
      <c r="P108" s="62"/>
      <c r="Q108" s="62"/>
      <c r="R108" s="62"/>
      <c r="S108" s="62"/>
      <c r="T108" s="62"/>
    </row>
    <row r="109" spans="1:20" ht="18.399999999999999" customHeight="1">
      <c r="A109" s="74"/>
      <c r="B109" s="70"/>
      <c r="C109" s="71" t="s">
        <v>4</v>
      </c>
      <c r="D109" s="80" t="s">
        <v>44</v>
      </c>
      <c r="E109" s="73">
        <v>5954613.597280005</v>
      </c>
      <c r="F109" s="73">
        <v>65567.909849999996</v>
      </c>
      <c r="G109" s="73"/>
      <c r="H109" s="73">
        <v>38674.011159999995</v>
      </c>
      <c r="I109" s="73">
        <v>5728574.3954800051</v>
      </c>
      <c r="J109" s="73">
        <v>62641.246059999998</v>
      </c>
      <c r="K109" s="73">
        <v>0</v>
      </c>
      <c r="L109" s="73">
        <v>0</v>
      </c>
      <c r="M109" s="404">
        <v>59156.034730000007</v>
      </c>
      <c r="N109" s="62"/>
      <c r="O109" s="62"/>
      <c r="P109" s="62"/>
      <c r="Q109" s="62"/>
      <c r="R109" s="62"/>
      <c r="S109" s="62"/>
      <c r="T109" s="62"/>
    </row>
    <row r="110" spans="1:20" ht="18.399999999999999" customHeight="1">
      <c r="A110" s="74"/>
      <c r="B110" s="70"/>
      <c r="C110" s="71" t="s">
        <v>4</v>
      </c>
      <c r="D110" s="80" t="s">
        <v>45</v>
      </c>
      <c r="E110" s="283">
        <v>0.84722058008568157</v>
      </c>
      <c r="F110" s="283">
        <v>0.93485478206937844</v>
      </c>
      <c r="G110" s="283"/>
      <c r="H110" s="283">
        <v>0.65223056176743388</v>
      </c>
      <c r="I110" s="283">
        <v>0.86600719788442182</v>
      </c>
      <c r="J110" s="283">
        <v>0.30169796155642997</v>
      </c>
      <c r="K110" s="283">
        <v>0</v>
      </c>
      <c r="L110" s="283">
        <v>0</v>
      </c>
      <c r="M110" s="405">
        <v>0.77407074834471756</v>
      </c>
      <c r="N110" s="62"/>
      <c r="O110" s="62"/>
      <c r="P110" s="62"/>
      <c r="Q110" s="62"/>
      <c r="R110" s="62"/>
      <c r="S110" s="62"/>
      <c r="T110" s="62"/>
    </row>
    <row r="111" spans="1:20" ht="18.399999999999999" customHeight="1">
      <c r="A111" s="76"/>
      <c r="B111" s="77"/>
      <c r="C111" s="78" t="s">
        <v>4</v>
      </c>
      <c r="D111" s="80" t="s">
        <v>46</v>
      </c>
      <c r="E111" s="284">
        <v>0.8179563735416131</v>
      </c>
      <c r="F111" s="284">
        <v>0.90111879932131778</v>
      </c>
      <c r="G111" s="284"/>
      <c r="H111" s="284">
        <v>0.71676674277407437</v>
      </c>
      <c r="I111" s="284">
        <v>0.84516566216040223</v>
      </c>
      <c r="J111" s="284">
        <v>0.21133711194593605</v>
      </c>
      <c r="K111" s="284">
        <v>0</v>
      </c>
      <c r="L111" s="284">
        <v>0</v>
      </c>
      <c r="M111" s="406">
        <v>0.75171780149586387</v>
      </c>
      <c r="N111" s="62"/>
      <c r="O111" s="62"/>
      <c r="P111" s="62"/>
      <c r="Q111" s="62"/>
      <c r="R111" s="62"/>
      <c r="S111" s="62"/>
      <c r="T111" s="62"/>
    </row>
    <row r="112" spans="1:20" ht="18.399999999999999" customHeight="1">
      <c r="A112" s="69" t="s">
        <v>92</v>
      </c>
      <c r="B112" s="70" t="s">
        <v>48</v>
      </c>
      <c r="C112" s="71" t="s">
        <v>93</v>
      </c>
      <c r="D112" s="81" t="s">
        <v>94</v>
      </c>
      <c r="E112" s="73">
        <v>566248</v>
      </c>
      <c r="F112" s="364">
        <v>174159</v>
      </c>
      <c r="G112" s="364"/>
      <c r="H112" s="364">
        <v>15775</v>
      </c>
      <c r="I112" s="364">
        <v>190144</v>
      </c>
      <c r="J112" s="364">
        <v>120704</v>
      </c>
      <c r="K112" s="364">
        <v>0</v>
      </c>
      <c r="L112" s="364">
        <v>0</v>
      </c>
      <c r="M112" s="365">
        <v>65466</v>
      </c>
      <c r="N112" s="62"/>
      <c r="O112" s="62"/>
      <c r="P112" s="62"/>
      <c r="Q112" s="62"/>
      <c r="R112" s="62"/>
      <c r="S112" s="62"/>
      <c r="T112" s="62"/>
    </row>
    <row r="113" spans="1:20" ht="18.399999999999999" customHeight="1">
      <c r="A113" s="74"/>
      <c r="B113" s="70"/>
      <c r="C113" s="71" t="s">
        <v>4</v>
      </c>
      <c r="D113" s="80" t="s">
        <v>43</v>
      </c>
      <c r="E113" s="73">
        <v>552463.20600000001</v>
      </c>
      <c r="F113" s="73">
        <v>174615.45199999999</v>
      </c>
      <c r="G113" s="73"/>
      <c r="H113" s="73">
        <v>10687</v>
      </c>
      <c r="I113" s="73">
        <v>227397.72000000006</v>
      </c>
      <c r="J113" s="73">
        <v>121936.431</v>
      </c>
      <c r="K113" s="73">
        <v>0</v>
      </c>
      <c r="L113" s="73">
        <v>0</v>
      </c>
      <c r="M113" s="404">
        <v>17826.602999999992</v>
      </c>
      <c r="N113" s="62"/>
      <c r="O113" s="62"/>
      <c r="P113" s="62"/>
      <c r="Q113" s="62"/>
      <c r="R113" s="62"/>
      <c r="S113" s="62"/>
      <c r="T113" s="62"/>
    </row>
    <row r="114" spans="1:20" ht="18.399999999999999" customHeight="1">
      <c r="A114" s="74"/>
      <c r="B114" s="70"/>
      <c r="C114" s="71" t="s">
        <v>4</v>
      </c>
      <c r="D114" s="80" t="s">
        <v>44</v>
      </c>
      <c r="E114" s="73">
        <v>408613.34107999993</v>
      </c>
      <c r="F114" s="73">
        <v>135623.47845</v>
      </c>
      <c r="G114" s="73"/>
      <c r="H114" s="73">
        <v>6093.4312300000001</v>
      </c>
      <c r="I114" s="73">
        <v>169150.22143999991</v>
      </c>
      <c r="J114" s="73">
        <v>89448.115270000009</v>
      </c>
      <c r="K114" s="73">
        <v>0</v>
      </c>
      <c r="L114" s="73">
        <v>0</v>
      </c>
      <c r="M114" s="404">
        <v>8298.0946899999999</v>
      </c>
      <c r="N114" s="62"/>
      <c r="O114" s="62"/>
      <c r="P114" s="62"/>
      <c r="Q114" s="62"/>
      <c r="R114" s="62"/>
      <c r="S114" s="62"/>
      <c r="T114" s="62"/>
    </row>
    <row r="115" spans="1:20" ht="18.399999999999999" customHeight="1">
      <c r="A115" s="74"/>
      <c r="B115" s="70"/>
      <c r="C115" s="71" t="s">
        <v>4</v>
      </c>
      <c r="D115" s="80" t="s">
        <v>45</v>
      </c>
      <c r="E115" s="283">
        <v>0.72161551313205508</v>
      </c>
      <c r="F115" s="283">
        <v>0.77873367698482421</v>
      </c>
      <c r="G115" s="283"/>
      <c r="H115" s="283">
        <v>0.38627139334389859</v>
      </c>
      <c r="I115" s="283">
        <v>0.88959010770784197</v>
      </c>
      <c r="J115" s="283">
        <v>0.74105344702743914</v>
      </c>
      <c r="K115" s="283">
        <v>0</v>
      </c>
      <c r="L115" s="283">
        <v>0</v>
      </c>
      <c r="M115" s="405">
        <v>0.12675426465646289</v>
      </c>
      <c r="N115" s="62"/>
      <c r="O115" s="62"/>
      <c r="P115" s="62"/>
      <c r="Q115" s="62"/>
      <c r="R115" s="62"/>
      <c r="S115" s="62"/>
      <c r="T115" s="62"/>
    </row>
    <row r="116" spans="1:20" ht="18.399999999999999" customHeight="1">
      <c r="A116" s="76"/>
      <c r="B116" s="77"/>
      <c r="C116" s="78" t="s">
        <v>4</v>
      </c>
      <c r="D116" s="82" t="s">
        <v>46</v>
      </c>
      <c r="E116" s="284">
        <v>0.73962091346948433</v>
      </c>
      <c r="F116" s="284">
        <v>0.77669803500551604</v>
      </c>
      <c r="G116" s="284"/>
      <c r="H116" s="284">
        <v>0.57017228689061483</v>
      </c>
      <c r="I116" s="284">
        <v>0.7438518796054765</v>
      </c>
      <c r="J116" s="284">
        <v>0.73356350137884563</v>
      </c>
      <c r="K116" s="284">
        <v>0</v>
      </c>
      <c r="L116" s="284">
        <v>0</v>
      </c>
      <c r="M116" s="406">
        <v>0.46548939750327101</v>
      </c>
      <c r="N116" s="62"/>
      <c r="O116" s="62"/>
      <c r="P116" s="62"/>
      <c r="Q116" s="62"/>
      <c r="R116" s="62"/>
      <c r="S116" s="62"/>
      <c r="T116" s="62"/>
    </row>
    <row r="117" spans="1:20" ht="18.399999999999999" customHeight="1">
      <c r="A117" s="69" t="s">
        <v>95</v>
      </c>
      <c r="B117" s="70" t="s">
        <v>48</v>
      </c>
      <c r="C117" s="71" t="s">
        <v>96</v>
      </c>
      <c r="D117" s="80" t="s">
        <v>42</v>
      </c>
      <c r="E117" s="73">
        <v>528014</v>
      </c>
      <c r="F117" s="364">
        <v>134975</v>
      </c>
      <c r="G117" s="364"/>
      <c r="H117" s="364">
        <v>5598</v>
      </c>
      <c r="I117" s="364">
        <v>310951</v>
      </c>
      <c r="J117" s="364">
        <v>43153</v>
      </c>
      <c r="K117" s="364">
        <v>0</v>
      </c>
      <c r="L117" s="364">
        <v>0</v>
      </c>
      <c r="M117" s="365">
        <v>33337</v>
      </c>
      <c r="N117" s="62"/>
      <c r="O117" s="62"/>
      <c r="P117" s="62"/>
      <c r="Q117" s="62"/>
      <c r="R117" s="62"/>
      <c r="S117" s="62"/>
      <c r="T117" s="62"/>
    </row>
    <row r="118" spans="1:20" ht="18.399999999999999" customHeight="1">
      <c r="A118" s="74"/>
      <c r="B118" s="70"/>
      <c r="C118" s="71" t="s">
        <v>4</v>
      </c>
      <c r="D118" s="80" t="s">
        <v>43</v>
      </c>
      <c r="E118" s="73">
        <v>541727.91099999985</v>
      </c>
      <c r="F118" s="73">
        <v>136175</v>
      </c>
      <c r="G118" s="73"/>
      <c r="H118" s="73">
        <v>5519.0589999999993</v>
      </c>
      <c r="I118" s="73">
        <v>312108.6509999999</v>
      </c>
      <c r="J118" s="73">
        <v>41176.135999999999</v>
      </c>
      <c r="K118" s="73">
        <v>0</v>
      </c>
      <c r="L118" s="73">
        <v>0</v>
      </c>
      <c r="M118" s="404">
        <v>46749.065000000002</v>
      </c>
      <c r="N118" s="62"/>
      <c r="O118" s="62"/>
      <c r="P118" s="62"/>
      <c r="Q118" s="62"/>
      <c r="R118" s="62"/>
      <c r="S118" s="62"/>
      <c r="T118" s="62"/>
    </row>
    <row r="119" spans="1:20" ht="18.399999999999999" customHeight="1">
      <c r="A119" s="74"/>
      <c r="B119" s="70"/>
      <c r="C119" s="71" t="s">
        <v>4</v>
      </c>
      <c r="D119" s="80" t="s">
        <v>44</v>
      </c>
      <c r="E119" s="73">
        <v>428470.51606000005</v>
      </c>
      <c r="F119" s="73">
        <v>129802.41500000001</v>
      </c>
      <c r="G119" s="73"/>
      <c r="H119" s="73">
        <v>4694.6061499999996</v>
      </c>
      <c r="I119" s="73">
        <v>250897.41183</v>
      </c>
      <c r="J119" s="73">
        <v>15570.24063</v>
      </c>
      <c r="K119" s="73">
        <v>0</v>
      </c>
      <c r="L119" s="73">
        <v>0</v>
      </c>
      <c r="M119" s="404">
        <v>27505.842450000004</v>
      </c>
      <c r="N119" s="62"/>
      <c r="O119" s="62"/>
      <c r="P119" s="62"/>
      <c r="Q119" s="62"/>
      <c r="R119" s="62"/>
      <c r="S119" s="62"/>
      <c r="T119" s="62"/>
    </row>
    <row r="120" spans="1:20" ht="18.399999999999999" customHeight="1">
      <c r="A120" s="74"/>
      <c r="B120" s="70"/>
      <c r="C120" s="71" t="s">
        <v>4</v>
      </c>
      <c r="D120" s="80" t="s">
        <v>45</v>
      </c>
      <c r="E120" s="283">
        <v>0.81147567310715252</v>
      </c>
      <c r="F120" s="283">
        <v>0.96167745878866462</v>
      </c>
      <c r="G120" s="283"/>
      <c r="H120" s="283">
        <v>0.83862203465523399</v>
      </c>
      <c r="I120" s="283">
        <v>0.8068712171049458</v>
      </c>
      <c r="J120" s="283">
        <v>0.36081478993349247</v>
      </c>
      <c r="K120" s="283">
        <v>0</v>
      </c>
      <c r="L120" s="283">
        <v>0</v>
      </c>
      <c r="M120" s="405">
        <v>0.82508451420343776</v>
      </c>
      <c r="N120" s="62"/>
      <c r="O120" s="62"/>
      <c r="P120" s="62"/>
      <c r="Q120" s="62"/>
      <c r="R120" s="62"/>
      <c r="S120" s="62"/>
      <c r="T120" s="62"/>
    </row>
    <row r="121" spans="1:20" ht="18.399999999999999" customHeight="1">
      <c r="A121" s="76"/>
      <c r="B121" s="77"/>
      <c r="C121" s="78" t="s">
        <v>4</v>
      </c>
      <c r="D121" s="82" t="s">
        <v>46</v>
      </c>
      <c r="E121" s="284">
        <v>0.79093306318492451</v>
      </c>
      <c r="F121" s="284">
        <v>0.9532029741141913</v>
      </c>
      <c r="G121" s="284"/>
      <c r="H121" s="284">
        <v>0.85061713418899854</v>
      </c>
      <c r="I121" s="284">
        <v>0.80387842831693912</v>
      </c>
      <c r="J121" s="284">
        <v>0.37813748793718771</v>
      </c>
      <c r="K121" s="284">
        <v>0</v>
      </c>
      <c r="L121" s="284">
        <v>0</v>
      </c>
      <c r="M121" s="406">
        <v>0.58837203375083547</v>
      </c>
      <c r="N121" s="62"/>
      <c r="O121" s="62"/>
      <c r="P121" s="62"/>
      <c r="Q121" s="62"/>
      <c r="R121" s="62"/>
      <c r="S121" s="62"/>
      <c r="T121" s="62"/>
    </row>
    <row r="122" spans="1:20" ht="18.399999999999999" customHeight="1">
      <c r="A122" s="69" t="s">
        <v>97</v>
      </c>
      <c r="B122" s="70" t="s">
        <v>48</v>
      </c>
      <c r="C122" s="71" t="s">
        <v>98</v>
      </c>
      <c r="D122" s="81" t="s">
        <v>42</v>
      </c>
      <c r="E122" s="73">
        <v>660117</v>
      </c>
      <c r="F122" s="364">
        <v>496851</v>
      </c>
      <c r="G122" s="364"/>
      <c r="H122" s="364">
        <v>70</v>
      </c>
      <c r="I122" s="364">
        <v>53069</v>
      </c>
      <c r="J122" s="364">
        <v>7831</v>
      </c>
      <c r="K122" s="364">
        <v>0</v>
      </c>
      <c r="L122" s="364">
        <v>0</v>
      </c>
      <c r="M122" s="365">
        <v>102296</v>
      </c>
      <c r="N122" s="62"/>
      <c r="O122" s="62"/>
      <c r="P122" s="62"/>
      <c r="Q122" s="62"/>
      <c r="R122" s="62"/>
      <c r="S122" s="62"/>
      <c r="T122" s="62"/>
    </row>
    <row r="123" spans="1:20" ht="18.399999999999999" customHeight="1">
      <c r="A123" s="74"/>
      <c r="B123" s="70"/>
      <c r="C123" s="71" t="s">
        <v>4</v>
      </c>
      <c r="D123" s="80" t="s">
        <v>43</v>
      </c>
      <c r="E123" s="73">
        <v>1196767.801</v>
      </c>
      <c r="F123" s="73">
        <v>649895.272</v>
      </c>
      <c r="G123" s="73"/>
      <c r="H123" s="73">
        <v>5</v>
      </c>
      <c r="I123" s="73">
        <v>77748.635000000009</v>
      </c>
      <c r="J123" s="73">
        <v>366822.89399999997</v>
      </c>
      <c r="K123" s="73">
        <v>0</v>
      </c>
      <c r="L123" s="73">
        <v>0</v>
      </c>
      <c r="M123" s="404">
        <v>102296</v>
      </c>
      <c r="N123" s="62"/>
      <c r="O123" s="62"/>
      <c r="P123" s="62"/>
      <c r="Q123" s="62"/>
      <c r="R123" s="62"/>
      <c r="S123" s="62"/>
      <c r="T123" s="62"/>
    </row>
    <row r="124" spans="1:20" ht="18.399999999999999" customHeight="1">
      <c r="A124" s="74"/>
      <c r="B124" s="70"/>
      <c r="C124" s="71" t="s">
        <v>4</v>
      </c>
      <c r="D124" s="80" t="s">
        <v>44</v>
      </c>
      <c r="E124" s="73">
        <v>1109976.2415100001</v>
      </c>
      <c r="F124" s="73">
        <v>646611.95200000005</v>
      </c>
      <c r="G124" s="73"/>
      <c r="H124" s="73">
        <v>4.9945600000000008</v>
      </c>
      <c r="I124" s="73">
        <v>71337.057309999989</v>
      </c>
      <c r="J124" s="73">
        <v>325743.61864</v>
      </c>
      <c r="K124" s="73">
        <v>0</v>
      </c>
      <c r="L124" s="73">
        <v>0</v>
      </c>
      <c r="M124" s="404">
        <v>66278.618999999992</v>
      </c>
      <c r="N124" s="62"/>
      <c r="O124" s="62"/>
      <c r="P124" s="62"/>
      <c r="Q124" s="62"/>
      <c r="R124" s="62"/>
      <c r="S124" s="62"/>
      <c r="T124" s="62"/>
    </row>
    <row r="125" spans="1:20" ht="18.399999999999999" customHeight="1">
      <c r="A125" s="74"/>
      <c r="B125" s="70"/>
      <c r="C125" s="71" t="s">
        <v>4</v>
      </c>
      <c r="D125" s="80" t="s">
        <v>45</v>
      </c>
      <c r="E125" s="283">
        <v>1.6814841028332856</v>
      </c>
      <c r="F125" s="283">
        <v>1.3014202487264794</v>
      </c>
      <c r="G125" s="283"/>
      <c r="H125" s="283">
        <v>7.135085714285716E-2</v>
      </c>
      <c r="I125" s="283">
        <v>1.3442321752812374</v>
      </c>
      <c r="J125" s="499" t="s">
        <v>950</v>
      </c>
      <c r="K125" s="283">
        <v>0</v>
      </c>
      <c r="L125" s="283">
        <v>0</v>
      </c>
      <c r="M125" s="405">
        <v>0.6479101724407601</v>
      </c>
      <c r="N125" s="62"/>
      <c r="O125" s="62"/>
      <c r="P125" s="62"/>
      <c r="Q125" s="62"/>
      <c r="R125" s="62"/>
      <c r="S125" s="62"/>
      <c r="T125" s="62"/>
    </row>
    <row r="126" spans="1:20" ht="18.399999999999999" customHeight="1">
      <c r="A126" s="76"/>
      <c r="B126" s="77"/>
      <c r="C126" s="78" t="s">
        <v>4</v>
      </c>
      <c r="D126" s="82" t="s">
        <v>46</v>
      </c>
      <c r="E126" s="284">
        <v>0.92747836345740731</v>
      </c>
      <c r="F126" s="284">
        <v>0.99494792447112934</v>
      </c>
      <c r="G126" s="284"/>
      <c r="H126" s="284">
        <v>0.99891200000000013</v>
      </c>
      <c r="I126" s="284">
        <v>0.9175345304776088</v>
      </c>
      <c r="J126" s="284">
        <v>0.88801332732520244</v>
      </c>
      <c r="K126" s="284">
        <v>0</v>
      </c>
      <c r="L126" s="284">
        <v>0</v>
      </c>
      <c r="M126" s="406">
        <v>0.6479101724407601</v>
      </c>
      <c r="N126" s="62"/>
      <c r="O126" s="62"/>
      <c r="P126" s="62"/>
      <c r="Q126" s="62"/>
      <c r="R126" s="62"/>
      <c r="S126" s="62"/>
      <c r="T126" s="62"/>
    </row>
    <row r="127" spans="1:20" ht="18.399999999999999" customHeight="1">
      <c r="A127" s="69" t="s">
        <v>99</v>
      </c>
      <c r="B127" s="70" t="s">
        <v>48</v>
      </c>
      <c r="C127" s="71" t="s">
        <v>100</v>
      </c>
      <c r="D127" s="81" t="s">
        <v>42</v>
      </c>
      <c r="E127" s="73">
        <v>22699</v>
      </c>
      <c r="F127" s="364">
        <v>0</v>
      </c>
      <c r="G127" s="364"/>
      <c r="H127" s="364">
        <v>22</v>
      </c>
      <c r="I127" s="364">
        <v>21889</v>
      </c>
      <c r="J127" s="364">
        <v>788</v>
      </c>
      <c r="K127" s="364">
        <v>0</v>
      </c>
      <c r="L127" s="364">
        <v>0</v>
      </c>
      <c r="M127" s="365">
        <v>0</v>
      </c>
      <c r="N127" s="62"/>
      <c r="O127" s="62"/>
      <c r="P127" s="62"/>
      <c r="Q127" s="62"/>
      <c r="R127" s="62"/>
      <c r="S127" s="62"/>
      <c r="T127" s="62"/>
    </row>
    <row r="128" spans="1:20" ht="18.399999999999999" customHeight="1">
      <c r="A128" s="69"/>
      <c r="B128" s="70"/>
      <c r="C128" s="71" t="s">
        <v>101</v>
      </c>
      <c r="D128" s="80" t="s">
        <v>43</v>
      </c>
      <c r="E128" s="73">
        <v>21409.123999999996</v>
      </c>
      <c r="F128" s="73">
        <v>0</v>
      </c>
      <c r="G128" s="73" t="s">
        <v>4</v>
      </c>
      <c r="H128" s="73">
        <v>22</v>
      </c>
      <c r="I128" s="73">
        <v>20599.123999999996</v>
      </c>
      <c r="J128" s="73">
        <v>788</v>
      </c>
      <c r="K128" s="73">
        <v>0</v>
      </c>
      <c r="L128" s="73">
        <v>0</v>
      </c>
      <c r="M128" s="404">
        <v>0</v>
      </c>
      <c r="N128" s="62"/>
      <c r="O128" s="62"/>
      <c r="P128" s="62"/>
      <c r="Q128" s="62"/>
      <c r="R128" s="62"/>
      <c r="S128" s="62"/>
      <c r="T128" s="62"/>
    </row>
    <row r="129" spans="1:20" ht="18.399999999999999" customHeight="1">
      <c r="A129" s="74"/>
      <c r="B129" s="70"/>
      <c r="C129" s="71" t="s">
        <v>4</v>
      </c>
      <c r="D129" s="80" t="s">
        <v>44</v>
      </c>
      <c r="E129" s="73">
        <v>16231.582730000004</v>
      </c>
      <c r="F129" s="73">
        <v>0</v>
      </c>
      <c r="G129" s="73" t="s">
        <v>4</v>
      </c>
      <c r="H129" s="73">
        <v>12.823499999999999</v>
      </c>
      <c r="I129" s="73">
        <v>16045.181630000003</v>
      </c>
      <c r="J129" s="73">
        <v>173.57760000000002</v>
      </c>
      <c r="K129" s="73">
        <v>0</v>
      </c>
      <c r="L129" s="73">
        <v>0</v>
      </c>
      <c r="M129" s="404">
        <v>0</v>
      </c>
      <c r="N129" s="62"/>
      <c r="O129" s="62"/>
      <c r="P129" s="62"/>
      <c r="Q129" s="62"/>
      <c r="R129" s="62"/>
      <c r="S129" s="62"/>
      <c r="T129" s="62"/>
    </row>
    <row r="130" spans="1:20" ht="18.399999999999999" customHeight="1">
      <c r="A130" s="74"/>
      <c r="B130" s="70"/>
      <c r="C130" s="71" t="s">
        <v>4</v>
      </c>
      <c r="D130" s="80" t="s">
        <v>45</v>
      </c>
      <c r="E130" s="283">
        <v>0.7150791986431122</v>
      </c>
      <c r="F130" s="283">
        <v>0</v>
      </c>
      <c r="G130" s="283"/>
      <c r="H130" s="283">
        <v>0.58288636363636359</v>
      </c>
      <c r="I130" s="283">
        <v>0.73302488144730238</v>
      </c>
      <c r="J130" s="283">
        <v>0.22027614213197971</v>
      </c>
      <c r="K130" s="283">
        <v>0</v>
      </c>
      <c r="L130" s="283">
        <v>0</v>
      </c>
      <c r="M130" s="405">
        <v>0</v>
      </c>
      <c r="N130" s="62"/>
      <c r="O130" s="62"/>
      <c r="P130" s="62"/>
      <c r="Q130" s="62"/>
      <c r="R130" s="62"/>
      <c r="S130" s="62"/>
      <c r="T130" s="62"/>
    </row>
    <row r="131" spans="1:20" ht="18.399999999999999" customHeight="1">
      <c r="A131" s="76"/>
      <c r="B131" s="77"/>
      <c r="C131" s="78" t="s">
        <v>4</v>
      </c>
      <c r="D131" s="82" t="s">
        <v>46</v>
      </c>
      <c r="E131" s="284">
        <v>0.75816192806394167</v>
      </c>
      <c r="F131" s="284">
        <v>0</v>
      </c>
      <c r="G131" s="284"/>
      <c r="H131" s="284">
        <v>0.58288636363636359</v>
      </c>
      <c r="I131" s="284">
        <v>0.77892543537288317</v>
      </c>
      <c r="J131" s="284">
        <v>0.22027614213197971</v>
      </c>
      <c r="K131" s="284">
        <v>0</v>
      </c>
      <c r="L131" s="284">
        <v>0</v>
      </c>
      <c r="M131" s="406">
        <v>0</v>
      </c>
      <c r="N131" s="62"/>
      <c r="O131" s="62"/>
      <c r="P131" s="62"/>
      <c r="Q131" s="62"/>
      <c r="R131" s="62"/>
      <c r="S131" s="62"/>
      <c r="T131" s="62"/>
    </row>
    <row r="132" spans="1:20" ht="18.399999999999999" customHeight="1">
      <c r="A132" s="69" t="s">
        <v>102</v>
      </c>
      <c r="B132" s="70" t="s">
        <v>48</v>
      </c>
      <c r="C132" s="71" t="s">
        <v>103</v>
      </c>
      <c r="D132" s="80" t="s">
        <v>42</v>
      </c>
      <c r="E132" s="73">
        <v>3608760</v>
      </c>
      <c r="F132" s="364">
        <v>1990077</v>
      </c>
      <c r="G132" s="364"/>
      <c r="H132" s="364">
        <v>16296</v>
      </c>
      <c r="I132" s="364">
        <v>1074747</v>
      </c>
      <c r="J132" s="364">
        <v>480319</v>
      </c>
      <c r="K132" s="364">
        <v>0</v>
      </c>
      <c r="L132" s="364">
        <v>0</v>
      </c>
      <c r="M132" s="365">
        <v>47321</v>
      </c>
      <c r="N132" s="62"/>
      <c r="O132" s="62"/>
      <c r="P132" s="62"/>
      <c r="Q132" s="62"/>
      <c r="R132" s="62"/>
      <c r="S132" s="62"/>
      <c r="T132" s="62"/>
    </row>
    <row r="133" spans="1:20" ht="18.399999999999999" customHeight="1">
      <c r="A133" s="74"/>
      <c r="B133" s="70"/>
      <c r="C133" s="71" t="s">
        <v>104</v>
      </c>
      <c r="D133" s="80" t="s">
        <v>43</v>
      </c>
      <c r="E133" s="73">
        <v>3762892.0239999997</v>
      </c>
      <c r="F133" s="73">
        <v>2107693.9569999995</v>
      </c>
      <c r="G133" s="73"/>
      <c r="H133" s="73">
        <v>17016.299000000003</v>
      </c>
      <c r="I133" s="73">
        <v>1119577.9069999999</v>
      </c>
      <c r="J133" s="73">
        <v>416672.64499999996</v>
      </c>
      <c r="K133" s="73">
        <v>0</v>
      </c>
      <c r="L133" s="73">
        <v>0</v>
      </c>
      <c r="M133" s="404">
        <v>101931.21600000003</v>
      </c>
      <c r="N133" s="62"/>
      <c r="O133" s="62"/>
      <c r="P133" s="62"/>
      <c r="Q133" s="62"/>
      <c r="R133" s="62"/>
      <c r="S133" s="62"/>
      <c r="T133" s="62"/>
    </row>
    <row r="134" spans="1:20" ht="18.399999999999999" customHeight="1">
      <c r="A134" s="74"/>
      <c r="B134" s="70"/>
      <c r="C134" s="71" t="s">
        <v>4</v>
      </c>
      <c r="D134" s="80" t="s">
        <v>44</v>
      </c>
      <c r="E134" s="73">
        <v>3147131.69514</v>
      </c>
      <c r="F134" s="73">
        <v>1904463.5117000001</v>
      </c>
      <c r="G134" s="73"/>
      <c r="H134" s="73">
        <v>10516.806119999999</v>
      </c>
      <c r="I134" s="73">
        <v>925864.17552999989</v>
      </c>
      <c r="J134" s="73">
        <v>236505.51097999999</v>
      </c>
      <c r="K134" s="73">
        <v>0</v>
      </c>
      <c r="L134" s="73">
        <v>0</v>
      </c>
      <c r="M134" s="404">
        <v>69781.69081</v>
      </c>
      <c r="N134" s="62"/>
      <c r="O134" s="62"/>
      <c r="P134" s="62"/>
      <c r="Q134" s="62"/>
      <c r="R134" s="62"/>
      <c r="S134" s="62"/>
      <c r="T134" s="62"/>
    </row>
    <row r="135" spans="1:20" ht="18.399999999999999" customHeight="1">
      <c r="A135" s="74"/>
      <c r="B135" s="70"/>
      <c r="C135" s="71" t="s">
        <v>4</v>
      </c>
      <c r="D135" s="80" t="s">
        <v>45</v>
      </c>
      <c r="E135" s="283">
        <v>0.87208118443454263</v>
      </c>
      <c r="F135" s="283">
        <v>0.95697981118318542</v>
      </c>
      <c r="G135" s="283"/>
      <c r="H135" s="283">
        <v>0.6453612002945508</v>
      </c>
      <c r="I135" s="283">
        <v>0.86147174686693695</v>
      </c>
      <c r="J135" s="283">
        <v>0.49239257864044517</v>
      </c>
      <c r="K135" s="283">
        <v>0</v>
      </c>
      <c r="L135" s="283">
        <v>0</v>
      </c>
      <c r="M135" s="405">
        <v>1.4746453120179202</v>
      </c>
      <c r="N135" s="62"/>
      <c r="O135" s="62"/>
      <c r="P135" s="62"/>
      <c r="Q135" s="62"/>
      <c r="R135" s="62"/>
      <c r="S135" s="62"/>
      <c r="T135" s="62"/>
    </row>
    <row r="136" spans="1:20" ht="18.399999999999999" customHeight="1">
      <c r="A136" s="76"/>
      <c r="B136" s="77"/>
      <c r="C136" s="78" t="s">
        <v>4</v>
      </c>
      <c r="D136" s="79" t="s">
        <v>46</v>
      </c>
      <c r="E136" s="407">
        <v>0.83635981980544871</v>
      </c>
      <c r="F136" s="284">
        <v>0.90357687147840537</v>
      </c>
      <c r="G136" s="284"/>
      <c r="H136" s="284">
        <v>0.61804309621028619</v>
      </c>
      <c r="I136" s="284">
        <v>0.82697610388805209</v>
      </c>
      <c r="J136" s="284">
        <v>0.56760508235427842</v>
      </c>
      <c r="K136" s="284">
        <v>0</v>
      </c>
      <c r="L136" s="284">
        <v>0</v>
      </c>
      <c r="M136" s="406">
        <v>0.68459588287458462</v>
      </c>
      <c r="N136" s="62"/>
      <c r="O136" s="62"/>
      <c r="P136" s="62"/>
      <c r="Q136" s="62"/>
      <c r="R136" s="62"/>
      <c r="S136" s="62"/>
      <c r="T136" s="62"/>
    </row>
    <row r="137" spans="1:20" ht="18.399999999999999" customHeight="1">
      <c r="A137" s="87" t="s">
        <v>105</v>
      </c>
      <c r="B137" s="70" t="s">
        <v>48</v>
      </c>
      <c r="C137" s="71" t="s">
        <v>106</v>
      </c>
      <c r="D137" s="72" t="s">
        <v>42</v>
      </c>
      <c r="E137" s="73">
        <v>287214</v>
      </c>
      <c r="F137" s="364">
        <v>208903</v>
      </c>
      <c r="G137" s="364"/>
      <c r="H137" s="364">
        <v>25861</v>
      </c>
      <c r="I137" s="364">
        <v>44976</v>
      </c>
      <c r="J137" s="364">
        <v>7474</v>
      </c>
      <c r="K137" s="364">
        <v>0</v>
      </c>
      <c r="L137" s="364">
        <v>0</v>
      </c>
      <c r="M137" s="365">
        <v>0</v>
      </c>
      <c r="N137" s="62"/>
      <c r="O137" s="62"/>
      <c r="P137" s="62"/>
      <c r="Q137" s="62"/>
      <c r="R137" s="62"/>
      <c r="S137" s="62"/>
      <c r="T137" s="62"/>
    </row>
    <row r="138" spans="1:20" ht="18.399999999999999" customHeight="1">
      <c r="A138" s="74"/>
      <c r="B138" s="70"/>
      <c r="C138" s="71" t="s">
        <v>4</v>
      </c>
      <c r="D138" s="80" t="s">
        <v>43</v>
      </c>
      <c r="E138" s="73">
        <v>290882.91362999997</v>
      </c>
      <c r="F138" s="73">
        <v>209707.45600000001</v>
      </c>
      <c r="G138" s="73"/>
      <c r="H138" s="73">
        <v>29252.957000000002</v>
      </c>
      <c r="I138" s="73">
        <v>42051.680939999998</v>
      </c>
      <c r="J138" s="73">
        <v>8925</v>
      </c>
      <c r="K138" s="73">
        <v>0</v>
      </c>
      <c r="L138" s="73">
        <v>0</v>
      </c>
      <c r="M138" s="404">
        <v>945.81968999999992</v>
      </c>
      <c r="N138" s="62"/>
      <c r="O138" s="62"/>
      <c r="P138" s="62"/>
      <c r="Q138" s="62"/>
      <c r="R138" s="62"/>
      <c r="S138" s="62"/>
      <c r="T138" s="62"/>
    </row>
    <row r="139" spans="1:20" ht="18.399999999999999" customHeight="1">
      <c r="A139" s="74"/>
      <c r="B139" s="70"/>
      <c r="C139" s="71" t="s">
        <v>4</v>
      </c>
      <c r="D139" s="80" t="s">
        <v>44</v>
      </c>
      <c r="E139" s="73">
        <v>261238.52585000003</v>
      </c>
      <c r="F139" s="73">
        <v>201354.96382999999</v>
      </c>
      <c r="G139" s="73"/>
      <c r="H139" s="73">
        <v>21718.396569999997</v>
      </c>
      <c r="I139" s="73">
        <v>35734.670840000006</v>
      </c>
      <c r="J139" s="73">
        <v>1544.01758</v>
      </c>
      <c r="K139" s="73">
        <v>0</v>
      </c>
      <c r="L139" s="73">
        <v>0</v>
      </c>
      <c r="M139" s="404">
        <v>886.47703000000001</v>
      </c>
      <c r="N139" s="62"/>
      <c r="O139" s="62"/>
      <c r="P139" s="62"/>
      <c r="Q139" s="62"/>
      <c r="R139" s="62"/>
      <c r="S139" s="62"/>
      <c r="T139" s="62"/>
    </row>
    <row r="140" spans="1:20" ht="18.399999999999999" customHeight="1">
      <c r="A140" s="74"/>
      <c r="B140" s="70"/>
      <c r="C140" s="71" t="s">
        <v>4</v>
      </c>
      <c r="D140" s="80" t="s">
        <v>45</v>
      </c>
      <c r="E140" s="283">
        <v>0.90956055711072592</v>
      </c>
      <c r="F140" s="283">
        <v>0.96386822510926118</v>
      </c>
      <c r="G140" s="283"/>
      <c r="H140" s="283">
        <v>0.83981271296546911</v>
      </c>
      <c r="I140" s="283">
        <v>0.79452754446816098</v>
      </c>
      <c r="J140" s="283">
        <v>0.20658517259834092</v>
      </c>
      <c r="K140" s="283">
        <v>0</v>
      </c>
      <c r="L140" s="283">
        <v>0</v>
      </c>
      <c r="M140" s="405">
        <v>0</v>
      </c>
      <c r="N140" s="62"/>
      <c r="O140" s="62"/>
      <c r="P140" s="62"/>
      <c r="Q140" s="62"/>
      <c r="R140" s="62"/>
      <c r="S140" s="62"/>
      <c r="T140" s="62"/>
    </row>
    <row r="141" spans="1:20" ht="18.399999999999999" customHeight="1">
      <c r="A141" s="76"/>
      <c r="B141" s="77"/>
      <c r="C141" s="78" t="s">
        <v>4</v>
      </c>
      <c r="D141" s="82" t="s">
        <v>46</v>
      </c>
      <c r="E141" s="284">
        <v>0.89808824653858055</v>
      </c>
      <c r="F141" s="284">
        <v>0.96017074295155236</v>
      </c>
      <c r="G141" s="284"/>
      <c r="H141" s="284">
        <v>0.74243422878582821</v>
      </c>
      <c r="I141" s="284">
        <v>0.84977984330725798</v>
      </c>
      <c r="J141" s="284">
        <v>0.17299916862745099</v>
      </c>
      <c r="K141" s="284">
        <v>0</v>
      </c>
      <c r="L141" s="284">
        <v>0</v>
      </c>
      <c r="M141" s="406">
        <v>0.93725795664076317</v>
      </c>
      <c r="N141" s="62"/>
      <c r="O141" s="62"/>
      <c r="P141" s="62"/>
      <c r="Q141" s="62"/>
      <c r="R141" s="62"/>
      <c r="S141" s="62"/>
      <c r="T141" s="62"/>
    </row>
    <row r="142" spans="1:20" ht="18.399999999999999" customHeight="1">
      <c r="A142" s="69" t="s">
        <v>107</v>
      </c>
      <c r="B142" s="70" t="s">
        <v>48</v>
      </c>
      <c r="C142" s="71" t="s">
        <v>108</v>
      </c>
      <c r="D142" s="81" t="s">
        <v>42</v>
      </c>
      <c r="E142" s="73">
        <v>7077</v>
      </c>
      <c r="F142" s="364">
        <v>2779</v>
      </c>
      <c r="G142" s="364"/>
      <c r="H142" s="364">
        <v>11</v>
      </c>
      <c r="I142" s="364">
        <v>4087</v>
      </c>
      <c r="J142" s="364">
        <v>200</v>
      </c>
      <c r="K142" s="364">
        <v>0</v>
      </c>
      <c r="L142" s="364">
        <v>0</v>
      </c>
      <c r="M142" s="365">
        <v>0</v>
      </c>
      <c r="N142" s="62"/>
      <c r="O142" s="62"/>
      <c r="P142" s="62"/>
      <c r="Q142" s="62"/>
      <c r="R142" s="62"/>
      <c r="S142" s="62"/>
      <c r="T142" s="62"/>
    </row>
    <row r="143" spans="1:20" ht="18.399999999999999" customHeight="1">
      <c r="A143" s="74"/>
      <c r="B143" s="70"/>
      <c r="C143" s="71" t="s">
        <v>4</v>
      </c>
      <c r="D143" s="80" t="s">
        <v>43</v>
      </c>
      <c r="E143" s="73">
        <v>7077</v>
      </c>
      <c r="F143" s="73">
        <v>2779</v>
      </c>
      <c r="G143" s="73"/>
      <c r="H143" s="73">
        <v>2.2000000000000002</v>
      </c>
      <c r="I143" s="73">
        <v>4196.8</v>
      </c>
      <c r="J143" s="73">
        <v>99</v>
      </c>
      <c r="K143" s="73">
        <v>0</v>
      </c>
      <c r="L143" s="73">
        <v>0</v>
      </c>
      <c r="M143" s="404">
        <v>0</v>
      </c>
      <c r="N143" s="62"/>
      <c r="O143" s="62"/>
      <c r="P143" s="62"/>
      <c r="Q143" s="62"/>
      <c r="R143" s="62"/>
      <c r="S143" s="62"/>
      <c r="T143" s="62"/>
    </row>
    <row r="144" spans="1:20" ht="18.399999999999999" customHeight="1">
      <c r="A144" s="74"/>
      <c r="B144" s="70"/>
      <c r="C144" s="71" t="s">
        <v>4</v>
      </c>
      <c r="D144" s="80" t="s">
        <v>44</v>
      </c>
      <c r="E144" s="73">
        <v>4550.6203400000004</v>
      </c>
      <c r="F144" s="73">
        <v>1926.3230000000001</v>
      </c>
      <c r="G144" s="73"/>
      <c r="H144" s="73">
        <v>1.30182</v>
      </c>
      <c r="I144" s="73">
        <v>2587.0585200000005</v>
      </c>
      <c r="J144" s="73">
        <v>35.936999999999998</v>
      </c>
      <c r="K144" s="73">
        <v>0</v>
      </c>
      <c r="L144" s="73">
        <v>0</v>
      </c>
      <c r="M144" s="404">
        <v>0</v>
      </c>
      <c r="N144" s="62"/>
      <c r="O144" s="62"/>
      <c r="P144" s="62"/>
      <c r="Q144" s="62"/>
      <c r="R144" s="62"/>
      <c r="S144" s="62"/>
      <c r="T144" s="62"/>
    </row>
    <row r="145" spans="1:20" ht="18.399999999999999" customHeight="1">
      <c r="A145" s="74"/>
      <c r="B145" s="70"/>
      <c r="C145" s="71" t="s">
        <v>4</v>
      </c>
      <c r="D145" s="80" t="s">
        <v>45</v>
      </c>
      <c r="E145" s="283">
        <v>0.64301545004945604</v>
      </c>
      <c r="F145" s="283">
        <v>0.69317128463476074</v>
      </c>
      <c r="G145" s="283"/>
      <c r="H145" s="283">
        <v>0.11834727272727273</v>
      </c>
      <c r="I145" s="283">
        <v>0.63299694641546378</v>
      </c>
      <c r="J145" s="283">
        <v>0.17968499999999998</v>
      </c>
      <c r="K145" s="283">
        <v>0</v>
      </c>
      <c r="L145" s="283">
        <v>0</v>
      </c>
      <c r="M145" s="405">
        <v>0</v>
      </c>
      <c r="N145" s="62"/>
      <c r="O145" s="62"/>
      <c r="P145" s="62"/>
      <c r="Q145" s="62"/>
      <c r="R145" s="62"/>
      <c r="S145" s="62"/>
      <c r="T145" s="62"/>
    </row>
    <row r="146" spans="1:20" ht="18.399999999999999" customHeight="1">
      <c r="A146" s="76"/>
      <c r="B146" s="77"/>
      <c r="C146" s="78" t="s">
        <v>4</v>
      </c>
      <c r="D146" s="82" t="s">
        <v>46</v>
      </c>
      <c r="E146" s="284">
        <v>0.64301545004945604</v>
      </c>
      <c r="F146" s="284">
        <v>0.69317128463476074</v>
      </c>
      <c r="G146" s="284"/>
      <c r="H146" s="284">
        <v>0.59173636363636362</v>
      </c>
      <c r="I146" s="284">
        <v>0.61643597979412901</v>
      </c>
      <c r="J146" s="284">
        <v>0.36299999999999999</v>
      </c>
      <c r="K146" s="284">
        <v>0</v>
      </c>
      <c r="L146" s="284">
        <v>0</v>
      </c>
      <c r="M146" s="406">
        <v>0</v>
      </c>
      <c r="N146" s="62"/>
      <c r="O146" s="62"/>
      <c r="P146" s="62"/>
      <c r="Q146" s="62"/>
      <c r="R146" s="62"/>
      <c r="S146" s="62"/>
      <c r="T146" s="62"/>
    </row>
    <row r="147" spans="1:20" ht="18.399999999999999" customHeight="1">
      <c r="A147" s="69" t="s">
        <v>109</v>
      </c>
      <c r="B147" s="70" t="s">
        <v>48</v>
      </c>
      <c r="C147" s="71" t="s">
        <v>110</v>
      </c>
      <c r="D147" s="80" t="s">
        <v>42</v>
      </c>
      <c r="E147" s="73">
        <v>248281</v>
      </c>
      <c r="F147" s="364">
        <v>9682</v>
      </c>
      <c r="G147" s="364"/>
      <c r="H147" s="364">
        <v>59</v>
      </c>
      <c r="I147" s="364">
        <v>139873</v>
      </c>
      <c r="J147" s="364">
        <v>27013</v>
      </c>
      <c r="K147" s="364">
        <v>0</v>
      </c>
      <c r="L147" s="364">
        <v>0</v>
      </c>
      <c r="M147" s="365">
        <v>71654</v>
      </c>
      <c r="N147" s="62"/>
      <c r="O147" s="62"/>
      <c r="P147" s="62"/>
      <c r="Q147" s="62"/>
      <c r="R147" s="62"/>
      <c r="S147" s="62"/>
      <c r="T147" s="62"/>
    </row>
    <row r="148" spans="1:20" ht="18.399999999999999" customHeight="1">
      <c r="A148" s="74"/>
      <c r="B148" s="70"/>
      <c r="C148" s="71"/>
      <c r="D148" s="80" t="s">
        <v>43</v>
      </c>
      <c r="E148" s="73">
        <v>267717.78759999998</v>
      </c>
      <c r="F148" s="73">
        <v>24324.76</v>
      </c>
      <c r="G148" s="73"/>
      <c r="H148" s="73">
        <v>341</v>
      </c>
      <c r="I148" s="73">
        <v>126586.7876</v>
      </c>
      <c r="J148" s="73">
        <v>25392.239999999998</v>
      </c>
      <c r="K148" s="73">
        <v>0</v>
      </c>
      <c r="L148" s="73">
        <v>0</v>
      </c>
      <c r="M148" s="404">
        <v>91073</v>
      </c>
      <c r="N148" s="62"/>
      <c r="O148" s="62"/>
      <c r="P148" s="62"/>
      <c r="Q148" s="62"/>
      <c r="R148" s="62"/>
      <c r="S148" s="62"/>
      <c r="T148" s="62"/>
    </row>
    <row r="149" spans="1:20" ht="18.399999999999999" customHeight="1">
      <c r="A149" s="74"/>
      <c r="B149" s="70"/>
      <c r="C149" s="71"/>
      <c r="D149" s="80" t="s">
        <v>44</v>
      </c>
      <c r="E149" s="73">
        <v>163622.70453000008</v>
      </c>
      <c r="F149" s="73">
        <v>11576.805859999999</v>
      </c>
      <c r="G149" s="73"/>
      <c r="H149" s="73">
        <v>284.73773999999997</v>
      </c>
      <c r="I149" s="73">
        <v>87956.903230000069</v>
      </c>
      <c r="J149" s="73">
        <v>11183.70068</v>
      </c>
      <c r="K149" s="73">
        <v>0</v>
      </c>
      <c r="L149" s="73">
        <v>0</v>
      </c>
      <c r="M149" s="404">
        <v>52620.557020000007</v>
      </c>
      <c r="N149" s="62"/>
      <c r="O149" s="62"/>
      <c r="P149" s="62"/>
      <c r="Q149" s="62"/>
      <c r="R149" s="62"/>
      <c r="S149" s="62"/>
      <c r="T149" s="62"/>
    </row>
    <row r="150" spans="1:20" ht="18.399999999999999" customHeight="1">
      <c r="A150" s="74"/>
      <c r="B150" s="70"/>
      <c r="C150" s="71"/>
      <c r="D150" s="80" t="s">
        <v>45</v>
      </c>
      <c r="E150" s="283">
        <v>0.6590222551463869</v>
      </c>
      <c r="F150" s="283">
        <v>1.1957039723197684</v>
      </c>
      <c r="G150" s="283"/>
      <c r="H150" s="283">
        <v>4.8260633898305079</v>
      </c>
      <c r="I150" s="283">
        <v>0.62883403680481631</v>
      </c>
      <c r="J150" s="283">
        <v>0.41401179728278975</v>
      </c>
      <c r="K150" s="283">
        <v>0</v>
      </c>
      <c r="L150" s="283">
        <v>0</v>
      </c>
      <c r="M150" s="405">
        <v>0.73437012616183339</v>
      </c>
      <c r="N150" s="62"/>
      <c r="O150" s="62"/>
      <c r="P150" s="62"/>
      <c r="Q150" s="62"/>
      <c r="R150" s="62"/>
      <c r="S150" s="62"/>
      <c r="T150" s="62"/>
    </row>
    <row r="151" spans="1:20" ht="18.399999999999999" customHeight="1">
      <c r="A151" s="76"/>
      <c r="B151" s="77"/>
      <c r="C151" s="78"/>
      <c r="D151" s="82" t="s">
        <v>46</v>
      </c>
      <c r="E151" s="284">
        <v>0.61117606714452055</v>
      </c>
      <c r="F151" s="284">
        <v>0.47592682764393152</v>
      </c>
      <c r="G151" s="284"/>
      <c r="H151" s="284">
        <v>0.83500803519061573</v>
      </c>
      <c r="I151" s="284">
        <v>0.69483478408452848</v>
      </c>
      <c r="J151" s="284">
        <v>0.44043773530810992</v>
      </c>
      <c r="K151" s="284">
        <v>0</v>
      </c>
      <c r="L151" s="284">
        <v>0</v>
      </c>
      <c r="M151" s="406">
        <v>0.57778438197929138</v>
      </c>
      <c r="N151" s="62"/>
      <c r="O151" s="62"/>
      <c r="P151" s="62"/>
      <c r="Q151" s="62"/>
      <c r="R151" s="62"/>
      <c r="S151" s="62"/>
      <c r="T151" s="62"/>
    </row>
    <row r="152" spans="1:20" ht="18.399999999999999" customHeight="1">
      <c r="A152" s="69" t="s">
        <v>111</v>
      </c>
      <c r="B152" s="70" t="s">
        <v>48</v>
      </c>
      <c r="C152" s="71" t="s">
        <v>112</v>
      </c>
      <c r="D152" s="80" t="s">
        <v>42</v>
      </c>
      <c r="E152" s="73">
        <v>6521246</v>
      </c>
      <c r="F152" s="364">
        <v>5230285</v>
      </c>
      <c r="G152" s="364"/>
      <c r="H152" s="364">
        <v>41666</v>
      </c>
      <c r="I152" s="364">
        <v>816637</v>
      </c>
      <c r="J152" s="364">
        <v>296250</v>
      </c>
      <c r="K152" s="364">
        <v>0</v>
      </c>
      <c r="L152" s="364">
        <v>0</v>
      </c>
      <c r="M152" s="365">
        <v>136408</v>
      </c>
      <c r="N152" s="62"/>
      <c r="O152" s="62"/>
      <c r="P152" s="62"/>
      <c r="Q152" s="62"/>
      <c r="R152" s="62"/>
      <c r="S152" s="62"/>
      <c r="T152" s="62"/>
    </row>
    <row r="153" spans="1:20" ht="18.399999999999999" customHeight="1">
      <c r="A153" s="74"/>
      <c r="B153" s="70"/>
      <c r="C153" s="71" t="s">
        <v>4</v>
      </c>
      <c r="D153" s="80" t="s">
        <v>43</v>
      </c>
      <c r="E153" s="73">
        <v>6876251.8419999992</v>
      </c>
      <c r="F153" s="73">
        <v>5562128.7119999994</v>
      </c>
      <c r="G153" s="73"/>
      <c r="H153" s="73">
        <v>41666</v>
      </c>
      <c r="I153" s="73">
        <v>800832.13000000012</v>
      </c>
      <c r="J153" s="73">
        <v>335113</v>
      </c>
      <c r="K153" s="73">
        <v>0</v>
      </c>
      <c r="L153" s="73">
        <v>0</v>
      </c>
      <c r="M153" s="404">
        <v>136512</v>
      </c>
      <c r="N153" s="62"/>
      <c r="O153" s="62"/>
      <c r="P153" s="62"/>
      <c r="Q153" s="62"/>
      <c r="R153" s="62"/>
      <c r="S153" s="62"/>
      <c r="T153" s="62"/>
    </row>
    <row r="154" spans="1:20" ht="18.399999999999999" customHeight="1">
      <c r="A154" s="74"/>
      <c r="B154" s="70"/>
      <c r="C154" s="71" t="s">
        <v>4</v>
      </c>
      <c r="D154" s="80" t="s">
        <v>44</v>
      </c>
      <c r="E154" s="73">
        <v>5266010.3020400004</v>
      </c>
      <c r="F154" s="73">
        <v>4314846.0465000002</v>
      </c>
      <c r="G154" s="73"/>
      <c r="H154" s="73">
        <v>40039.717949999998</v>
      </c>
      <c r="I154" s="73">
        <v>574083.96004999988</v>
      </c>
      <c r="J154" s="73">
        <v>230046.07502999998</v>
      </c>
      <c r="K154" s="73">
        <v>0</v>
      </c>
      <c r="L154" s="73">
        <v>0</v>
      </c>
      <c r="M154" s="404">
        <v>106994.50250999999</v>
      </c>
      <c r="N154" s="62"/>
      <c r="O154" s="62"/>
      <c r="P154" s="62"/>
      <c r="Q154" s="62"/>
      <c r="R154" s="62"/>
      <c r="S154" s="62"/>
      <c r="T154" s="62"/>
    </row>
    <row r="155" spans="1:20" ht="18.399999999999999" customHeight="1">
      <c r="A155" s="74"/>
      <c r="B155" s="70"/>
      <c r="C155" s="71" t="s">
        <v>4</v>
      </c>
      <c r="D155" s="80" t="s">
        <v>45</v>
      </c>
      <c r="E155" s="283">
        <v>0.80751597195382607</v>
      </c>
      <c r="F155" s="283">
        <v>0.82497340900161276</v>
      </c>
      <c r="G155" s="283"/>
      <c r="H155" s="283">
        <v>0.96096860629770076</v>
      </c>
      <c r="I155" s="283">
        <v>0.70298548810548611</v>
      </c>
      <c r="J155" s="283">
        <v>0.77652683554430368</v>
      </c>
      <c r="K155" s="283">
        <v>0</v>
      </c>
      <c r="L155" s="283">
        <v>0</v>
      </c>
      <c r="M155" s="405">
        <v>0.78437116965280618</v>
      </c>
      <c r="N155" s="62"/>
      <c r="O155" s="62"/>
      <c r="P155" s="62"/>
      <c r="Q155" s="62"/>
      <c r="R155" s="62"/>
      <c r="S155" s="62"/>
      <c r="T155" s="62"/>
    </row>
    <row r="156" spans="1:20" ht="18.399999999999999" customHeight="1">
      <c r="A156" s="76"/>
      <c r="B156" s="77"/>
      <c r="C156" s="78" t="s">
        <v>4</v>
      </c>
      <c r="D156" s="82" t="s">
        <v>46</v>
      </c>
      <c r="E156" s="284">
        <v>0.76582568862229883</v>
      </c>
      <c r="F156" s="284">
        <v>0.77575444041612118</v>
      </c>
      <c r="G156" s="284"/>
      <c r="H156" s="284">
        <v>0.96096860629770076</v>
      </c>
      <c r="I156" s="284">
        <v>0.71685929990096653</v>
      </c>
      <c r="J156" s="284">
        <v>0.68647314496901035</v>
      </c>
      <c r="K156" s="284">
        <v>0</v>
      </c>
      <c r="L156" s="284">
        <v>0</v>
      </c>
      <c r="M156" s="406">
        <v>0.78377360605661039</v>
      </c>
      <c r="N156" s="62"/>
      <c r="O156" s="62"/>
      <c r="P156" s="62"/>
      <c r="Q156" s="62"/>
      <c r="R156" s="62"/>
      <c r="S156" s="62"/>
      <c r="T156" s="62"/>
    </row>
    <row r="157" spans="1:20" ht="18.399999999999999" customHeight="1">
      <c r="A157" s="69" t="s">
        <v>113</v>
      </c>
      <c r="B157" s="70" t="s">
        <v>48</v>
      </c>
      <c r="C157" s="71" t="s">
        <v>114</v>
      </c>
      <c r="D157" s="81" t="s">
        <v>42</v>
      </c>
      <c r="E157" s="73">
        <v>40348339</v>
      </c>
      <c r="F157" s="364">
        <v>1427601</v>
      </c>
      <c r="G157" s="364"/>
      <c r="H157" s="364">
        <v>7979665</v>
      </c>
      <c r="I157" s="364">
        <v>20091744</v>
      </c>
      <c r="J157" s="364">
        <v>10849329</v>
      </c>
      <c r="K157" s="364">
        <v>0</v>
      </c>
      <c r="L157" s="364">
        <v>0</v>
      </c>
      <c r="M157" s="365">
        <v>0</v>
      </c>
      <c r="N157" s="62"/>
      <c r="O157" s="62"/>
      <c r="P157" s="62"/>
      <c r="Q157" s="62"/>
      <c r="R157" s="62"/>
      <c r="S157" s="62"/>
      <c r="T157" s="62"/>
    </row>
    <row r="158" spans="1:20" ht="18.399999999999999" customHeight="1">
      <c r="A158" s="74"/>
      <c r="B158" s="70"/>
      <c r="C158" s="71" t="s">
        <v>4</v>
      </c>
      <c r="D158" s="80" t="s">
        <v>43</v>
      </c>
      <c r="E158" s="73">
        <v>41954908.564939976</v>
      </c>
      <c r="F158" s="73">
        <v>1450280.811</v>
      </c>
      <c r="G158" s="73"/>
      <c r="H158" s="73">
        <v>7781525.227</v>
      </c>
      <c r="I158" s="73">
        <v>20216456.526939977</v>
      </c>
      <c r="J158" s="73">
        <v>12506646.000000002</v>
      </c>
      <c r="K158" s="73">
        <v>0</v>
      </c>
      <c r="L158" s="73">
        <v>0</v>
      </c>
      <c r="M158" s="404">
        <v>0</v>
      </c>
      <c r="N158" s="62"/>
      <c r="O158" s="62"/>
      <c r="P158" s="62"/>
      <c r="Q158" s="62"/>
      <c r="R158" s="62"/>
      <c r="S158" s="62"/>
      <c r="T158" s="62"/>
    </row>
    <row r="159" spans="1:20" ht="18.399999999999999" customHeight="1">
      <c r="A159" s="74"/>
      <c r="B159" s="70"/>
      <c r="C159" s="71" t="s">
        <v>4</v>
      </c>
      <c r="D159" s="80" t="s">
        <v>44</v>
      </c>
      <c r="E159" s="73">
        <v>29629000.94281999</v>
      </c>
      <c r="F159" s="73">
        <v>1309267.2153500002</v>
      </c>
      <c r="G159" s="73"/>
      <c r="H159" s="73">
        <v>7138594.7720800005</v>
      </c>
      <c r="I159" s="73">
        <v>15803646.39367999</v>
      </c>
      <c r="J159" s="73">
        <v>5377492.5617099991</v>
      </c>
      <c r="K159" s="73">
        <v>0</v>
      </c>
      <c r="L159" s="73">
        <v>0</v>
      </c>
      <c r="M159" s="404">
        <v>0</v>
      </c>
      <c r="N159" s="62"/>
      <c r="O159" s="62"/>
      <c r="P159" s="62"/>
      <c r="Q159" s="62"/>
      <c r="R159" s="62"/>
      <c r="S159" s="62"/>
      <c r="T159" s="62"/>
    </row>
    <row r="160" spans="1:20" ht="18.399999999999999" customHeight="1">
      <c r="A160" s="74"/>
      <c r="B160" s="70"/>
      <c r="C160" s="71" t="s">
        <v>4</v>
      </c>
      <c r="D160" s="80" t="s">
        <v>45</v>
      </c>
      <c r="E160" s="283">
        <v>0.73433012800898667</v>
      </c>
      <c r="F160" s="283">
        <v>0.91711004359761594</v>
      </c>
      <c r="G160" s="283"/>
      <c r="H160" s="283">
        <v>0.89459830357289438</v>
      </c>
      <c r="I160" s="283">
        <v>0.7865741467579912</v>
      </c>
      <c r="J160" s="283">
        <v>0.49565208702860786</v>
      </c>
      <c r="K160" s="283">
        <v>0</v>
      </c>
      <c r="L160" s="283">
        <v>0</v>
      </c>
      <c r="M160" s="405">
        <v>0</v>
      </c>
      <c r="N160" s="62"/>
      <c r="O160" s="62"/>
      <c r="P160" s="62"/>
      <c r="Q160" s="62"/>
      <c r="R160" s="62"/>
      <c r="S160" s="62"/>
      <c r="T160" s="62"/>
    </row>
    <row r="161" spans="1:20" ht="18.399999999999999" customHeight="1">
      <c r="A161" s="76"/>
      <c r="B161" s="77"/>
      <c r="C161" s="78" t="s">
        <v>4</v>
      </c>
      <c r="D161" s="82" t="s">
        <v>46</v>
      </c>
      <c r="E161" s="284">
        <v>0.70621059504774497</v>
      </c>
      <c r="F161" s="284">
        <v>0.90276807458221286</v>
      </c>
      <c r="G161" s="284"/>
      <c r="H161" s="284">
        <v>0.91737732177630327</v>
      </c>
      <c r="I161" s="284">
        <v>0.78172187953019467</v>
      </c>
      <c r="J161" s="284">
        <v>0.4299707980628858</v>
      </c>
      <c r="K161" s="284">
        <v>0</v>
      </c>
      <c r="L161" s="284">
        <v>0</v>
      </c>
      <c r="M161" s="406">
        <v>0</v>
      </c>
      <c r="N161" s="62"/>
      <c r="O161" s="62"/>
      <c r="P161" s="62"/>
      <c r="Q161" s="62"/>
      <c r="R161" s="62"/>
      <c r="S161" s="62"/>
      <c r="T161" s="62"/>
    </row>
    <row r="162" spans="1:20" ht="18.399999999999999" customHeight="1">
      <c r="A162" s="69" t="s">
        <v>115</v>
      </c>
      <c r="B162" s="70" t="s">
        <v>48</v>
      </c>
      <c r="C162" s="71" t="s">
        <v>116</v>
      </c>
      <c r="D162" s="80" t="s">
        <v>42</v>
      </c>
      <c r="E162" s="73">
        <v>451586</v>
      </c>
      <c r="F162" s="364">
        <v>41496</v>
      </c>
      <c r="G162" s="364"/>
      <c r="H162" s="364">
        <v>15119</v>
      </c>
      <c r="I162" s="364">
        <v>356784</v>
      </c>
      <c r="J162" s="364">
        <v>2005</v>
      </c>
      <c r="K162" s="364">
        <v>0</v>
      </c>
      <c r="L162" s="364">
        <v>0</v>
      </c>
      <c r="M162" s="365">
        <v>36182</v>
      </c>
      <c r="N162" s="62"/>
      <c r="O162" s="62"/>
      <c r="P162" s="62"/>
      <c r="Q162" s="62"/>
      <c r="R162" s="62"/>
      <c r="S162" s="62"/>
      <c r="T162" s="62"/>
    </row>
    <row r="163" spans="1:20" ht="18.399999999999999" customHeight="1">
      <c r="A163" s="74"/>
      <c r="B163" s="70"/>
      <c r="C163" s="71" t="s">
        <v>4</v>
      </c>
      <c r="D163" s="80" t="s">
        <v>43</v>
      </c>
      <c r="E163" s="73">
        <v>542322.91400000011</v>
      </c>
      <c r="F163" s="73">
        <v>110883.38814999998</v>
      </c>
      <c r="G163" s="73"/>
      <c r="H163" s="73">
        <v>13912.662</v>
      </c>
      <c r="I163" s="73">
        <v>359530.90485000011</v>
      </c>
      <c r="J163" s="73">
        <v>20869.018000000004</v>
      </c>
      <c r="K163" s="73">
        <v>0</v>
      </c>
      <c r="L163" s="73">
        <v>0</v>
      </c>
      <c r="M163" s="404">
        <v>37126.941000000013</v>
      </c>
      <c r="N163" s="62"/>
      <c r="O163" s="62"/>
      <c r="P163" s="62"/>
      <c r="Q163" s="62"/>
      <c r="R163" s="62"/>
      <c r="S163" s="62"/>
      <c r="T163" s="62"/>
    </row>
    <row r="164" spans="1:20" ht="18.399999999999999" customHeight="1">
      <c r="A164" s="74"/>
      <c r="B164" s="70"/>
      <c r="C164" s="71" t="s">
        <v>4</v>
      </c>
      <c r="D164" s="80" t="s">
        <v>44</v>
      </c>
      <c r="E164" s="73">
        <v>462026.19541999989</v>
      </c>
      <c r="F164" s="73">
        <v>106670.97877</v>
      </c>
      <c r="G164" s="73"/>
      <c r="H164" s="73">
        <v>10263.723100000001</v>
      </c>
      <c r="I164" s="73">
        <v>314230.66198999988</v>
      </c>
      <c r="J164" s="73">
        <v>1203.05251</v>
      </c>
      <c r="K164" s="73">
        <v>0</v>
      </c>
      <c r="L164" s="73">
        <v>0</v>
      </c>
      <c r="M164" s="404">
        <v>29657.779049999997</v>
      </c>
      <c r="N164" s="62"/>
      <c r="O164" s="62"/>
      <c r="P164" s="62"/>
      <c r="Q164" s="62"/>
      <c r="R164" s="62"/>
      <c r="S164" s="62"/>
      <c r="T164" s="62"/>
    </row>
    <row r="165" spans="1:20" ht="18.399999999999999" customHeight="1">
      <c r="A165" s="74"/>
      <c r="B165" s="70"/>
      <c r="C165" s="71" t="s">
        <v>4</v>
      </c>
      <c r="D165" s="80" t="s">
        <v>45</v>
      </c>
      <c r="E165" s="283">
        <v>1.0231189528019025</v>
      </c>
      <c r="F165" s="283">
        <v>2.5706328024387894</v>
      </c>
      <c r="G165" s="283"/>
      <c r="H165" s="283">
        <v>0.6788625636616179</v>
      </c>
      <c r="I165" s="283">
        <v>0.88073081189178848</v>
      </c>
      <c r="J165" s="283">
        <v>0.60002618952618458</v>
      </c>
      <c r="K165" s="283">
        <v>0</v>
      </c>
      <c r="L165" s="283">
        <v>0</v>
      </c>
      <c r="M165" s="405">
        <v>0.81968324166712725</v>
      </c>
      <c r="N165" s="62"/>
      <c r="O165" s="62"/>
      <c r="P165" s="62"/>
      <c r="Q165" s="62"/>
      <c r="R165" s="62"/>
      <c r="S165" s="62"/>
      <c r="T165" s="62"/>
    </row>
    <row r="166" spans="1:20" ht="18.399999999999999" customHeight="1">
      <c r="A166" s="76"/>
      <c r="B166" s="77"/>
      <c r="C166" s="78" t="s">
        <v>4</v>
      </c>
      <c r="D166" s="79" t="s">
        <v>46</v>
      </c>
      <c r="E166" s="407">
        <v>0.8519392846823356</v>
      </c>
      <c r="F166" s="284">
        <v>0.96201045575644251</v>
      </c>
      <c r="G166" s="284"/>
      <c r="H166" s="284">
        <v>0.73772532531876367</v>
      </c>
      <c r="I166" s="284">
        <v>0.87400181111301145</v>
      </c>
      <c r="J166" s="284">
        <v>5.7647777676937156E-2</v>
      </c>
      <c r="K166" s="284">
        <v>0</v>
      </c>
      <c r="L166" s="284">
        <v>0</v>
      </c>
      <c r="M166" s="406">
        <v>0.79882097073389335</v>
      </c>
      <c r="N166" s="62"/>
      <c r="O166" s="62"/>
      <c r="P166" s="62"/>
      <c r="Q166" s="62"/>
      <c r="R166" s="62"/>
      <c r="S166" s="62"/>
      <c r="T166" s="62"/>
    </row>
    <row r="167" spans="1:20" ht="18.399999999999999" customHeight="1">
      <c r="A167" s="69" t="s">
        <v>117</v>
      </c>
      <c r="B167" s="70" t="s">
        <v>48</v>
      </c>
      <c r="C167" s="71" t="s">
        <v>118</v>
      </c>
      <c r="D167" s="72" t="s">
        <v>42</v>
      </c>
      <c r="E167" s="73">
        <v>395327</v>
      </c>
      <c r="F167" s="364">
        <v>0</v>
      </c>
      <c r="G167" s="364"/>
      <c r="H167" s="364">
        <v>2182</v>
      </c>
      <c r="I167" s="364">
        <v>339284</v>
      </c>
      <c r="J167" s="364">
        <v>7962</v>
      </c>
      <c r="K167" s="364">
        <v>0</v>
      </c>
      <c r="L167" s="364">
        <v>0</v>
      </c>
      <c r="M167" s="365">
        <v>45899</v>
      </c>
      <c r="N167" s="62"/>
      <c r="O167" s="62"/>
      <c r="P167" s="62"/>
      <c r="Q167" s="62"/>
      <c r="R167" s="62"/>
      <c r="S167" s="62"/>
      <c r="T167" s="62"/>
    </row>
    <row r="168" spans="1:20" ht="18.399999999999999" customHeight="1">
      <c r="A168" s="74"/>
      <c r="B168" s="70"/>
      <c r="C168" s="71" t="s">
        <v>4</v>
      </c>
      <c r="D168" s="80" t="s">
        <v>43</v>
      </c>
      <c r="E168" s="73">
        <v>395870.32592999993</v>
      </c>
      <c r="F168" s="73">
        <v>0</v>
      </c>
      <c r="G168" s="73"/>
      <c r="H168" s="73">
        <v>2510.692</v>
      </c>
      <c r="I168" s="73">
        <v>339486.07624999998</v>
      </c>
      <c r="J168" s="73">
        <v>7138.3766800000003</v>
      </c>
      <c r="K168" s="73">
        <v>0</v>
      </c>
      <c r="L168" s="73">
        <v>0</v>
      </c>
      <c r="M168" s="404">
        <v>46735.181000000004</v>
      </c>
      <c r="N168" s="62"/>
      <c r="O168" s="62"/>
      <c r="P168" s="62"/>
      <c r="Q168" s="62"/>
      <c r="R168" s="62"/>
      <c r="S168" s="62"/>
      <c r="T168" s="62"/>
    </row>
    <row r="169" spans="1:20" ht="18.399999999999999" customHeight="1">
      <c r="A169" s="74"/>
      <c r="B169" s="70"/>
      <c r="C169" s="71" t="s">
        <v>4</v>
      </c>
      <c r="D169" s="80" t="s">
        <v>44</v>
      </c>
      <c r="E169" s="73">
        <v>331897.17233000032</v>
      </c>
      <c r="F169" s="73">
        <v>0</v>
      </c>
      <c r="G169" s="73"/>
      <c r="H169" s="73">
        <v>2156.5700099999999</v>
      </c>
      <c r="I169" s="73">
        <v>289832.59451000026</v>
      </c>
      <c r="J169" s="73">
        <v>4677.6667699999998</v>
      </c>
      <c r="K169" s="73">
        <v>0</v>
      </c>
      <c r="L169" s="73">
        <v>0</v>
      </c>
      <c r="M169" s="404">
        <v>35230.341039999999</v>
      </c>
      <c r="N169" s="62"/>
      <c r="O169" s="62"/>
      <c r="P169" s="62"/>
      <c r="Q169" s="62"/>
      <c r="R169" s="62"/>
      <c r="S169" s="62"/>
      <c r="T169" s="62"/>
    </row>
    <row r="170" spans="1:20" ht="18.399999999999999" customHeight="1">
      <c r="A170" s="74"/>
      <c r="B170" s="70"/>
      <c r="C170" s="71" t="s">
        <v>4</v>
      </c>
      <c r="D170" s="80" t="s">
        <v>45</v>
      </c>
      <c r="E170" s="283">
        <v>0.83955098520971327</v>
      </c>
      <c r="F170" s="283">
        <v>0</v>
      </c>
      <c r="G170" s="283"/>
      <c r="H170" s="283">
        <v>0.98834555912007327</v>
      </c>
      <c r="I170" s="283">
        <v>0.85424775264969832</v>
      </c>
      <c r="J170" s="283">
        <v>0.58749896634011556</v>
      </c>
      <c r="K170" s="283">
        <v>0</v>
      </c>
      <c r="L170" s="283">
        <v>0</v>
      </c>
      <c r="M170" s="405">
        <v>0.76756227891675199</v>
      </c>
      <c r="N170" s="62"/>
      <c r="O170" s="62"/>
      <c r="P170" s="62"/>
      <c r="Q170" s="62"/>
      <c r="R170" s="62"/>
      <c r="S170" s="62"/>
      <c r="T170" s="62"/>
    </row>
    <row r="171" spans="1:20" ht="18.399999999999999" customHeight="1">
      <c r="A171" s="76"/>
      <c r="B171" s="77"/>
      <c r="C171" s="78" t="s">
        <v>4</v>
      </c>
      <c r="D171" s="82" t="s">
        <v>46</v>
      </c>
      <c r="E171" s="284">
        <v>0.83839871440297919</v>
      </c>
      <c r="F171" s="284">
        <v>0</v>
      </c>
      <c r="G171" s="284"/>
      <c r="H171" s="284">
        <v>0.8589544277035972</v>
      </c>
      <c r="I171" s="284">
        <v>0.85373926881338558</v>
      </c>
      <c r="J171" s="284">
        <v>0.65528438462846705</v>
      </c>
      <c r="K171" s="284">
        <v>0</v>
      </c>
      <c r="L171" s="284">
        <v>0</v>
      </c>
      <c r="M171" s="406">
        <v>0.75382913441589106</v>
      </c>
      <c r="N171" s="62"/>
      <c r="O171" s="62"/>
      <c r="P171" s="62"/>
      <c r="Q171" s="62"/>
      <c r="R171" s="62"/>
      <c r="S171" s="62"/>
      <c r="T171" s="62"/>
    </row>
    <row r="172" spans="1:20" ht="18.399999999999999" customHeight="1">
      <c r="A172" s="69" t="s">
        <v>119</v>
      </c>
      <c r="B172" s="70" t="s">
        <v>48</v>
      </c>
      <c r="C172" s="71" t="s">
        <v>120</v>
      </c>
      <c r="D172" s="80" t="s">
        <v>42</v>
      </c>
      <c r="E172" s="73">
        <v>885031</v>
      </c>
      <c r="F172" s="364">
        <v>454719</v>
      </c>
      <c r="G172" s="364"/>
      <c r="H172" s="364">
        <v>6640</v>
      </c>
      <c r="I172" s="364">
        <v>359878</v>
      </c>
      <c r="J172" s="364">
        <v>13561</v>
      </c>
      <c r="K172" s="364">
        <v>0</v>
      </c>
      <c r="L172" s="364">
        <v>0</v>
      </c>
      <c r="M172" s="365">
        <v>50233</v>
      </c>
      <c r="N172" s="62"/>
      <c r="O172" s="62"/>
      <c r="P172" s="62"/>
      <c r="Q172" s="62"/>
      <c r="R172" s="62"/>
      <c r="S172" s="62"/>
      <c r="T172" s="62"/>
    </row>
    <row r="173" spans="1:20" ht="18.399999999999999" customHeight="1">
      <c r="A173" s="74"/>
      <c r="B173" s="70"/>
      <c r="C173" s="71" t="s">
        <v>4</v>
      </c>
      <c r="D173" s="80" t="s">
        <v>43</v>
      </c>
      <c r="E173" s="73">
        <v>1337432.264</v>
      </c>
      <c r="F173" s="73">
        <v>869507.60599999991</v>
      </c>
      <c r="G173" s="73"/>
      <c r="H173" s="73">
        <v>6744.0910000000003</v>
      </c>
      <c r="I173" s="73">
        <v>379690.52</v>
      </c>
      <c r="J173" s="73">
        <v>29828.042999999998</v>
      </c>
      <c r="K173" s="73">
        <v>0</v>
      </c>
      <c r="L173" s="73">
        <v>0</v>
      </c>
      <c r="M173" s="404">
        <v>51662.004000000008</v>
      </c>
      <c r="N173" s="62"/>
      <c r="O173" s="62"/>
      <c r="P173" s="62"/>
      <c r="Q173" s="62"/>
      <c r="R173" s="62"/>
      <c r="S173" s="62"/>
      <c r="T173" s="62"/>
    </row>
    <row r="174" spans="1:20" ht="18.399999999999999" customHeight="1">
      <c r="A174" s="74"/>
      <c r="B174" s="70"/>
      <c r="C174" s="71" t="s">
        <v>4</v>
      </c>
      <c r="D174" s="80" t="s">
        <v>44</v>
      </c>
      <c r="E174" s="73">
        <v>840910.26480999961</v>
      </c>
      <c r="F174" s="73">
        <v>469046.39578999998</v>
      </c>
      <c r="G174" s="73"/>
      <c r="H174" s="73">
        <v>5212.8052299999981</v>
      </c>
      <c r="I174" s="73">
        <v>318148.19306999963</v>
      </c>
      <c r="J174" s="73">
        <v>14918.23191</v>
      </c>
      <c r="K174" s="73">
        <v>0</v>
      </c>
      <c r="L174" s="73">
        <v>0</v>
      </c>
      <c r="M174" s="404">
        <v>33584.638810000004</v>
      </c>
      <c r="N174" s="62"/>
      <c r="O174" s="62"/>
      <c r="P174" s="62"/>
      <c r="Q174" s="62"/>
      <c r="R174" s="62"/>
      <c r="S174" s="62"/>
      <c r="T174" s="62"/>
    </row>
    <row r="175" spans="1:20" ht="18.399999999999999" customHeight="1">
      <c r="A175" s="74"/>
      <c r="B175" s="70"/>
      <c r="C175" s="71" t="s">
        <v>4</v>
      </c>
      <c r="D175" s="80" t="s">
        <v>45</v>
      </c>
      <c r="E175" s="283">
        <v>0.95014780816717115</v>
      </c>
      <c r="F175" s="283">
        <v>1.0315082408916276</v>
      </c>
      <c r="G175" s="283"/>
      <c r="H175" s="283">
        <v>0.78506102861445759</v>
      </c>
      <c r="I175" s="283">
        <v>0.88404457363328581</v>
      </c>
      <c r="J175" s="283">
        <v>1.1000834680333309</v>
      </c>
      <c r="K175" s="283">
        <v>0</v>
      </c>
      <c r="L175" s="283">
        <v>0</v>
      </c>
      <c r="M175" s="405">
        <v>0.66857720641809182</v>
      </c>
      <c r="N175" s="62"/>
      <c r="O175" s="62"/>
      <c r="P175" s="62"/>
      <c r="Q175" s="62"/>
      <c r="R175" s="62"/>
      <c r="S175" s="62"/>
      <c r="T175" s="62"/>
    </row>
    <row r="176" spans="1:20" ht="18.399999999999999" customHeight="1">
      <c r="A176" s="76"/>
      <c r="B176" s="77"/>
      <c r="C176" s="78" t="s">
        <v>4</v>
      </c>
      <c r="D176" s="82" t="s">
        <v>46</v>
      </c>
      <c r="E176" s="284">
        <v>0.62874979723832924</v>
      </c>
      <c r="F176" s="284">
        <v>0.53943909467078321</v>
      </c>
      <c r="G176" s="284"/>
      <c r="H176" s="284">
        <v>0.77294408245677559</v>
      </c>
      <c r="I176" s="284">
        <v>0.83791450223724206</v>
      </c>
      <c r="J176" s="284">
        <v>0.50014115609260723</v>
      </c>
      <c r="K176" s="284">
        <v>0</v>
      </c>
      <c r="L176" s="284">
        <v>0</v>
      </c>
      <c r="M176" s="406">
        <v>0.65008393421981847</v>
      </c>
      <c r="N176" s="62"/>
      <c r="O176" s="62"/>
      <c r="P176" s="62"/>
      <c r="Q176" s="62"/>
      <c r="R176" s="62"/>
      <c r="S176" s="62"/>
      <c r="T176" s="62"/>
    </row>
    <row r="177" spans="1:20" ht="18.399999999999999" customHeight="1">
      <c r="A177" s="69" t="s">
        <v>121</v>
      </c>
      <c r="B177" s="70" t="s">
        <v>48</v>
      </c>
      <c r="C177" s="71" t="s">
        <v>122</v>
      </c>
      <c r="D177" s="80" t="s">
        <v>42</v>
      </c>
      <c r="E177" s="73">
        <v>3393614</v>
      </c>
      <c r="F177" s="364">
        <v>1884116</v>
      </c>
      <c r="G177" s="364"/>
      <c r="H177" s="364">
        <v>41</v>
      </c>
      <c r="I177" s="364">
        <v>16155</v>
      </c>
      <c r="J177" s="364">
        <v>156204</v>
      </c>
      <c r="K177" s="364">
        <v>0</v>
      </c>
      <c r="L177" s="364">
        <v>0</v>
      </c>
      <c r="M177" s="365">
        <v>1337098</v>
      </c>
      <c r="N177" s="62"/>
      <c r="O177" s="62"/>
      <c r="P177" s="62"/>
      <c r="Q177" s="62"/>
      <c r="R177" s="62"/>
      <c r="S177" s="62"/>
      <c r="T177" s="62"/>
    </row>
    <row r="178" spans="1:20" ht="18.399999999999999" customHeight="1">
      <c r="A178" s="74"/>
      <c r="B178" s="70"/>
      <c r="C178" s="71" t="s">
        <v>4</v>
      </c>
      <c r="D178" s="80" t="s">
        <v>43</v>
      </c>
      <c r="E178" s="73">
        <v>6011121.2019999996</v>
      </c>
      <c r="F178" s="73">
        <v>3406313.8</v>
      </c>
      <c r="G178" s="73"/>
      <c r="H178" s="73">
        <v>61</v>
      </c>
      <c r="I178" s="73">
        <v>16393.201999999997</v>
      </c>
      <c r="J178" s="73">
        <v>160646.20000000001</v>
      </c>
      <c r="K178" s="73">
        <v>0</v>
      </c>
      <c r="L178" s="73">
        <v>0</v>
      </c>
      <c r="M178" s="404">
        <v>2427707</v>
      </c>
      <c r="N178" s="62"/>
      <c r="O178" s="62"/>
      <c r="P178" s="62"/>
      <c r="Q178" s="62"/>
      <c r="R178" s="62"/>
      <c r="S178" s="62"/>
      <c r="T178" s="62"/>
    </row>
    <row r="179" spans="1:20" ht="18.399999999999999" customHeight="1">
      <c r="A179" s="74"/>
      <c r="B179" s="70"/>
      <c r="C179" s="71" t="s">
        <v>4</v>
      </c>
      <c r="D179" s="80" t="s">
        <v>44</v>
      </c>
      <c r="E179" s="73">
        <v>5421144.5800999999</v>
      </c>
      <c r="F179" s="73">
        <v>3030888.0006900001</v>
      </c>
      <c r="G179" s="73"/>
      <c r="H179" s="73">
        <v>33.940480000000001</v>
      </c>
      <c r="I179" s="73">
        <v>12844.906199999999</v>
      </c>
      <c r="J179" s="73">
        <v>103706.90311000001</v>
      </c>
      <c r="K179" s="73">
        <v>0</v>
      </c>
      <c r="L179" s="73">
        <v>0</v>
      </c>
      <c r="M179" s="404">
        <v>2273670.82962</v>
      </c>
      <c r="N179" s="62"/>
      <c r="O179" s="62"/>
      <c r="P179" s="62"/>
      <c r="Q179" s="62"/>
      <c r="R179" s="62"/>
      <c r="S179" s="62"/>
      <c r="T179" s="62"/>
    </row>
    <row r="180" spans="1:20" ht="18.399999999999999" customHeight="1">
      <c r="A180" s="74"/>
      <c r="B180" s="70"/>
      <c r="C180" s="71" t="s">
        <v>4</v>
      </c>
      <c r="D180" s="80" t="s">
        <v>45</v>
      </c>
      <c r="E180" s="283">
        <v>1.5974546840330102</v>
      </c>
      <c r="F180" s="283">
        <v>1.608652546175501</v>
      </c>
      <c r="G180" s="283"/>
      <c r="H180" s="283">
        <v>0.82781658536585367</v>
      </c>
      <c r="I180" s="283">
        <v>0.79510406685236767</v>
      </c>
      <c r="J180" s="283">
        <v>0.66391963784538177</v>
      </c>
      <c r="K180" s="283">
        <v>0</v>
      </c>
      <c r="L180" s="283">
        <v>0</v>
      </c>
      <c r="M180" s="405">
        <v>1.7004518962858368</v>
      </c>
      <c r="N180" s="62"/>
      <c r="O180" s="62"/>
      <c r="P180" s="62"/>
      <c r="Q180" s="62"/>
      <c r="R180" s="62"/>
      <c r="S180" s="62"/>
      <c r="T180" s="62"/>
    </row>
    <row r="181" spans="1:20" ht="18.399999999999999" customHeight="1">
      <c r="A181" s="76"/>
      <c r="B181" s="77"/>
      <c r="C181" s="78" t="s">
        <v>4</v>
      </c>
      <c r="D181" s="82" t="s">
        <v>46</v>
      </c>
      <c r="E181" s="284">
        <v>0.90185248274420005</v>
      </c>
      <c r="F181" s="284">
        <v>0.88978531593008259</v>
      </c>
      <c r="G181" s="284"/>
      <c r="H181" s="284">
        <v>0.55640131147540983</v>
      </c>
      <c r="I181" s="284">
        <v>0.7835507791583366</v>
      </c>
      <c r="J181" s="284">
        <v>0.64556088541154422</v>
      </c>
      <c r="K181" s="284">
        <v>0</v>
      </c>
      <c r="L181" s="284">
        <v>0</v>
      </c>
      <c r="M181" s="406">
        <v>0.93655075741018168</v>
      </c>
      <c r="N181" s="62"/>
      <c r="O181" s="62"/>
      <c r="P181" s="62"/>
      <c r="Q181" s="62"/>
      <c r="R181" s="62"/>
      <c r="S181" s="62"/>
      <c r="T181" s="62"/>
    </row>
    <row r="182" spans="1:20" ht="18.399999999999999" customHeight="1">
      <c r="A182" s="69" t="s">
        <v>123</v>
      </c>
      <c r="B182" s="70" t="s">
        <v>48</v>
      </c>
      <c r="C182" s="71" t="s">
        <v>124</v>
      </c>
      <c r="D182" s="80" t="s">
        <v>42</v>
      </c>
      <c r="E182" s="73">
        <v>1910435</v>
      </c>
      <c r="F182" s="364">
        <v>580</v>
      </c>
      <c r="G182" s="364"/>
      <c r="H182" s="364">
        <v>600</v>
      </c>
      <c r="I182" s="364">
        <v>34274</v>
      </c>
      <c r="J182" s="364">
        <v>1489</v>
      </c>
      <c r="K182" s="364">
        <v>0</v>
      </c>
      <c r="L182" s="364">
        <v>0</v>
      </c>
      <c r="M182" s="365">
        <v>1873492</v>
      </c>
      <c r="N182" s="62"/>
      <c r="O182" s="62"/>
      <c r="P182" s="62"/>
      <c r="Q182" s="62"/>
      <c r="R182" s="62"/>
      <c r="S182" s="62"/>
      <c r="T182" s="62"/>
    </row>
    <row r="183" spans="1:20" ht="18.399999999999999" customHeight="1">
      <c r="A183" s="74"/>
      <c r="B183" s="70"/>
      <c r="C183" s="71" t="s">
        <v>4</v>
      </c>
      <c r="D183" s="80" t="s">
        <v>43</v>
      </c>
      <c r="E183" s="73">
        <v>2126787.3050000002</v>
      </c>
      <c r="F183" s="73">
        <v>91609.781999999992</v>
      </c>
      <c r="G183" s="73"/>
      <c r="H183" s="73">
        <v>799.7</v>
      </c>
      <c r="I183" s="73">
        <v>37802.397000000004</v>
      </c>
      <c r="J183" s="73">
        <v>2707.6</v>
      </c>
      <c r="K183" s="73">
        <v>0</v>
      </c>
      <c r="L183" s="73">
        <v>0</v>
      </c>
      <c r="M183" s="404">
        <v>1993867.8260000001</v>
      </c>
      <c r="N183" s="62"/>
      <c r="O183" s="62"/>
      <c r="P183" s="62"/>
      <c r="Q183" s="62"/>
      <c r="R183" s="62"/>
      <c r="S183" s="62"/>
      <c r="T183" s="62"/>
    </row>
    <row r="184" spans="1:20" ht="18.399999999999999" customHeight="1">
      <c r="A184" s="74"/>
      <c r="B184" s="70"/>
      <c r="C184" s="71" t="s">
        <v>4</v>
      </c>
      <c r="D184" s="80" t="s">
        <v>44</v>
      </c>
      <c r="E184" s="73">
        <v>1726679.3050699998</v>
      </c>
      <c r="F184" s="73">
        <v>1458.5106000000001</v>
      </c>
      <c r="G184" s="73"/>
      <c r="H184" s="73">
        <v>617.51788999999997</v>
      </c>
      <c r="I184" s="73">
        <v>30519.597460000023</v>
      </c>
      <c r="J184" s="73">
        <v>2433.8979300000001</v>
      </c>
      <c r="K184" s="73">
        <v>0</v>
      </c>
      <c r="L184" s="73">
        <v>0</v>
      </c>
      <c r="M184" s="404">
        <v>1691649.7811899998</v>
      </c>
      <c r="N184" s="62"/>
      <c r="O184" s="62"/>
      <c r="P184" s="62"/>
      <c r="Q184" s="62"/>
      <c r="R184" s="62"/>
      <c r="S184" s="62"/>
      <c r="T184" s="62"/>
    </row>
    <row r="185" spans="1:20" ht="18.399999999999999" customHeight="1">
      <c r="A185" s="74"/>
      <c r="B185" s="70"/>
      <c r="C185" s="71" t="s">
        <v>4</v>
      </c>
      <c r="D185" s="80" t="s">
        <v>45</v>
      </c>
      <c r="E185" s="283">
        <v>0.903814735947572</v>
      </c>
      <c r="F185" s="283">
        <v>2.5146734482758624</v>
      </c>
      <c r="G185" s="283"/>
      <c r="H185" s="283">
        <v>1.0291964833333334</v>
      </c>
      <c r="I185" s="283">
        <v>0.89045916613176235</v>
      </c>
      <c r="J185" s="283">
        <v>1.6345855809267966</v>
      </c>
      <c r="K185" s="283">
        <v>0</v>
      </c>
      <c r="L185" s="283">
        <v>0</v>
      </c>
      <c r="M185" s="405">
        <v>0.90293942071276512</v>
      </c>
      <c r="N185" s="62"/>
      <c r="O185" s="62"/>
      <c r="P185" s="62"/>
      <c r="Q185" s="62"/>
      <c r="R185" s="62"/>
      <c r="S185" s="62"/>
      <c r="T185" s="62"/>
    </row>
    <row r="186" spans="1:20" ht="18.399999999999999" customHeight="1">
      <c r="A186" s="76"/>
      <c r="B186" s="77"/>
      <c r="C186" s="78" t="s">
        <v>4</v>
      </c>
      <c r="D186" s="82" t="s">
        <v>46</v>
      </c>
      <c r="E186" s="284">
        <v>0.81187211387365299</v>
      </c>
      <c r="F186" s="284">
        <v>1.5920904603833684E-2</v>
      </c>
      <c r="G186" s="284"/>
      <c r="H186" s="284">
        <v>0.77218693259972482</v>
      </c>
      <c r="I186" s="284">
        <v>0.80734556224040555</v>
      </c>
      <c r="J186" s="284">
        <v>0.89891340301373912</v>
      </c>
      <c r="K186" s="284">
        <v>0</v>
      </c>
      <c r="L186" s="284">
        <v>0</v>
      </c>
      <c r="M186" s="406">
        <v>0.8484262392576466</v>
      </c>
      <c r="N186" s="62"/>
      <c r="O186" s="62"/>
      <c r="P186" s="62"/>
      <c r="Q186" s="62"/>
      <c r="R186" s="62"/>
      <c r="S186" s="62"/>
      <c r="T186" s="62"/>
    </row>
    <row r="187" spans="1:20" ht="18.399999999999999" customHeight="1">
      <c r="A187" s="69" t="s">
        <v>126</v>
      </c>
      <c r="B187" s="70" t="s">
        <v>48</v>
      </c>
      <c r="C187" s="71" t="s">
        <v>127</v>
      </c>
      <c r="D187" s="80" t="s">
        <v>42</v>
      </c>
      <c r="E187" s="73">
        <v>39471</v>
      </c>
      <c r="F187" s="364">
        <v>0</v>
      </c>
      <c r="G187" s="364"/>
      <c r="H187" s="364">
        <v>81</v>
      </c>
      <c r="I187" s="364">
        <v>32253</v>
      </c>
      <c r="J187" s="364">
        <v>7032</v>
      </c>
      <c r="K187" s="364">
        <v>0</v>
      </c>
      <c r="L187" s="364">
        <v>0</v>
      </c>
      <c r="M187" s="365">
        <v>105</v>
      </c>
      <c r="N187" s="62"/>
      <c r="O187" s="62"/>
      <c r="P187" s="62"/>
      <c r="Q187" s="62"/>
      <c r="R187" s="62"/>
      <c r="S187" s="62"/>
      <c r="T187" s="62"/>
    </row>
    <row r="188" spans="1:20" ht="18.399999999999999" customHeight="1">
      <c r="A188" s="74"/>
      <c r="B188" s="70"/>
      <c r="C188" s="71" t="s">
        <v>4</v>
      </c>
      <c r="D188" s="80" t="s">
        <v>43</v>
      </c>
      <c r="E188" s="73">
        <v>41618.381000000001</v>
      </c>
      <c r="F188" s="73">
        <v>0</v>
      </c>
      <c r="G188" s="73"/>
      <c r="H188" s="73">
        <v>98</v>
      </c>
      <c r="I188" s="73">
        <v>33818.381000000001</v>
      </c>
      <c r="J188" s="73">
        <v>7541</v>
      </c>
      <c r="K188" s="73">
        <v>0</v>
      </c>
      <c r="L188" s="73">
        <v>0</v>
      </c>
      <c r="M188" s="404">
        <v>161</v>
      </c>
      <c r="N188" s="62"/>
      <c r="O188" s="62"/>
      <c r="P188" s="62"/>
      <c r="Q188" s="62"/>
      <c r="R188" s="62"/>
      <c r="S188" s="62"/>
      <c r="T188" s="62"/>
    </row>
    <row r="189" spans="1:20" ht="18.399999999999999" customHeight="1">
      <c r="A189" s="74"/>
      <c r="B189" s="70"/>
      <c r="C189" s="71" t="s">
        <v>4</v>
      </c>
      <c r="D189" s="80" t="s">
        <v>44</v>
      </c>
      <c r="E189" s="73">
        <v>29504.2474</v>
      </c>
      <c r="F189" s="73">
        <v>0</v>
      </c>
      <c r="G189" s="73"/>
      <c r="H189" s="73">
        <v>58.648260000000001</v>
      </c>
      <c r="I189" s="73">
        <v>26869.976839999999</v>
      </c>
      <c r="J189" s="73">
        <v>2562.0833700000003</v>
      </c>
      <c r="K189" s="73">
        <v>0</v>
      </c>
      <c r="L189" s="73">
        <v>0</v>
      </c>
      <c r="M189" s="404">
        <v>13.538929999999999</v>
      </c>
      <c r="N189" s="62"/>
      <c r="O189" s="62"/>
      <c r="P189" s="62"/>
      <c r="Q189" s="62"/>
      <c r="R189" s="62"/>
      <c r="S189" s="62"/>
      <c r="T189" s="62"/>
    </row>
    <row r="190" spans="1:20" ht="18.399999999999999" customHeight="1">
      <c r="A190" s="74"/>
      <c r="B190" s="70"/>
      <c r="C190" s="71" t="s">
        <v>4</v>
      </c>
      <c r="D190" s="80" t="s">
        <v>45</v>
      </c>
      <c r="E190" s="283">
        <v>0.74749176357325631</v>
      </c>
      <c r="F190" s="283">
        <v>0</v>
      </c>
      <c r="G190" s="283"/>
      <c r="H190" s="283">
        <v>0.72405259259259258</v>
      </c>
      <c r="I190" s="283">
        <v>0.83310007875236414</v>
      </c>
      <c r="J190" s="283">
        <v>0.36434632679180889</v>
      </c>
      <c r="K190" s="283">
        <v>0</v>
      </c>
      <c r="L190" s="283">
        <v>0</v>
      </c>
      <c r="M190" s="405">
        <v>0.12894219047619046</v>
      </c>
      <c r="N190" s="62"/>
      <c r="O190" s="62"/>
      <c r="P190" s="62"/>
      <c r="Q190" s="62"/>
      <c r="R190" s="62"/>
      <c r="S190" s="62"/>
      <c r="T190" s="62"/>
    </row>
    <row r="191" spans="1:20" ht="18.399999999999999" customHeight="1">
      <c r="A191" s="76"/>
      <c r="B191" s="77"/>
      <c r="C191" s="78" t="s">
        <v>4</v>
      </c>
      <c r="D191" s="82" t="s">
        <v>46</v>
      </c>
      <c r="E191" s="284">
        <v>0.70892347782581933</v>
      </c>
      <c r="F191" s="284">
        <v>0</v>
      </c>
      <c r="G191" s="284"/>
      <c r="H191" s="284">
        <v>0.59845163265306123</v>
      </c>
      <c r="I191" s="284">
        <v>0.7945376462581103</v>
      </c>
      <c r="J191" s="284">
        <v>0.33975379525261906</v>
      </c>
      <c r="K191" s="284">
        <v>0</v>
      </c>
      <c r="L191" s="284">
        <v>0</v>
      </c>
      <c r="M191" s="406">
        <v>8.4092732919254648E-2</v>
      </c>
      <c r="N191" s="62"/>
      <c r="O191" s="62"/>
      <c r="P191" s="62"/>
      <c r="Q191" s="62"/>
      <c r="R191" s="62"/>
      <c r="S191" s="62"/>
      <c r="T191" s="62"/>
    </row>
    <row r="192" spans="1:20" ht="18.399999999999999" customHeight="1">
      <c r="A192" s="69" t="s">
        <v>128</v>
      </c>
      <c r="B192" s="70" t="s">
        <v>48</v>
      </c>
      <c r="C192" s="71" t="s">
        <v>129</v>
      </c>
      <c r="D192" s="72" t="s">
        <v>42</v>
      </c>
      <c r="E192" s="73">
        <v>4914928</v>
      </c>
      <c r="F192" s="364">
        <v>71296</v>
      </c>
      <c r="G192" s="364"/>
      <c r="H192" s="364">
        <v>1584766</v>
      </c>
      <c r="I192" s="364">
        <v>3113388</v>
      </c>
      <c r="J192" s="364">
        <v>128672</v>
      </c>
      <c r="K192" s="364">
        <v>0</v>
      </c>
      <c r="L192" s="364">
        <v>0</v>
      </c>
      <c r="M192" s="365">
        <v>16806</v>
      </c>
      <c r="N192" s="62"/>
      <c r="O192" s="62"/>
      <c r="P192" s="62"/>
      <c r="Q192" s="62"/>
      <c r="R192" s="62"/>
      <c r="S192" s="62"/>
      <c r="T192" s="62"/>
    </row>
    <row r="193" spans="1:20" ht="18.399999999999999" customHeight="1">
      <c r="A193" s="74"/>
      <c r="B193" s="70"/>
      <c r="C193" s="71" t="s">
        <v>4</v>
      </c>
      <c r="D193" s="80" t="s">
        <v>43</v>
      </c>
      <c r="E193" s="73">
        <v>5093014.5549999997</v>
      </c>
      <c r="F193" s="73">
        <v>71296</v>
      </c>
      <c r="G193" s="73"/>
      <c r="H193" s="73">
        <v>1599713.9100000001</v>
      </c>
      <c r="I193" s="73">
        <v>3153232.5839999998</v>
      </c>
      <c r="J193" s="73">
        <v>251558.06099999999</v>
      </c>
      <c r="K193" s="73">
        <v>0</v>
      </c>
      <c r="L193" s="73">
        <v>0</v>
      </c>
      <c r="M193" s="404">
        <v>17213.999999999996</v>
      </c>
      <c r="N193" s="62"/>
      <c r="O193" s="62"/>
      <c r="P193" s="62"/>
      <c r="Q193" s="62"/>
      <c r="R193" s="62"/>
      <c r="S193" s="62"/>
      <c r="T193" s="62"/>
    </row>
    <row r="194" spans="1:20" ht="18.399999999999999" customHeight="1">
      <c r="A194" s="74"/>
      <c r="B194" s="70"/>
      <c r="C194" s="71" t="s">
        <v>4</v>
      </c>
      <c r="D194" s="80" t="s">
        <v>44</v>
      </c>
      <c r="E194" s="73">
        <v>4429445.9323300021</v>
      </c>
      <c r="F194" s="73">
        <v>64100</v>
      </c>
      <c r="G194" s="73"/>
      <c r="H194" s="73">
        <v>1462812.09846</v>
      </c>
      <c r="I194" s="73">
        <v>2755879.9002900016</v>
      </c>
      <c r="J194" s="73">
        <v>135380.63943000001</v>
      </c>
      <c r="K194" s="73">
        <v>0</v>
      </c>
      <c r="L194" s="73">
        <v>0</v>
      </c>
      <c r="M194" s="404">
        <v>11273.294150000002</v>
      </c>
      <c r="N194" s="62"/>
      <c r="O194" s="62"/>
      <c r="P194" s="62"/>
      <c r="Q194" s="62"/>
      <c r="R194" s="62"/>
      <c r="S194" s="62"/>
      <c r="T194" s="62"/>
    </row>
    <row r="195" spans="1:20" ht="18.399999999999999" customHeight="1">
      <c r="A195" s="74"/>
      <c r="B195" s="70"/>
      <c r="C195" s="71" t="s">
        <v>4</v>
      </c>
      <c r="D195" s="80" t="s">
        <v>45</v>
      </c>
      <c r="E195" s="283">
        <v>0.90122295429963617</v>
      </c>
      <c r="F195" s="283">
        <v>0.89906867145421898</v>
      </c>
      <c r="G195" s="283"/>
      <c r="H195" s="283">
        <v>0.92304611435379103</v>
      </c>
      <c r="I195" s="283">
        <v>0.88517072086421666</v>
      </c>
      <c r="J195" s="283">
        <v>1.0521375235482469</v>
      </c>
      <c r="K195" s="283">
        <v>0</v>
      </c>
      <c r="L195" s="283">
        <v>0</v>
      </c>
      <c r="M195" s="405">
        <v>0.67078984588837332</v>
      </c>
      <c r="N195" s="62"/>
      <c r="O195" s="62"/>
      <c r="P195" s="62"/>
      <c r="Q195" s="62"/>
      <c r="R195" s="62"/>
      <c r="S195" s="62"/>
      <c r="T195" s="62"/>
    </row>
    <row r="196" spans="1:20" ht="18.399999999999999" customHeight="1">
      <c r="A196" s="76"/>
      <c r="B196" s="77"/>
      <c r="C196" s="78" t="s">
        <v>4</v>
      </c>
      <c r="D196" s="82" t="s">
        <v>46</v>
      </c>
      <c r="E196" s="284">
        <v>0.86971004785004047</v>
      </c>
      <c r="F196" s="284">
        <v>0.89906867145421898</v>
      </c>
      <c r="G196" s="284"/>
      <c r="H196" s="284">
        <v>0.9144210657391858</v>
      </c>
      <c r="I196" s="284">
        <v>0.87398560901399136</v>
      </c>
      <c r="J196" s="284">
        <v>0.53816855994131718</v>
      </c>
      <c r="K196" s="284">
        <v>0</v>
      </c>
      <c r="L196" s="284">
        <v>0</v>
      </c>
      <c r="M196" s="406">
        <v>0.65489102765191143</v>
      </c>
      <c r="N196" s="62"/>
      <c r="O196" s="62"/>
      <c r="P196" s="62"/>
      <c r="Q196" s="62"/>
      <c r="R196" s="62"/>
      <c r="S196" s="62"/>
      <c r="T196" s="62"/>
    </row>
    <row r="197" spans="1:20" ht="18.399999999999999" customHeight="1">
      <c r="A197" s="69" t="s">
        <v>130</v>
      </c>
      <c r="B197" s="70" t="s">
        <v>48</v>
      </c>
      <c r="C197" s="71" t="s">
        <v>131</v>
      </c>
      <c r="D197" s="80" t="s">
        <v>42</v>
      </c>
      <c r="E197" s="73">
        <v>12923302</v>
      </c>
      <c r="F197" s="364">
        <v>12516869</v>
      </c>
      <c r="G197" s="364"/>
      <c r="H197" s="364">
        <v>21334</v>
      </c>
      <c r="I197" s="364">
        <v>63329</v>
      </c>
      <c r="J197" s="364">
        <v>243726</v>
      </c>
      <c r="K197" s="364">
        <v>0</v>
      </c>
      <c r="L197" s="364">
        <v>0</v>
      </c>
      <c r="M197" s="365">
        <v>78044</v>
      </c>
      <c r="N197" s="62"/>
      <c r="O197" s="62"/>
      <c r="P197" s="62"/>
      <c r="Q197" s="62"/>
      <c r="R197" s="62"/>
      <c r="S197" s="62"/>
      <c r="T197" s="62"/>
    </row>
    <row r="198" spans="1:20" ht="18.399999999999999" customHeight="1">
      <c r="A198" s="74"/>
      <c r="B198" s="70"/>
      <c r="C198" s="71" t="s">
        <v>4</v>
      </c>
      <c r="D198" s="80" t="s">
        <v>43</v>
      </c>
      <c r="E198" s="73">
        <v>12961937.590000002</v>
      </c>
      <c r="F198" s="73">
        <v>12542425.65</v>
      </c>
      <c r="G198" s="73"/>
      <c r="H198" s="73">
        <v>21528.799999999999</v>
      </c>
      <c r="I198" s="73">
        <v>63022.98799999999</v>
      </c>
      <c r="J198" s="73">
        <v>243726</v>
      </c>
      <c r="K198" s="73">
        <v>0</v>
      </c>
      <c r="L198" s="73">
        <v>0</v>
      </c>
      <c r="M198" s="404">
        <v>91234.152000000002</v>
      </c>
      <c r="N198" s="62"/>
      <c r="O198" s="62"/>
      <c r="P198" s="62"/>
      <c r="Q198" s="62"/>
      <c r="R198" s="62"/>
      <c r="S198" s="62"/>
      <c r="T198" s="62"/>
    </row>
    <row r="199" spans="1:20" ht="18.399999999999999" customHeight="1">
      <c r="A199" s="74"/>
      <c r="B199" s="70"/>
      <c r="C199" s="71" t="s">
        <v>4</v>
      </c>
      <c r="D199" s="80" t="s">
        <v>44</v>
      </c>
      <c r="E199" s="73">
        <v>12002671.925109999</v>
      </c>
      <c r="F199" s="73">
        <v>11738650.776769999</v>
      </c>
      <c r="G199" s="73"/>
      <c r="H199" s="73">
        <v>759.07243999999992</v>
      </c>
      <c r="I199" s="73">
        <v>41922.721259999998</v>
      </c>
      <c r="J199" s="73">
        <v>165653.79081000001</v>
      </c>
      <c r="K199" s="73">
        <v>0</v>
      </c>
      <c r="L199" s="73">
        <v>0</v>
      </c>
      <c r="M199" s="404">
        <v>55685.563829999999</v>
      </c>
      <c r="N199" s="62"/>
      <c r="O199" s="62"/>
      <c r="P199" s="62"/>
      <c r="Q199" s="62"/>
      <c r="R199" s="62"/>
      <c r="S199" s="62"/>
      <c r="T199" s="62"/>
    </row>
    <row r="200" spans="1:20" ht="18.399999999999999" customHeight="1">
      <c r="A200" s="74"/>
      <c r="B200" s="70"/>
      <c r="C200" s="71" t="s">
        <v>4</v>
      </c>
      <c r="D200" s="80" t="s">
        <v>45</v>
      </c>
      <c r="E200" s="283">
        <v>0.92876200874281201</v>
      </c>
      <c r="F200" s="283">
        <v>0.93782644659539049</v>
      </c>
      <c r="G200" s="283"/>
      <c r="H200" s="283">
        <v>3.5580408737226961E-2</v>
      </c>
      <c r="I200" s="283">
        <v>0.66198299767878854</v>
      </c>
      <c r="J200" s="283">
        <v>0.67967221720292459</v>
      </c>
      <c r="K200" s="283">
        <v>0</v>
      </c>
      <c r="L200" s="283">
        <v>0</v>
      </c>
      <c r="M200" s="405">
        <v>0.7135149893649736</v>
      </c>
      <c r="N200" s="62"/>
      <c r="O200" s="62"/>
      <c r="P200" s="62"/>
      <c r="Q200" s="62"/>
      <c r="R200" s="62"/>
      <c r="S200" s="62"/>
      <c r="T200" s="62"/>
    </row>
    <row r="201" spans="1:20" ht="18.399999999999999" customHeight="1">
      <c r="A201" s="76"/>
      <c r="B201" s="77"/>
      <c r="C201" s="78" t="s">
        <v>4</v>
      </c>
      <c r="D201" s="82" t="s">
        <v>46</v>
      </c>
      <c r="E201" s="284">
        <v>0.92599365193440941</v>
      </c>
      <c r="F201" s="284">
        <v>0.93591551621196967</v>
      </c>
      <c r="G201" s="284"/>
      <c r="H201" s="284">
        <v>3.5258464939987362E-2</v>
      </c>
      <c r="I201" s="284">
        <v>0.66519729689744322</v>
      </c>
      <c r="J201" s="284">
        <v>0.67967221720292459</v>
      </c>
      <c r="K201" s="284">
        <v>0</v>
      </c>
      <c r="L201" s="284">
        <v>0</v>
      </c>
      <c r="M201" s="406">
        <v>0.61035875940404416</v>
      </c>
      <c r="N201" s="62"/>
      <c r="O201" s="62"/>
      <c r="P201" s="62"/>
      <c r="Q201" s="62"/>
      <c r="R201" s="62"/>
      <c r="S201" s="62"/>
      <c r="T201" s="62"/>
    </row>
    <row r="202" spans="1:20" ht="18.399999999999999" customHeight="1">
      <c r="A202" s="69" t="s">
        <v>132</v>
      </c>
      <c r="B202" s="70" t="s">
        <v>48</v>
      </c>
      <c r="C202" s="71" t="s">
        <v>133</v>
      </c>
      <c r="D202" s="80" t="s">
        <v>42</v>
      </c>
      <c r="E202" s="73">
        <v>9824591</v>
      </c>
      <c r="F202" s="364">
        <v>3824499</v>
      </c>
      <c r="G202" s="364"/>
      <c r="H202" s="364">
        <v>6222</v>
      </c>
      <c r="I202" s="364">
        <v>2921380</v>
      </c>
      <c r="J202" s="364">
        <v>2528534</v>
      </c>
      <c r="K202" s="364">
        <v>0</v>
      </c>
      <c r="L202" s="364">
        <v>0</v>
      </c>
      <c r="M202" s="365">
        <v>543956</v>
      </c>
      <c r="N202" s="62"/>
      <c r="O202" s="62"/>
      <c r="P202" s="62"/>
      <c r="Q202" s="62"/>
      <c r="R202" s="62"/>
      <c r="S202" s="62"/>
      <c r="T202" s="62"/>
    </row>
    <row r="203" spans="1:20" ht="18.399999999999999" customHeight="1">
      <c r="A203" s="74"/>
      <c r="B203" s="70"/>
      <c r="C203" s="71" t="s">
        <v>4</v>
      </c>
      <c r="D203" s="80" t="s">
        <v>43</v>
      </c>
      <c r="E203" s="73">
        <v>11125544.443000002</v>
      </c>
      <c r="F203" s="73">
        <v>3841602.9240000001</v>
      </c>
      <c r="G203" s="73"/>
      <c r="H203" s="73">
        <v>6266.2150000000001</v>
      </c>
      <c r="I203" s="73">
        <v>2946284.6700000004</v>
      </c>
      <c r="J203" s="73">
        <v>3715279.8679999998</v>
      </c>
      <c r="K203" s="73">
        <v>0</v>
      </c>
      <c r="L203" s="73">
        <v>0</v>
      </c>
      <c r="M203" s="404">
        <v>616110.76599999995</v>
      </c>
      <c r="N203" s="62"/>
      <c r="O203" s="62"/>
      <c r="P203" s="62"/>
      <c r="Q203" s="62"/>
      <c r="R203" s="62"/>
      <c r="S203" s="62"/>
      <c r="T203" s="62"/>
    </row>
    <row r="204" spans="1:20" ht="18.399999999999999" customHeight="1">
      <c r="A204" s="74"/>
      <c r="B204" s="70"/>
      <c r="C204" s="71" t="s">
        <v>4</v>
      </c>
      <c r="D204" s="80" t="s">
        <v>44</v>
      </c>
      <c r="E204" s="73">
        <v>8144713.6796800001</v>
      </c>
      <c r="F204" s="73">
        <v>3556756.8662700001</v>
      </c>
      <c r="G204" s="73"/>
      <c r="H204" s="73">
        <v>3751.6523900000002</v>
      </c>
      <c r="I204" s="73">
        <v>2167202.0788299991</v>
      </c>
      <c r="J204" s="73">
        <v>1883248.0414900004</v>
      </c>
      <c r="K204" s="73">
        <v>0</v>
      </c>
      <c r="L204" s="73">
        <v>0</v>
      </c>
      <c r="M204" s="404">
        <v>533755.04069999966</v>
      </c>
      <c r="N204" s="62"/>
      <c r="O204" s="62"/>
      <c r="P204" s="62"/>
      <c r="Q204" s="62"/>
      <c r="R204" s="62"/>
      <c r="S204" s="62"/>
      <c r="T204" s="62"/>
    </row>
    <row r="205" spans="1:20" ht="18.399999999999999" customHeight="1">
      <c r="A205" s="74"/>
      <c r="B205" s="70"/>
      <c r="C205" s="71" t="s">
        <v>4</v>
      </c>
      <c r="D205" s="80" t="s">
        <v>45</v>
      </c>
      <c r="E205" s="283">
        <v>0.8290130021371882</v>
      </c>
      <c r="F205" s="283">
        <v>0.92999288698205962</v>
      </c>
      <c r="G205" s="283"/>
      <c r="H205" s="283">
        <v>0.60296566859530698</v>
      </c>
      <c r="I205" s="283">
        <v>0.74184189623739438</v>
      </c>
      <c r="J205" s="283">
        <v>0.74479838574051227</v>
      </c>
      <c r="K205" s="283">
        <v>0</v>
      </c>
      <c r="L205" s="283">
        <v>0</v>
      </c>
      <c r="M205" s="405">
        <v>0.9812467197714515</v>
      </c>
      <c r="N205" s="62"/>
      <c r="O205" s="62"/>
      <c r="P205" s="62"/>
      <c r="Q205" s="62"/>
      <c r="R205" s="62"/>
      <c r="S205" s="62"/>
      <c r="T205" s="62"/>
    </row>
    <row r="206" spans="1:20" ht="18.399999999999999" customHeight="1">
      <c r="A206" s="76"/>
      <c r="B206" s="77"/>
      <c r="C206" s="78" t="s">
        <v>4</v>
      </c>
      <c r="D206" s="82" t="s">
        <v>46</v>
      </c>
      <c r="E206" s="284">
        <v>0.73207326809111906</v>
      </c>
      <c r="F206" s="284">
        <v>0.92585229047217377</v>
      </c>
      <c r="G206" s="284"/>
      <c r="H206" s="284">
        <v>0.59871108635755399</v>
      </c>
      <c r="I206" s="284">
        <v>0.73557117575811126</v>
      </c>
      <c r="J206" s="284">
        <v>0.50689264561482039</v>
      </c>
      <c r="K206" s="284">
        <v>0</v>
      </c>
      <c r="L206" s="284">
        <v>0</v>
      </c>
      <c r="M206" s="406">
        <v>0.86632967666726302</v>
      </c>
      <c r="N206" s="62"/>
      <c r="O206" s="62"/>
      <c r="P206" s="62"/>
      <c r="Q206" s="62"/>
      <c r="R206" s="62"/>
      <c r="S206" s="62"/>
      <c r="T206" s="62"/>
    </row>
    <row r="207" spans="1:20" ht="18.399999999999999" customHeight="1">
      <c r="A207" s="69" t="s">
        <v>134</v>
      </c>
      <c r="B207" s="70" t="s">
        <v>48</v>
      </c>
      <c r="C207" s="71" t="s">
        <v>135</v>
      </c>
      <c r="D207" s="80" t="s">
        <v>42</v>
      </c>
      <c r="E207" s="73">
        <v>60963</v>
      </c>
      <c r="F207" s="364">
        <v>52005</v>
      </c>
      <c r="G207" s="364"/>
      <c r="H207" s="364">
        <v>18</v>
      </c>
      <c r="I207" s="364">
        <v>8667</v>
      </c>
      <c r="J207" s="364">
        <v>273</v>
      </c>
      <c r="K207" s="364">
        <v>0</v>
      </c>
      <c r="L207" s="364">
        <v>0</v>
      </c>
      <c r="M207" s="365">
        <v>0</v>
      </c>
      <c r="N207" s="62"/>
      <c r="O207" s="62"/>
      <c r="P207" s="62"/>
      <c r="Q207" s="62"/>
      <c r="R207" s="62"/>
      <c r="S207" s="62"/>
      <c r="T207" s="62"/>
    </row>
    <row r="208" spans="1:20" ht="18.399999999999999" customHeight="1">
      <c r="A208" s="74"/>
      <c r="B208" s="70"/>
      <c r="C208" s="71" t="s">
        <v>4</v>
      </c>
      <c r="D208" s="80" t="s">
        <v>43</v>
      </c>
      <c r="E208" s="73">
        <v>61102.56263</v>
      </c>
      <c r="F208" s="73">
        <v>52005</v>
      </c>
      <c r="G208" s="73"/>
      <c r="H208" s="73">
        <v>18</v>
      </c>
      <c r="I208" s="73">
        <v>8538.5626299999985</v>
      </c>
      <c r="J208" s="73">
        <v>541</v>
      </c>
      <c r="K208" s="73">
        <v>0</v>
      </c>
      <c r="L208" s="73">
        <v>0</v>
      </c>
      <c r="M208" s="404">
        <v>0</v>
      </c>
      <c r="N208" s="62"/>
      <c r="O208" s="62"/>
      <c r="P208" s="62"/>
      <c r="Q208" s="62"/>
      <c r="R208" s="62"/>
      <c r="S208" s="62"/>
      <c r="T208" s="62"/>
    </row>
    <row r="209" spans="1:20" ht="18.399999999999999" customHeight="1">
      <c r="A209" s="74"/>
      <c r="B209" s="70"/>
      <c r="C209" s="71" t="s">
        <v>4</v>
      </c>
      <c r="D209" s="80" t="s">
        <v>44</v>
      </c>
      <c r="E209" s="73">
        <v>57726.775750000008</v>
      </c>
      <c r="F209" s="73">
        <v>50470.951070000003</v>
      </c>
      <c r="G209" s="73"/>
      <c r="H209" s="73">
        <v>7.5849100000000007</v>
      </c>
      <c r="I209" s="73">
        <v>7024.9662300000018</v>
      </c>
      <c r="J209" s="73">
        <v>223.27354</v>
      </c>
      <c r="K209" s="73">
        <v>0</v>
      </c>
      <c r="L209" s="73">
        <v>0</v>
      </c>
      <c r="M209" s="404">
        <v>0</v>
      </c>
      <c r="N209" s="62"/>
      <c r="O209" s="62"/>
      <c r="P209" s="62"/>
      <c r="Q209" s="62"/>
      <c r="R209" s="62"/>
      <c r="S209" s="62"/>
      <c r="T209" s="62"/>
    </row>
    <row r="210" spans="1:20" ht="18.399999999999999" customHeight="1">
      <c r="A210" s="74"/>
      <c r="B210" s="70"/>
      <c r="C210" s="71" t="s">
        <v>4</v>
      </c>
      <c r="D210" s="80" t="s">
        <v>45</v>
      </c>
      <c r="E210" s="283">
        <v>0.94691494431048351</v>
      </c>
      <c r="F210" s="283">
        <v>0.97050189539467369</v>
      </c>
      <c r="G210" s="283"/>
      <c r="H210" s="283">
        <v>0.42138388888888895</v>
      </c>
      <c r="I210" s="283">
        <v>0.81054185185185201</v>
      </c>
      <c r="J210" s="283">
        <v>0.81785179487179482</v>
      </c>
      <c r="K210" s="283">
        <v>0</v>
      </c>
      <c r="L210" s="283">
        <v>0</v>
      </c>
      <c r="M210" s="405">
        <v>0</v>
      </c>
      <c r="N210" s="62"/>
      <c r="O210" s="62"/>
      <c r="P210" s="62"/>
      <c r="Q210" s="62"/>
      <c r="R210" s="62"/>
      <c r="S210" s="62"/>
      <c r="T210" s="62"/>
    </row>
    <row r="211" spans="1:20" ht="18.399999999999999" customHeight="1">
      <c r="A211" s="76"/>
      <c r="B211" s="77"/>
      <c r="C211" s="78" t="s">
        <v>4</v>
      </c>
      <c r="D211" s="82" t="s">
        <v>46</v>
      </c>
      <c r="E211" s="284">
        <v>0.94475212274742537</v>
      </c>
      <c r="F211" s="284">
        <v>0.97050189539467369</v>
      </c>
      <c r="G211" s="284"/>
      <c r="H211" s="284">
        <v>0.42138388888888895</v>
      </c>
      <c r="I211" s="284">
        <v>0.82273405190212945</v>
      </c>
      <c r="J211" s="284">
        <v>0.41270524953789278</v>
      </c>
      <c r="K211" s="284">
        <v>0</v>
      </c>
      <c r="L211" s="284">
        <v>0</v>
      </c>
      <c r="M211" s="406">
        <v>0</v>
      </c>
      <c r="N211" s="62"/>
      <c r="O211" s="62"/>
      <c r="P211" s="62"/>
      <c r="Q211" s="62"/>
      <c r="R211" s="62"/>
      <c r="S211" s="62"/>
      <c r="T211" s="62"/>
    </row>
    <row r="212" spans="1:20" ht="18.399999999999999" customHeight="1">
      <c r="A212" s="69" t="s">
        <v>136</v>
      </c>
      <c r="B212" s="70" t="s">
        <v>48</v>
      </c>
      <c r="C212" s="71" t="s">
        <v>137</v>
      </c>
      <c r="D212" s="80" t="s">
        <v>42</v>
      </c>
      <c r="E212" s="73">
        <v>411627</v>
      </c>
      <c r="F212" s="364">
        <v>88008</v>
      </c>
      <c r="G212" s="364"/>
      <c r="H212" s="364">
        <v>1300</v>
      </c>
      <c r="I212" s="364">
        <v>239905</v>
      </c>
      <c r="J212" s="364">
        <v>7219</v>
      </c>
      <c r="K212" s="364">
        <v>0</v>
      </c>
      <c r="L212" s="364">
        <v>0</v>
      </c>
      <c r="M212" s="365">
        <v>75195</v>
      </c>
      <c r="N212" s="62"/>
      <c r="O212" s="62"/>
      <c r="P212" s="62"/>
      <c r="Q212" s="62"/>
      <c r="R212" s="62"/>
      <c r="S212" s="62"/>
      <c r="T212" s="62"/>
    </row>
    <row r="213" spans="1:20" ht="18.399999999999999" customHeight="1">
      <c r="A213" s="74"/>
      <c r="B213" s="70"/>
      <c r="C213" s="71" t="s">
        <v>4</v>
      </c>
      <c r="D213" s="80" t="s">
        <v>43</v>
      </c>
      <c r="E213" s="73">
        <v>539547.54472999997</v>
      </c>
      <c r="F213" s="73">
        <v>89638.119230000011</v>
      </c>
      <c r="G213" s="73"/>
      <c r="H213" s="73">
        <v>1383.8312499999997</v>
      </c>
      <c r="I213" s="73">
        <v>347323.11793999997</v>
      </c>
      <c r="J213" s="73">
        <v>14143.909959999999</v>
      </c>
      <c r="K213" s="73">
        <v>0</v>
      </c>
      <c r="L213" s="73">
        <v>0</v>
      </c>
      <c r="M213" s="404">
        <v>87058.566349999979</v>
      </c>
      <c r="N213" s="62"/>
      <c r="O213" s="62"/>
      <c r="P213" s="62"/>
      <c r="Q213" s="62"/>
      <c r="R213" s="62"/>
      <c r="S213" s="62"/>
      <c r="T213" s="62"/>
    </row>
    <row r="214" spans="1:20" ht="18.399999999999999" customHeight="1">
      <c r="A214" s="74"/>
      <c r="B214" s="70"/>
      <c r="C214" s="71" t="s">
        <v>4</v>
      </c>
      <c r="D214" s="80" t="s">
        <v>44</v>
      </c>
      <c r="E214" s="73">
        <v>442366.90057000017</v>
      </c>
      <c r="F214" s="73">
        <v>88629.799230000004</v>
      </c>
      <c r="G214" s="73"/>
      <c r="H214" s="73">
        <v>1115.74818</v>
      </c>
      <c r="I214" s="73">
        <v>280346.06680000015</v>
      </c>
      <c r="J214" s="73">
        <v>10932.576189999998</v>
      </c>
      <c r="K214" s="73">
        <v>0</v>
      </c>
      <c r="L214" s="73">
        <v>0</v>
      </c>
      <c r="M214" s="404">
        <v>61342.710170000006</v>
      </c>
      <c r="N214" s="62"/>
      <c r="O214" s="62"/>
      <c r="P214" s="62"/>
      <c r="Q214" s="62"/>
      <c r="R214" s="62"/>
      <c r="S214" s="62"/>
      <c r="T214" s="62"/>
    </row>
    <row r="215" spans="1:20" ht="18.399999999999999" customHeight="1">
      <c r="A215" s="74"/>
      <c r="B215" s="70"/>
      <c r="C215" s="71" t="s">
        <v>4</v>
      </c>
      <c r="D215" s="80" t="s">
        <v>45</v>
      </c>
      <c r="E215" s="283">
        <v>1.074679019039082</v>
      </c>
      <c r="F215" s="283">
        <v>1.0070652580447232</v>
      </c>
      <c r="G215" s="283"/>
      <c r="H215" s="283">
        <v>0.85826783076923086</v>
      </c>
      <c r="I215" s="283">
        <v>1.1685711710885565</v>
      </c>
      <c r="J215" s="283">
        <v>1.5144169815763953</v>
      </c>
      <c r="K215" s="283">
        <v>0</v>
      </c>
      <c r="L215" s="283">
        <v>0</v>
      </c>
      <c r="M215" s="405">
        <v>0.81578176966553639</v>
      </c>
      <c r="N215" s="62"/>
      <c r="O215" s="62"/>
      <c r="P215" s="62"/>
      <c r="Q215" s="62"/>
      <c r="R215" s="62"/>
      <c r="S215" s="62"/>
      <c r="T215" s="62"/>
    </row>
    <row r="216" spans="1:20" ht="18.399999999999999" customHeight="1">
      <c r="A216" s="76"/>
      <c r="B216" s="77"/>
      <c r="C216" s="78" t="s">
        <v>4</v>
      </c>
      <c r="D216" s="82" t="s">
        <v>46</v>
      </c>
      <c r="E216" s="284">
        <v>0.81988492930936996</v>
      </c>
      <c r="F216" s="284">
        <v>0.98875121423049062</v>
      </c>
      <c r="G216" s="284"/>
      <c r="H216" s="284">
        <v>0.80627473906229552</v>
      </c>
      <c r="I216" s="284">
        <v>0.80716212748162042</v>
      </c>
      <c r="J216" s="284">
        <v>0.77295289781383747</v>
      </c>
      <c r="K216" s="284">
        <v>0</v>
      </c>
      <c r="L216" s="284">
        <v>0</v>
      </c>
      <c r="M216" s="406">
        <v>0.70461429290467548</v>
      </c>
      <c r="N216" s="62"/>
      <c r="O216" s="62"/>
      <c r="P216" s="62"/>
      <c r="Q216" s="62"/>
      <c r="R216" s="62"/>
      <c r="S216" s="62"/>
      <c r="T216" s="62"/>
    </row>
    <row r="217" spans="1:20" ht="18.399999999999999" customHeight="1">
      <c r="A217" s="69" t="s">
        <v>138</v>
      </c>
      <c r="B217" s="70" t="s">
        <v>48</v>
      </c>
      <c r="C217" s="71" t="s">
        <v>139</v>
      </c>
      <c r="D217" s="80" t="s">
        <v>42</v>
      </c>
      <c r="E217" s="73">
        <v>20467592</v>
      </c>
      <c r="F217" s="364">
        <v>189901</v>
      </c>
      <c r="G217" s="364"/>
      <c r="H217" s="364">
        <v>8595776</v>
      </c>
      <c r="I217" s="364">
        <v>11150353</v>
      </c>
      <c r="J217" s="364">
        <v>471671</v>
      </c>
      <c r="K217" s="364">
        <v>0</v>
      </c>
      <c r="L217" s="364">
        <v>0</v>
      </c>
      <c r="M217" s="365">
        <v>59891</v>
      </c>
      <c r="N217" s="62"/>
      <c r="O217" s="62"/>
      <c r="P217" s="62"/>
      <c r="Q217" s="62"/>
      <c r="R217" s="62"/>
      <c r="S217" s="62"/>
      <c r="T217" s="62"/>
    </row>
    <row r="218" spans="1:20" ht="18.399999999999999" customHeight="1">
      <c r="A218" s="74"/>
      <c r="B218" s="70"/>
      <c r="C218" s="71" t="s">
        <v>4</v>
      </c>
      <c r="D218" s="80" t="s">
        <v>43</v>
      </c>
      <c r="E218" s="73">
        <v>21875713.852140002</v>
      </c>
      <c r="F218" s="73">
        <v>202402.36</v>
      </c>
      <c r="G218" s="73"/>
      <c r="H218" s="73">
        <v>8587746.5410000011</v>
      </c>
      <c r="I218" s="73">
        <v>11434713.526000002</v>
      </c>
      <c r="J218" s="73">
        <v>1458933.1021400001</v>
      </c>
      <c r="K218" s="73">
        <v>0</v>
      </c>
      <c r="L218" s="73">
        <v>0</v>
      </c>
      <c r="M218" s="404">
        <v>191918.32299999995</v>
      </c>
      <c r="N218" s="62"/>
      <c r="O218" s="62"/>
      <c r="P218" s="62"/>
      <c r="Q218" s="62"/>
      <c r="R218" s="62"/>
      <c r="S218" s="62"/>
      <c r="T218" s="62"/>
    </row>
    <row r="219" spans="1:20" ht="18.399999999999999" customHeight="1">
      <c r="A219" s="74"/>
      <c r="B219" s="70"/>
      <c r="C219" s="71" t="s">
        <v>4</v>
      </c>
      <c r="D219" s="80" t="s">
        <v>44</v>
      </c>
      <c r="E219" s="73">
        <v>18571748.838530004</v>
      </c>
      <c r="F219" s="73">
        <v>191675.68294999999</v>
      </c>
      <c r="G219" s="73"/>
      <c r="H219" s="73">
        <v>7858463.29342</v>
      </c>
      <c r="I219" s="73">
        <v>9954367.3069200031</v>
      </c>
      <c r="J219" s="73">
        <v>453150.86419999989</v>
      </c>
      <c r="K219" s="73">
        <v>0</v>
      </c>
      <c r="L219" s="73">
        <v>0</v>
      </c>
      <c r="M219" s="404">
        <v>114091.69103999998</v>
      </c>
      <c r="N219" s="62"/>
      <c r="O219" s="62"/>
      <c r="P219" s="62"/>
      <c r="Q219" s="62"/>
      <c r="R219" s="62"/>
      <c r="S219" s="62"/>
      <c r="T219" s="62"/>
    </row>
    <row r="220" spans="1:20" ht="18.399999999999999" customHeight="1">
      <c r="A220" s="74"/>
      <c r="B220" s="70"/>
      <c r="C220" s="71" t="s">
        <v>4</v>
      </c>
      <c r="D220" s="80" t="s">
        <v>45</v>
      </c>
      <c r="E220" s="283">
        <v>0.90737341444611574</v>
      </c>
      <c r="F220" s="283">
        <v>1.0093453059752187</v>
      </c>
      <c r="G220" s="283"/>
      <c r="H220" s="283">
        <v>0.91422383429023746</v>
      </c>
      <c r="I220" s="283">
        <v>0.89274010490250877</v>
      </c>
      <c r="J220" s="283">
        <v>0.96073505515497004</v>
      </c>
      <c r="K220" s="283">
        <v>0</v>
      </c>
      <c r="L220" s="283">
        <v>0</v>
      </c>
      <c r="M220" s="405">
        <v>1.904988913860179</v>
      </c>
      <c r="N220" s="62"/>
      <c r="O220" s="62"/>
      <c r="P220" s="62"/>
      <c r="Q220" s="62"/>
      <c r="R220" s="62"/>
      <c r="S220" s="62"/>
      <c r="T220" s="62"/>
    </row>
    <row r="221" spans="1:20" ht="18.399999999999999" customHeight="1">
      <c r="A221" s="76"/>
      <c r="B221" s="77"/>
      <c r="C221" s="78" t="s">
        <v>4</v>
      </c>
      <c r="D221" s="79" t="s">
        <v>46</v>
      </c>
      <c r="E221" s="407">
        <v>0.84896652808946915</v>
      </c>
      <c r="F221" s="284">
        <v>0.94700320169191698</v>
      </c>
      <c r="G221" s="284"/>
      <c r="H221" s="284">
        <v>0.91507862463124356</v>
      </c>
      <c r="I221" s="284">
        <v>0.87053928236033018</v>
      </c>
      <c r="J221" s="284">
        <v>0.31060427893184872</v>
      </c>
      <c r="K221" s="284">
        <v>0</v>
      </c>
      <c r="L221" s="284">
        <v>0</v>
      </c>
      <c r="M221" s="406">
        <v>0.59448045010272421</v>
      </c>
      <c r="N221" s="62"/>
      <c r="O221" s="62"/>
      <c r="P221" s="62"/>
      <c r="Q221" s="62"/>
      <c r="R221" s="62"/>
      <c r="S221" s="62"/>
      <c r="T221" s="62"/>
    </row>
    <row r="222" spans="1:20" ht="18.399999999999999" customHeight="1">
      <c r="A222" s="69" t="s">
        <v>140</v>
      </c>
      <c r="B222" s="70" t="s">
        <v>48</v>
      </c>
      <c r="C222" s="71" t="s">
        <v>141</v>
      </c>
      <c r="D222" s="72" t="s">
        <v>42</v>
      </c>
      <c r="E222" s="73">
        <v>180826</v>
      </c>
      <c r="F222" s="364">
        <v>172800</v>
      </c>
      <c r="G222" s="364"/>
      <c r="H222" s="364">
        <v>1135</v>
      </c>
      <c r="I222" s="364">
        <v>5369</v>
      </c>
      <c r="J222" s="364">
        <v>1522</v>
      </c>
      <c r="K222" s="364">
        <v>0</v>
      </c>
      <c r="L222" s="364">
        <v>0</v>
      </c>
      <c r="M222" s="365">
        <v>0</v>
      </c>
      <c r="N222" s="62"/>
      <c r="O222" s="62"/>
      <c r="P222" s="62"/>
      <c r="Q222" s="62"/>
      <c r="R222" s="62"/>
      <c r="S222" s="62"/>
      <c r="T222" s="62"/>
    </row>
    <row r="223" spans="1:20" ht="18.399999999999999" customHeight="1">
      <c r="A223" s="74"/>
      <c r="B223" s="70"/>
      <c r="C223" s="71" t="s">
        <v>142</v>
      </c>
      <c r="D223" s="80" t="s">
        <v>43</v>
      </c>
      <c r="E223" s="73">
        <v>190256.66399999996</v>
      </c>
      <c r="F223" s="73">
        <v>182352.30499999996</v>
      </c>
      <c r="G223" s="73"/>
      <c r="H223" s="73">
        <v>1138.5</v>
      </c>
      <c r="I223" s="73">
        <v>5365.5010000000002</v>
      </c>
      <c r="J223" s="73">
        <v>1400.3579999999999</v>
      </c>
      <c r="K223" s="73">
        <v>0</v>
      </c>
      <c r="L223" s="73">
        <v>0</v>
      </c>
      <c r="M223" s="404">
        <v>0</v>
      </c>
      <c r="N223" s="62"/>
      <c r="O223" s="62"/>
      <c r="P223" s="62"/>
      <c r="Q223" s="62"/>
      <c r="R223" s="62"/>
      <c r="S223" s="62"/>
      <c r="T223" s="62"/>
    </row>
    <row r="224" spans="1:20" ht="18.399999999999999" customHeight="1">
      <c r="A224" s="74"/>
      <c r="B224" s="70"/>
      <c r="C224" s="71" t="s">
        <v>4</v>
      </c>
      <c r="D224" s="80" t="s">
        <v>44</v>
      </c>
      <c r="E224" s="73">
        <v>168524.65049999999</v>
      </c>
      <c r="F224" s="73">
        <v>162914.06472999998</v>
      </c>
      <c r="G224" s="73"/>
      <c r="H224" s="73">
        <v>938.15090000000009</v>
      </c>
      <c r="I224" s="73">
        <v>4027.9349999999999</v>
      </c>
      <c r="J224" s="73">
        <v>644.49986999999999</v>
      </c>
      <c r="K224" s="73">
        <v>0</v>
      </c>
      <c r="L224" s="73">
        <v>0</v>
      </c>
      <c r="M224" s="404">
        <v>0</v>
      </c>
      <c r="N224" s="62"/>
      <c r="O224" s="62"/>
      <c r="P224" s="62"/>
      <c r="Q224" s="62"/>
      <c r="R224" s="62"/>
      <c r="S224" s="62"/>
      <c r="T224" s="62"/>
    </row>
    <row r="225" spans="1:20" ht="18.399999999999999" customHeight="1">
      <c r="A225" s="74"/>
      <c r="B225" s="70"/>
      <c r="C225" s="71" t="s">
        <v>4</v>
      </c>
      <c r="D225" s="80" t="s">
        <v>45</v>
      </c>
      <c r="E225" s="283">
        <v>0.93197134538174808</v>
      </c>
      <c r="F225" s="283">
        <v>0.94278972644675918</v>
      </c>
      <c r="G225" s="283"/>
      <c r="H225" s="283">
        <v>0.82656466960352426</v>
      </c>
      <c r="I225" s="283">
        <v>0.75022071149189795</v>
      </c>
      <c r="J225" s="283">
        <v>0.4234558935611038</v>
      </c>
      <c r="K225" s="283">
        <v>0</v>
      </c>
      <c r="L225" s="283">
        <v>0</v>
      </c>
      <c r="M225" s="405">
        <v>0</v>
      </c>
      <c r="N225" s="62"/>
      <c r="O225" s="62"/>
      <c r="P225" s="62"/>
      <c r="Q225" s="62"/>
      <c r="R225" s="62"/>
      <c r="S225" s="62"/>
      <c r="T225" s="62"/>
    </row>
    <row r="226" spans="1:20" ht="18.399999999999999" customHeight="1">
      <c r="A226" s="76"/>
      <c r="B226" s="77"/>
      <c r="C226" s="78" t="s">
        <v>4</v>
      </c>
      <c r="D226" s="82" t="s">
        <v>46</v>
      </c>
      <c r="E226" s="284">
        <v>0.88577528354013413</v>
      </c>
      <c r="F226" s="284">
        <v>0.8934028266327646</v>
      </c>
      <c r="G226" s="284"/>
      <c r="H226" s="284">
        <v>0.82402362758014935</v>
      </c>
      <c r="I226" s="284">
        <v>0.75070995234182225</v>
      </c>
      <c r="J226" s="284">
        <v>0.46023936022074358</v>
      </c>
      <c r="K226" s="284">
        <v>0</v>
      </c>
      <c r="L226" s="284">
        <v>0</v>
      </c>
      <c r="M226" s="406">
        <v>0</v>
      </c>
      <c r="N226" s="62"/>
      <c r="O226" s="62"/>
      <c r="P226" s="62"/>
      <c r="Q226" s="62"/>
      <c r="R226" s="62"/>
      <c r="S226" s="62"/>
      <c r="T226" s="62"/>
    </row>
    <row r="227" spans="1:20" ht="18.399999999999999" customHeight="1">
      <c r="A227" s="69" t="s">
        <v>143</v>
      </c>
      <c r="B227" s="70" t="s">
        <v>48</v>
      </c>
      <c r="C227" s="71" t="s">
        <v>144</v>
      </c>
      <c r="D227" s="80" t="s">
        <v>42</v>
      </c>
      <c r="E227" s="73">
        <v>884454</v>
      </c>
      <c r="F227" s="364">
        <v>798709</v>
      </c>
      <c r="G227" s="364"/>
      <c r="H227" s="364">
        <v>263</v>
      </c>
      <c r="I227" s="364">
        <v>48299</v>
      </c>
      <c r="J227" s="364">
        <v>490</v>
      </c>
      <c r="K227" s="364">
        <v>0</v>
      </c>
      <c r="L227" s="364">
        <v>0</v>
      </c>
      <c r="M227" s="365">
        <v>36693</v>
      </c>
      <c r="N227" s="62"/>
      <c r="O227" s="62"/>
      <c r="P227" s="62"/>
      <c r="Q227" s="62"/>
      <c r="R227" s="62"/>
      <c r="S227" s="62"/>
      <c r="T227" s="62"/>
    </row>
    <row r="228" spans="1:20" ht="18.399999999999999" customHeight="1">
      <c r="A228" s="74"/>
      <c r="B228" s="70"/>
      <c r="C228" s="71" t="s">
        <v>4</v>
      </c>
      <c r="D228" s="80" t="s">
        <v>43</v>
      </c>
      <c r="E228" s="73">
        <v>926034.21388000005</v>
      </c>
      <c r="F228" s="73">
        <v>813709</v>
      </c>
      <c r="G228" s="73"/>
      <c r="H228" s="73">
        <v>324</v>
      </c>
      <c r="I228" s="73">
        <v>52804.134000000005</v>
      </c>
      <c r="J228" s="73">
        <v>480.3</v>
      </c>
      <c r="K228" s="73">
        <v>0</v>
      </c>
      <c r="L228" s="73">
        <v>0</v>
      </c>
      <c r="M228" s="404">
        <v>58716.779879999995</v>
      </c>
      <c r="N228" s="62"/>
      <c r="O228" s="62"/>
      <c r="P228" s="62"/>
      <c r="Q228" s="62"/>
      <c r="R228" s="62"/>
      <c r="S228" s="62"/>
      <c r="T228" s="62"/>
    </row>
    <row r="229" spans="1:20" ht="18.399999999999999" customHeight="1">
      <c r="A229" s="74"/>
      <c r="B229" s="70"/>
      <c r="C229" s="71" t="s">
        <v>4</v>
      </c>
      <c r="D229" s="80" t="s">
        <v>44</v>
      </c>
      <c r="E229" s="73">
        <v>832463.49704999989</v>
      </c>
      <c r="F229" s="73">
        <v>738920.03204999992</v>
      </c>
      <c r="G229" s="73"/>
      <c r="H229" s="73">
        <v>237.16953999999998</v>
      </c>
      <c r="I229" s="73">
        <v>40271.27539000001</v>
      </c>
      <c r="J229" s="73">
        <v>407.404</v>
      </c>
      <c r="K229" s="73">
        <v>0</v>
      </c>
      <c r="L229" s="73">
        <v>0</v>
      </c>
      <c r="M229" s="404">
        <v>52627.616070000026</v>
      </c>
      <c r="N229" s="62"/>
      <c r="O229" s="62"/>
      <c r="P229" s="62"/>
      <c r="Q229" s="62"/>
      <c r="R229" s="62"/>
      <c r="S229" s="62"/>
      <c r="T229" s="62"/>
    </row>
    <row r="230" spans="1:20" ht="18.399999999999999" customHeight="1">
      <c r="A230" s="74"/>
      <c r="B230" s="70"/>
      <c r="C230" s="71" t="s">
        <v>4</v>
      </c>
      <c r="D230" s="80" t="s">
        <v>45</v>
      </c>
      <c r="E230" s="283">
        <v>0.94121740310971502</v>
      </c>
      <c r="F230" s="283">
        <v>0.92514298956190544</v>
      </c>
      <c r="G230" s="283"/>
      <c r="H230" s="283">
        <v>0.90178532319391624</v>
      </c>
      <c r="I230" s="283">
        <v>0.8337910803536307</v>
      </c>
      <c r="J230" s="283">
        <v>0.83143673469387758</v>
      </c>
      <c r="K230" s="283">
        <v>0</v>
      </c>
      <c r="L230" s="283">
        <v>0</v>
      </c>
      <c r="M230" s="405">
        <v>1.4342685544926832</v>
      </c>
      <c r="N230" s="62"/>
      <c r="O230" s="62"/>
      <c r="P230" s="62"/>
      <c r="Q230" s="62"/>
      <c r="R230" s="62"/>
      <c r="S230" s="62"/>
      <c r="T230" s="62"/>
    </row>
    <row r="231" spans="1:20" ht="18.399999999999999" customHeight="1">
      <c r="A231" s="76"/>
      <c r="B231" s="77"/>
      <c r="C231" s="78" t="s">
        <v>4</v>
      </c>
      <c r="D231" s="82" t="s">
        <v>46</v>
      </c>
      <c r="E231" s="284">
        <v>0.89895544308460562</v>
      </c>
      <c r="F231" s="284">
        <v>0.90808880330683317</v>
      </c>
      <c r="G231" s="284"/>
      <c r="H231" s="284">
        <v>0.73200475308641966</v>
      </c>
      <c r="I231" s="284">
        <v>0.76265383672422327</v>
      </c>
      <c r="J231" s="284">
        <v>0.84822819071413702</v>
      </c>
      <c r="K231" s="284">
        <v>0</v>
      </c>
      <c r="L231" s="284">
        <v>0</v>
      </c>
      <c r="M231" s="406">
        <v>0.89629601925642977</v>
      </c>
      <c r="N231" s="62"/>
      <c r="O231" s="62"/>
      <c r="P231" s="62"/>
      <c r="Q231" s="62"/>
      <c r="R231" s="62"/>
      <c r="S231" s="62"/>
      <c r="T231" s="62"/>
    </row>
    <row r="232" spans="1:20" ht="18.399999999999999" customHeight="1">
      <c r="A232" s="69" t="s">
        <v>145</v>
      </c>
      <c r="B232" s="70" t="s">
        <v>48</v>
      </c>
      <c r="C232" s="71" t="s">
        <v>146</v>
      </c>
      <c r="D232" s="80" t="s">
        <v>42</v>
      </c>
      <c r="E232" s="73">
        <v>2035677</v>
      </c>
      <c r="F232" s="364">
        <v>21243</v>
      </c>
      <c r="G232" s="364"/>
      <c r="H232" s="364">
        <v>277993</v>
      </c>
      <c r="I232" s="364">
        <v>1684261</v>
      </c>
      <c r="J232" s="364">
        <v>52180</v>
      </c>
      <c r="K232" s="364">
        <v>0</v>
      </c>
      <c r="L232" s="364">
        <v>0</v>
      </c>
      <c r="M232" s="365">
        <v>0</v>
      </c>
      <c r="N232" s="62"/>
      <c r="O232" s="62"/>
      <c r="P232" s="62"/>
      <c r="Q232" s="62"/>
      <c r="R232" s="62"/>
      <c r="S232" s="62"/>
      <c r="T232" s="62"/>
    </row>
    <row r="233" spans="1:20" ht="18.399999999999999" customHeight="1">
      <c r="A233" s="69"/>
      <c r="B233" s="70"/>
      <c r="C233" s="71" t="s">
        <v>4</v>
      </c>
      <c r="D233" s="80" t="s">
        <v>43</v>
      </c>
      <c r="E233" s="73">
        <v>2167443.4810000001</v>
      </c>
      <c r="F233" s="73">
        <v>135031.03200000001</v>
      </c>
      <c r="G233" s="73"/>
      <c r="H233" s="73">
        <v>276059.61199999996</v>
      </c>
      <c r="I233" s="73">
        <v>1702876.8929999999</v>
      </c>
      <c r="J233" s="73">
        <v>53475.944000000003</v>
      </c>
      <c r="K233" s="73">
        <v>0</v>
      </c>
      <c r="L233" s="73">
        <v>0</v>
      </c>
      <c r="M233" s="404">
        <v>0</v>
      </c>
      <c r="N233" s="62"/>
      <c r="O233" s="62"/>
      <c r="P233" s="62"/>
      <c r="Q233" s="62"/>
      <c r="R233" s="62"/>
      <c r="S233" s="62"/>
      <c r="T233" s="62"/>
    </row>
    <row r="234" spans="1:20" ht="18.399999999999999" customHeight="1">
      <c r="A234" s="74"/>
      <c r="B234" s="70"/>
      <c r="C234" s="71" t="s">
        <v>4</v>
      </c>
      <c r="D234" s="80" t="s">
        <v>44</v>
      </c>
      <c r="E234" s="73">
        <v>1945761.8328900002</v>
      </c>
      <c r="F234" s="73">
        <v>114400.28879000001</v>
      </c>
      <c r="G234" s="73"/>
      <c r="H234" s="73">
        <v>179411.33432999998</v>
      </c>
      <c r="I234" s="73">
        <v>1640256.24229</v>
      </c>
      <c r="J234" s="73">
        <v>11693.967479999999</v>
      </c>
      <c r="K234" s="73">
        <v>0</v>
      </c>
      <c r="L234" s="73">
        <v>0</v>
      </c>
      <c r="M234" s="404">
        <v>0</v>
      </c>
      <c r="N234" s="62"/>
      <c r="O234" s="62"/>
      <c r="P234" s="62"/>
      <c r="Q234" s="62"/>
      <c r="R234" s="62"/>
      <c r="S234" s="62"/>
      <c r="T234" s="62"/>
    </row>
    <row r="235" spans="1:20" ht="18.399999999999999" customHeight="1">
      <c r="A235" s="74"/>
      <c r="B235" s="70"/>
      <c r="C235" s="71" t="s">
        <v>4</v>
      </c>
      <c r="D235" s="80" t="s">
        <v>45</v>
      </c>
      <c r="E235" s="283">
        <v>0.95583033697880371</v>
      </c>
      <c r="F235" s="283">
        <v>5.3853169886550862</v>
      </c>
      <c r="G235" s="283"/>
      <c r="H235" s="283">
        <v>0.64538076257315824</v>
      </c>
      <c r="I235" s="283">
        <v>0.97387295810447427</v>
      </c>
      <c r="J235" s="283">
        <v>0.22410823073974701</v>
      </c>
      <c r="K235" s="283">
        <v>0</v>
      </c>
      <c r="L235" s="283">
        <v>0</v>
      </c>
      <c r="M235" s="405">
        <v>0</v>
      </c>
      <c r="N235" s="62"/>
      <c r="O235" s="62"/>
      <c r="P235" s="62"/>
      <c r="Q235" s="62"/>
      <c r="R235" s="62"/>
      <c r="S235" s="62"/>
      <c r="T235" s="62"/>
    </row>
    <row r="236" spans="1:20" ht="18.399999999999999" customHeight="1">
      <c r="A236" s="76"/>
      <c r="B236" s="77"/>
      <c r="C236" s="78" t="s">
        <v>4</v>
      </c>
      <c r="D236" s="82" t="s">
        <v>46</v>
      </c>
      <c r="E236" s="284">
        <v>0.89772206285733369</v>
      </c>
      <c r="F236" s="284">
        <v>0.8472148001505313</v>
      </c>
      <c r="G236" s="284"/>
      <c r="H236" s="284">
        <v>0.64990069728128141</v>
      </c>
      <c r="I236" s="284">
        <v>0.96322655444594141</v>
      </c>
      <c r="J236" s="284">
        <v>0.21867715846213015</v>
      </c>
      <c r="K236" s="284">
        <v>0</v>
      </c>
      <c r="L236" s="284">
        <v>0</v>
      </c>
      <c r="M236" s="406">
        <v>0</v>
      </c>
      <c r="N236" s="62"/>
      <c r="O236" s="62"/>
      <c r="P236" s="62"/>
      <c r="Q236" s="62"/>
      <c r="R236" s="62"/>
      <c r="S236" s="62"/>
      <c r="T236" s="62"/>
    </row>
    <row r="237" spans="1:20" ht="18.399999999999999" customHeight="1">
      <c r="A237" s="69" t="s">
        <v>147</v>
      </c>
      <c r="B237" s="70" t="s">
        <v>48</v>
      </c>
      <c r="C237" s="71" t="s">
        <v>148</v>
      </c>
      <c r="D237" s="80" t="s">
        <v>42</v>
      </c>
      <c r="E237" s="73">
        <v>5103028</v>
      </c>
      <c r="F237" s="364">
        <v>2867888</v>
      </c>
      <c r="G237" s="364"/>
      <c r="H237" s="364">
        <v>4488</v>
      </c>
      <c r="I237" s="364">
        <v>1346860</v>
      </c>
      <c r="J237" s="364">
        <v>783336</v>
      </c>
      <c r="K237" s="364">
        <v>0</v>
      </c>
      <c r="L237" s="364">
        <v>0</v>
      </c>
      <c r="M237" s="365">
        <v>100456</v>
      </c>
      <c r="N237" s="62"/>
      <c r="O237" s="62"/>
      <c r="P237" s="62"/>
      <c r="Q237" s="62"/>
      <c r="R237" s="62"/>
      <c r="S237" s="62"/>
      <c r="T237" s="62"/>
    </row>
    <row r="238" spans="1:20" ht="18.399999999999999" customHeight="1">
      <c r="A238" s="74"/>
      <c r="B238" s="70"/>
      <c r="C238" s="71" t="s">
        <v>4</v>
      </c>
      <c r="D238" s="80" t="s">
        <v>43</v>
      </c>
      <c r="E238" s="73">
        <v>6210848.9469999997</v>
      </c>
      <c r="F238" s="73">
        <v>3672024.1325399997</v>
      </c>
      <c r="G238" s="73"/>
      <c r="H238" s="73">
        <v>4840.6379999999999</v>
      </c>
      <c r="I238" s="73">
        <v>1473783.8634600001</v>
      </c>
      <c r="J238" s="73">
        <v>891330.86800000002</v>
      </c>
      <c r="K238" s="73">
        <v>0</v>
      </c>
      <c r="L238" s="73">
        <v>0</v>
      </c>
      <c r="M238" s="404">
        <v>168869.44500000001</v>
      </c>
      <c r="N238" s="62"/>
      <c r="O238" s="62"/>
      <c r="P238" s="62"/>
      <c r="Q238" s="62"/>
      <c r="R238" s="62"/>
      <c r="S238" s="62"/>
      <c r="T238" s="62"/>
    </row>
    <row r="239" spans="1:20" ht="18.399999999999999" customHeight="1">
      <c r="A239" s="74"/>
      <c r="B239" s="70"/>
      <c r="C239" s="71" t="s">
        <v>4</v>
      </c>
      <c r="D239" s="80" t="s">
        <v>44</v>
      </c>
      <c r="E239" s="73">
        <v>4828996.6244999999</v>
      </c>
      <c r="F239" s="73">
        <v>3241172.777389999</v>
      </c>
      <c r="G239" s="73"/>
      <c r="H239" s="73">
        <v>2949.1246099999998</v>
      </c>
      <c r="I239" s="73">
        <v>989982.97476000024</v>
      </c>
      <c r="J239" s="73">
        <v>481102.91409000003</v>
      </c>
      <c r="K239" s="73">
        <v>0</v>
      </c>
      <c r="L239" s="73">
        <v>0</v>
      </c>
      <c r="M239" s="404">
        <v>113788.83365000002</v>
      </c>
      <c r="N239" s="62"/>
      <c r="O239" s="62"/>
      <c r="P239" s="62"/>
      <c r="Q239" s="62"/>
      <c r="R239" s="62"/>
      <c r="S239" s="62"/>
      <c r="T239" s="62"/>
    </row>
    <row r="240" spans="1:20" ht="18.399999999999999" customHeight="1">
      <c r="A240" s="74"/>
      <c r="B240" s="70"/>
      <c r="C240" s="71" t="s">
        <v>4</v>
      </c>
      <c r="D240" s="80" t="s">
        <v>45</v>
      </c>
      <c r="E240" s="283">
        <v>0.94630024066103491</v>
      </c>
      <c r="F240" s="283">
        <v>1.1301601657352027</v>
      </c>
      <c r="G240" s="283"/>
      <c r="H240" s="283">
        <v>0.65711332664884137</v>
      </c>
      <c r="I240" s="283">
        <v>0.73503034818763657</v>
      </c>
      <c r="J240" s="283">
        <v>0.61417184208309084</v>
      </c>
      <c r="K240" s="283">
        <v>0</v>
      </c>
      <c r="L240" s="283">
        <v>0</v>
      </c>
      <c r="M240" s="405">
        <v>1.1327231190770091</v>
      </c>
      <c r="N240" s="62"/>
      <c r="O240" s="62"/>
      <c r="P240" s="62"/>
      <c r="Q240" s="62"/>
      <c r="R240" s="62"/>
      <c r="S240" s="62"/>
      <c r="T240" s="62"/>
    </row>
    <row r="241" spans="1:20" ht="18.399999999999999" customHeight="1">
      <c r="A241" s="76"/>
      <c r="B241" s="77"/>
      <c r="C241" s="78" t="s">
        <v>4</v>
      </c>
      <c r="D241" s="82" t="s">
        <v>46</v>
      </c>
      <c r="E241" s="284">
        <v>0.77750991300996464</v>
      </c>
      <c r="F241" s="284">
        <v>0.88266652407538138</v>
      </c>
      <c r="G241" s="284"/>
      <c r="H241" s="284">
        <v>0.60924295723001798</v>
      </c>
      <c r="I241" s="284">
        <v>0.67172873804970201</v>
      </c>
      <c r="J241" s="284">
        <v>0.53975794103206132</v>
      </c>
      <c r="K241" s="284">
        <v>0</v>
      </c>
      <c r="L241" s="284">
        <v>0</v>
      </c>
      <c r="M241" s="406">
        <v>0.67382724950626804</v>
      </c>
      <c r="N241" s="62"/>
      <c r="O241" s="62"/>
      <c r="P241" s="62"/>
      <c r="Q241" s="62"/>
      <c r="R241" s="62"/>
      <c r="S241" s="62"/>
      <c r="T241" s="62"/>
    </row>
    <row r="242" spans="1:20" ht="18.399999999999999" customHeight="1">
      <c r="A242" s="69" t="s">
        <v>149</v>
      </c>
      <c r="B242" s="70" t="s">
        <v>48</v>
      </c>
      <c r="C242" s="71" t="s">
        <v>150</v>
      </c>
      <c r="D242" s="80" t="s">
        <v>42</v>
      </c>
      <c r="E242" s="73">
        <v>306707</v>
      </c>
      <c r="F242" s="364">
        <v>228318</v>
      </c>
      <c r="G242" s="364"/>
      <c r="H242" s="364">
        <v>83</v>
      </c>
      <c r="I242" s="364">
        <v>50251</v>
      </c>
      <c r="J242" s="364">
        <v>2386</v>
      </c>
      <c r="K242" s="364">
        <v>0</v>
      </c>
      <c r="L242" s="364">
        <v>0</v>
      </c>
      <c r="M242" s="365">
        <v>25669</v>
      </c>
      <c r="N242" s="62"/>
      <c r="O242" s="62"/>
      <c r="P242" s="62"/>
      <c r="Q242" s="62"/>
      <c r="R242" s="62"/>
      <c r="S242" s="62"/>
      <c r="T242" s="62"/>
    </row>
    <row r="243" spans="1:20" ht="18" customHeight="1">
      <c r="A243" s="69"/>
      <c r="B243" s="70"/>
      <c r="C243" s="71" t="s">
        <v>4</v>
      </c>
      <c r="D243" s="80" t="s">
        <v>43</v>
      </c>
      <c r="E243" s="73">
        <v>324157.76139</v>
      </c>
      <c r="F243" s="73">
        <v>228318</v>
      </c>
      <c r="G243" s="73"/>
      <c r="H243" s="73">
        <v>83</v>
      </c>
      <c r="I243" s="73">
        <v>66124.256389999995</v>
      </c>
      <c r="J243" s="73">
        <v>2189.5680000000002</v>
      </c>
      <c r="K243" s="73">
        <v>0</v>
      </c>
      <c r="L243" s="73">
        <v>0</v>
      </c>
      <c r="M243" s="404">
        <v>27442.937000000002</v>
      </c>
      <c r="N243" s="62"/>
      <c r="O243" s="62"/>
      <c r="P243" s="62"/>
      <c r="Q243" s="62"/>
      <c r="R243" s="62"/>
      <c r="S243" s="62"/>
      <c r="T243" s="62"/>
    </row>
    <row r="244" spans="1:20" ht="18.399999999999999" customHeight="1">
      <c r="A244" s="74"/>
      <c r="B244" s="70"/>
      <c r="C244" s="71" t="s">
        <v>4</v>
      </c>
      <c r="D244" s="80" t="s">
        <v>44</v>
      </c>
      <c r="E244" s="73">
        <v>297933.44886</v>
      </c>
      <c r="F244" s="73">
        <v>222662</v>
      </c>
      <c r="G244" s="73"/>
      <c r="H244" s="73">
        <v>58.958779999999997</v>
      </c>
      <c r="I244" s="73">
        <v>52110.315579999988</v>
      </c>
      <c r="J244" s="73">
        <v>1101.7784999999999</v>
      </c>
      <c r="K244" s="73">
        <v>0</v>
      </c>
      <c r="L244" s="73">
        <v>0</v>
      </c>
      <c r="M244" s="404">
        <v>22000.395999999997</v>
      </c>
      <c r="N244" s="62"/>
      <c r="O244" s="62"/>
      <c r="P244" s="62"/>
      <c r="Q244" s="62"/>
      <c r="R244" s="62"/>
      <c r="S244" s="62"/>
      <c r="T244" s="62"/>
    </row>
    <row r="245" spans="1:20" ht="18.399999999999999" customHeight="1">
      <c r="A245" s="74"/>
      <c r="B245" s="70"/>
      <c r="C245" s="71" t="s">
        <v>4</v>
      </c>
      <c r="D245" s="80" t="s">
        <v>45</v>
      </c>
      <c r="E245" s="283">
        <v>0.97139435637269445</v>
      </c>
      <c r="F245" s="283">
        <v>0.9752275335277989</v>
      </c>
      <c r="G245" s="283"/>
      <c r="H245" s="283">
        <v>0.71034674698795175</v>
      </c>
      <c r="I245" s="283">
        <v>1.0370005687449004</v>
      </c>
      <c r="J245" s="283">
        <v>0.46176802179379711</v>
      </c>
      <c r="K245" s="283">
        <v>0</v>
      </c>
      <c r="L245" s="283">
        <v>0</v>
      </c>
      <c r="M245" s="405">
        <v>0.85708036931707499</v>
      </c>
      <c r="N245" s="62"/>
      <c r="O245" s="62"/>
      <c r="P245" s="62"/>
      <c r="Q245" s="62"/>
      <c r="R245" s="62"/>
      <c r="S245" s="62"/>
      <c r="T245" s="62"/>
    </row>
    <row r="246" spans="1:20" ht="18.399999999999999" customHeight="1">
      <c r="A246" s="76"/>
      <c r="B246" s="77"/>
      <c r="C246" s="78" t="s">
        <v>4</v>
      </c>
      <c r="D246" s="82" t="s">
        <v>46</v>
      </c>
      <c r="E246" s="284">
        <v>0.9191001553763537</v>
      </c>
      <c r="F246" s="284">
        <v>0.9752275335277989</v>
      </c>
      <c r="G246" s="284"/>
      <c r="H246" s="284">
        <v>0.71034674698795175</v>
      </c>
      <c r="I246" s="284">
        <v>0.78806656475127723</v>
      </c>
      <c r="J246" s="284">
        <v>0.50319446575762883</v>
      </c>
      <c r="K246" s="284">
        <v>0</v>
      </c>
      <c r="L246" s="284">
        <v>0</v>
      </c>
      <c r="M246" s="406">
        <v>0.8016778962105986</v>
      </c>
      <c r="N246" s="62"/>
      <c r="O246" s="62"/>
      <c r="P246" s="62"/>
      <c r="Q246" s="62"/>
      <c r="R246" s="62"/>
      <c r="S246" s="62"/>
      <c r="T246" s="62"/>
    </row>
    <row r="247" spans="1:20" ht="18.399999999999999" customHeight="1">
      <c r="A247" s="69" t="s">
        <v>151</v>
      </c>
      <c r="B247" s="70" t="s">
        <v>48</v>
      </c>
      <c r="C247" s="71" t="s">
        <v>152</v>
      </c>
      <c r="D247" s="80" t="s">
        <v>42</v>
      </c>
      <c r="E247" s="73">
        <v>582940</v>
      </c>
      <c r="F247" s="364">
        <v>575623</v>
      </c>
      <c r="G247" s="364"/>
      <c r="H247" s="364">
        <v>22</v>
      </c>
      <c r="I247" s="364">
        <v>7120</v>
      </c>
      <c r="J247" s="364">
        <v>175</v>
      </c>
      <c r="K247" s="364">
        <v>0</v>
      </c>
      <c r="L247" s="364">
        <v>0</v>
      </c>
      <c r="M247" s="365">
        <v>0</v>
      </c>
      <c r="N247" s="62"/>
      <c r="O247" s="62"/>
      <c r="P247" s="62"/>
      <c r="Q247" s="62"/>
      <c r="R247" s="62"/>
      <c r="S247" s="62"/>
      <c r="T247" s="62"/>
    </row>
    <row r="248" spans="1:20" ht="18.399999999999999" customHeight="1">
      <c r="A248" s="69"/>
      <c r="B248" s="70"/>
      <c r="C248" s="71" t="s">
        <v>4</v>
      </c>
      <c r="D248" s="80" t="s">
        <v>43</v>
      </c>
      <c r="E248" s="73">
        <v>1433444.1089299999</v>
      </c>
      <c r="F248" s="73">
        <v>1425622.9999999998</v>
      </c>
      <c r="G248" s="73"/>
      <c r="H248" s="73">
        <v>26.8</v>
      </c>
      <c r="I248" s="73">
        <v>7684.3089300000011</v>
      </c>
      <c r="J248" s="73">
        <v>110</v>
      </c>
      <c r="K248" s="73">
        <v>0</v>
      </c>
      <c r="L248" s="73">
        <v>0</v>
      </c>
      <c r="M248" s="404">
        <v>0</v>
      </c>
      <c r="N248" s="62"/>
      <c r="O248" s="62"/>
      <c r="P248" s="62"/>
      <c r="Q248" s="62"/>
      <c r="R248" s="62"/>
      <c r="S248" s="62"/>
      <c r="T248" s="62"/>
    </row>
    <row r="249" spans="1:20" ht="18.399999999999999" customHeight="1">
      <c r="A249" s="74"/>
      <c r="B249" s="70"/>
      <c r="C249" s="71" t="s">
        <v>4</v>
      </c>
      <c r="D249" s="80" t="s">
        <v>44</v>
      </c>
      <c r="E249" s="73">
        <v>1199757.3205100002</v>
      </c>
      <c r="F249" s="73">
        <v>1194218.7500000002</v>
      </c>
      <c r="G249" s="73"/>
      <c r="H249" s="73">
        <v>19.643900000000002</v>
      </c>
      <c r="I249" s="73">
        <v>5518.9266099999968</v>
      </c>
      <c r="J249" s="73">
        <v>0</v>
      </c>
      <c r="K249" s="73">
        <v>0</v>
      </c>
      <c r="L249" s="73">
        <v>0</v>
      </c>
      <c r="M249" s="404">
        <v>0</v>
      </c>
      <c r="N249" s="62"/>
      <c r="O249" s="62"/>
      <c r="P249" s="62"/>
      <c r="Q249" s="62"/>
      <c r="R249" s="62"/>
      <c r="S249" s="62"/>
      <c r="T249" s="62"/>
    </row>
    <row r="250" spans="1:20" ht="18.399999999999999" customHeight="1">
      <c r="A250" s="74"/>
      <c r="B250" s="70"/>
      <c r="C250" s="71" t="s">
        <v>4</v>
      </c>
      <c r="D250" s="80" t="s">
        <v>45</v>
      </c>
      <c r="E250" s="283">
        <v>2.0581145924280375</v>
      </c>
      <c r="F250" s="283">
        <v>2.0746543310465362</v>
      </c>
      <c r="G250" s="283"/>
      <c r="H250" s="283">
        <v>0.89290454545454556</v>
      </c>
      <c r="I250" s="283">
        <v>0.77513014185393214</v>
      </c>
      <c r="J250" s="283">
        <v>0</v>
      </c>
      <c r="K250" s="283">
        <v>0</v>
      </c>
      <c r="L250" s="283">
        <v>0</v>
      </c>
      <c r="M250" s="405">
        <v>0</v>
      </c>
      <c r="N250" s="62"/>
      <c r="O250" s="62"/>
      <c r="P250" s="62"/>
      <c r="Q250" s="62"/>
      <c r="R250" s="62"/>
      <c r="S250" s="62"/>
      <c r="T250" s="62"/>
    </row>
    <row r="251" spans="1:20" ht="18.399999999999999" customHeight="1">
      <c r="A251" s="76"/>
      <c r="B251" s="77"/>
      <c r="C251" s="78" t="s">
        <v>4</v>
      </c>
      <c r="D251" s="82" t="s">
        <v>46</v>
      </c>
      <c r="E251" s="284">
        <v>0.83697530516593621</v>
      </c>
      <c r="F251" s="284">
        <v>0.83768201691471056</v>
      </c>
      <c r="G251" s="284"/>
      <c r="H251" s="284">
        <v>0.73298134328358211</v>
      </c>
      <c r="I251" s="284">
        <v>0.71820727931093165</v>
      </c>
      <c r="J251" s="284">
        <v>0</v>
      </c>
      <c r="K251" s="284">
        <v>0</v>
      </c>
      <c r="L251" s="284">
        <v>0</v>
      </c>
      <c r="M251" s="406">
        <v>0</v>
      </c>
      <c r="N251" s="62"/>
      <c r="O251" s="62"/>
      <c r="P251" s="62"/>
      <c r="Q251" s="62"/>
      <c r="R251" s="62"/>
      <c r="S251" s="62"/>
      <c r="T251" s="62"/>
    </row>
    <row r="252" spans="1:20" ht="18.399999999999999" customHeight="1">
      <c r="A252" s="69" t="s">
        <v>153</v>
      </c>
      <c r="B252" s="70" t="s">
        <v>48</v>
      </c>
      <c r="C252" s="71" t="s">
        <v>154</v>
      </c>
      <c r="D252" s="80" t="s">
        <v>42</v>
      </c>
      <c r="E252" s="73">
        <v>34055</v>
      </c>
      <c r="F252" s="364">
        <v>0</v>
      </c>
      <c r="G252" s="364"/>
      <c r="H252" s="364">
        <v>9</v>
      </c>
      <c r="I252" s="364">
        <v>29191</v>
      </c>
      <c r="J252" s="364">
        <v>474</v>
      </c>
      <c r="K252" s="364">
        <v>0</v>
      </c>
      <c r="L252" s="364">
        <v>0</v>
      </c>
      <c r="M252" s="365">
        <v>4381</v>
      </c>
      <c r="N252" s="62"/>
      <c r="O252" s="62"/>
      <c r="P252" s="62"/>
      <c r="Q252" s="62"/>
      <c r="R252" s="62"/>
      <c r="S252" s="62"/>
      <c r="T252" s="62"/>
    </row>
    <row r="253" spans="1:20" ht="18.399999999999999" customHeight="1">
      <c r="A253" s="74"/>
      <c r="B253" s="70"/>
      <c r="C253" s="71" t="s">
        <v>4</v>
      </c>
      <c r="D253" s="80" t="s">
        <v>43</v>
      </c>
      <c r="E253" s="73">
        <v>34267.504000000001</v>
      </c>
      <c r="F253" s="73">
        <v>0</v>
      </c>
      <c r="G253" s="73"/>
      <c r="H253" s="73">
        <v>16</v>
      </c>
      <c r="I253" s="73">
        <v>29286.871999999999</v>
      </c>
      <c r="J253" s="73">
        <v>384</v>
      </c>
      <c r="K253" s="73">
        <v>0</v>
      </c>
      <c r="L253" s="73">
        <v>0</v>
      </c>
      <c r="M253" s="404">
        <v>4580.6319999999996</v>
      </c>
      <c r="N253" s="62"/>
      <c r="O253" s="62"/>
      <c r="P253" s="62"/>
      <c r="Q253" s="62"/>
      <c r="R253" s="62"/>
      <c r="S253" s="62"/>
      <c r="T253" s="62"/>
    </row>
    <row r="254" spans="1:20" ht="18.399999999999999" customHeight="1">
      <c r="A254" s="74"/>
      <c r="B254" s="70"/>
      <c r="C254" s="71" t="s">
        <v>4</v>
      </c>
      <c r="D254" s="80" t="s">
        <v>44</v>
      </c>
      <c r="E254" s="73">
        <v>27890.879790000006</v>
      </c>
      <c r="F254" s="73">
        <v>0</v>
      </c>
      <c r="G254" s="73"/>
      <c r="H254" s="73">
        <v>13.3299</v>
      </c>
      <c r="I254" s="73">
        <v>24510.022130000005</v>
      </c>
      <c r="J254" s="73">
        <v>159.70812000000001</v>
      </c>
      <c r="K254" s="73">
        <v>0</v>
      </c>
      <c r="L254" s="73">
        <v>0</v>
      </c>
      <c r="M254" s="404">
        <v>3207.8196399999997</v>
      </c>
      <c r="N254" s="62"/>
      <c r="O254" s="62"/>
      <c r="P254" s="62"/>
      <c r="Q254" s="62"/>
      <c r="R254" s="62"/>
      <c r="S254" s="62"/>
      <c r="T254" s="62"/>
    </row>
    <row r="255" spans="1:20" ht="18.399999999999999" customHeight="1">
      <c r="A255" s="74"/>
      <c r="B255" s="70"/>
      <c r="C255" s="71" t="s">
        <v>4</v>
      </c>
      <c r="D255" s="80" t="s">
        <v>45</v>
      </c>
      <c r="E255" s="283">
        <v>0.81899514872999579</v>
      </c>
      <c r="F255" s="283">
        <v>0</v>
      </c>
      <c r="G255" s="283"/>
      <c r="H255" s="283">
        <v>1.4811000000000001</v>
      </c>
      <c r="I255" s="283">
        <v>0.83964311363091382</v>
      </c>
      <c r="J255" s="283">
        <v>0.33693696202531648</v>
      </c>
      <c r="K255" s="283">
        <v>0</v>
      </c>
      <c r="L255" s="283">
        <v>0</v>
      </c>
      <c r="M255" s="405">
        <v>0.73221174161150415</v>
      </c>
      <c r="N255" s="62"/>
      <c r="O255" s="62"/>
      <c r="P255" s="62"/>
      <c r="Q255" s="62"/>
      <c r="R255" s="62"/>
      <c r="S255" s="62"/>
      <c r="T255" s="62"/>
    </row>
    <row r="256" spans="1:20" ht="18.399999999999999" customHeight="1">
      <c r="A256" s="76"/>
      <c r="B256" s="77"/>
      <c r="C256" s="78" t="s">
        <v>4</v>
      </c>
      <c r="D256" s="82" t="s">
        <v>46</v>
      </c>
      <c r="E256" s="284">
        <v>0.81391629194819692</v>
      </c>
      <c r="F256" s="284">
        <v>0</v>
      </c>
      <c r="G256" s="284"/>
      <c r="H256" s="284">
        <v>0.83311875000000002</v>
      </c>
      <c r="I256" s="284">
        <v>0.83689450105835839</v>
      </c>
      <c r="J256" s="284">
        <v>0.41590656250000002</v>
      </c>
      <c r="K256" s="284">
        <v>0</v>
      </c>
      <c r="L256" s="284">
        <v>0</v>
      </c>
      <c r="M256" s="406">
        <v>0.70030066593430773</v>
      </c>
      <c r="N256" s="62"/>
      <c r="O256" s="62"/>
      <c r="P256" s="62"/>
      <c r="Q256" s="62"/>
      <c r="R256" s="62"/>
      <c r="S256" s="62"/>
      <c r="T256" s="62"/>
    </row>
    <row r="257" spans="1:20" ht="18.399999999999999" customHeight="1">
      <c r="A257" s="69" t="s">
        <v>155</v>
      </c>
      <c r="B257" s="70" t="s">
        <v>48</v>
      </c>
      <c r="C257" s="71" t="s">
        <v>156</v>
      </c>
      <c r="D257" s="80" t="s">
        <v>42</v>
      </c>
      <c r="E257" s="73">
        <v>42468</v>
      </c>
      <c r="F257" s="364">
        <v>0</v>
      </c>
      <c r="G257" s="364"/>
      <c r="H257" s="364">
        <v>5</v>
      </c>
      <c r="I257" s="364">
        <v>40463</v>
      </c>
      <c r="J257" s="364">
        <v>2000</v>
      </c>
      <c r="K257" s="364">
        <v>0</v>
      </c>
      <c r="L257" s="364">
        <v>0</v>
      </c>
      <c r="M257" s="365">
        <v>0</v>
      </c>
      <c r="N257" s="62"/>
      <c r="O257" s="62"/>
      <c r="P257" s="62"/>
      <c r="Q257" s="62"/>
      <c r="R257" s="62"/>
      <c r="S257" s="62"/>
      <c r="T257" s="62"/>
    </row>
    <row r="258" spans="1:20" ht="18.399999999999999" customHeight="1">
      <c r="A258" s="74"/>
      <c r="B258" s="70"/>
      <c r="C258" s="71" t="s">
        <v>4</v>
      </c>
      <c r="D258" s="80" t="s">
        <v>43</v>
      </c>
      <c r="E258" s="73">
        <v>49112.6</v>
      </c>
      <c r="F258" s="73">
        <v>0</v>
      </c>
      <c r="G258" s="73"/>
      <c r="H258" s="73">
        <v>35.5</v>
      </c>
      <c r="I258" s="73">
        <v>48045.25</v>
      </c>
      <c r="J258" s="73">
        <v>1031.8499999999999</v>
      </c>
      <c r="K258" s="73">
        <v>0</v>
      </c>
      <c r="L258" s="73">
        <v>0</v>
      </c>
      <c r="M258" s="404">
        <v>0</v>
      </c>
      <c r="N258" s="62"/>
      <c r="O258" s="62"/>
      <c r="P258" s="62"/>
      <c r="Q258" s="62"/>
      <c r="R258" s="62"/>
      <c r="S258" s="62"/>
      <c r="T258" s="62"/>
    </row>
    <row r="259" spans="1:20" ht="18.399999999999999" customHeight="1">
      <c r="A259" s="74"/>
      <c r="B259" s="70"/>
      <c r="C259" s="71" t="s">
        <v>4</v>
      </c>
      <c r="D259" s="80" t="s">
        <v>44</v>
      </c>
      <c r="E259" s="73">
        <v>41011.993829999985</v>
      </c>
      <c r="F259" s="73">
        <v>0</v>
      </c>
      <c r="G259" s="73"/>
      <c r="H259" s="73">
        <v>33.704089999999994</v>
      </c>
      <c r="I259" s="73">
        <v>40196.887959999985</v>
      </c>
      <c r="J259" s="73">
        <v>781.40178000000003</v>
      </c>
      <c r="K259" s="73">
        <v>0</v>
      </c>
      <c r="L259" s="73">
        <v>0</v>
      </c>
      <c r="M259" s="404">
        <v>0</v>
      </c>
      <c r="N259" s="62"/>
      <c r="O259" s="62"/>
      <c r="P259" s="62"/>
      <c r="Q259" s="62"/>
      <c r="R259" s="62"/>
      <c r="S259" s="62"/>
      <c r="T259" s="62"/>
    </row>
    <row r="260" spans="1:20" ht="18" customHeight="1">
      <c r="A260" s="74"/>
      <c r="B260" s="70"/>
      <c r="C260" s="71" t="s">
        <v>4</v>
      </c>
      <c r="D260" s="80" t="s">
        <v>45</v>
      </c>
      <c r="E260" s="283">
        <v>0.96571521686917172</v>
      </c>
      <c r="F260" s="283">
        <v>0</v>
      </c>
      <c r="G260" s="283"/>
      <c r="H260" s="283">
        <v>6.7408179999999991</v>
      </c>
      <c r="I260" s="283">
        <v>0.99342332402441702</v>
      </c>
      <c r="J260" s="283">
        <v>0.39070089000000002</v>
      </c>
      <c r="K260" s="283">
        <v>0</v>
      </c>
      <c r="L260" s="283">
        <v>0</v>
      </c>
      <c r="M260" s="405">
        <v>0</v>
      </c>
      <c r="N260" s="62"/>
      <c r="O260" s="62"/>
      <c r="P260" s="62"/>
      <c r="Q260" s="62"/>
      <c r="R260" s="62"/>
      <c r="S260" s="62"/>
      <c r="T260" s="62"/>
    </row>
    <row r="261" spans="1:20" ht="18.399999999999999" customHeight="1">
      <c r="A261" s="76"/>
      <c r="B261" s="77"/>
      <c r="C261" s="78" t="s">
        <v>4</v>
      </c>
      <c r="D261" s="79" t="s">
        <v>46</v>
      </c>
      <c r="E261" s="407">
        <v>0.83506053090245647</v>
      </c>
      <c r="F261" s="284">
        <v>0</v>
      </c>
      <c r="G261" s="284"/>
      <c r="H261" s="284">
        <v>0.94941098591549278</v>
      </c>
      <c r="I261" s="284">
        <v>0.83664645225074252</v>
      </c>
      <c r="J261" s="284">
        <v>0.75728233754906249</v>
      </c>
      <c r="K261" s="284">
        <v>0</v>
      </c>
      <c r="L261" s="284">
        <v>0</v>
      </c>
      <c r="M261" s="406">
        <v>0</v>
      </c>
      <c r="N261" s="62"/>
      <c r="O261" s="62"/>
      <c r="P261" s="62"/>
      <c r="Q261" s="62"/>
      <c r="R261" s="62"/>
      <c r="S261" s="62"/>
      <c r="T261" s="62"/>
    </row>
    <row r="262" spans="1:20" ht="18.399999999999999" customHeight="1">
      <c r="A262" s="69" t="s">
        <v>157</v>
      </c>
      <c r="B262" s="70" t="s">
        <v>48</v>
      </c>
      <c r="C262" s="71" t="s">
        <v>158</v>
      </c>
      <c r="D262" s="72" t="s">
        <v>42</v>
      </c>
      <c r="E262" s="73">
        <v>15030</v>
      </c>
      <c r="F262" s="364">
        <v>0</v>
      </c>
      <c r="G262" s="364"/>
      <c r="H262" s="364">
        <v>2850</v>
      </c>
      <c r="I262" s="364">
        <v>11658</v>
      </c>
      <c r="J262" s="364">
        <v>522</v>
      </c>
      <c r="K262" s="364">
        <v>0</v>
      </c>
      <c r="L262" s="364">
        <v>0</v>
      </c>
      <c r="M262" s="365">
        <v>0</v>
      </c>
      <c r="N262" s="62"/>
      <c r="O262" s="62"/>
      <c r="P262" s="62"/>
      <c r="Q262" s="62"/>
      <c r="R262" s="62"/>
      <c r="S262" s="62"/>
      <c r="T262" s="62"/>
    </row>
    <row r="263" spans="1:20" ht="18.399999999999999" customHeight="1">
      <c r="A263" s="74"/>
      <c r="B263" s="70"/>
      <c r="C263" s="71" t="s">
        <v>4</v>
      </c>
      <c r="D263" s="80" t="s">
        <v>43</v>
      </c>
      <c r="E263" s="73">
        <v>15030</v>
      </c>
      <c r="F263" s="73">
        <v>0</v>
      </c>
      <c r="G263" s="73"/>
      <c r="H263" s="73">
        <v>2850</v>
      </c>
      <c r="I263" s="73">
        <v>11658</v>
      </c>
      <c r="J263" s="73">
        <v>522</v>
      </c>
      <c r="K263" s="73">
        <v>0</v>
      </c>
      <c r="L263" s="73">
        <v>0</v>
      </c>
      <c r="M263" s="404">
        <v>0</v>
      </c>
      <c r="N263" s="62"/>
      <c r="O263" s="62"/>
      <c r="P263" s="62"/>
      <c r="Q263" s="62"/>
      <c r="R263" s="62"/>
      <c r="S263" s="62"/>
      <c r="T263" s="62"/>
    </row>
    <row r="264" spans="1:20" ht="18.399999999999999" customHeight="1">
      <c r="A264" s="74"/>
      <c r="B264" s="70"/>
      <c r="C264" s="71" t="s">
        <v>4</v>
      </c>
      <c r="D264" s="80" t="s">
        <v>44</v>
      </c>
      <c r="E264" s="73">
        <v>11316.028850000001</v>
      </c>
      <c r="F264" s="73">
        <v>0</v>
      </c>
      <c r="G264" s="73"/>
      <c r="H264" s="73">
        <v>2005.4090100000001</v>
      </c>
      <c r="I264" s="73">
        <v>8818.820630000002</v>
      </c>
      <c r="J264" s="73">
        <v>491.79921000000002</v>
      </c>
      <c r="K264" s="73">
        <v>0</v>
      </c>
      <c r="L264" s="73">
        <v>0</v>
      </c>
      <c r="M264" s="404">
        <v>0</v>
      </c>
      <c r="N264" s="62"/>
      <c r="O264" s="62"/>
      <c r="P264" s="62"/>
      <c r="Q264" s="62"/>
      <c r="R264" s="62"/>
      <c r="S264" s="62"/>
      <c r="T264" s="62"/>
    </row>
    <row r="265" spans="1:20" ht="18.399999999999999" customHeight="1">
      <c r="A265" s="74"/>
      <c r="B265" s="70"/>
      <c r="C265" s="71" t="s">
        <v>4</v>
      </c>
      <c r="D265" s="80" t="s">
        <v>45</v>
      </c>
      <c r="E265" s="283">
        <v>0.75289613107119102</v>
      </c>
      <c r="F265" s="283">
        <v>0</v>
      </c>
      <c r="G265" s="283"/>
      <c r="H265" s="283">
        <v>0.70365228421052639</v>
      </c>
      <c r="I265" s="283">
        <v>0.75646085349116499</v>
      </c>
      <c r="J265" s="283">
        <v>0.94214408045977016</v>
      </c>
      <c r="K265" s="283">
        <v>0</v>
      </c>
      <c r="L265" s="283">
        <v>0</v>
      </c>
      <c r="M265" s="405">
        <v>0</v>
      </c>
      <c r="N265" s="62"/>
      <c r="O265" s="62"/>
      <c r="P265" s="62"/>
      <c r="Q265" s="62"/>
      <c r="R265" s="62"/>
      <c r="S265" s="62"/>
      <c r="T265" s="62"/>
    </row>
    <row r="266" spans="1:20" ht="18.399999999999999" customHeight="1">
      <c r="A266" s="76"/>
      <c r="B266" s="77"/>
      <c r="C266" s="78" t="s">
        <v>4</v>
      </c>
      <c r="D266" s="82" t="s">
        <v>46</v>
      </c>
      <c r="E266" s="284">
        <v>0.75289613107119102</v>
      </c>
      <c r="F266" s="284">
        <v>0</v>
      </c>
      <c r="G266" s="284"/>
      <c r="H266" s="284">
        <v>0.70365228421052639</v>
      </c>
      <c r="I266" s="284">
        <v>0.75646085349116499</v>
      </c>
      <c r="J266" s="284">
        <v>0.94214408045977016</v>
      </c>
      <c r="K266" s="284">
        <v>0</v>
      </c>
      <c r="L266" s="284">
        <v>0</v>
      </c>
      <c r="M266" s="406">
        <v>0</v>
      </c>
      <c r="N266" s="62"/>
      <c r="O266" s="62"/>
      <c r="P266" s="62"/>
      <c r="Q266" s="62"/>
      <c r="R266" s="62"/>
      <c r="S266" s="62"/>
      <c r="T266" s="62"/>
    </row>
    <row r="267" spans="1:20" ht="18.399999999999999" customHeight="1">
      <c r="A267" s="69" t="s">
        <v>159</v>
      </c>
      <c r="B267" s="70" t="s">
        <v>48</v>
      </c>
      <c r="C267" s="71" t="s">
        <v>160</v>
      </c>
      <c r="D267" s="80" t="s">
        <v>42</v>
      </c>
      <c r="E267" s="73">
        <v>75632</v>
      </c>
      <c r="F267" s="364">
        <v>3675</v>
      </c>
      <c r="G267" s="364"/>
      <c r="H267" s="364">
        <v>450</v>
      </c>
      <c r="I267" s="364">
        <v>57813</v>
      </c>
      <c r="J267" s="364">
        <v>10009</v>
      </c>
      <c r="K267" s="364">
        <v>0</v>
      </c>
      <c r="L267" s="364">
        <v>0</v>
      </c>
      <c r="M267" s="365">
        <v>3685</v>
      </c>
    </row>
    <row r="268" spans="1:20" ht="18.399999999999999" customHeight="1">
      <c r="A268" s="74"/>
      <c r="B268" s="70"/>
      <c r="C268" s="71" t="s">
        <v>161</v>
      </c>
      <c r="D268" s="80" t="s">
        <v>43</v>
      </c>
      <c r="E268" s="73">
        <v>76515.501999999993</v>
      </c>
      <c r="F268" s="73">
        <v>3475</v>
      </c>
      <c r="G268" s="73"/>
      <c r="H268" s="73">
        <v>460</v>
      </c>
      <c r="I268" s="73">
        <v>59032.495999999999</v>
      </c>
      <c r="J268" s="73">
        <v>9362</v>
      </c>
      <c r="K268" s="73">
        <v>0</v>
      </c>
      <c r="L268" s="73">
        <v>0</v>
      </c>
      <c r="M268" s="404">
        <v>4186.0060000000003</v>
      </c>
    </row>
    <row r="269" spans="1:20" ht="18.399999999999999" customHeight="1">
      <c r="A269" s="74"/>
      <c r="B269" s="70"/>
      <c r="C269" s="71" t="s">
        <v>4</v>
      </c>
      <c r="D269" s="80" t="s">
        <v>44</v>
      </c>
      <c r="E269" s="73">
        <v>57259.587619999998</v>
      </c>
      <c r="F269" s="73">
        <v>3193.2556199999999</v>
      </c>
      <c r="G269" s="73"/>
      <c r="H269" s="73">
        <v>398.15196999999995</v>
      </c>
      <c r="I269" s="73">
        <v>47449.821619999995</v>
      </c>
      <c r="J269" s="73">
        <v>3553.1688200000003</v>
      </c>
      <c r="K269" s="73">
        <v>0</v>
      </c>
      <c r="L269" s="73">
        <v>0</v>
      </c>
      <c r="M269" s="404">
        <v>2665.18959</v>
      </c>
    </row>
    <row r="270" spans="1:20" ht="18.399999999999999" customHeight="1">
      <c r="A270" s="74"/>
      <c r="B270" s="70"/>
      <c r="C270" s="71" t="s">
        <v>4</v>
      </c>
      <c r="D270" s="80" t="s">
        <v>45</v>
      </c>
      <c r="E270" s="283">
        <v>0.75708149486989629</v>
      </c>
      <c r="F270" s="283">
        <v>0.868913093877551</v>
      </c>
      <c r="G270" s="283"/>
      <c r="H270" s="283">
        <v>0.88478215555555539</v>
      </c>
      <c r="I270" s="283">
        <v>0.82074657291612607</v>
      </c>
      <c r="J270" s="283">
        <v>0.35499738435408135</v>
      </c>
      <c r="K270" s="283">
        <v>0</v>
      </c>
      <c r="L270" s="283">
        <v>0</v>
      </c>
      <c r="M270" s="405">
        <v>0.72325362008141114</v>
      </c>
    </row>
    <row r="271" spans="1:20" ht="18.399999999999999" customHeight="1">
      <c r="A271" s="76"/>
      <c r="B271" s="77"/>
      <c r="C271" s="78" t="s">
        <v>4</v>
      </c>
      <c r="D271" s="82" t="s">
        <v>46</v>
      </c>
      <c r="E271" s="284">
        <v>0.74833969749032037</v>
      </c>
      <c r="F271" s="284">
        <v>0.91892248057553949</v>
      </c>
      <c r="G271" s="284"/>
      <c r="H271" s="284">
        <v>0.86554776086956509</v>
      </c>
      <c r="I271" s="284">
        <v>0.80379155270683444</v>
      </c>
      <c r="J271" s="284">
        <v>0.3795309570604572</v>
      </c>
      <c r="K271" s="284">
        <v>0</v>
      </c>
      <c r="L271" s="284">
        <v>0</v>
      </c>
      <c r="M271" s="406">
        <v>0.63669034158097237</v>
      </c>
    </row>
    <row r="272" spans="1:20" ht="18.399999999999999" customHeight="1">
      <c r="A272" s="69" t="s">
        <v>162</v>
      </c>
      <c r="B272" s="70" t="s">
        <v>48</v>
      </c>
      <c r="C272" s="71" t="s">
        <v>163</v>
      </c>
      <c r="D272" s="80" t="s">
        <v>42</v>
      </c>
      <c r="E272" s="73">
        <v>37186</v>
      </c>
      <c r="F272" s="364">
        <v>1750</v>
      </c>
      <c r="G272" s="364"/>
      <c r="H272" s="364">
        <v>14160</v>
      </c>
      <c r="I272" s="364">
        <v>21061</v>
      </c>
      <c r="J272" s="364">
        <v>215</v>
      </c>
      <c r="K272" s="364">
        <v>0</v>
      </c>
      <c r="L272" s="364">
        <v>0</v>
      </c>
      <c r="M272" s="365">
        <v>0</v>
      </c>
    </row>
    <row r="273" spans="1:13" ht="18.399999999999999" customHeight="1">
      <c r="A273" s="74"/>
      <c r="B273" s="70"/>
      <c r="C273" s="71" t="s">
        <v>164</v>
      </c>
      <c r="D273" s="80" t="s">
        <v>43</v>
      </c>
      <c r="E273" s="73">
        <v>83994.273000000001</v>
      </c>
      <c r="F273" s="73">
        <v>3050</v>
      </c>
      <c r="G273" s="73"/>
      <c r="H273" s="73">
        <v>59043</v>
      </c>
      <c r="I273" s="73">
        <v>21686.273000000001</v>
      </c>
      <c r="J273" s="73">
        <v>215</v>
      </c>
      <c r="K273" s="73">
        <v>0</v>
      </c>
      <c r="L273" s="73">
        <v>0</v>
      </c>
      <c r="M273" s="404">
        <v>0</v>
      </c>
    </row>
    <row r="274" spans="1:13" ht="18.399999999999999" customHeight="1">
      <c r="A274" s="74"/>
      <c r="B274" s="70"/>
      <c r="C274" s="71" t="s">
        <v>4</v>
      </c>
      <c r="D274" s="80" t="s">
        <v>44</v>
      </c>
      <c r="E274" s="73">
        <v>75486.903159999987</v>
      </c>
      <c r="F274" s="73">
        <v>2995.2485799999999</v>
      </c>
      <c r="G274" s="73"/>
      <c r="H274" s="73">
        <v>53114.414309999993</v>
      </c>
      <c r="I274" s="73">
        <v>19203.920529999996</v>
      </c>
      <c r="J274" s="73">
        <v>173.31974</v>
      </c>
      <c r="K274" s="73">
        <v>0</v>
      </c>
      <c r="L274" s="73">
        <v>0</v>
      </c>
      <c r="M274" s="404">
        <v>0</v>
      </c>
    </row>
    <row r="275" spans="1:13" ht="18.399999999999999" customHeight="1">
      <c r="A275" s="74"/>
      <c r="B275" s="70"/>
      <c r="C275" s="71" t="s">
        <v>4</v>
      </c>
      <c r="D275" s="80" t="s">
        <v>45</v>
      </c>
      <c r="E275" s="283">
        <v>2.0299817985263267</v>
      </c>
      <c r="F275" s="283">
        <v>1.7115706171428571</v>
      </c>
      <c r="G275" s="283"/>
      <c r="H275" s="283">
        <v>3.751017959745762</v>
      </c>
      <c r="I275" s="283">
        <v>0.9118237752243481</v>
      </c>
      <c r="J275" s="283">
        <v>0.80613832558139531</v>
      </c>
      <c r="K275" s="283">
        <v>0</v>
      </c>
      <c r="L275" s="283">
        <v>0</v>
      </c>
      <c r="M275" s="405">
        <v>0</v>
      </c>
    </row>
    <row r="276" spans="1:13" ht="18.399999999999999" customHeight="1">
      <c r="A276" s="76"/>
      <c r="B276" s="77"/>
      <c r="C276" s="78" t="s">
        <v>4</v>
      </c>
      <c r="D276" s="82" t="s">
        <v>46</v>
      </c>
      <c r="E276" s="284">
        <v>0.89871488214440509</v>
      </c>
      <c r="F276" s="284">
        <v>0.98204871475409838</v>
      </c>
      <c r="G276" s="284"/>
      <c r="H276" s="284">
        <v>0.89958867791270758</v>
      </c>
      <c r="I276" s="284">
        <v>0.88553346764563901</v>
      </c>
      <c r="J276" s="284">
        <v>0.80613832558139531</v>
      </c>
      <c r="K276" s="284">
        <v>0</v>
      </c>
      <c r="L276" s="284">
        <v>0</v>
      </c>
      <c r="M276" s="406">
        <v>0</v>
      </c>
    </row>
    <row r="277" spans="1:13" ht="18.399999999999999" customHeight="1">
      <c r="A277" s="69" t="s">
        <v>165</v>
      </c>
      <c r="B277" s="70" t="s">
        <v>48</v>
      </c>
      <c r="C277" s="71" t="s">
        <v>166</v>
      </c>
      <c r="D277" s="80" t="s">
        <v>42</v>
      </c>
      <c r="E277" s="73">
        <v>197465</v>
      </c>
      <c r="F277" s="364">
        <v>0</v>
      </c>
      <c r="G277" s="364"/>
      <c r="H277" s="364">
        <v>2070</v>
      </c>
      <c r="I277" s="364">
        <v>180047</v>
      </c>
      <c r="J277" s="364">
        <v>15348</v>
      </c>
      <c r="K277" s="364">
        <v>0</v>
      </c>
      <c r="L277" s="364">
        <v>0</v>
      </c>
      <c r="M277" s="365">
        <v>0</v>
      </c>
    </row>
    <row r="278" spans="1:13" ht="18.399999999999999" customHeight="1">
      <c r="A278" s="74"/>
      <c r="B278" s="70"/>
      <c r="C278" s="71" t="s">
        <v>4</v>
      </c>
      <c r="D278" s="80" t="s">
        <v>43</v>
      </c>
      <c r="E278" s="73">
        <v>228552.62700000007</v>
      </c>
      <c r="F278" s="73">
        <v>0</v>
      </c>
      <c r="G278" s="73"/>
      <c r="H278" s="73">
        <v>1955</v>
      </c>
      <c r="I278" s="73">
        <v>195332.53000000006</v>
      </c>
      <c r="J278" s="73">
        <v>31265.097000000002</v>
      </c>
      <c r="K278" s="73">
        <v>0</v>
      </c>
      <c r="L278" s="73">
        <v>0</v>
      </c>
      <c r="M278" s="404">
        <v>0</v>
      </c>
    </row>
    <row r="279" spans="1:13" ht="18.399999999999999" customHeight="1">
      <c r="A279" s="74"/>
      <c r="B279" s="70"/>
      <c r="C279" s="71" t="s">
        <v>4</v>
      </c>
      <c r="D279" s="80" t="s">
        <v>44</v>
      </c>
      <c r="E279" s="73">
        <v>161397.22864000002</v>
      </c>
      <c r="F279" s="73">
        <v>0</v>
      </c>
      <c r="G279" s="73"/>
      <c r="H279" s="73">
        <v>1735.22453</v>
      </c>
      <c r="I279" s="73">
        <v>152371.77421</v>
      </c>
      <c r="J279" s="73">
        <v>7290.2299000000003</v>
      </c>
      <c r="K279" s="73">
        <v>0</v>
      </c>
      <c r="L279" s="73">
        <v>0</v>
      </c>
      <c r="M279" s="404">
        <v>0</v>
      </c>
    </row>
    <row r="280" spans="1:13" ht="18.399999999999999" customHeight="1">
      <c r="A280" s="74"/>
      <c r="B280" s="70"/>
      <c r="C280" s="71" t="s">
        <v>4</v>
      </c>
      <c r="D280" s="80" t="s">
        <v>45</v>
      </c>
      <c r="E280" s="283">
        <v>0.81734600379814148</v>
      </c>
      <c r="F280" s="283">
        <v>0</v>
      </c>
      <c r="G280" s="283"/>
      <c r="H280" s="283">
        <v>0.83827271980676321</v>
      </c>
      <c r="I280" s="283">
        <v>0.84628888129210711</v>
      </c>
      <c r="J280" s="283">
        <v>0.4749954326296586</v>
      </c>
      <c r="K280" s="283">
        <v>0</v>
      </c>
      <c r="L280" s="283">
        <v>0</v>
      </c>
      <c r="M280" s="405">
        <v>0</v>
      </c>
    </row>
    <row r="281" spans="1:13" ht="18.399999999999999" customHeight="1">
      <c r="A281" s="76"/>
      <c r="B281" s="77"/>
      <c r="C281" s="78" t="s">
        <v>4</v>
      </c>
      <c r="D281" s="82" t="s">
        <v>46</v>
      </c>
      <c r="E281" s="284">
        <v>0.70617096271660873</v>
      </c>
      <c r="F281" s="284">
        <v>0</v>
      </c>
      <c r="G281" s="284"/>
      <c r="H281" s="284">
        <v>0.88758287979539641</v>
      </c>
      <c r="I281" s="284">
        <v>0.78006348563651917</v>
      </c>
      <c r="J281" s="284">
        <v>0.23317470916530339</v>
      </c>
      <c r="K281" s="284">
        <v>0</v>
      </c>
      <c r="L281" s="284">
        <v>0</v>
      </c>
      <c r="M281" s="406">
        <v>0</v>
      </c>
    </row>
    <row r="282" spans="1:13" ht="18.399999999999999" customHeight="1">
      <c r="A282" s="69" t="s">
        <v>167</v>
      </c>
      <c r="B282" s="70" t="s">
        <v>48</v>
      </c>
      <c r="C282" s="71" t="s">
        <v>168</v>
      </c>
      <c r="D282" s="80" t="s">
        <v>42</v>
      </c>
      <c r="E282" s="73">
        <v>631929</v>
      </c>
      <c r="F282" s="364">
        <v>0</v>
      </c>
      <c r="G282" s="364"/>
      <c r="H282" s="364">
        <v>16494</v>
      </c>
      <c r="I282" s="364">
        <v>596762</v>
      </c>
      <c r="J282" s="364">
        <v>17930</v>
      </c>
      <c r="K282" s="364">
        <v>0</v>
      </c>
      <c r="L282" s="364">
        <v>0</v>
      </c>
      <c r="M282" s="365">
        <v>743</v>
      </c>
    </row>
    <row r="283" spans="1:13" ht="18.399999999999999" customHeight="1">
      <c r="A283" s="74"/>
      <c r="B283" s="70"/>
      <c r="C283" s="71" t="s">
        <v>169</v>
      </c>
      <c r="D283" s="80" t="s">
        <v>43</v>
      </c>
      <c r="E283" s="73">
        <v>711806.50899999996</v>
      </c>
      <c r="F283" s="73">
        <v>0</v>
      </c>
      <c r="G283" s="73"/>
      <c r="H283" s="73">
        <v>16401.996999999999</v>
      </c>
      <c r="I283" s="73">
        <v>651840.90300000005</v>
      </c>
      <c r="J283" s="73">
        <v>39181.1</v>
      </c>
      <c r="K283" s="73">
        <v>0</v>
      </c>
      <c r="L283" s="73">
        <v>0</v>
      </c>
      <c r="M283" s="404">
        <v>4382.5089999999991</v>
      </c>
    </row>
    <row r="284" spans="1:13" ht="18.399999999999999" customHeight="1">
      <c r="A284" s="74"/>
      <c r="B284" s="70"/>
      <c r="C284" s="71" t="s">
        <v>4</v>
      </c>
      <c r="D284" s="80" t="s">
        <v>44</v>
      </c>
      <c r="E284" s="73">
        <v>596089.69059000001</v>
      </c>
      <c r="F284" s="73">
        <v>0</v>
      </c>
      <c r="G284" s="73"/>
      <c r="H284" s="73">
        <v>15319.357389999999</v>
      </c>
      <c r="I284" s="73">
        <v>563993.75919000001</v>
      </c>
      <c r="J284" s="73">
        <v>13069.656280000001</v>
      </c>
      <c r="K284" s="73">
        <v>0</v>
      </c>
      <c r="L284" s="73">
        <v>0</v>
      </c>
      <c r="M284" s="404">
        <v>3706.9177300000001</v>
      </c>
    </row>
    <row r="285" spans="1:13" ht="18.399999999999999" customHeight="1">
      <c r="A285" s="74"/>
      <c r="B285" s="70"/>
      <c r="C285" s="71" t="s">
        <v>4</v>
      </c>
      <c r="D285" s="80" t="s">
        <v>45</v>
      </c>
      <c r="E285" s="283">
        <v>0.94328586057927399</v>
      </c>
      <c r="F285" s="283">
        <v>0</v>
      </c>
      <c r="G285" s="283"/>
      <c r="H285" s="283">
        <v>0.92878364193039886</v>
      </c>
      <c r="I285" s="283">
        <v>0.94508993399378649</v>
      </c>
      <c r="J285" s="283">
        <v>0.7289267306190742</v>
      </c>
      <c r="K285" s="283">
        <v>0</v>
      </c>
      <c r="L285" s="283">
        <v>0</v>
      </c>
      <c r="M285" s="405">
        <v>4.9891221130551822</v>
      </c>
    </row>
    <row r="286" spans="1:13" ht="18.399999999999999" customHeight="1">
      <c r="A286" s="76"/>
      <c r="B286" s="77"/>
      <c r="C286" s="78" t="s">
        <v>4</v>
      </c>
      <c r="D286" s="82" t="s">
        <v>46</v>
      </c>
      <c r="E286" s="284">
        <v>0.83743219969628013</v>
      </c>
      <c r="F286" s="284">
        <v>0</v>
      </c>
      <c r="G286" s="284"/>
      <c r="H286" s="284">
        <v>0.93399342714182909</v>
      </c>
      <c r="I286" s="284">
        <v>0.86523223166006191</v>
      </c>
      <c r="J286" s="284">
        <v>0.333570427578603</v>
      </c>
      <c r="K286" s="284">
        <v>0</v>
      </c>
      <c r="L286" s="284">
        <v>0</v>
      </c>
      <c r="M286" s="406">
        <v>0.84584372331009494</v>
      </c>
    </row>
    <row r="287" spans="1:13" ht="18.399999999999999" customHeight="1">
      <c r="A287" s="69" t="s">
        <v>170</v>
      </c>
      <c r="B287" s="70" t="s">
        <v>48</v>
      </c>
      <c r="C287" s="71" t="s">
        <v>171</v>
      </c>
      <c r="D287" s="80" t="s">
        <v>42</v>
      </c>
      <c r="E287" s="73">
        <v>427469</v>
      </c>
      <c r="F287" s="364">
        <v>0</v>
      </c>
      <c r="G287" s="364"/>
      <c r="H287" s="364">
        <v>1051</v>
      </c>
      <c r="I287" s="364">
        <v>395643</v>
      </c>
      <c r="J287" s="364">
        <v>5103</v>
      </c>
      <c r="K287" s="364">
        <v>0</v>
      </c>
      <c r="L287" s="364">
        <v>0</v>
      </c>
      <c r="M287" s="365">
        <v>25672</v>
      </c>
    </row>
    <row r="288" spans="1:13" ht="18.399999999999999" customHeight="1">
      <c r="A288" s="74"/>
      <c r="B288" s="70"/>
      <c r="C288" s="71" t="s">
        <v>4</v>
      </c>
      <c r="D288" s="80" t="s">
        <v>43</v>
      </c>
      <c r="E288" s="73">
        <v>429006.10399999993</v>
      </c>
      <c r="F288" s="73">
        <v>0</v>
      </c>
      <c r="G288" s="73"/>
      <c r="H288" s="73">
        <v>1448.8260000000002</v>
      </c>
      <c r="I288" s="73">
        <v>395041.17399999994</v>
      </c>
      <c r="J288" s="73">
        <v>5733.2479999999996</v>
      </c>
      <c r="K288" s="73">
        <v>0</v>
      </c>
      <c r="L288" s="73">
        <v>0</v>
      </c>
      <c r="M288" s="404">
        <v>26782.855999999996</v>
      </c>
    </row>
    <row r="289" spans="1:13" ht="18.399999999999999" customHeight="1">
      <c r="A289" s="74"/>
      <c r="B289" s="70"/>
      <c r="C289" s="71" t="s">
        <v>4</v>
      </c>
      <c r="D289" s="80" t="s">
        <v>44</v>
      </c>
      <c r="E289" s="73">
        <v>378952.74412000016</v>
      </c>
      <c r="F289" s="73">
        <v>0</v>
      </c>
      <c r="G289" s="73"/>
      <c r="H289" s="73">
        <v>1221.7820199999999</v>
      </c>
      <c r="I289" s="73">
        <v>351220.42408000014</v>
      </c>
      <c r="J289" s="73">
        <v>3665.9521100000002</v>
      </c>
      <c r="K289" s="73">
        <v>0</v>
      </c>
      <c r="L289" s="73">
        <v>0</v>
      </c>
      <c r="M289" s="404">
        <v>22844.585910000005</v>
      </c>
    </row>
    <row r="290" spans="1:13" ht="18.399999999999999" customHeight="1">
      <c r="A290" s="74"/>
      <c r="B290" s="70"/>
      <c r="C290" s="71" t="s">
        <v>4</v>
      </c>
      <c r="D290" s="80" t="s">
        <v>45</v>
      </c>
      <c r="E290" s="283">
        <v>0.88650345199301039</v>
      </c>
      <c r="F290" s="283">
        <v>0</v>
      </c>
      <c r="G290" s="283"/>
      <c r="H290" s="283">
        <v>1.1624947859181731</v>
      </c>
      <c r="I290" s="283">
        <v>0.88772055636015335</v>
      </c>
      <c r="J290" s="283">
        <v>0.71839155594748194</v>
      </c>
      <c r="K290" s="283">
        <v>0</v>
      </c>
      <c r="L290" s="283">
        <v>0</v>
      </c>
      <c r="M290" s="405">
        <v>0.88986389490495499</v>
      </c>
    </row>
    <row r="291" spans="1:13" ht="18.399999999999999" customHeight="1">
      <c r="A291" s="76"/>
      <c r="B291" s="77"/>
      <c r="C291" s="78" t="s">
        <v>4</v>
      </c>
      <c r="D291" s="79" t="s">
        <v>46</v>
      </c>
      <c r="E291" s="407">
        <v>0.88332716151749724</v>
      </c>
      <c r="F291" s="284">
        <v>0</v>
      </c>
      <c r="G291" s="284"/>
      <c r="H291" s="284">
        <v>0.84329106462749814</v>
      </c>
      <c r="I291" s="284">
        <v>0.88907295541806031</v>
      </c>
      <c r="J291" s="284">
        <v>0.63941976868958061</v>
      </c>
      <c r="K291" s="284">
        <v>0</v>
      </c>
      <c r="L291" s="284">
        <v>0</v>
      </c>
      <c r="M291" s="406">
        <v>0.85295555895905983</v>
      </c>
    </row>
    <row r="292" spans="1:13" ht="18.399999999999999" customHeight="1">
      <c r="A292" s="69" t="s">
        <v>172</v>
      </c>
      <c r="B292" s="70" t="s">
        <v>48</v>
      </c>
      <c r="C292" s="71" t="s">
        <v>173</v>
      </c>
      <c r="D292" s="72" t="s">
        <v>42</v>
      </c>
      <c r="E292" s="408">
        <v>188652</v>
      </c>
      <c r="F292" s="364">
        <v>0</v>
      </c>
      <c r="G292" s="364"/>
      <c r="H292" s="364">
        <v>3944</v>
      </c>
      <c r="I292" s="364">
        <v>174208</v>
      </c>
      <c r="J292" s="364">
        <v>10500</v>
      </c>
      <c r="K292" s="364">
        <v>0</v>
      </c>
      <c r="L292" s="364">
        <v>0</v>
      </c>
      <c r="M292" s="365">
        <v>0</v>
      </c>
    </row>
    <row r="293" spans="1:13" ht="18.399999999999999" customHeight="1">
      <c r="A293" s="74"/>
      <c r="B293" s="70"/>
      <c r="C293" s="71" t="s">
        <v>4</v>
      </c>
      <c r="D293" s="80" t="s">
        <v>43</v>
      </c>
      <c r="E293" s="73">
        <v>194252.00000000003</v>
      </c>
      <c r="F293" s="73">
        <v>0</v>
      </c>
      <c r="G293" s="73"/>
      <c r="H293" s="73">
        <v>3694</v>
      </c>
      <c r="I293" s="73">
        <v>183058.00000000003</v>
      </c>
      <c r="J293" s="73">
        <v>7500</v>
      </c>
      <c r="K293" s="73">
        <v>0</v>
      </c>
      <c r="L293" s="73">
        <v>0</v>
      </c>
      <c r="M293" s="404">
        <v>0</v>
      </c>
    </row>
    <row r="294" spans="1:13" ht="18.399999999999999" customHeight="1">
      <c r="A294" s="74"/>
      <c r="B294" s="70"/>
      <c r="C294" s="71" t="s">
        <v>4</v>
      </c>
      <c r="D294" s="80" t="s">
        <v>44</v>
      </c>
      <c r="E294" s="73">
        <v>171915.51046999998</v>
      </c>
      <c r="F294" s="73">
        <v>0</v>
      </c>
      <c r="G294" s="73"/>
      <c r="H294" s="73">
        <v>3073.3912799999998</v>
      </c>
      <c r="I294" s="73">
        <v>164433.50406999997</v>
      </c>
      <c r="J294" s="73">
        <v>4408.6151199999995</v>
      </c>
      <c r="K294" s="73">
        <v>0</v>
      </c>
      <c r="L294" s="73">
        <v>0</v>
      </c>
      <c r="M294" s="404">
        <v>0</v>
      </c>
    </row>
    <row r="295" spans="1:13" ht="18.399999999999999" customHeight="1">
      <c r="A295" s="74"/>
      <c r="B295" s="70"/>
      <c r="C295" s="71" t="s">
        <v>4</v>
      </c>
      <c r="D295" s="80" t="s">
        <v>45</v>
      </c>
      <c r="E295" s="283">
        <v>0.91128379487097921</v>
      </c>
      <c r="F295" s="283">
        <v>0</v>
      </c>
      <c r="G295" s="283"/>
      <c r="H295" s="283">
        <v>0.77925742393509123</v>
      </c>
      <c r="I295" s="283">
        <v>0.94389180789630767</v>
      </c>
      <c r="J295" s="283">
        <v>0.41986810666666663</v>
      </c>
      <c r="K295" s="283">
        <v>0</v>
      </c>
      <c r="L295" s="283">
        <v>0</v>
      </c>
      <c r="M295" s="405">
        <v>0</v>
      </c>
    </row>
    <row r="296" spans="1:13" ht="18.399999999999999" customHeight="1">
      <c r="A296" s="76"/>
      <c r="B296" s="77"/>
      <c r="C296" s="78" t="s">
        <v>4</v>
      </c>
      <c r="D296" s="82" t="s">
        <v>46</v>
      </c>
      <c r="E296" s="284">
        <v>0.88501282082037747</v>
      </c>
      <c r="F296" s="284">
        <v>0</v>
      </c>
      <c r="G296" s="284"/>
      <c r="H296" s="284">
        <v>0.83199547374120186</v>
      </c>
      <c r="I296" s="284">
        <v>0.89825904396420775</v>
      </c>
      <c r="J296" s="284">
        <v>0.58781534933333324</v>
      </c>
      <c r="K296" s="284">
        <v>0</v>
      </c>
      <c r="L296" s="284">
        <v>0</v>
      </c>
      <c r="M296" s="406">
        <v>0</v>
      </c>
    </row>
    <row r="297" spans="1:13" ht="18.399999999999999" customHeight="1">
      <c r="A297" s="69" t="s">
        <v>174</v>
      </c>
      <c r="B297" s="70" t="s">
        <v>48</v>
      </c>
      <c r="C297" s="71" t="s">
        <v>175</v>
      </c>
      <c r="D297" s="80" t="s">
        <v>42</v>
      </c>
      <c r="E297" s="73">
        <v>59943</v>
      </c>
      <c r="F297" s="364">
        <v>0</v>
      </c>
      <c r="G297" s="364"/>
      <c r="H297" s="364">
        <v>45</v>
      </c>
      <c r="I297" s="364">
        <v>59009</v>
      </c>
      <c r="J297" s="364">
        <v>800</v>
      </c>
      <c r="K297" s="364">
        <v>0</v>
      </c>
      <c r="L297" s="364">
        <v>0</v>
      </c>
      <c r="M297" s="365">
        <v>89</v>
      </c>
    </row>
    <row r="298" spans="1:13" ht="18.399999999999999" customHeight="1">
      <c r="A298" s="74"/>
      <c r="B298" s="70"/>
      <c r="C298" s="71" t="s">
        <v>4</v>
      </c>
      <c r="D298" s="80" t="s">
        <v>43</v>
      </c>
      <c r="E298" s="73">
        <v>60734.071070000005</v>
      </c>
      <c r="F298" s="73">
        <v>0</v>
      </c>
      <c r="G298" s="73"/>
      <c r="H298" s="73">
        <v>248</v>
      </c>
      <c r="I298" s="73">
        <v>59384.191070000001</v>
      </c>
      <c r="J298" s="73">
        <v>987.8</v>
      </c>
      <c r="K298" s="73">
        <v>0</v>
      </c>
      <c r="L298" s="73">
        <v>0</v>
      </c>
      <c r="M298" s="404">
        <v>114.08</v>
      </c>
    </row>
    <row r="299" spans="1:13" ht="18.399999999999999" customHeight="1">
      <c r="A299" s="74"/>
      <c r="B299" s="70"/>
      <c r="C299" s="71" t="s">
        <v>4</v>
      </c>
      <c r="D299" s="80" t="s">
        <v>44</v>
      </c>
      <c r="E299" s="73">
        <v>54936.59835</v>
      </c>
      <c r="F299" s="73">
        <v>0</v>
      </c>
      <c r="G299" s="73"/>
      <c r="H299" s="73">
        <v>236.80722000000003</v>
      </c>
      <c r="I299" s="73">
        <v>53987.319649999998</v>
      </c>
      <c r="J299" s="73">
        <v>622.25945999999999</v>
      </c>
      <c r="K299" s="73">
        <v>0</v>
      </c>
      <c r="L299" s="73">
        <v>0</v>
      </c>
      <c r="M299" s="404">
        <v>90.212019999999995</v>
      </c>
    </row>
    <row r="300" spans="1:13" ht="18.399999999999999" customHeight="1">
      <c r="A300" s="74"/>
      <c r="B300" s="70"/>
      <c r="C300" s="71" t="s">
        <v>4</v>
      </c>
      <c r="D300" s="80" t="s">
        <v>45</v>
      </c>
      <c r="E300" s="283">
        <v>0.91648062909764272</v>
      </c>
      <c r="F300" s="283">
        <v>0</v>
      </c>
      <c r="G300" s="283"/>
      <c r="H300" s="283">
        <v>5.2623826666666673</v>
      </c>
      <c r="I300" s="283">
        <v>0.91489975512209998</v>
      </c>
      <c r="J300" s="283">
        <v>0.77782432499999998</v>
      </c>
      <c r="K300" s="283">
        <v>0</v>
      </c>
      <c r="L300" s="283">
        <v>0</v>
      </c>
      <c r="M300" s="405">
        <v>1.0136182022471909</v>
      </c>
    </row>
    <row r="301" spans="1:13" ht="18.399999999999999" customHeight="1">
      <c r="A301" s="76"/>
      <c r="B301" s="77"/>
      <c r="C301" s="78" t="s">
        <v>4</v>
      </c>
      <c r="D301" s="82" t="s">
        <v>46</v>
      </c>
      <c r="E301" s="284">
        <v>0.90454332110689506</v>
      </c>
      <c r="F301" s="284">
        <v>0</v>
      </c>
      <c r="G301" s="284"/>
      <c r="H301" s="284">
        <v>0.95486782258064529</v>
      </c>
      <c r="I301" s="284">
        <v>0.90911939149531629</v>
      </c>
      <c r="J301" s="284">
        <v>0.62994478639400686</v>
      </c>
      <c r="K301" s="284">
        <v>0</v>
      </c>
      <c r="L301" s="284">
        <v>0</v>
      </c>
      <c r="M301" s="406">
        <v>0.79077857643758764</v>
      </c>
    </row>
    <row r="302" spans="1:13" ht="18.399999999999999" customHeight="1">
      <c r="A302" s="69" t="s">
        <v>176</v>
      </c>
      <c r="B302" s="70" t="s">
        <v>48</v>
      </c>
      <c r="C302" s="71" t="s">
        <v>177</v>
      </c>
      <c r="D302" s="80" t="s">
        <v>42</v>
      </c>
      <c r="E302" s="73">
        <v>55699</v>
      </c>
      <c r="F302" s="364">
        <v>0</v>
      </c>
      <c r="G302" s="364"/>
      <c r="H302" s="364">
        <v>53</v>
      </c>
      <c r="I302" s="364">
        <v>53546</v>
      </c>
      <c r="J302" s="364">
        <v>2100</v>
      </c>
      <c r="K302" s="364">
        <v>0</v>
      </c>
      <c r="L302" s="364">
        <v>0</v>
      </c>
      <c r="M302" s="365">
        <v>0</v>
      </c>
    </row>
    <row r="303" spans="1:13" ht="18.399999999999999" customHeight="1">
      <c r="A303" s="74"/>
      <c r="B303" s="70"/>
      <c r="C303" s="71" t="s">
        <v>4</v>
      </c>
      <c r="D303" s="80" t="s">
        <v>43</v>
      </c>
      <c r="E303" s="73">
        <v>57960.783000000003</v>
      </c>
      <c r="F303" s="73">
        <v>0</v>
      </c>
      <c r="G303" s="73"/>
      <c r="H303" s="73">
        <v>72.55</v>
      </c>
      <c r="I303" s="73">
        <v>55987.711000000003</v>
      </c>
      <c r="J303" s="73">
        <v>1636.8389999999999</v>
      </c>
      <c r="K303" s="73">
        <v>0</v>
      </c>
      <c r="L303" s="73">
        <v>0</v>
      </c>
      <c r="M303" s="404">
        <v>263.68299999999999</v>
      </c>
    </row>
    <row r="304" spans="1:13" ht="18.399999999999999" customHeight="1">
      <c r="A304" s="74"/>
      <c r="B304" s="70"/>
      <c r="C304" s="71" t="s">
        <v>4</v>
      </c>
      <c r="D304" s="80" t="s">
        <v>44</v>
      </c>
      <c r="E304" s="73">
        <v>51296.957900000001</v>
      </c>
      <c r="F304" s="73">
        <v>0</v>
      </c>
      <c r="G304" s="73"/>
      <c r="H304" s="73">
        <v>68.939640000000011</v>
      </c>
      <c r="I304" s="73">
        <v>49503.231750000006</v>
      </c>
      <c r="J304" s="73">
        <v>1541.5865900000001</v>
      </c>
      <c r="K304" s="73">
        <v>0</v>
      </c>
      <c r="L304" s="73">
        <v>0</v>
      </c>
      <c r="M304" s="404">
        <v>183.19991999999999</v>
      </c>
    </row>
    <row r="305" spans="1:13" ht="18.399999999999999" customHeight="1">
      <c r="A305" s="74"/>
      <c r="B305" s="70"/>
      <c r="C305" s="71" t="s">
        <v>4</v>
      </c>
      <c r="D305" s="80" t="s">
        <v>45</v>
      </c>
      <c r="E305" s="283">
        <v>0.92096730461947252</v>
      </c>
      <c r="F305" s="283">
        <v>0</v>
      </c>
      <c r="G305" s="283"/>
      <c r="H305" s="283">
        <v>1.300747924528302</v>
      </c>
      <c r="I305" s="283">
        <v>0.92449915493220791</v>
      </c>
      <c r="J305" s="283">
        <v>0.73408885238095245</v>
      </c>
      <c r="K305" s="283">
        <v>0</v>
      </c>
      <c r="L305" s="283">
        <v>0</v>
      </c>
      <c r="M305" s="405">
        <v>0</v>
      </c>
    </row>
    <row r="306" spans="1:13" ht="18.399999999999999" customHeight="1">
      <c r="A306" s="76"/>
      <c r="B306" s="77"/>
      <c r="C306" s="78" t="s">
        <v>4</v>
      </c>
      <c r="D306" s="82" t="s">
        <v>46</v>
      </c>
      <c r="E306" s="284">
        <v>0.88502872537108412</v>
      </c>
      <c r="F306" s="284">
        <v>0</v>
      </c>
      <c r="G306" s="284"/>
      <c r="H306" s="284">
        <v>0.95023625086147501</v>
      </c>
      <c r="I306" s="284">
        <v>0.88418031146156351</v>
      </c>
      <c r="J306" s="284">
        <v>0.94180709892665082</v>
      </c>
      <c r="K306" s="284">
        <v>0</v>
      </c>
      <c r="L306" s="284">
        <v>0</v>
      </c>
      <c r="M306" s="406">
        <v>0.69477334526685453</v>
      </c>
    </row>
    <row r="307" spans="1:13" ht="18.399999999999999" customHeight="1">
      <c r="A307" s="69" t="s">
        <v>178</v>
      </c>
      <c r="B307" s="70" t="s">
        <v>48</v>
      </c>
      <c r="C307" s="71" t="s">
        <v>179</v>
      </c>
      <c r="D307" s="80" t="s">
        <v>42</v>
      </c>
      <c r="E307" s="73">
        <v>144491</v>
      </c>
      <c r="F307" s="364">
        <v>5000</v>
      </c>
      <c r="G307" s="364"/>
      <c r="H307" s="364">
        <v>326</v>
      </c>
      <c r="I307" s="364">
        <v>20988</v>
      </c>
      <c r="J307" s="364">
        <v>46</v>
      </c>
      <c r="K307" s="364">
        <v>0</v>
      </c>
      <c r="L307" s="364">
        <v>0</v>
      </c>
      <c r="M307" s="365">
        <v>118131</v>
      </c>
    </row>
    <row r="308" spans="1:13" ht="18.399999999999999" customHeight="1">
      <c r="A308" s="74"/>
      <c r="B308" s="70"/>
      <c r="C308" s="71"/>
      <c r="D308" s="80" t="s">
        <v>43</v>
      </c>
      <c r="E308" s="73">
        <v>208014.78799999994</v>
      </c>
      <c r="F308" s="73">
        <v>5000</v>
      </c>
      <c r="G308" s="73"/>
      <c r="H308" s="73">
        <v>376</v>
      </c>
      <c r="I308" s="73">
        <v>20725.699999999997</v>
      </c>
      <c r="J308" s="73">
        <v>54.7</v>
      </c>
      <c r="K308" s="73">
        <v>0</v>
      </c>
      <c r="L308" s="73">
        <v>0</v>
      </c>
      <c r="M308" s="404">
        <v>181858.38799999995</v>
      </c>
    </row>
    <row r="309" spans="1:13" ht="18.399999999999999" customHeight="1">
      <c r="A309" s="74"/>
      <c r="B309" s="70"/>
      <c r="C309" s="71"/>
      <c r="D309" s="80" t="s">
        <v>44</v>
      </c>
      <c r="E309" s="73">
        <v>140554.86982999998</v>
      </c>
      <c r="F309" s="73">
        <v>5000</v>
      </c>
      <c r="G309" s="73"/>
      <c r="H309" s="73">
        <v>229.4093</v>
      </c>
      <c r="I309" s="73">
        <v>14577.5916</v>
      </c>
      <c r="J309" s="73">
        <v>0</v>
      </c>
      <c r="K309" s="73">
        <v>0</v>
      </c>
      <c r="L309" s="73">
        <v>0</v>
      </c>
      <c r="M309" s="404">
        <v>120747.86892999997</v>
      </c>
    </row>
    <row r="310" spans="1:13" ht="18.399999999999999" customHeight="1">
      <c r="A310" s="74"/>
      <c r="B310" s="70"/>
      <c r="C310" s="71"/>
      <c r="D310" s="80" t="s">
        <v>45</v>
      </c>
      <c r="E310" s="283">
        <v>0.97275864815109581</v>
      </c>
      <c r="F310" s="283">
        <v>1</v>
      </c>
      <c r="G310" s="283"/>
      <c r="H310" s="283">
        <v>0.70370950920245401</v>
      </c>
      <c r="I310" s="283">
        <v>0.69456792452830185</v>
      </c>
      <c r="J310" s="283">
        <v>0</v>
      </c>
      <c r="K310" s="283">
        <v>0</v>
      </c>
      <c r="L310" s="283">
        <v>0</v>
      </c>
      <c r="M310" s="405">
        <v>1.022152262572906</v>
      </c>
    </row>
    <row r="311" spans="1:13" ht="18.399999999999999" customHeight="1">
      <c r="A311" s="76"/>
      <c r="B311" s="77"/>
      <c r="C311" s="78"/>
      <c r="D311" s="82" t="s">
        <v>46</v>
      </c>
      <c r="E311" s="284">
        <v>0.67569652706614314</v>
      </c>
      <c r="F311" s="284">
        <v>1</v>
      </c>
      <c r="G311" s="284"/>
      <c r="H311" s="284">
        <v>0.61013111702127665</v>
      </c>
      <c r="I311" s="284">
        <v>0.70335822674264326</v>
      </c>
      <c r="J311" s="284">
        <v>0</v>
      </c>
      <c r="K311" s="284">
        <v>0</v>
      </c>
      <c r="L311" s="284">
        <v>0</v>
      </c>
      <c r="M311" s="406">
        <v>0.66396645355725903</v>
      </c>
    </row>
    <row r="312" spans="1:13" ht="18.399999999999999" customHeight="1">
      <c r="A312" s="69" t="s">
        <v>180</v>
      </c>
      <c r="B312" s="70" t="s">
        <v>48</v>
      </c>
      <c r="C312" s="71" t="s">
        <v>181</v>
      </c>
      <c r="D312" s="80" t="s">
        <v>42</v>
      </c>
      <c r="E312" s="73">
        <v>13474</v>
      </c>
      <c r="F312" s="364">
        <v>1500</v>
      </c>
      <c r="G312" s="364"/>
      <c r="H312" s="364">
        <v>11</v>
      </c>
      <c r="I312" s="364">
        <v>11728</v>
      </c>
      <c r="J312" s="364">
        <v>235</v>
      </c>
      <c r="K312" s="364">
        <v>0</v>
      </c>
      <c r="L312" s="364">
        <v>0</v>
      </c>
      <c r="M312" s="365">
        <v>0</v>
      </c>
    </row>
    <row r="313" spans="1:13" ht="18.399999999999999" customHeight="1">
      <c r="A313" s="74"/>
      <c r="B313" s="70"/>
      <c r="C313" s="71"/>
      <c r="D313" s="80" t="s">
        <v>43</v>
      </c>
      <c r="E313" s="73">
        <v>18905.010000000002</v>
      </c>
      <c r="F313" s="73">
        <v>1500</v>
      </c>
      <c r="G313" s="73"/>
      <c r="H313" s="73">
        <v>11</v>
      </c>
      <c r="I313" s="73">
        <v>15581.51</v>
      </c>
      <c r="J313" s="73">
        <v>1812.5</v>
      </c>
      <c r="K313" s="73">
        <v>0</v>
      </c>
      <c r="L313" s="73">
        <v>0</v>
      </c>
      <c r="M313" s="404">
        <v>0</v>
      </c>
    </row>
    <row r="314" spans="1:13" ht="18.399999999999999" customHeight="1">
      <c r="A314" s="74"/>
      <c r="B314" s="70"/>
      <c r="C314" s="71"/>
      <c r="D314" s="80" t="s">
        <v>44</v>
      </c>
      <c r="E314" s="73">
        <v>13188.216750000001</v>
      </c>
      <c r="F314" s="73">
        <v>1500</v>
      </c>
      <c r="G314" s="73"/>
      <c r="H314" s="73">
        <v>1.3364500000000001</v>
      </c>
      <c r="I314" s="73">
        <v>11441.6273</v>
      </c>
      <c r="J314" s="73">
        <v>245.25299999999999</v>
      </c>
      <c r="K314" s="73">
        <v>0</v>
      </c>
      <c r="L314" s="73">
        <v>0</v>
      </c>
      <c r="M314" s="404">
        <v>0</v>
      </c>
    </row>
    <row r="315" spans="1:13" ht="18.399999999999999" customHeight="1">
      <c r="A315" s="74"/>
      <c r="B315" s="70"/>
      <c r="C315" s="71"/>
      <c r="D315" s="80" t="s">
        <v>45</v>
      </c>
      <c r="E315" s="283">
        <v>0.97879002152293315</v>
      </c>
      <c r="F315" s="283">
        <v>1</v>
      </c>
      <c r="G315" s="283"/>
      <c r="H315" s="283">
        <v>0.12149545454545456</v>
      </c>
      <c r="I315" s="283">
        <v>0.97558213676671213</v>
      </c>
      <c r="J315" s="283">
        <v>1.0436297872340425</v>
      </c>
      <c r="K315" s="283">
        <v>0</v>
      </c>
      <c r="L315" s="283">
        <v>0</v>
      </c>
      <c r="M315" s="405">
        <v>0</v>
      </c>
    </row>
    <row r="316" spans="1:13" ht="18.399999999999999" customHeight="1">
      <c r="A316" s="76"/>
      <c r="B316" s="77"/>
      <c r="C316" s="78"/>
      <c r="D316" s="82" t="s">
        <v>46</v>
      </c>
      <c r="E316" s="284">
        <v>0.69760432552006058</v>
      </c>
      <c r="F316" s="284">
        <v>1</v>
      </c>
      <c r="G316" s="284"/>
      <c r="H316" s="284">
        <v>0.12149545454545456</v>
      </c>
      <c r="I316" s="284">
        <v>0.73430799068896402</v>
      </c>
      <c r="J316" s="284">
        <v>0.13531199999999999</v>
      </c>
      <c r="K316" s="284">
        <v>0</v>
      </c>
      <c r="L316" s="284">
        <v>0</v>
      </c>
      <c r="M316" s="406">
        <v>0</v>
      </c>
    </row>
    <row r="317" spans="1:13" ht="18.399999999999999" customHeight="1">
      <c r="A317" s="69" t="s">
        <v>182</v>
      </c>
      <c r="B317" s="70" t="s">
        <v>48</v>
      </c>
      <c r="C317" s="71" t="s">
        <v>183</v>
      </c>
      <c r="D317" s="80" t="s">
        <v>42</v>
      </c>
      <c r="E317" s="73">
        <v>159698</v>
      </c>
      <c r="F317" s="364">
        <v>0</v>
      </c>
      <c r="G317" s="364"/>
      <c r="H317" s="364">
        <v>359</v>
      </c>
      <c r="I317" s="364">
        <v>136775</v>
      </c>
      <c r="J317" s="364">
        <v>22564</v>
      </c>
      <c r="K317" s="364">
        <v>0</v>
      </c>
      <c r="L317" s="364">
        <v>0</v>
      </c>
      <c r="M317" s="365">
        <v>0</v>
      </c>
    </row>
    <row r="318" spans="1:13" ht="18.399999999999999" customHeight="1">
      <c r="A318" s="74"/>
      <c r="B318" s="70"/>
      <c r="C318" s="71" t="s">
        <v>4</v>
      </c>
      <c r="D318" s="80" t="s">
        <v>43</v>
      </c>
      <c r="E318" s="73">
        <v>164909.90799999997</v>
      </c>
      <c r="F318" s="73">
        <v>0</v>
      </c>
      <c r="G318" s="73"/>
      <c r="H318" s="73">
        <v>499.33499999999998</v>
      </c>
      <c r="I318" s="73">
        <v>141994.21799999999</v>
      </c>
      <c r="J318" s="73">
        <v>22206.555</v>
      </c>
      <c r="K318" s="73">
        <v>0</v>
      </c>
      <c r="L318" s="73">
        <v>0</v>
      </c>
      <c r="M318" s="404">
        <v>209.8</v>
      </c>
    </row>
    <row r="319" spans="1:13" ht="18.399999999999999" customHeight="1">
      <c r="A319" s="74"/>
      <c r="B319" s="70"/>
      <c r="C319" s="71" t="s">
        <v>4</v>
      </c>
      <c r="D319" s="80" t="s">
        <v>44</v>
      </c>
      <c r="E319" s="73">
        <v>133745.76951999997</v>
      </c>
      <c r="F319" s="73">
        <v>0</v>
      </c>
      <c r="G319" s="73"/>
      <c r="H319" s="73">
        <v>423.76739999999995</v>
      </c>
      <c r="I319" s="73">
        <v>120951.11860999998</v>
      </c>
      <c r="J319" s="73">
        <v>12228.52153</v>
      </c>
      <c r="K319" s="73">
        <v>0</v>
      </c>
      <c r="L319" s="73">
        <v>0</v>
      </c>
      <c r="M319" s="404">
        <v>142.36197999999999</v>
      </c>
    </row>
    <row r="320" spans="1:13" ht="18.399999999999999" customHeight="1">
      <c r="A320" s="74"/>
      <c r="B320" s="70"/>
      <c r="C320" s="71" t="s">
        <v>4</v>
      </c>
      <c r="D320" s="80" t="s">
        <v>45</v>
      </c>
      <c r="E320" s="283">
        <v>0.83749182532029187</v>
      </c>
      <c r="F320" s="283">
        <v>0</v>
      </c>
      <c r="G320" s="283"/>
      <c r="H320" s="283">
        <v>1.1804105849582172</v>
      </c>
      <c r="I320" s="283">
        <v>0.88430720972399912</v>
      </c>
      <c r="J320" s="283">
        <v>0.54194830393547244</v>
      </c>
      <c r="K320" s="283">
        <v>0</v>
      </c>
      <c r="L320" s="283">
        <v>0</v>
      </c>
      <c r="M320" s="405">
        <v>0</v>
      </c>
    </row>
    <row r="321" spans="1:13" ht="18" customHeight="1">
      <c r="A321" s="76"/>
      <c r="B321" s="77"/>
      <c r="C321" s="78" t="s">
        <v>4</v>
      </c>
      <c r="D321" s="79" t="s">
        <v>46</v>
      </c>
      <c r="E321" s="407">
        <v>0.81102324985834084</v>
      </c>
      <c r="F321" s="284">
        <v>0</v>
      </c>
      <c r="G321" s="284"/>
      <c r="H321" s="284">
        <v>0.84866352248490484</v>
      </c>
      <c r="I321" s="284">
        <v>0.85180312489907151</v>
      </c>
      <c r="J321" s="284">
        <v>0.55067170616964223</v>
      </c>
      <c r="K321" s="284">
        <v>0</v>
      </c>
      <c r="L321" s="284">
        <v>0</v>
      </c>
      <c r="M321" s="406">
        <v>0.67856043851286929</v>
      </c>
    </row>
    <row r="322" spans="1:13" ht="18.399999999999999" customHeight="1">
      <c r="A322" s="69" t="s">
        <v>184</v>
      </c>
      <c r="B322" s="70" t="s">
        <v>48</v>
      </c>
      <c r="C322" s="71" t="s">
        <v>185</v>
      </c>
      <c r="D322" s="72" t="s">
        <v>42</v>
      </c>
      <c r="E322" s="408">
        <v>34298</v>
      </c>
      <c r="F322" s="364">
        <v>0</v>
      </c>
      <c r="G322" s="364"/>
      <c r="H322" s="364">
        <v>52</v>
      </c>
      <c r="I322" s="364">
        <v>33037</v>
      </c>
      <c r="J322" s="364">
        <v>1209</v>
      </c>
      <c r="K322" s="364">
        <v>0</v>
      </c>
      <c r="L322" s="364">
        <v>0</v>
      </c>
      <c r="M322" s="365">
        <v>0</v>
      </c>
    </row>
    <row r="323" spans="1:13" ht="18.399999999999999" customHeight="1">
      <c r="A323" s="74"/>
      <c r="B323" s="70"/>
      <c r="C323" s="71" t="s">
        <v>4</v>
      </c>
      <c r="D323" s="80" t="s">
        <v>43</v>
      </c>
      <c r="E323" s="73">
        <v>34298</v>
      </c>
      <c r="F323" s="73">
        <v>0</v>
      </c>
      <c r="G323" s="73"/>
      <c r="H323" s="73">
        <v>52</v>
      </c>
      <c r="I323" s="73">
        <v>33037</v>
      </c>
      <c r="J323" s="73">
        <v>1209</v>
      </c>
      <c r="K323" s="73">
        <v>0</v>
      </c>
      <c r="L323" s="73">
        <v>0</v>
      </c>
      <c r="M323" s="404">
        <v>0</v>
      </c>
    </row>
    <row r="324" spans="1:13" ht="18.399999999999999" customHeight="1">
      <c r="A324" s="74"/>
      <c r="B324" s="70"/>
      <c r="C324" s="71" t="s">
        <v>4</v>
      </c>
      <c r="D324" s="80" t="s">
        <v>44</v>
      </c>
      <c r="E324" s="73">
        <v>29145.78640999999</v>
      </c>
      <c r="F324" s="73">
        <v>0</v>
      </c>
      <c r="G324" s="73"/>
      <c r="H324" s="73">
        <v>21.486360000000001</v>
      </c>
      <c r="I324" s="73">
        <v>28398.969049999992</v>
      </c>
      <c r="J324" s="73">
        <v>725.33100000000002</v>
      </c>
      <c r="K324" s="73">
        <v>0</v>
      </c>
      <c r="L324" s="73">
        <v>0</v>
      </c>
      <c r="M324" s="404">
        <v>0</v>
      </c>
    </row>
    <row r="325" spans="1:13" ht="18.399999999999999" customHeight="1">
      <c r="A325" s="74"/>
      <c r="B325" s="70"/>
      <c r="C325" s="71" t="s">
        <v>4</v>
      </c>
      <c r="D325" s="80" t="s">
        <v>45</v>
      </c>
      <c r="E325" s="283">
        <v>0.84978093212432182</v>
      </c>
      <c r="F325" s="283">
        <v>0</v>
      </c>
      <c r="G325" s="283"/>
      <c r="H325" s="283">
        <v>0.41319923076923082</v>
      </c>
      <c r="I325" s="283">
        <v>0.85961101340920765</v>
      </c>
      <c r="J325" s="283">
        <v>0.59994292803970228</v>
      </c>
      <c r="K325" s="283">
        <v>0</v>
      </c>
      <c r="L325" s="283">
        <v>0</v>
      </c>
      <c r="M325" s="405">
        <v>0</v>
      </c>
    </row>
    <row r="326" spans="1:13" ht="18.399999999999999" customHeight="1">
      <c r="A326" s="76"/>
      <c r="B326" s="77"/>
      <c r="C326" s="78" t="s">
        <v>4</v>
      </c>
      <c r="D326" s="82" t="s">
        <v>46</v>
      </c>
      <c r="E326" s="284">
        <v>0.84978093212432182</v>
      </c>
      <c r="F326" s="284">
        <v>0</v>
      </c>
      <c r="G326" s="284"/>
      <c r="H326" s="284">
        <v>0.41319923076923082</v>
      </c>
      <c r="I326" s="284">
        <v>0.85961101340920765</v>
      </c>
      <c r="J326" s="284">
        <v>0.59994292803970228</v>
      </c>
      <c r="K326" s="284">
        <v>0</v>
      </c>
      <c r="L326" s="284">
        <v>0</v>
      </c>
      <c r="M326" s="406">
        <v>0</v>
      </c>
    </row>
    <row r="327" spans="1:13" ht="18.399999999999999" customHeight="1">
      <c r="A327" s="69" t="s">
        <v>186</v>
      </c>
      <c r="B327" s="70" t="s">
        <v>48</v>
      </c>
      <c r="C327" s="71" t="s">
        <v>187</v>
      </c>
      <c r="D327" s="80" t="s">
        <v>42</v>
      </c>
      <c r="E327" s="73">
        <v>13498</v>
      </c>
      <c r="F327" s="364">
        <v>0</v>
      </c>
      <c r="G327" s="364"/>
      <c r="H327" s="364">
        <v>25</v>
      </c>
      <c r="I327" s="364">
        <v>13473</v>
      </c>
      <c r="J327" s="364">
        <v>0</v>
      </c>
      <c r="K327" s="364">
        <v>0</v>
      </c>
      <c r="L327" s="364">
        <v>0</v>
      </c>
      <c r="M327" s="365">
        <v>0</v>
      </c>
    </row>
    <row r="328" spans="1:13" ht="18.399999999999999" customHeight="1">
      <c r="A328" s="74"/>
      <c r="B328" s="70"/>
      <c r="C328" s="71"/>
      <c r="D328" s="80" t="s">
        <v>43</v>
      </c>
      <c r="E328" s="73">
        <v>13587.217000000001</v>
      </c>
      <c r="F328" s="73">
        <v>0</v>
      </c>
      <c r="G328" s="73"/>
      <c r="H328" s="73">
        <v>33</v>
      </c>
      <c r="I328" s="73">
        <v>13546.817000000001</v>
      </c>
      <c r="J328" s="73">
        <v>7.4</v>
      </c>
      <c r="K328" s="73">
        <v>0</v>
      </c>
      <c r="L328" s="73">
        <v>0</v>
      </c>
      <c r="M328" s="404">
        <v>0</v>
      </c>
    </row>
    <row r="329" spans="1:13" ht="18.399999999999999" customHeight="1">
      <c r="A329" s="74"/>
      <c r="B329" s="70"/>
      <c r="C329" s="71"/>
      <c r="D329" s="80" t="s">
        <v>44</v>
      </c>
      <c r="E329" s="73">
        <v>11800.663420000001</v>
      </c>
      <c r="F329" s="73">
        <v>0</v>
      </c>
      <c r="G329" s="73"/>
      <c r="H329" s="73">
        <v>25.594470000000001</v>
      </c>
      <c r="I329" s="73">
        <v>11767.703080000001</v>
      </c>
      <c r="J329" s="73">
        <v>7.3658700000000001</v>
      </c>
      <c r="K329" s="73">
        <v>0</v>
      </c>
      <c r="L329" s="73">
        <v>0</v>
      </c>
      <c r="M329" s="404">
        <v>0</v>
      </c>
    </row>
    <row r="330" spans="1:13" ht="18.399999999999999" customHeight="1">
      <c r="A330" s="74"/>
      <c r="B330" s="70"/>
      <c r="C330" s="71"/>
      <c r="D330" s="80" t="s">
        <v>45</v>
      </c>
      <c r="E330" s="283">
        <v>0.87425273522003266</v>
      </c>
      <c r="F330" s="283">
        <v>0</v>
      </c>
      <c r="G330" s="283"/>
      <c r="H330" s="283">
        <v>1.0237788000000001</v>
      </c>
      <c r="I330" s="283">
        <v>0.87342856676315606</v>
      </c>
      <c r="J330" s="283">
        <v>0</v>
      </c>
      <c r="K330" s="283">
        <v>0</v>
      </c>
      <c r="L330" s="283">
        <v>0</v>
      </c>
      <c r="M330" s="405">
        <v>0</v>
      </c>
    </row>
    <row r="331" spans="1:13" ht="18.399999999999999" customHeight="1">
      <c r="A331" s="76"/>
      <c r="B331" s="77"/>
      <c r="C331" s="78"/>
      <c r="D331" s="83" t="s">
        <v>46</v>
      </c>
      <c r="E331" s="284">
        <v>0.86851217729134678</v>
      </c>
      <c r="F331" s="284">
        <v>0</v>
      </c>
      <c r="G331" s="284"/>
      <c r="H331" s="284">
        <v>0.77559</v>
      </c>
      <c r="I331" s="284">
        <v>0.86866922908901778</v>
      </c>
      <c r="J331" s="284">
        <v>0.9953878378378378</v>
      </c>
      <c r="K331" s="284">
        <v>0</v>
      </c>
      <c r="L331" s="284">
        <v>0</v>
      </c>
      <c r="M331" s="406">
        <v>0</v>
      </c>
    </row>
    <row r="332" spans="1:13" ht="18.399999999999999" customHeight="1">
      <c r="A332" s="69" t="s">
        <v>188</v>
      </c>
      <c r="B332" s="70" t="s">
        <v>48</v>
      </c>
      <c r="C332" s="71" t="s">
        <v>189</v>
      </c>
      <c r="D332" s="80" t="s">
        <v>42</v>
      </c>
      <c r="E332" s="73">
        <v>82353</v>
      </c>
      <c r="F332" s="364">
        <v>78253</v>
      </c>
      <c r="G332" s="364"/>
      <c r="H332" s="364">
        <v>0</v>
      </c>
      <c r="I332" s="364">
        <v>0</v>
      </c>
      <c r="J332" s="364">
        <v>3713</v>
      </c>
      <c r="K332" s="364">
        <v>0</v>
      </c>
      <c r="L332" s="364">
        <v>0</v>
      </c>
      <c r="M332" s="365">
        <v>387</v>
      </c>
    </row>
    <row r="333" spans="1:13" ht="18.399999999999999" customHeight="1">
      <c r="A333" s="74"/>
      <c r="B333" s="70"/>
      <c r="C333" s="71" t="s">
        <v>4</v>
      </c>
      <c r="D333" s="80" t="s">
        <v>43</v>
      </c>
      <c r="E333" s="73">
        <v>82353</v>
      </c>
      <c r="F333" s="73">
        <v>78253</v>
      </c>
      <c r="G333" s="73"/>
      <c r="H333" s="73">
        <v>0</v>
      </c>
      <c r="I333" s="73">
        <v>0</v>
      </c>
      <c r="J333" s="73">
        <v>3713</v>
      </c>
      <c r="K333" s="73">
        <v>0</v>
      </c>
      <c r="L333" s="73">
        <v>0</v>
      </c>
      <c r="M333" s="404">
        <v>387</v>
      </c>
    </row>
    <row r="334" spans="1:13" ht="18.399999999999999" customHeight="1">
      <c r="A334" s="74"/>
      <c r="B334" s="70"/>
      <c r="C334" s="71" t="s">
        <v>4</v>
      </c>
      <c r="D334" s="80" t="s">
        <v>44</v>
      </c>
      <c r="E334" s="73">
        <v>75878</v>
      </c>
      <c r="F334" s="73">
        <v>71943</v>
      </c>
      <c r="G334" s="73"/>
      <c r="H334" s="73">
        <v>0</v>
      </c>
      <c r="I334" s="73">
        <v>0</v>
      </c>
      <c r="J334" s="73">
        <v>3713</v>
      </c>
      <c r="K334" s="73">
        <v>0</v>
      </c>
      <c r="L334" s="73">
        <v>0</v>
      </c>
      <c r="M334" s="404">
        <v>222</v>
      </c>
    </row>
    <row r="335" spans="1:13" ht="18.399999999999999" customHeight="1">
      <c r="A335" s="74"/>
      <c r="B335" s="70"/>
      <c r="C335" s="71" t="s">
        <v>4</v>
      </c>
      <c r="D335" s="80" t="s">
        <v>45</v>
      </c>
      <c r="E335" s="283">
        <v>0.92137505616067417</v>
      </c>
      <c r="F335" s="283">
        <v>0.91936411383589123</v>
      </c>
      <c r="G335" s="283"/>
      <c r="H335" s="283">
        <v>0</v>
      </c>
      <c r="I335" s="283">
        <v>0</v>
      </c>
      <c r="J335" s="283">
        <v>1</v>
      </c>
      <c r="K335" s="283">
        <v>0</v>
      </c>
      <c r="L335" s="283">
        <v>0</v>
      </c>
      <c r="M335" s="405">
        <v>0.5736434108527132</v>
      </c>
    </row>
    <row r="336" spans="1:13" ht="18.399999999999999" customHeight="1">
      <c r="A336" s="76"/>
      <c r="B336" s="77"/>
      <c r="C336" s="78" t="s">
        <v>4</v>
      </c>
      <c r="D336" s="82" t="s">
        <v>46</v>
      </c>
      <c r="E336" s="284">
        <v>0.92137505616067417</v>
      </c>
      <c r="F336" s="284">
        <v>0.91936411383589123</v>
      </c>
      <c r="G336" s="284"/>
      <c r="H336" s="284">
        <v>0</v>
      </c>
      <c r="I336" s="284">
        <v>0</v>
      </c>
      <c r="J336" s="284">
        <v>1</v>
      </c>
      <c r="K336" s="284">
        <v>0</v>
      </c>
      <c r="L336" s="284">
        <v>0</v>
      </c>
      <c r="M336" s="406">
        <v>0.5736434108527132</v>
      </c>
    </row>
    <row r="337" spans="1:13" ht="18.399999999999999" customHeight="1">
      <c r="A337" s="69" t="s">
        <v>190</v>
      </c>
      <c r="B337" s="70" t="s">
        <v>48</v>
      </c>
      <c r="C337" s="71" t="s">
        <v>191</v>
      </c>
      <c r="D337" s="80" t="s">
        <v>42</v>
      </c>
      <c r="E337" s="73">
        <v>32668</v>
      </c>
      <c r="F337" s="364">
        <v>0</v>
      </c>
      <c r="G337" s="364"/>
      <c r="H337" s="364">
        <v>230</v>
      </c>
      <c r="I337" s="364">
        <v>31789</v>
      </c>
      <c r="J337" s="364">
        <v>649</v>
      </c>
      <c r="K337" s="364">
        <v>0</v>
      </c>
      <c r="L337" s="364">
        <v>0</v>
      </c>
      <c r="M337" s="365">
        <v>0</v>
      </c>
    </row>
    <row r="338" spans="1:13" ht="18.399999999999999" customHeight="1">
      <c r="A338" s="74"/>
      <c r="B338" s="70"/>
      <c r="C338" s="71" t="s">
        <v>4</v>
      </c>
      <c r="D338" s="80" t="s">
        <v>43</v>
      </c>
      <c r="E338" s="73">
        <v>33931.96</v>
      </c>
      <c r="F338" s="73">
        <v>0</v>
      </c>
      <c r="G338" s="73"/>
      <c r="H338" s="73">
        <v>236.25399999999999</v>
      </c>
      <c r="I338" s="73">
        <v>32331.111999999997</v>
      </c>
      <c r="J338" s="73">
        <v>1364.5940000000001</v>
      </c>
      <c r="K338" s="73">
        <v>0</v>
      </c>
      <c r="L338" s="73">
        <v>0</v>
      </c>
      <c r="M338" s="404">
        <v>0</v>
      </c>
    </row>
    <row r="339" spans="1:13" ht="18.399999999999999" customHeight="1">
      <c r="A339" s="74"/>
      <c r="B339" s="70"/>
      <c r="C339" s="71" t="s">
        <v>4</v>
      </c>
      <c r="D339" s="80" t="s">
        <v>44</v>
      </c>
      <c r="E339" s="73">
        <v>30034.000389999997</v>
      </c>
      <c r="F339" s="73">
        <v>0</v>
      </c>
      <c r="G339" s="73"/>
      <c r="H339" s="73">
        <v>182.09522000000001</v>
      </c>
      <c r="I339" s="73">
        <v>29355.631589999997</v>
      </c>
      <c r="J339" s="73">
        <v>496.27358000000004</v>
      </c>
      <c r="K339" s="73">
        <v>0</v>
      </c>
      <c r="L339" s="73">
        <v>0</v>
      </c>
      <c r="M339" s="404">
        <v>0</v>
      </c>
    </row>
    <row r="340" spans="1:13" ht="18.399999999999999" customHeight="1">
      <c r="A340" s="74"/>
      <c r="B340" s="70"/>
      <c r="C340" s="71" t="s">
        <v>4</v>
      </c>
      <c r="D340" s="80" t="s">
        <v>45</v>
      </c>
      <c r="E340" s="283">
        <v>0.91937064987143369</v>
      </c>
      <c r="F340" s="283">
        <v>0</v>
      </c>
      <c r="G340" s="283"/>
      <c r="H340" s="283">
        <v>0.79171834782608697</v>
      </c>
      <c r="I340" s="283">
        <v>0.92345250212337593</v>
      </c>
      <c r="J340" s="283">
        <v>0.76467423728813566</v>
      </c>
      <c r="K340" s="283">
        <v>0</v>
      </c>
      <c r="L340" s="283">
        <v>0</v>
      </c>
      <c r="M340" s="405">
        <v>0</v>
      </c>
    </row>
    <row r="341" spans="1:13" ht="18" customHeight="1">
      <c r="A341" s="76"/>
      <c r="B341" s="77"/>
      <c r="C341" s="78" t="s">
        <v>4</v>
      </c>
      <c r="D341" s="82" t="s">
        <v>46</v>
      </c>
      <c r="E341" s="284">
        <v>0.88512424245460619</v>
      </c>
      <c r="F341" s="284">
        <v>0</v>
      </c>
      <c r="G341" s="284"/>
      <c r="H341" s="284">
        <v>0.77076036807842419</v>
      </c>
      <c r="I341" s="284">
        <v>0.90796851002217305</v>
      </c>
      <c r="J341" s="284">
        <v>0.36367855933706289</v>
      </c>
      <c r="K341" s="284">
        <v>0</v>
      </c>
      <c r="L341" s="284">
        <v>0</v>
      </c>
      <c r="M341" s="406">
        <v>0</v>
      </c>
    </row>
    <row r="342" spans="1:13" ht="18.399999999999999" customHeight="1">
      <c r="A342" s="69" t="s">
        <v>192</v>
      </c>
      <c r="B342" s="70" t="s">
        <v>48</v>
      </c>
      <c r="C342" s="71" t="s">
        <v>193</v>
      </c>
      <c r="D342" s="80" t="s">
        <v>42</v>
      </c>
      <c r="E342" s="73">
        <v>18963</v>
      </c>
      <c r="F342" s="364">
        <v>0</v>
      </c>
      <c r="G342" s="364"/>
      <c r="H342" s="364">
        <v>115</v>
      </c>
      <c r="I342" s="364">
        <v>14800</v>
      </c>
      <c r="J342" s="364">
        <v>3223</v>
      </c>
      <c r="K342" s="364">
        <v>0</v>
      </c>
      <c r="L342" s="364">
        <v>0</v>
      </c>
      <c r="M342" s="365">
        <v>825</v>
      </c>
    </row>
    <row r="343" spans="1:13" ht="18.399999999999999" customHeight="1">
      <c r="A343" s="69"/>
      <c r="B343" s="70"/>
      <c r="C343" s="71" t="s">
        <v>4</v>
      </c>
      <c r="D343" s="80" t="s">
        <v>43</v>
      </c>
      <c r="E343" s="73">
        <v>23661.656999999999</v>
      </c>
      <c r="F343" s="73">
        <v>0</v>
      </c>
      <c r="G343" s="73"/>
      <c r="H343" s="73">
        <v>131.30000000000001</v>
      </c>
      <c r="I343" s="73">
        <v>19213.596000000001</v>
      </c>
      <c r="J343" s="73">
        <v>3487</v>
      </c>
      <c r="K343" s="73">
        <v>0</v>
      </c>
      <c r="L343" s="73">
        <v>0</v>
      </c>
      <c r="M343" s="404">
        <v>829.76099999999997</v>
      </c>
    </row>
    <row r="344" spans="1:13" ht="18.399999999999999" customHeight="1">
      <c r="A344" s="74"/>
      <c r="B344" s="70"/>
      <c r="C344" s="71" t="s">
        <v>4</v>
      </c>
      <c r="D344" s="80" t="s">
        <v>44</v>
      </c>
      <c r="E344" s="73">
        <v>14609.610690000007</v>
      </c>
      <c r="F344" s="73">
        <v>0</v>
      </c>
      <c r="G344" s="73"/>
      <c r="H344" s="73">
        <v>69.876020000000011</v>
      </c>
      <c r="I344" s="73">
        <v>11818.559710000007</v>
      </c>
      <c r="J344" s="73">
        <v>2299.8420000000001</v>
      </c>
      <c r="K344" s="73">
        <v>0</v>
      </c>
      <c r="L344" s="73">
        <v>0</v>
      </c>
      <c r="M344" s="404">
        <v>421.33296000000001</v>
      </c>
    </row>
    <row r="345" spans="1:13" ht="18.399999999999999" customHeight="1">
      <c r="A345" s="74"/>
      <c r="B345" s="70"/>
      <c r="C345" s="71" t="s">
        <v>4</v>
      </c>
      <c r="D345" s="80" t="s">
        <v>45</v>
      </c>
      <c r="E345" s="283">
        <v>0.77042718398987542</v>
      </c>
      <c r="F345" s="283">
        <v>0</v>
      </c>
      <c r="G345" s="283"/>
      <c r="H345" s="283">
        <v>0.60761756521739141</v>
      </c>
      <c r="I345" s="283">
        <v>0.79855133175675719</v>
      </c>
      <c r="J345" s="283">
        <v>0.71357182748991621</v>
      </c>
      <c r="K345" s="283">
        <v>0</v>
      </c>
      <c r="L345" s="283">
        <v>0</v>
      </c>
      <c r="M345" s="405">
        <v>0.51070661818181817</v>
      </c>
    </row>
    <row r="346" spans="1:13" ht="18.399999999999999" customHeight="1">
      <c r="A346" s="76"/>
      <c r="B346" s="77"/>
      <c r="C346" s="78" t="s">
        <v>4</v>
      </c>
      <c r="D346" s="82" t="s">
        <v>46</v>
      </c>
      <c r="E346" s="284">
        <v>0.61743819082492857</v>
      </c>
      <c r="F346" s="284">
        <v>0</v>
      </c>
      <c r="G346" s="284"/>
      <c r="H346" s="284">
        <v>0.53218598629093683</v>
      </c>
      <c r="I346" s="284">
        <v>0.61511440700637221</v>
      </c>
      <c r="J346" s="284">
        <v>0.65954746200172065</v>
      </c>
      <c r="K346" s="284">
        <v>0</v>
      </c>
      <c r="L346" s="284">
        <v>0</v>
      </c>
      <c r="M346" s="406">
        <v>0.50777628738877822</v>
      </c>
    </row>
    <row r="347" spans="1:13" ht="18.399999999999999" customHeight="1">
      <c r="A347" s="69" t="s">
        <v>194</v>
      </c>
      <c r="B347" s="70" t="s">
        <v>48</v>
      </c>
      <c r="C347" s="71" t="s">
        <v>195</v>
      </c>
      <c r="D347" s="80" t="s">
        <v>42</v>
      </c>
      <c r="E347" s="73">
        <v>245112</v>
      </c>
      <c r="F347" s="364">
        <v>0</v>
      </c>
      <c r="G347" s="364"/>
      <c r="H347" s="364">
        <v>510</v>
      </c>
      <c r="I347" s="364">
        <v>214602</v>
      </c>
      <c r="J347" s="364">
        <v>30000</v>
      </c>
      <c r="K347" s="364">
        <v>0</v>
      </c>
      <c r="L347" s="364">
        <v>0</v>
      </c>
      <c r="M347" s="365">
        <v>0</v>
      </c>
    </row>
    <row r="348" spans="1:13" ht="18.399999999999999" customHeight="1">
      <c r="A348" s="74"/>
      <c r="B348" s="70"/>
      <c r="C348" s="71"/>
      <c r="D348" s="80" t="s">
        <v>43</v>
      </c>
      <c r="E348" s="73">
        <v>245225.4</v>
      </c>
      <c r="F348" s="73">
        <v>0</v>
      </c>
      <c r="G348" s="73"/>
      <c r="H348" s="73">
        <v>930</v>
      </c>
      <c r="I348" s="73">
        <v>219495.4</v>
      </c>
      <c r="J348" s="73">
        <v>24800</v>
      </c>
      <c r="K348" s="73">
        <v>0</v>
      </c>
      <c r="L348" s="73">
        <v>0</v>
      </c>
      <c r="M348" s="404">
        <v>0</v>
      </c>
    </row>
    <row r="349" spans="1:13" ht="18.399999999999999" customHeight="1">
      <c r="A349" s="74"/>
      <c r="B349" s="70"/>
      <c r="C349" s="71"/>
      <c r="D349" s="80" t="s">
        <v>44</v>
      </c>
      <c r="E349" s="73">
        <v>189786.13071999999</v>
      </c>
      <c r="F349" s="73">
        <v>0</v>
      </c>
      <c r="G349" s="73"/>
      <c r="H349" s="73">
        <v>689.31901000000005</v>
      </c>
      <c r="I349" s="73">
        <v>178942.02550999998</v>
      </c>
      <c r="J349" s="73">
        <v>10154.7862</v>
      </c>
      <c r="K349" s="73">
        <v>0</v>
      </c>
      <c r="L349" s="73">
        <v>0</v>
      </c>
      <c r="M349" s="404">
        <v>0</v>
      </c>
    </row>
    <row r="350" spans="1:13" ht="18.399999999999999" customHeight="1">
      <c r="A350" s="74"/>
      <c r="B350" s="70"/>
      <c r="C350" s="71"/>
      <c r="D350" s="80" t="s">
        <v>45</v>
      </c>
      <c r="E350" s="283">
        <v>0.7742833101602532</v>
      </c>
      <c r="F350" s="283">
        <v>0</v>
      </c>
      <c r="G350" s="283"/>
      <c r="H350" s="283">
        <v>1.3516059019607845</v>
      </c>
      <c r="I350" s="283">
        <v>0.83383204960811164</v>
      </c>
      <c r="J350" s="283">
        <v>0.33849287333333333</v>
      </c>
      <c r="K350" s="283">
        <v>0</v>
      </c>
      <c r="L350" s="283">
        <v>0</v>
      </c>
      <c r="M350" s="405">
        <v>0</v>
      </c>
    </row>
    <row r="351" spans="1:13" ht="18.399999999999999" customHeight="1">
      <c r="A351" s="76"/>
      <c r="B351" s="77"/>
      <c r="C351" s="78"/>
      <c r="D351" s="82" t="s">
        <v>46</v>
      </c>
      <c r="E351" s="284">
        <v>0.77392525700845016</v>
      </c>
      <c r="F351" s="284">
        <v>0</v>
      </c>
      <c r="G351" s="284"/>
      <c r="H351" s="284">
        <v>0.74120323655913989</v>
      </c>
      <c r="I351" s="284">
        <v>0.8152427135602841</v>
      </c>
      <c r="J351" s="284">
        <v>0.40946718548387101</v>
      </c>
      <c r="K351" s="284">
        <v>0</v>
      </c>
      <c r="L351" s="284">
        <v>0</v>
      </c>
      <c r="M351" s="406">
        <v>0</v>
      </c>
    </row>
    <row r="352" spans="1:13" ht="18.399999999999999" customHeight="1">
      <c r="A352" s="69" t="s">
        <v>196</v>
      </c>
      <c r="B352" s="70" t="s">
        <v>48</v>
      </c>
      <c r="C352" s="71" t="s">
        <v>197</v>
      </c>
      <c r="D352" s="80" t="s">
        <v>42</v>
      </c>
      <c r="E352" s="73">
        <v>38337</v>
      </c>
      <c r="F352" s="364">
        <v>0</v>
      </c>
      <c r="G352" s="364"/>
      <c r="H352" s="364">
        <v>40</v>
      </c>
      <c r="I352" s="364">
        <v>30140</v>
      </c>
      <c r="J352" s="364">
        <v>5334</v>
      </c>
      <c r="K352" s="364">
        <v>0</v>
      </c>
      <c r="L352" s="364">
        <v>0</v>
      </c>
      <c r="M352" s="365">
        <v>2823</v>
      </c>
    </row>
    <row r="353" spans="1:13" ht="18.399999999999999" customHeight="1">
      <c r="A353" s="74"/>
      <c r="B353" s="70"/>
      <c r="C353" s="71" t="s">
        <v>4</v>
      </c>
      <c r="D353" s="80" t="s">
        <v>43</v>
      </c>
      <c r="E353" s="73">
        <v>38405.811999999998</v>
      </c>
      <c r="F353" s="73">
        <v>0</v>
      </c>
      <c r="G353" s="73"/>
      <c r="H353" s="73">
        <v>55.505220000000001</v>
      </c>
      <c r="I353" s="73">
        <v>31193.494780000001</v>
      </c>
      <c r="J353" s="73">
        <v>4265</v>
      </c>
      <c r="K353" s="73">
        <v>0</v>
      </c>
      <c r="L353" s="73">
        <v>0</v>
      </c>
      <c r="M353" s="404">
        <v>2891.8120000000004</v>
      </c>
    </row>
    <row r="354" spans="1:13" ht="18.399999999999999" customHeight="1">
      <c r="A354" s="74"/>
      <c r="B354" s="70"/>
      <c r="C354" s="71" t="s">
        <v>4</v>
      </c>
      <c r="D354" s="80" t="s">
        <v>44</v>
      </c>
      <c r="E354" s="73">
        <v>29823.906920000001</v>
      </c>
      <c r="F354" s="73">
        <v>0</v>
      </c>
      <c r="G354" s="73"/>
      <c r="H354" s="73">
        <v>35.858470000000004</v>
      </c>
      <c r="I354" s="73">
        <v>27301.177749999999</v>
      </c>
      <c r="J354" s="73">
        <v>1161.25541</v>
      </c>
      <c r="K354" s="73">
        <v>0</v>
      </c>
      <c r="L354" s="73">
        <v>0</v>
      </c>
      <c r="M354" s="404">
        <v>1325.6152900000002</v>
      </c>
    </row>
    <row r="355" spans="1:13" ht="18.399999999999999" customHeight="1">
      <c r="A355" s="74"/>
      <c r="B355" s="70"/>
      <c r="C355" s="71" t="s">
        <v>4</v>
      </c>
      <c r="D355" s="80" t="s">
        <v>45</v>
      </c>
      <c r="E355" s="283">
        <v>0.77794055142551588</v>
      </c>
      <c r="F355" s="283">
        <v>0</v>
      </c>
      <c r="G355" s="283"/>
      <c r="H355" s="283">
        <v>0.89646175000000006</v>
      </c>
      <c r="I355" s="283">
        <v>0.90581213503649627</v>
      </c>
      <c r="J355" s="283">
        <v>0.21770817585301838</v>
      </c>
      <c r="K355" s="283">
        <v>0</v>
      </c>
      <c r="L355" s="283">
        <v>0</v>
      </c>
      <c r="M355" s="405">
        <v>0.46957679419057746</v>
      </c>
    </row>
    <row r="356" spans="1:13" ht="18.399999999999999" customHeight="1">
      <c r="A356" s="76"/>
      <c r="B356" s="77"/>
      <c r="C356" s="78" t="s">
        <v>4</v>
      </c>
      <c r="D356" s="79" t="s">
        <v>46</v>
      </c>
      <c r="E356" s="407">
        <v>0.7765467091282956</v>
      </c>
      <c r="F356" s="284">
        <v>0</v>
      </c>
      <c r="G356" s="284"/>
      <c r="H356" s="284">
        <v>0.64603779608476475</v>
      </c>
      <c r="I356" s="284">
        <v>0.87522023237692503</v>
      </c>
      <c r="J356" s="284">
        <v>0.27227559437280185</v>
      </c>
      <c r="K356" s="284">
        <v>0</v>
      </c>
      <c r="L356" s="284">
        <v>0</v>
      </c>
      <c r="M356" s="406">
        <v>0.45840299784356658</v>
      </c>
    </row>
    <row r="357" spans="1:13" ht="18.399999999999999" customHeight="1">
      <c r="A357" s="69" t="s">
        <v>198</v>
      </c>
      <c r="B357" s="70" t="s">
        <v>48</v>
      </c>
      <c r="C357" s="71" t="s">
        <v>199</v>
      </c>
      <c r="D357" s="72" t="s">
        <v>42</v>
      </c>
      <c r="E357" s="408">
        <v>17936437</v>
      </c>
      <c r="F357" s="364">
        <v>17579304</v>
      </c>
      <c r="G357" s="364"/>
      <c r="H357" s="364">
        <v>344836</v>
      </c>
      <c r="I357" s="364">
        <v>12297</v>
      </c>
      <c r="J357" s="364">
        <v>0</v>
      </c>
      <c r="K357" s="364">
        <v>0</v>
      </c>
      <c r="L357" s="364">
        <v>0</v>
      </c>
      <c r="M357" s="365">
        <v>0</v>
      </c>
    </row>
    <row r="358" spans="1:13" ht="18.399999999999999" customHeight="1">
      <c r="A358" s="74"/>
      <c r="B358" s="70"/>
      <c r="C358" s="71" t="s">
        <v>200</v>
      </c>
      <c r="D358" s="80" t="s">
        <v>43</v>
      </c>
      <c r="E358" s="73">
        <v>17936458.800000001</v>
      </c>
      <c r="F358" s="73">
        <v>17579304</v>
      </c>
      <c r="G358" s="73"/>
      <c r="H358" s="73">
        <v>344857.8</v>
      </c>
      <c r="I358" s="73">
        <v>12297</v>
      </c>
      <c r="J358" s="73">
        <v>0</v>
      </c>
      <c r="K358" s="73">
        <v>0</v>
      </c>
      <c r="L358" s="73">
        <v>0</v>
      </c>
      <c r="M358" s="404">
        <v>0</v>
      </c>
    </row>
    <row r="359" spans="1:13" ht="18.399999999999999" customHeight="1">
      <c r="A359" s="74"/>
      <c r="B359" s="70"/>
      <c r="C359" s="71" t="s">
        <v>4</v>
      </c>
      <c r="D359" s="80" t="s">
        <v>44</v>
      </c>
      <c r="E359" s="73">
        <v>15679021.799999999</v>
      </c>
      <c r="F359" s="73">
        <v>15351259.584339999</v>
      </c>
      <c r="G359" s="73"/>
      <c r="H359" s="73">
        <v>316708.51466000004</v>
      </c>
      <c r="I359" s="73">
        <v>11053.700999999999</v>
      </c>
      <c r="J359" s="73">
        <v>0</v>
      </c>
      <c r="K359" s="73">
        <v>0</v>
      </c>
      <c r="L359" s="73">
        <v>0</v>
      </c>
      <c r="M359" s="404">
        <v>0</v>
      </c>
    </row>
    <row r="360" spans="1:13" ht="18.399999999999999" customHeight="1">
      <c r="A360" s="74"/>
      <c r="B360" s="70"/>
      <c r="C360" s="71" t="s">
        <v>4</v>
      </c>
      <c r="D360" s="80" t="s">
        <v>45</v>
      </c>
      <c r="E360" s="283">
        <v>0.87414361057327039</v>
      </c>
      <c r="F360" s="283">
        <v>0.87325752966897885</v>
      </c>
      <c r="G360" s="283"/>
      <c r="H360" s="283">
        <v>0.91843228276630062</v>
      </c>
      <c r="I360" s="283">
        <v>0.89889412051719919</v>
      </c>
      <c r="J360" s="283">
        <v>0</v>
      </c>
      <c r="K360" s="283">
        <v>0</v>
      </c>
      <c r="L360" s="283">
        <v>0</v>
      </c>
      <c r="M360" s="405">
        <v>0</v>
      </c>
    </row>
    <row r="361" spans="1:13" ht="18.399999999999999" customHeight="1">
      <c r="A361" s="76"/>
      <c r="B361" s="77"/>
      <c r="C361" s="78" t="s">
        <v>4</v>
      </c>
      <c r="D361" s="82" t="s">
        <v>46</v>
      </c>
      <c r="E361" s="284">
        <v>0.87414254813776271</v>
      </c>
      <c r="F361" s="284">
        <v>0.87325752966897885</v>
      </c>
      <c r="G361" s="284"/>
      <c r="H361" s="284">
        <v>0.91837422456444384</v>
      </c>
      <c r="I361" s="284">
        <v>0.89889412051719919</v>
      </c>
      <c r="J361" s="284">
        <v>0</v>
      </c>
      <c r="K361" s="284">
        <v>0</v>
      </c>
      <c r="L361" s="284">
        <v>0</v>
      </c>
      <c r="M361" s="406">
        <v>0</v>
      </c>
    </row>
    <row r="362" spans="1:13" ht="18.399999999999999" customHeight="1">
      <c r="A362" s="69" t="s">
        <v>201</v>
      </c>
      <c r="B362" s="70" t="s">
        <v>48</v>
      </c>
      <c r="C362" s="71" t="s">
        <v>202</v>
      </c>
      <c r="D362" s="72" t="s">
        <v>42</v>
      </c>
      <c r="E362" s="73">
        <v>56530465</v>
      </c>
      <c r="F362" s="364">
        <v>47337214</v>
      </c>
      <c r="G362" s="364"/>
      <c r="H362" s="364">
        <v>5601858</v>
      </c>
      <c r="I362" s="364">
        <v>3591393</v>
      </c>
      <c r="J362" s="364">
        <v>0</v>
      </c>
      <c r="K362" s="364">
        <v>0</v>
      </c>
      <c r="L362" s="364">
        <v>0</v>
      </c>
      <c r="M362" s="365">
        <v>0</v>
      </c>
    </row>
    <row r="363" spans="1:13" ht="18.399999999999999" customHeight="1">
      <c r="A363" s="74"/>
      <c r="B363" s="70"/>
      <c r="C363" s="71" t="s">
        <v>4</v>
      </c>
      <c r="D363" s="75" t="s">
        <v>43</v>
      </c>
      <c r="E363" s="73">
        <v>53754368.147</v>
      </c>
      <c r="F363" s="73">
        <v>44245714</v>
      </c>
      <c r="G363" s="73"/>
      <c r="H363" s="73">
        <v>5917261.1469999999</v>
      </c>
      <c r="I363" s="73">
        <v>3591393</v>
      </c>
      <c r="J363" s="73">
        <v>0</v>
      </c>
      <c r="K363" s="73">
        <v>0</v>
      </c>
      <c r="L363" s="73">
        <v>0</v>
      </c>
      <c r="M363" s="404">
        <v>0</v>
      </c>
    </row>
    <row r="364" spans="1:13" ht="18.399999999999999" customHeight="1">
      <c r="A364" s="74"/>
      <c r="B364" s="70"/>
      <c r="C364" s="71" t="s">
        <v>4</v>
      </c>
      <c r="D364" s="75" t="s">
        <v>44</v>
      </c>
      <c r="E364" s="73">
        <v>39916199.999370001</v>
      </c>
      <c r="F364" s="73">
        <v>31452662.255050004</v>
      </c>
      <c r="G364" s="73"/>
      <c r="H364" s="73">
        <v>5418899.25012</v>
      </c>
      <c r="I364" s="73">
        <v>3044638.4942000001</v>
      </c>
      <c r="J364" s="73">
        <v>0</v>
      </c>
      <c r="K364" s="73">
        <v>0</v>
      </c>
      <c r="L364" s="73">
        <v>0</v>
      </c>
      <c r="M364" s="404">
        <v>0</v>
      </c>
    </row>
    <row r="365" spans="1:13" ht="18.399999999999999" customHeight="1">
      <c r="A365" s="74"/>
      <c r="B365" s="70"/>
      <c r="C365" s="71" t="s">
        <v>4</v>
      </c>
      <c r="D365" s="75" t="s">
        <v>45</v>
      </c>
      <c r="E365" s="283">
        <v>0.70610068392980674</v>
      </c>
      <c r="F365" s="283">
        <v>0.66443838995362092</v>
      </c>
      <c r="G365" s="283"/>
      <c r="H365" s="283">
        <v>0.96733963090817365</v>
      </c>
      <c r="I365" s="283">
        <v>0.8477597673660332</v>
      </c>
      <c r="J365" s="283">
        <v>0</v>
      </c>
      <c r="K365" s="283">
        <v>0</v>
      </c>
      <c r="L365" s="283">
        <v>0</v>
      </c>
      <c r="M365" s="405">
        <v>0</v>
      </c>
    </row>
    <row r="366" spans="1:13" ht="18.399999999999999" customHeight="1">
      <c r="A366" s="76"/>
      <c r="B366" s="77"/>
      <c r="C366" s="78" t="s">
        <v>4</v>
      </c>
      <c r="D366" s="79" t="s">
        <v>46</v>
      </c>
      <c r="E366" s="284">
        <v>0.74256662993810485</v>
      </c>
      <c r="F366" s="284">
        <v>0.71086348058593885</v>
      </c>
      <c r="G366" s="284"/>
      <c r="H366" s="284">
        <v>0.91577828246896542</v>
      </c>
      <c r="I366" s="284">
        <v>0.8477597673660332</v>
      </c>
      <c r="J366" s="284">
        <v>0</v>
      </c>
      <c r="K366" s="284">
        <v>0</v>
      </c>
      <c r="L366" s="284">
        <v>0</v>
      </c>
      <c r="M366" s="406">
        <v>0</v>
      </c>
    </row>
    <row r="367" spans="1:13" ht="18.399999999999999" customHeight="1">
      <c r="A367" s="69" t="s">
        <v>203</v>
      </c>
      <c r="B367" s="70" t="s">
        <v>48</v>
      </c>
      <c r="C367" s="71" t="s">
        <v>448</v>
      </c>
      <c r="D367" s="72" t="s">
        <v>42</v>
      </c>
      <c r="E367" s="73">
        <v>36859</v>
      </c>
      <c r="F367" s="364">
        <v>0</v>
      </c>
      <c r="G367" s="364"/>
      <c r="H367" s="364">
        <v>20</v>
      </c>
      <c r="I367" s="364">
        <v>36481</v>
      </c>
      <c r="J367" s="364">
        <v>358</v>
      </c>
      <c r="K367" s="364">
        <v>0</v>
      </c>
      <c r="L367" s="364">
        <v>0</v>
      </c>
      <c r="M367" s="365">
        <v>0</v>
      </c>
    </row>
    <row r="368" spans="1:13" ht="18.399999999999999" customHeight="1">
      <c r="A368" s="74"/>
      <c r="B368" s="70"/>
      <c r="C368" s="71" t="s">
        <v>449</v>
      </c>
      <c r="D368" s="75" t="s">
        <v>43</v>
      </c>
      <c r="E368" s="73">
        <v>48285.071999999993</v>
      </c>
      <c r="F368" s="73">
        <v>0</v>
      </c>
      <c r="G368" s="73"/>
      <c r="H368" s="73">
        <v>60.574349999999995</v>
      </c>
      <c r="I368" s="73">
        <v>47920.065269999992</v>
      </c>
      <c r="J368" s="73">
        <v>304.43238000000002</v>
      </c>
      <c r="K368" s="73">
        <v>0</v>
      </c>
      <c r="L368" s="73">
        <v>0</v>
      </c>
      <c r="M368" s="404">
        <v>0</v>
      </c>
    </row>
    <row r="369" spans="1:13" ht="18.399999999999999" customHeight="1">
      <c r="A369" s="74"/>
      <c r="B369" s="70"/>
      <c r="C369" s="71" t="s">
        <v>4</v>
      </c>
      <c r="D369" s="75" t="s">
        <v>44</v>
      </c>
      <c r="E369" s="73">
        <v>41040.665580000001</v>
      </c>
      <c r="F369" s="73">
        <v>0</v>
      </c>
      <c r="G369" s="73"/>
      <c r="H369" s="73">
        <v>53.955920000000006</v>
      </c>
      <c r="I369" s="73">
        <v>40682.277280000002</v>
      </c>
      <c r="J369" s="73">
        <v>304.43238000000002</v>
      </c>
      <c r="K369" s="73">
        <v>0</v>
      </c>
      <c r="L369" s="73">
        <v>0</v>
      </c>
      <c r="M369" s="404">
        <v>0</v>
      </c>
    </row>
    <row r="370" spans="1:13" ht="18.399999999999999" customHeight="1">
      <c r="A370" s="74"/>
      <c r="B370" s="70"/>
      <c r="C370" s="71" t="s">
        <v>4</v>
      </c>
      <c r="D370" s="75" t="s">
        <v>45</v>
      </c>
      <c r="E370" s="283">
        <v>1.1134503263789035</v>
      </c>
      <c r="F370" s="283">
        <v>0</v>
      </c>
      <c r="G370" s="283"/>
      <c r="H370" s="283">
        <v>2.6977960000000003</v>
      </c>
      <c r="I370" s="283">
        <v>1.1151634352128506</v>
      </c>
      <c r="J370" s="283">
        <v>0.85036977653631296</v>
      </c>
      <c r="K370" s="283">
        <v>0</v>
      </c>
      <c r="L370" s="283">
        <v>0</v>
      </c>
      <c r="M370" s="405">
        <v>0</v>
      </c>
    </row>
    <row r="371" spans="1:13" ht="18.399999999999999" customHeight="1">
      <c r="A371" s="76"/>
      <c r="B371" s="77"/>
      <c r="C371" s="78" t="s">
        <v>4</v>
      </c>
      <c r="D371" s="79" t="s">
        <v>46</v>
      </c>
      <c r="E371" s="284">
        <v>0.84996591865908389</v>
      </c>
      <c r="F371" s="284">
        <v>0</v>
      </c>
      <c r="G371" s="284"/>
      <c r="H371" s="284">
        <v>0.8907387367755496</v>
      </c>
      <c r="I371" s="284">
        <v>0.84896122429676335</v>
      </c>
      <c r="J371" s="284">
        <v>1</v>
      </c>
      <c r="K371" s="284">
        <v>0</v>
      </c>
      <c r="L371" s="284">
        <v>0</v>
      </c>
      <c r="M371" s="406">
        <v>0</v>
      </c>
    </row>
    <row r="372" spans="1:13" ht="18.399999999999999" customHeight="1">
      <c r="A372" s="69" t="s">
        <v>204</v>
      </c>
      <c r="B372" s="70" t="s">
        <v>48</v>
      </c>
      <c r="C372" s="71" t="s">
        <v>205</v>
      </c>
      <c r="D372" s="80" t="s">
        <v>42</v>
      </c>
      <c r="E372" s="73">
        <v>27508</v>
      </c>
      <c r="F372" s="364">
        <v>0</v>
      </c>
      <c r="G372" s="364"/>
      <c r="H372" s="364">
        <v>14</v>
      </c>
      <c r="I372" s="364">
        <v>26754</v>
      </c>
      <c r="J372" s="364">
        <v>740</v>
      </c>
      <c r="K372" s="364">
        <v>0</v>
      </c>
      <c r="L372" s="364">
        <v>0</v>
      </c>
      <c r="M372" s="365">
        <v>0</v>
      </c>
    </row>
    <row r="373" spans="1:13" ht="18" customHeight="1">
      <c r="A373" s="74"/>
      <c r="B373" s="70"/>
      <c r="C373" s="71" t="s">
        <v>4</v>
      </c>
      <c r="D373" s="80" t="s">
        <v>43</v>
      </c>
      <c r="E373" s="73">
        <v>27507.999999999996</v>
      </c>
      <c r="F373" s="73">
        <v>0</v>
      </c>
      <c r="G373" s="73"/>
      <c r="H373" s="73">
        <v>14</v>
      </c>
      <c r="I373" s="73">
        <v>26753.999999999996</v>
      </c>
      <c r="J373" s="73">
        <v>740</v>
      </c>
      <c r="K373" s="73">
        <v>0</v>
      </c>
      <c r="L373" s="73">
        <v>0</v>
      </c>
      <c r="M373" s="404">
        <v>0</v>
      </c>
    </row>
    <row r="374" spans="1:13" ht="18.399999999999999" customHeight="1">
      <c r="A374" s="74"/>
      <c r="B374" s="70"/>
      <c r="C374" s="71" t="s">
        <v>4</v>
      </c>
      <c r="D374" s="80" t="s">
        <v>44</v>
      </c>
      <c r="E374" s="73">
        <v>23835.099339999997</v>
      </c>
      <c r="F374" s="73">
        <v>0</v>
      </c>
      <c r="G374" s="73"/>
      <c r="H374" s="73">
        <v>12.523</v>
      </c>
      <c r="I374" s="73">
        <v>23801.542769999996</v>
      </c>
      <c r="J374" s="73">
        <v>21.033570000000001</v>
      </c>
      <c r="K374" s="73">
        <v>0</v>
      </c>
      <c r="L374" s="73">
        <v>0</v>
      </c>
      <c r="M374" s="404">
        <v>0</v>
      </c>
    </row>
    <row r="375" spans="1:13" ht="18.399999999999999" customHeight="1">
      <c r="A375" s="74"/>
      <c r="B375" s="70"/>
      <c r="C375" s="71" t="s">
        <v>4</v>
      </c>
      <c r="D375" s="80" t="s">
        <v>45</v>
      </c>
      <c r="E375" s="283">
        <v>0.86647881852551978</v>
      </c>
      <c r="F375" s="283">
        <v>0</v>
      </c>
      <c r="G375" s="283"/>
      <c r="H375" s="283">
        <v>0.89449999999999996</v>
      </c>
      <c r="I375" s="283">
        <v>0.88964426889437076</v>
      </c>
      <c r="J375" s="283">
        <v>2.8423743243243246E-2</v>
      </c>
      <c r="K375" s="283">
        <v>0</v>
      </c>
      <c r="L375" s="283">
        <v>0</v>
      </c>
      <c r="M375" s="405">
        <v>0</v>
      </c>
    </row>
    <row r="376" spans="1:13" ht="18.399999999999999" customHeight="1">
      <c r="A376" s="76"/>
      <c r="B376" s="77"/>
      <c r="C376" s="78" t="s">
        <v>4</v>
      </c>
      <c r="D376" s="80" t="s">
        <v>46</v>
      </c>
      <c r="E376" s="284">
        <v>0.86647881852551989</v>
      </c>
      <c r="F376" s="284">
        <v>0</v>
      </c>
      <c r="G376" s="284"/>
      <c r="H376" s="284">
        <v>0.89449999999999996</v>
      </c>
      <c r="I376" s="284">
        <v>0.88964426889437087</v>
      </c>
      <c r="J376" s="284">
        <v>2.8423743243243246E-2</v>
      </c>
      <c r="K376" s="284">
        <v>0</v>
      </c>
      <c r="L376" s="284">
        <v>0</v>
      </c>
      <c r="M376" s="406">
        <v>0</v>
      </c>
    </row>
    <row r="377" spans="1:13" ht="18.399999999999999" customHeight="1">
      <c r="A377" s="88" t="s">
        <v>206</v>
      </c>
      <c r="B377" s="89" t="s">
        <v>48</v>
      </c>
      <c r="C377" s="70" t="s">
        <v>207</v>
      </c>
      <c r="D377" s="81" t="s">
        <v>42</v>
      </c>
      <c r="E377" s="73">
        <v>114921</v>
      </c>
      <c r="F377" s="364">
        <v>0</v>
      </c>
      <c r="G377" s="364"/>
      <c r="H377" s="364">
        <v>250</v>
      </c>
      <c r="I377" s="364">
        <v>86925</v>
      </c>
      <c r="J377" s="364">
        <v>16150</v>
      </c>
      <c r="K377" s="364">
        <v>0</v>
      </c>
      <c r="L377" s="364">
        <v>0</v>
      </c>
      <c r="M377" s="365">
        <v>11596</v>
      </c>
    </row>
    <row r="378" spans="1:13" ht="18.399999999999999" customHeight="1">
      <c r="A378" s="74"/>
      <c r="B378" s="70"/>
      <c r="C378" s="71" t="s">
        <v>208</v>
      </c>
      <c r="D378" s="80" t="s">
        <v>43</v>
      </c>
      <c r="E378" s="73">
        <v>116900.43369000001</v>
      </c>
      <c r="F378" s="73">
        <v>0</v>
      </c>
      <c r="G378" s="73"/>
      <c r="H378" s="73">
        <v>250</v>
      </c>
      <c r="I378" s="73">
        <v>88849.433690000005</v>
      </c>
      <c r="J378" s="73">
        <v>16205</v>
      </c>
      <c r="K378" s="73">
        <v>0</v>
      </c>
      <c r="L378" s="73">
        <v>0</v>
      </c>
      <c r="M378" s="404">
        <v>11596</v>
      </c>
    </row>
    <row r="379" spans="1:13" ht="18.399999999999999" customHeight="1">
      <c r="A379" s="74"/>
      <c r="B379" s="70"/>
      <c r="C379" s="71" t="s">
        <v>4</v>
      </c>
      <c r="D379" s="80" t="s">
        <v>44</v>
      </c>
      <c r="E379" s="73">
        <v>90405.517460000003</v>
      </c>
      <c r="F379" s="73">
        <v>0</v>
      </c>
      <c r="G379" s="73"/>
      <c r="H379" s="73">
        <v>163.4444</v>
      </c>
      <c r="I379" s="73">
        <v>75070.659900000013</v>
      </c>
      <c r="J379" s="73">
        <v>9353.9370799999997</v>
      </c>
      <c r="K379" s="73">
        <v>0</v>
      </c>
      <c r="L379" s="73">
        <v>0</v>
      </c>
      <c r="M379" s="404">
        <v>5817.4760800000004</v>
      </c>
    </row>
    <row r="380" spans="1:13" ht="18.399999999999999" customHeight="1">
      <c r="A380" s="74"/>
      <c r="B380" s="70"/>
      <c r="C380" s="71" t="s">
        <v>4</v>
      </c>
      <c r="D380" s="80" t="s">
        <v>45</v>
      </c>
      <c r="E380" s="283">
        <v>0.78667534619434221</v>
      </c>
      <c r="F380" s="283">
        <v>0</v>
      </c>
      <c r="G380" s="283"/>
      <c r="H380" s="283">
        <v>0.65377759999999996</v>
      </c>
      <c r="I380" s="283">
        <v>0.86362565314926676</v>
      </c>
      <c r="J380" s="283">
        <v>0.57919115046439629</v>
      </c>
      <c r="K380" s="283">
        <v>0</v>
      </c>
      <c r="L380" s="283">
        <v>0</v>
      </c>
      <c r="M380" s="405">
        <v>0.50167955156950672</v>
      </c>
    </row>
    <row r="381" spans="1:13" ht="18.399999999999999" customHeight="1">
      <c r="A381" s="76"/>
      <c r="B381" s="77"/>
      <c r="C381" s="78" t="s">
        <v>4</v>
      </c>
      <c r="D381" s="82" t="s">
        <v>46</v>
      </c>
      <c r="E381" s="284">
        <v>0.77335485084460853</v>
      </c>
      <c r="F381" s="284">
        <v>0</v>
      </c>
      <c r="G381" s="284"/>
      <c r="H381" s="284">
        <v>0.65377759999999996</v>
      </c>
      <c r="I381" s="284">
        <v>0.84491995933170716</v>
      </c>
      <c r="J381" s="284">
        <v>0.57722536747917308</v>
      </c>
      <c r="K381" s="284">
        <v>0</v>
      </c>
      <c r="L381" s="284">
        <v>0</v>
      </c>
      <c r="M381" s="406">
        <v>0.50167955156950672</v>
      </c>
    </row>
    <row r="382" spans="1:13" ht="18.399999999999999" customHeight="1">
      <c r="A382" s="69" t="s">
        <v>209</v>
      </c>
      <c r="B382" s="70" t="s">
        <v>48</v>
      </c>
      <c r="C382" s="71" t="s">
        <v>232</v>
      </c>
      <c r="D382" s="72" t="s">
        <v>42</v>
      </c>
      <c r="E382" s="408">
        <v>30700000</v>
      </c>
      <c r="F382" s="364">
        <v>0</v>
      </c>
      <c r="G382" s="364"/>
      <c r="H382" s="364">
        <v>0</v>
      </c>
      <c r="I382" s="364">
        <v>100</v>
      </c>
      <c r="J382" s="364">
        <v>0</v>
      </c>
      <c r="K382" s="364">
        <v>30699900</v>
      </c>
      <c r="L382" s="364">
        <v>0</v>
      </c>
      <c r="M382" s="365">
        <v>0</v>
      </c>
    </row>
    <row r="383" spans="1:13" ht="18.399999999999999" customHeight="1">
      <c r="A383" s="69"/>
      <c r="B383" s="70"/>
      <c r="C383" s="71" t="s">
        <v>4</v>
      </c>
      <c r="D383" s="80" t="s">
        <v>43</v>
      </c>
      <c r="E383" s="73">
        <v>30700000</v>
      </c>
      <c r="F383" s="73">
        <v>0</v>
      </c>
      <c r="G383" s="73"/>
      <c r="H383" s="73">
        <v>0</v>
      </c>
      <c r="I383" s="73">
        <v>170</v>
      </c>
      <c r="J383" s="73">
        <v>0</v>
      </c>
      <c r="K383" s="73">
        <v>30699830</v>
      </c>
      <c r="L383" s="73">
        <v>0</v>
      </c>
      <c r="M383" s="404">
        <v>0</v>
      </c>
    </row>
    <row r="384" spans="1:13" ht="18.399999999999999" customHeight="1">
      <c r="A384" s="74"/>
      <c r="B384" s="70"/>
      <c r="C384" s="71" t="s">
        <v>4</v>
      </c>
      <c r="D384" s="80" t="s">
        <v>44</v>
      </c>
      <c r="E384" s="73">
        <v>28721525.728189997</v>
      </c>
      <c r="F384" s="73">
        <v>0</v>
      </c>
      <c r="G384" s="73"/>
      <c r="H384" s="73">
        <v>0</v>
      </c>
      <c r="I384" s="73">
        <v>75</v>
      </c>
      <c r="J384" s="73">
        <v>0</v>
      </c>
      <c r="K384" s="73">
        <v>28721450.728189997</v>
      </c>
      <c r="L384" s="73">
        <v>0</v>
      </c>
      <c r="M384" s="404">
        <v>0</v>
      </c>
    </row>
    <row r="385" spans="1:13" ht="18.399999999999999" customHeight="1">
      <c r="A385" s="74"/>
      <c r="B385" s="70"/>
      <c r="C385" s="71" t="s">
        <v>4</v>
      </c>
      <c r="D385" s="80" t="s">
        <v>45</v>
      </c>
      <c r="E385" s="283">
        <v>0.93555458398013025</v>
      </c>
      <c r="F385" s="283">
        <v>0</v>
      </c>
      <c r="G385" s="283"/>
      <c r="H385" s="283">
        <v>0</v>
      </c>
      <c r="I385" s="283">
        <v>0.75</v>
      </c>
      <c r="J385" s="283">
        <v>0</v>
      </c>
      <c r="K385" s="283">
        <v>0.93555518839442464</v>
      </c>
      <c r="L385" s="283">
        <v>0</v>
      </c>
      <c r="M385" s="405">
        <v>0</v>
      </c>
    </row>
    <row r="386" spans="1:13" ht="18.399999999999999" customHeight="1">
      <c r="A386" s="76"/>
      <c r="B386" s="77"/>
      <c r="C386" s="78" t="s">
        <v>4</v>
      </c>
      <c r="D386" s="82" t="s">
        <v>46</v>
      </c>
      <c r="E386" s="284">
        <v>0.93555458398013025</v>
      </c>
      <c r="F386" s="284">
        <v>0</v>
      </c>
      <c r="G386" s="284"/>
      <c r="H386" s="284">
        <v>0</v>
      </c>
      <c r="I386" s="284">
        <v>0.44117647058823528</v>
      </c>
      <c r="J386" s="284">
        <v>0</v>
      </c>
      <c r="K386" s="284">
        <v>0.9355573215939631</v>
      </c>
      <c r="L386" s="284">
        <v>0</v>
      </c>
      <c r="M386" s="406">
        <v>0</v>
      </c>
    </row>
    <row r="387" spans="1:13" ht="18.399999999999999" customHeight="1">
      <c r="A387" s="69" t="s">
        <v>210</v>
      </c>
      <c r="B387" s="70" t="s">
        <v>48</v>
      </c>
      <c r="C387" s="71" t="s">
        <v>211</v>
      </c>
      <c r="D387" s="80" t="s">
        <v>42</v>
      </c>
      <c r="E387" s="73">
        <v>123548</v>
      </c>
      <c r="F387" s="364">
        <v>0</v>
      </c>
      <c r="G387" s="364"/>
      <c r="H387" s="364">
        <v>111</v>
      </c>
      <c r="I387" s="364">
        <v>120073</v>
      </c>
      <c r="J387" s="364">
        <v>3364</v>
      </c>
      <c r="K387" s="364">
        <v>0</v>
      </c>
      <c r="L387" s="364">
        <v>0</v>
      </c>
      <c r="M387" s="365">
        <v>0</v>
      </c>
    </row>
    <row r="388" spans="1:13" ht="18.399999999999999" customHeight="1">
      <c r="A388" s="74"/>
      <c r="B388" s="70"/>
      <c r="C388" s="71" t="s">
        <v>4</v>
      </c>
      <c r="D388" s="80" t="s">
        <v>43</v>
      </c>
      <c r="E388" s="73">
        <v>124161.40914999999</v>
      </c>
      <c r="F388" s="73">
        <v>0</v>
      </c>
      <c r="G388" s="73"/>
      <c r="H388" s="73">
        <v>132.93899999999999</v>
      </c>
      <c r="I388" s="73">
        <v>120546.067</v>
      </c>
      <c r="J388" s="73">
        <v>3482.4031500000001</v>
      </c>
      <c r="K388" s="73">
        <v>0</v>
      </c>
      <c r="L388" s="73">
        <v>0</v>
      </c>
      <c r="M388" s="404">
        <v>0</v>
      </c>
    </row>
    <row r="389" spans="1:13" ht="18.399999999999999" customHeight="1">
      <c r="A389" s="74"/>
      <c r="B389" s="70"/>
      <c r="C389" s="71" t="s">
        <v>4</v>
      </c>
      <c r="D389" s="80" t="s">
        <v>44</v>
      </c>
      <c r="E389" s="73">
        <v>112270.42903000001</v>
      </c>
      <c r="F389" s="73">
        <v>0</v>
      </c>
      <c r="G389" s="73"/>
      <c r="H389" s="73">
        <v>113.73446000000001</v>
      </c>
      <c r="I389" s="73">
        <v>109764.61196000001</v>
      </c>
      <c r="J389" s="73">
        <v>2392.0826099999999</v>
      </c>
      <c r="K389" s="73">
        <v>0</v>
      </c>
      <c r="L389" s="73">
        <v>0</v>
      </c>
      <c r="M389" s="404">
        <v>0</v>
      </c>
    </row>
    <row r="390" spans="1:13" ht="18.399999999999999" customHeight="1">
      <c r="A390" s="74"/>
      <c r="B390" s="70"/>
      <c r="C390" s="71" t="s">
        <v>4</v>
      </c>
      <c r="D390" s="80" t="s">
        <v>45</v>
      </c>
      <c r="E390" s="283">
        <v>0.90871911346197443</v>
      </c>
      <c r="F390" s="283">
        <v>0</v>
      </c>
      <c r="G390" s="283"/>
      <c r="H390" s="283">
        <v>1.0246347747747748</v>
      </c>
      <c r="I390" s="283">
        <v>0.91414899236297931</v>
      </c>
      <c r="J390" s="283">
        <v>0.71108282104637333</v>
      </c>
      <c r="K390" s="283">
        <v>0</v>
      </c>
      <c r="L390" s="283">
        <v>0</v>
      </c>
      <c r="M390" s="405">
        <v>0</v>
      </c>
    </row>
    <row r="391" spans="1:13" ht="18.399999999999999" customHeight="1">
      <c r="A391" s="76"/>
      <c r="B391" s="77"/>
      <c r="C391" s="78" t="s">
        <v>4</v>
      </c>
      <c r="D391" s="82" t="s">
        <v>46</v>
      </c>
      <c r="E391" s="284">
        <v>0.9042296620068605</v>
      </c>
      <c r="F391" s="284">
        <v>0</v>
      </c>
      <c r="G391" s="284"/>
      <c r="H391" s="284">
        <v>0.8555387057221735</v>
      </c>
      <c r="I391" s="284">
        <v>0.91056153627973624</v>
      </c>
      <c r="J391" s="284">
        <v>0.68690571050052029</v>
      </c>
      <c r="K391" s="284">
        <v>0</v>
      </c>
      <c r="L391" s="284">
        <v>0</v>
      </c>
      <c r="M391" s="406">
        <v>0</v>
      </c>
    </row>
    <row r="392" spans="1:13" ht="18" customHeight="1">
      <c r="A392" s="69" t="s">
        <v>212</v>
      </c>
      <c r="B392" s="70" t="s">
        <v>48</v>
      </c>
      <c r="C392" s="71" t="s">
        <v>213</v>
      </c>
      <c r="D392" s="80" t="s">
        <v>42</v>
      </c>
      <c r="E392" s="73">
        <v>261723</v>
      </c>
      <c r="F392" s="364">
        <v>0</v>
      </c>
      <c r="G392" s="364"/>
      <c r="H392" s="364">
        <v>0</v>
      </c>
      <c r="I392" s="364">
        <v>261723</v>
      </c>
      <c r="J392" s="364">
        <v>0</v>
      </c>
      <c r="K392" s="364">
        <v>0</v>
      </c>
      <c r="L392" s="364">
        <v>0</v>
      </c>
      <c r="M392" s="365">
        <v>0</v>
      </c>
    </row>
    <row r="393" spans="1:13" ht="18.399999999999999" customHeight="1">
      <c r="A393" s="74"/>
      <c r="B393" s="70"/>
      <c r="C393" s="71" t="s">
        <v>4</v>
      </c>
      <c r="D393" s="80" t="s">
        <v>43</v>
      </c>
      <c r="E393" s="73">
        <v>36077.554819999998</v>
      </c>
      <c r="F393" s="73">
        <v>0</v>
      </c>
      <c r="G393" s="73"/>
      <c r="H393" s="73">
        <v>0</v>
      </c>
      <c r="I393" s="73">
        <v>36077.554819999998</v>
      </c>
      <c r="J393" s="73">
        <v>0</v>
      </c>
      <c r="K393" s="73">
        <v>0</v>
      </c>
      <c r="L393" s="73">
        <v>0</v>
      </c>
      <c r="M393" s="404">
        <v>0</v>
      </c>
    </row>
    <row r="394" spans="1:13" ht="18.399999999999999" customHeight="1">
      <c r="A394" s="74"/>
      <c r="B394" s="70"/>
      <c r="C394" s="71" t="s">
        <v>4</v>
      </c>
      <c r="D394" s="80" t="s">
        <v>44</v>
      </c>
      <c r="E394" s="73">
        <v>0</v>
      </c>
      <c r="F394" s="73">
        <v>0</v>
      </c>
      <c r="G394" s="73"/>
      <c r="H394" s="73">
        <v>0</v>
      </c>
      <c r="I394" s="73">
        <v>0</v>
      </c>
      <c r="J394" s="73">
        <v>0</v>
      </c>
      <c r="K394" s="73">
        <v>0</v>
      </c>
      <c r="L394" s="73">
        <v>0</v>
      </c>
      <c r="M394" s="404">
        <v>0</v>
      </c>
    </row>
    <row r="395" spans="1:13" ht="18.399999999999999" customHeight="1">
      <c r="A395" s="74"/>
      <c r="B395" s="70"/>
      <c r="C395" s="71" t="s">
        <v>4</v>
      </c>
      <c r="D395" s="80" t="s">
        <v>45</v>
      </c>
      <c r="E395" s="283">
        <v>0</v>
      </c>
      <c r="F395" s="283">
        <v>0</v>
      </c>
      <c r="G395" s="283"/>
      <c r="H395" s="283">
        <v>0</v>
      </c>
      <c r="I395" s="283">
        <v>0</v>
      </c>
      <c r="J395" s="283">
        <v>0</v>
      </c>
      <c r="K395" s="283">
        <v>0</v>
      </c>
      <c r="L395" s="283">
        <v>0</v>
      </c>
      <c r="M395" s="405">
        <v>0</v>
      </c>
    </row>
    <row r="396" spans="1:13" ht="18.399999999999999" customHeight="1">
      <c r="A396" s="76"/>
      <c r="B396" s="77"/>
      <c r="C396" s="78" t="s">
        <v>4</v>
      </c>
      <c r="D396" s="83" t="s">
        <v>46</v>
      </c>
      <c r="E396" s="284">
        <v>0</v>
      </c>
      <c r="F396" s="284">
        <v>0</v>
      </c>
      <c r="G396" s="284"/>
      <c r="H396" s="284">
        <v>0</v>
      </c>
      <c r="I396" s="284">
        <v>0</v>
      </c>
      <c r="J396" s="284">
        <v>0</v>
      </c>
      <c r="K396" s="284">
        <v>0</v>
      </c>
      <c r="L396" s="284">
        <v>0</v>
      </c>
      <c r="M396" s="406">
        <v>0</v>
      </c>
    </row>
    <row r="397" spans="1:13" ht="18.399999999999999" customHeight="1">
      <c r="A397" s="69" t="s">
        <v>214</v>
      </c>
      <c r="B397" s="70" t="s">
        <v>48</v>
      </c>
      <c r="C397" s="71" t="s">
        <v>215</v>
      </c>
      <c r="D397" s="80" t="s">
        <v>42</v>
      </c>
      <c r="E397" s="73">
        <v>56444715</v>
      </c>
      <c r="F397" s="364">
        <v>56444715</v>
      </c>
      <c r="G397" s="364"/>
      <c r="H397" s="364">
        <v>0</v>
      </c>
      <c r="I397" s="364">
        <v>0</v>
      </c>
      <c r="J397" s="364">
        <v>0</v>
      </c>
      <c r="K397" s="364">
        <v>0</v>
      </c>
      <c r="L397" s="364">
        <v>0</v>
      </c>
      <c r="M397" s="365">
        <v>0</v>
      </c>
    </row>
    <row r="398" spans="1:13" ht="18.399999999999999" customHeight="1">
      <c r="A398" s="74"/>
      <c r="B398" s="70"/>
      <c r="C398" s="71" t="s">
        <v>216</v>
      </c>
      <c r="D398" s="80" t="s">
        <v>43</v>
      </c>
      <c r="E398" s="73">
        <v>56444715</v>
      </c>
      <c r="F398" s="73">
        <v>56153564.100000001</v>
      </c>
      <c r="G398" s="73"/>
      <c r="H398" s="73">
        <v>0</v>
      </c>
      <c r="I398" s="73">
        <v>0</v>
      </c>
      <c r="J398" s="73">
        <v>291150.90000000002</v>
      </c>
      <c r="K398" s="73">
        <v>0</v>
      </c>
      <c r="L398" s="73">
        <v>0</v>
      </c>
      <c r="M398" s="404">
        <v>0</v>
      </c>
    </row>
    <row r="399" spans="1:13" ht="18.399999999999999" customHeight="1">
      <c r="A399" s="74"/>
      <c r="B399" s="70"/>
      <c r="C399" s="71" t="s">
        <v>4</v>
      </c>
      <c r="D399" s="80" t="s">
        <v>44</v>
      </c>
      <c r="E399" s="73">
        <v>55151534.017999999</v>
      </c>
      <c r="F399" s="73">
        <v>54860383.118000001</v>
      </c>
      <c r="G399" s="393" t="s">
        <v>217</v>
      </c>
      <c r="H399" s="73">
        <v>0</v>
      </c>
      <c r="I399" s="73">
        <v>0</v>
      </c>
      <c r="J399" s="73">
        <v>291150.90000000002</v>
      </c>
      <c r="K399" s="73">
        <v>0</v>
      </c>
      <c r="L399" s="73">
        <v>0</v>
      </c>
      <c r="M399" s="404">
        <v>0</v>
      </c>
    </row>
    <row r="400" spans="1:13" ht="18.399999999999999" customHeight="1">
      <c r="A400" s="74"/>
      <c r="B400" s="70"/>
      <c r="C400" s="71" t="s">
        <v>4</v>
      </c>
      <c r="D400" s="80" t="s">
        <v>45</v>
      </c>
      <c r="E400" s="283">
        <v>0.97708942312845404</v>
      </c>
      <c r="F400" s="283">
        <v>0.97193126261688101</v>
      </c>
      <c r="G400" s="283"/>
      <c r="H400" s="283">
        <v>0</v>
      </c>
      <c r="I400" s="283">
        <v>0</v>
      </c>
      <c r="J400" s="283">
        <v>0</v>
      </c>
      <c r="K400" s="283">
        <v>0</v>
      </c>
      <c r="L400" s="283">
        <v>0</v>
      </c>
      <c r="M400" s="405">
        <v>0</v>
      </c>
    </row>
    <row r="401" spans="1:13" ht="18.399999999999999" customHeight="1">
      <c r="A401" s="76"/>
      <c r="B401" s="77"/>
      <c r="C401" s="78" t="s">
        <v>4</v>
      </c>
      <c r="D401" s="83" t="s">
        <v>46</v>
      </c>
      <c r="E401" s="284">
        <v>0.97708942312845404</v>
      </c>
      <c r="F401" s="284">
        <v>0.97697063396195005</v>
      </c>
      <c r="G401" s="284"/>
      <c r="H401" s="284">
        <v>0</v>
      </c>
      <c r="I401" s="284">
        <v>0</v>
      </c>
      <c r="J401" s="284">
        <v>1</v>
      </c>
      <c r="K401" s="284">
        <v>0</v>
      </c>
      <c r="L401" s="284">
        <v>0</v>
      </c>
      <c r="M401" s="406">
        <v>0</v>
      </c>
    </row>
    <row r="402" spans="1:13" ht="18.399999999999999" customHeight="1">
      <c r="A402" s="69" t="s">
        <v>218</v>
      </c>
      <c r="B402" s="70" t="s">
        <v>48</v>
      </c>
      <c r="C402" s="71" t="s">
        <v>219</v>
      </c>
      <c r="D402" s="81" t="s">
        <v>42</v>
      </c>
      <c r="E402" s="73">
        <v>23690856</v>
      </c>
      <c r="F402" s="364">
        <v>11606689</v>
      </c>
      <c r="G402" s="364"/>
      <c r="H402" s="364">
        <v>224457</v>
      </c>
      <c r="I402" s="364">
        <v>3171845</v>
      </c>
      <c r="J402" s="364">
        <v>3696630</v>
      </c>
      <c r="K402" s="364">
        <v>0</v>
      </c>
      <c r="L402" s="364">
        <v>0</v>
      </c>
      <c r="M402" s="365">
        <v>4991235</v>
      </c>
    </row>
    <row r="403" spans="1:13" ht="18.399999999999999" customHeight="1">
      <c r="A403" s="74"/>
      <c r="B403" s="70"/>
      <c r="C403" s="71" t="s">
        <v>4</v>
      </c>
      <c r="D403" s="80" t="s">
        <v>43</v>
      </c>
      <c r="E403" s="73">
        <v>3816292.4381499998</v>
      </c>
      <c r="F403" s="73">
        <v>521549.26870999997</v>
      </c>
      <c r="G403" s="73"/>
      <c r="H403" s="73">
        <v>44583.366999999998</v>
      </c>
      <c r="I403" s="73">
        <v>846912.30288999993</v>
      </c>
      <c r="J403" s="73">
        <v>605460.77734999999</v>
      </c>
      <c r="K403" s="73">
        <v>0</v>
      </c>
      <c r="L403" s="73">
        <v>0</v>
      </c>
      <c r="M403" s="404">
        <v>1797786.7222</v>
      </c>
    </row>
    <row r="404" spans="1:13" ht="18.399999999999999" customHeight="1">
      <c r="A404" s="74"/>
      <c r="B404" s="70"/>
      <c r="C404" s="71" t="s">
        <v>4</v>
      </c>
      <c r="D404" s="80" t="s">
        <v>44</v>
      </c>
      <c r="E404" s="73">
        <v>0</v>
      </c>
      <c r="F404" s="73">
        <v>0</v>
      </c>
      <c r="G404" s="73"/>
      <c r="H404" s="73">
        <v>0</v>
      </c>
      <c r="I404" s="73">
        <v>0</v>
      </c>
      <c r="J404" s="73">
        <v>0</v>
      </c>
      <c r="K404" s="73">
        <v>0</v>
      </c>
      <c r="L404" s="73">
        <v>0</v>
      </c>
      <c r="M404" s="404">
        <v>0</v>
      </c>
    </row>
    <row r="405" spans="1:13" ht="18.399999999999999" customHeight="1">
      <c r="A405" s="74"/>
      <c r="B405" s="70"/>
      <c r="C405" s="71" t="s">
        <v>4</v>
      </c>
      <c r="D405" s="80" t="s">
        <v>45</v>
      </c>
      <c r="E405" s="283">
        <v>0</v>
      </c>
      <c r="F405" s="283">
        <v>0</v>
      </c>
      <c r="G405" s="283"/>
      <c r="H405" s="283">
        <v>0</v>
      </c>
      <c r="I405" s="283">
        <v>0</v>
      </c>
      <c r="J405" s="283">
        <v>0</v>
      </c>
      <c r="K405" s="283">
        <v>0</v>
      </c>
      <c r="L405" s="283">
        <v>0</v>
      </c>
      <c r="M405" s="405">
        <v>0</v>
      </c>
    </row>
    <row r="406" spans="1:13" ht="18.399999999999999" customHeight="1">
      <c r="A406" s="76"/>
      <c r="B406" s="77"/>
      <c r="C406" s="78" t="s">
        <v>4</v>
      </c>
      <c r="D406" s="82" t="s">
        <v>46</v>
      </c>
      <c r="E406" s="284">
        <v>0</v>
      </c>
      <c r="F406" s="284">
        <v>0</v>
      </c>
      <c r="G406" s="284"/>
      <c r="H406" s="284">
        <v>0</v>
      </c>
      <c r="I406" s="284">
        <v>0</v>
      </c>
      <c r="J406" s="284">
        <v>0</v>
      </c>
      <c r="K406" s="284">
        <v>0</v>
      </c>
      <c r="L406" s="284">
        <v>0</v>
      </c>
      <c r="M406" s="406">
        <v>0</v>
      </c>
    </row>
    <row r="407" spans="1:13" ht="18.399999999999999" customHeight="1">
      <c r="A407" s="69" t="s">
        <v>220</v>
      </c>
      <c r="B407" s="70" t="s">
        <v>48</v>
      </c>
      <c r="C407" s="71" t="s">
        <v>221</v>
      </c>
      <c r="D407" s="81" t="s">
        <v>42</v>
      </c>
      <c r="E407" s="73">
        <v>19643623</v>
      </c>
      <c r="F407" s="364">
        <v>0</v>
      </c>
      <c r="G407" s="364"/>
      <c r="H407" s="364">
        <v>0</v>
      </c>
      <c r="I407" s="364">
        <v>0</v>
      </c>
      <c r="J407" s="364">
        <v>0</v>
      </c>
      <c r="K407" s="364">
        <v>0</v>
      </c>
      <c r="L407" s="364">
        <v>19643623</v>
      </c>
      <c r="M407" s="365">
        <v>0</v>
      </c>
    </row>
    <row r="408" spans="1:13" ht="18.399999999999999" customHeight="1">
      <c r="A408" s="74"/>
      <c r="B408" s="70"/>
      <c r="C408" s="71" t="s">
        <v>4</v>
      </c>
      <c r="D408" s="80" t="s">
        <v>43</v>
      </c>
      <c r="E408" s="73">
        <v>19643623</v>
      </c>
      <c r="F408" s="73">
        <v>0</v>
      </c>
      <c r="G408" s="73"/>
      <c r="H408" s="73">
        <v>0</v>
      </c>
      <c r="I408" s="73">
        <v>0</v>
      </c>
      <c r="J408" s="73">
        <v>0</v>
      </c>
      <c r="K408" s="73">
        <v>0</v>
      </c>
      <c r="L408" s="73">
        <v>19643623</v>
      </c>
      <c r="M408" s="404">
        <v>0</v>
      </c>
    </row>
    <row r="409" spans="1:13" ht="18.399999999999999" customHeight="1">
      <c r="A409" s="74"/>
      <c r="B409" s="70"/>
      <c r="C409" s="71" t="s">
        <v>4</v>
      </c>
      <c r="D409" s="80" t="s">
        <v>44</v>
      </c>
      <c r="E409" s="73">
        <v>16093689.445189999</v>
      </c>
      <c r="F409" s="73">
        <v>0</v>
      </c>
      <c r="G409" s="73"/>
      <c r="H409" s="73">
        <v>0</v>
      </c>
      <c r="I409" s="73">
        <v>0</v>
      </c>
      <c r="J409" s="73">
        <v>0</v>
      </c>
      <c r="K409" s="73">
        <v>0</v>
      </c>
      <c r="L409" s="73">
        <v>16093689.445189999</v>
      </c>
      <c r="M409" s="404">
        <v>0</v>
      </c>
    </row>
    <row r="410" spans="1:13" ht="18.399999999999999" customHeight="1">
      <c r="A410" s="74"/>
      <c r="B410" s="70"/>
      <c r="C410" s="71" t="s">
        <v>4</v>
      </c>
      <c r="D410" s="80" t="s">
        <v>45</v>
      </c>
      <c r="E410" s="283">
        <v>0.81928315592240797</v>
      </c>
      <c r="F410" s="283">
        <v>0</v>
      </c>
      <c r="G410" s="283"/>
      <c r="H410" s="283">
        <v>0</v>
      </c>
      <c r="I410" s="283">
        <v>0</v>
      </c>
      <c r="J410" s="283">
        <v>0</v>
      </c>
      <c r="K410" s="283">
        <v>0</v>
      </c>
      <c r="L410" s="283">
        <v>0.81928315592240797</v>
      </c>
      <c r="M410" s="405">
        <v>0</v>
      </c>
    </row>
    <row r="411" spans="1:13" ht="18.399999999999999" customHeight="1">
      <c r="A411" s="76"/>
      <c r="B411" s="77"/>
      <c r="C411" s="78" t="s">
        <v>4</v>
      </c>
      <c r="D411" s="79" t="s">
        <v>46</v>
      </c>
      <c r="E411" s="407">
        <v>0.81928315592240797</v>
      </c>
      <c r="F411" s="284">
        <v>0</v>
      </c>
      <c r="G411" s="284"/>
      <c r="H411" s="284">
        <v>0</v>
      </c>
      <c r="I411" s="284">
        <v>0</v>
      </c>
      <c r="J411" s="284">
        <v>0</v>
      </c>
      <c r="K411" s="284">
        <v>0</v>
      </c>
      <c r="L411" s="284">
        <v>0.81928315592240797</v>
      </c>
      <c r="M411" s="406">
        <v>0</v>
      </c>
    </row>
    <row r="412" spans="1:13" ht="18.399999999999999" customHeight="1">
      <c r="A412" s="69" t="s">
        <v>222</v>
      </c>
      <c r="B412" s="70" t="s">
        <v>48</v>
      </c>
      <c r="C412" s="71" t="s">
        <v>223</v>
      </c>
      <c r="D412" s="72" t="s">
        <v>42</v>
      </c>
      <c r="E412" s="408">
        <v>50089646</v>
      </c>
      <c r="F412" s="364">
        <v>45862048</v>
      </c>
      <c r="G412" s="364"/>
      <c r="H412" s="364">
        <v>28905</v>
      </c>
      <c r="I412" s="364">
        <v>3713980</v>
      </c>
      <c r="J412" s="364">
        <v>268120</v>
      </c>
      <c r="K412" s="364">
        <v>0</v>
      </c>
      <c r="L412" s="364">
        <v>0</v>
      </c>
      <c r="M412" s="365">
        <v>216593</v>
      </c>
    </row>
    <row r="413" spans="1:13" ht="18.399999999999999" customHeight="1">
      <c r="A413" s="74"/>
      <c r="B413" s="70"/>
      <c r="C413" s="71" t="s">
        <v>4</v>
      </c>
      <c r="D413" s="80" t="s">
        <v>43</v>
      </c>
      <c r="E413" s="73">
        <v>59578578.805610038</v>
      </c>
      <c r="F413" s="73">
        <v>52554204.087870039</v>
      </c>
      <c r="G413" s="73"/>
      <c r="H413" s="73">
        <v>40312.98171</v>
      </c>
      <c r="I413" s="73">
        <v>4228271.3968699928</v>
      </c>
      <c r="J413" s="73">
        <v>2430875.4365999969</v>
      </c>
      <c r="K413" s="73">
        <v>0</v>
      </c>
      <c r="L413" s="73">
        <v>0</v>
      </c>
      <c r="M413" s="404">
        <v>324914.90256000002</v>
      </c>
    </row>
    <row r="414" spans="1:13" ht="18.399999999999999" customHeight="1">
      <c r="A414" s="74"/>
      <c r="B414" s="70"/>
      <c r="C414" s="71" t="s">
        <v>4</v>
      </c>
      <c r="D414" s="80" t="s">
        <v>44</v>
      </c>
      <c r="E414" s="73">
        <v>52899839.544760056</v>
      </c>
      <c r="F414" s="73">
        <v>47935023.910240054</v>
      </c>
      <c r="G414" s="73"/>
      <c r="H414" s="73">
        <v>34981.830290000056</v>
      </c>
      <c r="I414" s="73">
        <v>3561036.190760002</v>
      </c>
      <c r="J414" s="73">
        <v>1161098.3504100009</v>
      </c>
      <c r="K414" s="73">
        <v>0</v>
      </c>
      <c r="L414" s="73">
        <v>0</v>
      </c>
      <c r="M414" s="404">
        <v>207699.26306000006</v>
      </c>
    </row>
    <row r="415" spans="1:13" ht="18.399999999999999" customHeight="1">
      <c r="A415" s="74"/>
      <c r="B415" s="70"/>
      <c r="C415" s="71" t="s">
        <v>4</v>
      </c>
      <c r="D415" s="80" t="s">
        <v>45</v>
      </c>
      <c r="E415" s="283">
        <v>1.0561032821984817</v>
      </c>
      <c r="F415" s="283">
        <v>1.045200247277227</v>
      </c>
      <c r="G415" s="283"/>
      <c r="H415" s="283">
        <v>1.2102345715274194</v>
      </c>
      <c r="I415" s="283">
        <v>0.95881943111163814</v>
      </c>
      <c r="J415" s="283">
        <v>4.3305174936968553</v>
      </c>
      <c r="K415" s="283">
        <v>0</v>
      </c>
      <c r="L415" s="283">
        <v>0</v>
      </c>
      <c r="M415" s="405">
        <v>0.95893802228142211</v>
      </c>
    </row>
    <row r="416" spans="1:13" ht="18.399999999999999" customHeight="1">
      <c r="A416" s="76"/>
      <c r="B416" s="77"/>
      <c r="C416" s="78" t="s">
        <v>4</v>
      </c>
      <c r="D416" s="82" t="s">
        <v>46</v>
      </c>
      <c r="E416" s="284">
        <v>0.88790032601077928</v>
      </c>
      <c r="F416" s="284">
        <v>0.91210636222543173</v>
      </c>
      <c r="G416" s="284"/>
      <c r="H416" s="284">
        <v>0.86775596361611962</v>
      </c>
      <c r="I416" s="284">
        <v>0.84219669375908168</v>
      </c>
      <c r="J416" s="284">
        <v>0.47764617344358845</v>
      </c>
      <c r="K416" s="284">
        <v>0</v>
      </c>
      <c r="L416" s="284">
        <v>0</v>
      </c>
      <c r="M416" s="406">
        <v>0.63924203360184606</v>
      </c>
    </row>
    <row r="417" spans="1:13" ht="18.399999999999999" customHeight="1">
      <c r="A417" s="69" t="s">
        <v>224</v>
      </c>
      <c r="B417" s="70" t="s">
        <v>48</v>
      </c>
      <c r="C417" s="71" t="s">
        <v>225</v>
      </c>
      <c r="D417" s="80" t="s">
        <v>42</v>
      </c>
      <c r="E417" s="73">
        <v>123629</v>
      </c>
      <c r="F417" s="364">
        <v>0</v>
      </c>
      <c r="G417" s="364"/>
      <c r="H417" s="364">
        <v>145</v>
      </c>
      <c r="I417" s="364">
        <v>121351</v>
      </c>
      <c r="J417" s="364">
        <v>2133</v>
      </c>
      <c r="K417" s="364">
        <v>0</v>
      </c>
      <c r="L417" s="364">
        <v>0</v>
      </c>
      <c r="M417" s="365">
        <v>0</v>
      </c>
    </row>
    <row r="418" spans="1:13" ht="17.25" customHeight="1">
      <c r="A418" s="74"/>
      <c r="B418" s="70"/>
      <c r="C418" s="71" t="s">
        <v>226</v>
      </c>
      <c r="D418" s="80" t="s">
        <v>43</v>
      </c>
      <c r="E418" s="73">
        <v>129059.61300000006</v>
      </c>
      <c r="F418" s="73">
        <v>0</v>
      </c>
      <c r="G418" s="73"/>
      <c r="H418" s="73">
        <v>143.29557</v>
      </c>
      <c r="I418" s="73">
        <v>127265.21515000005</v>
      </c>
      <c r="J418" s="73">
        <v>1651.1022800000003</v>
      </c>
      <c r="K418" s="73">
        <v>0</v>
      </c>
      <c r="L418" s="73">
        <v>0</v>
      </c>
      <c r="M418" s="404">
        <v>0</v>
      </c>
    </row>
    <row r="419" spans="1:13" ht="18" customHeight="1">
      <c r="A419" s="74"/>
      <c r="B419" s="70"/>
      <c r="C419" s="71" t="s">
        <v>4</v>
      </c>
      <c r="D419" s="80" t="s">
        <v>44</v>
      </c>
      <c r="E419" s="73">
        <v>115247.82288999994</v>
      </c>
      <c r="F419" s="73">
        <v>0</v>
      </c>
      <c r="G419" s="73"/>
      <c r="H419" s="73">
        <v>94.550939999999997</v>
      </c>
      <c r="I419" s="73">
        <v>114264.96258999994</v>
      </c>
      <c r="J419" s="73">
        <v>888.30936000000008</v>
      </c>
      <c r="K419" s="73">
        <v>0</v>
      </c>
      <c r="L419" s="73">
        <v>0</v>
      </c>
      <c r="M419" s="404">
        <v>0</v>
      </c>
    </row>
    <row r="420" spans="1:13" ht="18.399999999999999" customHeight="1">
      <c r="A420" s="74"/>
      <c r="B420" s="70"/>
      <c r="C420" s="71" t="s">
        <v>4</v>
      </c>
      <c r="D420" s="80" t="s">
        <v>45</v>
      </c>
      <c r="E420" s="283">
        <v>0.93220702982309922</v>
      </c>
      <c r="F420" s="283">
        <v>0</v>
      </c>
      <c r="G420" s="283"/>
      <c r="H420" s="283">
        <v>0.65207544827586206</v>
      </c>
      <c r="I420" s="283">
        <v>0.94160709503835927</v>
      </c>
      <c r="J420" s="283">
        <v>0.41646008438818571</v>
      </c>
      <c r="K420" s="283">
        <v>0</v>
      </c>
      <c r="L420" s="283">
        <v>0</v>
      </c>
      <c r="M420" s="405">
        <v>0</v>
      </c>
    </row>
    <row r="421" spans="1:13" ht="18.399999999999999" customHeight="1">
      <c r="A421" s="76"/>
      <c r="B421" s="77"/>
      <c r="C421" s="78" t="s">
        <v>4</v>
      </c>
      <c r="D421" s="82" t="s">
        <v>46</v>
      </c>
      <c r="E421" s="284">
        <v>0.89298131468904907</v>
      </c>
      <c r="F421" s="284">
        <v>0</v>
      </c>
      <c r="G421" s="284"/>
      <c r="H421" s="284">
        <v>0.65983156352984251</v>
      </c>
      <c r="I421" s="284">
        <v>0.89784912912238057</v>
      </c>
      <c r="J421" s="284">
        <v>0.53800989239745944</v>
      </c>
      <c r="K421" s="284">
        <v>0</v>
      </c>
      <c r="L421" s="284">
        <v>0</v>
      </c>
      <c r="M421" s="406">
        <v>0</v>
      </c>
    </row>
    <row r="422" spans="1:13" ht="18.399999999999999" hidden="1" customHeight="1">
      <c r="A422" s="280" t="s">
        <v>227</v>
      </c>
      <c r="B422" s="89" t="s">
        <v>48</v>
      </c>
      <c r="C422" s="281" t="s">
        <v>450</v>
      </c>
      <c r="D422" s="80" t="s">
        <v>42</v>
      </c>
      <c r="E422" s="73">
        <v>0</v>
      </c>
      <c r="F422" s="364"/>
      <c r="G422" s="364"/>
      <c r="H422" s="364"/>
      <c r="I422" s="364"/>
      <c r="J422" s="364"/>
      <c r="K422" s="364"/>
      <c r="L422" s="364"/>
      <c r="M422" s="365"/>
    </row>
    <row r="423" spans="1:13" ht="18.399999999999999" hidden="1" customHeight="1">
      <c r="A423" s="74"/>
      <c r="B423" s="70"/>
      <c r="C423" s="71" t="s">
        <v>228</v>
      </c>
      <c r="D423" s="80" t="s">
        <v>43</v>
      </c>
      <c r="E423" s="73">
        <v>0</v>
      </c>
      <c r="F423" s="73">
        <v>0</v>
      </c>
      <c r="G423" s="73"/>
      <c r="H423" s="73">
        <v>0</v>
      </c>
      <c r="I423" s="73">
        <v>0</v>
      </c>
      <c r="J423" s="73">
        <v>0</v>
      </c>
      <c r="K423" s="73">
        <v>0</v>
      </c>
      <c r="L423" s="73">
        <v>0</v>
      </c>
      <c r="M423" s="404">
        <v>0</v>
      </c>
    </row>
    <row r="424" spans="1:13" ht="18.399999999999999" hidden="1" customHeight="1">
      <c r="A424" s="74"/>
      <c r="B424" s="70"/>
      <c r="C424" s="71" t="s">
        <v>4</v>
      </c>
      <c r="D424" s="80" t="s">
        <v>44</v>
      </c>
      <c r="E424" s="73">
        <v>0</v>
      </c>
      <c r="F424" s="73">
        <v>0</v>
      </c>
      <c r="G424" s="73"/>
      <c r="H424" s="73">
        <v>0</v>
      </c>
      <c r="I424" s="73">
        <v>0</v>
      </c>
      <c r="J424" s="73">
        <v>0</v>
      </c>
      <c r="K424" s="73">
        <v>0</v>
      </c>
      <c r="L424" s="73">
        <v>0</v>
      </c>
      <c r="M424" s="404">
        <v>0</v>
      </c>
    </row>
    <row r="425" spans="1:13" ht="18.399999999999999" hidden="1" customHeight="1">
      <c r="A425" s="74"/>
      <c r="B425" s="70"/>
      <c r="C425" s="71" t="s">
        <v>4</v>
      </c>
      <c r="D425" s="80" t="s">
        <v>45</v>
      </c>
      <c r="E425" s="283">
        <v>0</v>
      </c>
      <c r="F425" s="283">
        <v>0</v>
      </c>
      <c r="G425" s="283"/>
      <c r="H425" s="283">
        <v>0</v>
      </c>
      <c r="I425" s="283">
        <v>0</v>
      </c>
      <c r="J425" s="283">
        <v>0</v>
      </c>
      <c r="K425" s="283">
        <v>0</v>
      </c>
      <c r="L425" s="283">
        <v>0</v>
      </c>
      <c r="M425" s="405">
        <v>0</v>
      </c>
    </row>
    <row r="426" spans="1:13" ht="18.399999999999999" hidden="1" customHeight="1">
      <c r="A426" s="76"/>
      <c r="B426" s="77"/>
      <c r="C426" s="78" t="s">
        <v>4</v>
      </c>
      <c r="D426" s="82" t="s">
        <v>46</v>
      </c>
      <c r="E426" s="284">
        <v>0</v>
      </c>
      <c r="F426" s="284">
        <v>0</v>
      </c>
      <c r="G426" s="284"/>
      <c r="H426" s="284">
        <v>0</v>
      </c>
      <c r="I426" s="284">
        <v>0</v>
      </c>
      <c r="J426" s="284">
        <v>0</v>
      </c>
      <c r="K426" s="284">
        <v>0</v>
      </c>
      <c r="L426" s="284">
        <v>0</v>
      </c>
      <c r="M426" s="406">
        <v>0</v>
      </c>
    </row>
    <row r="427" spans="1:13" ht="18.399999999999999" customHeight="1">
      <c r="A427" s="69" t="s">
        <v>229</v>
      </c>
      <c r="B427" s="70" t="s">
        <v>48</v>
      </c>
      <c r="C427" s="71" t="s">
        <v>230</v>
      </c>
      <c r="D427" s="80" t="s">
        <v>42</v>
      </c>
      <c r="E427" s="73">
        <v>2418799</v>
      </c>
      <c r="F427" s="364">
        <v>0</v>
      </c>
      <c r="G427" s="364"/>
      <c r="H427" s="364">
        <v>331728</v>
      </c>
      <c r="I427" s="364">
        <v>2016244</v>
      </c>
      <c r="J427" s="364">
        <v>69506</v>
      </c>
      <c r="K427" s="364">
        <v>0</v>
      </c>
      <c r="L427" s="364">
        <v>0</v>
      </c>
      <c r="M427" s="365">
        <v>1321</v>
      </c>
    </row>
    <row r="428" spans="1:13" ht="18" customHeight="1">
      <c r="A428" s="74"/>
      <c r="B428" s="70"/>
      <c r="C428" s="71" t="s">
        <v>231</v>
      </c>
      <c r="D428" s="80" t="s">
        <v>43</v>
      </c>
      <c r="E428" s="73">
        <v>2437376.6311699999</v>
      </c>
      <c r="F428" s="73">
        <v>0</v>
      </c>
      <c r="G428" s="73"/>
      <c r="H428" s="73">
        <v>332479.31599999999</v>
      </c>
      <c r="I428" s="73">
        <v>2023258.9959999998</v>
      </c>
      <c r="J428" s="73">
        <v>80317.319170000002</v>
      </c>
      <c r="K428" s="73">
        <v>0</v>
      </c>
      <c r="L428" s="73">
        <v>0</v>
      </c>
      <c r="M428" s="404">
        <v>1321</v>
      </c>
    </row>
    <row r="429" spans="1:13" ht="18" customHeight="1">
      <c r="A429" s="74"/>
      <c r="B429" s="70"/>
      <c r="C429" s="71" t="s">
        <v>4</v>
      </c>
      <c r="D429" s="80" t="s">
        <v>44</v>
      </c>
      <c r="E429" s="73">
        <v>2124974.8887100006</v>
      </c>
      <c r="F429" s="73">
        <v>0</v>
      </c>
      <c r="G429" s="73"/>
      <c r="H429" s="73">
        <v>302252.50689000002</v>
      </c>
      <c r="I429" s="73">
        <v>1792028.9037900001</v>
      </c>
      <c r="J429" s="73">
        <v>30609.874900000003</v>
      </c>
      <c r="K429" s="73">
        <v>0</v>
      </c>
      <c r="L429" s="73">
        <v>0</v>
      </c>
      <c r="M429" s="404">
        <v>83.603129999999993</v>
      </c>
    </row>
    <row r="430" spans="1:13" ht="18" customHeight="1">
      <c r="A430" s="74"/>
      <c r="B430" s="70"/>
      <c r="C430" s="71" t="s">
        <v>4</v>
      </c>
      <c r="D430" s="80" t="s">
        <v>45</v>
      </c>
      <c r="E430" s="283">
        <v>0.8785247921427124</v>
      </c>
      <c r="F430" s="283">
        <v>0</v>
      </c>
      <c r="G430" s="283"/>
      <c r="H430" s="283">
        <v>0.9111455978693388</v>
      </c>
      <c r="I430" s="283">
        <v>0.88879565359648938</v>
      </c>
      <c r="J430" s="283">
        <v>0.44039183523724573</v>
      </c>
      <c r="K430" s="283">
        <v>0</v>
      </c>
      <c r="L430" s="283">
        <v>0</v>
      </c>
      <c r="M430" s="405">
        <v>6.3287759273277816E-2</v>
      </c>
    </row>
    <row r="431" spans="1:13" ht="18.399999999999999" customHeight="1">
      <c r="A431" s="76"/>
      <c r="B431" s="77"/>
      <c r="C431" s="78" t="s">
        <v>4</v>
      </c>
      <c r="D431" s="79" t="s">
        <v>46</v>
      </c>
      <c r="E431" s="407">
        <v>0.87182869546507513</v>
      </c>
      <c r="F431" s="284">
        <v>0</v>
      </c>
      <c r="G431" s="284"/>
      <c r="H431" s="284">
        <v>0.90908664793451399</v>
      </c>
      <c r="I431" s="284">
        <v>0.8857140422125177</v>
      </c>
      <c r="J431" s="284">
        <v>0.38111176040638262</v>
      </c>
      <c r="K431" s="284">
        <v>0</v>
      </c>
      <c r="L431" s="284">
        <v>0</v>
      </c>
      <c r="M431" s="406">
        <v>6.3287759273277816E-2</v>
      </c>
    </row>
    <row r="432" spans="1:13" ht="5.25" customHeight="1">
      <c r="A432" s="90"/>
      <c r="B432" s="70"/>
      <c r="C432" s="71"/>
      <c r="D432" s="91"/>
      <c r="E432" s="92"/>
      <c r="F432" s="92"/>
      <c r="G432" s="92"/>
      <c r="H432" s="92"/>
      <c r="I432" s="92"/>
      <c r="J432" s="92"/>
      <c r="K432" s="92"/>
      <c r="L432" s="92"/>
      <c r="M432" s="92"/>
    </row>
    <row r="433" spans="1:13" s="394" customFormat="1" ht="16.5">
      <c r="A433" s="392" t="s">
        <v>612</v>
      </c>
    </row>
    <row r="434" spans="1:13" s="99" customFormat="1" ht="15.75" customHeight="1">
      <c r="A434" s="1554" t="s">
        <v>591</v>
      </c>
      <c r="B434" s="1555"/>
      <c r="C434" s="1555"/>
      <c r="F434" s="98"/>
      <c r="G434" s="98"/>
      <c r="H434" s="98"/>
      <c r="I434" s="98"/>
      <c r="J434" s="98"/>
    </row>
    <row r="435" spans="1:13" ht="16.5">
      <c r="A435" s="1554" t="s">
        <v>587</v>
      </c>
      <c r="B435" s="1573"/>
      <c r="C435" s="1573"/>
      <c r="D435" s="1573"/>
      <c r="E435" s="1573"/>
      <c r="F435" s="1573"/>
      <c r="G435" s="1573"/>
      <c r="H435" s="1573"/>
      <c r="I435" s="1573"/>
      <c r="J435" s="1573"/>
      <c r="K435" s="1573"/>
      <c r="L435" s="1573"/>
      <c r="M435" s="1573"/>
    </row>
    <row r="436" spans="1:13">
      <c r="A436" s="1554" t="s">
        <v>588</v>
      </c>
      <c r="B436" s="1573"/>
      <c r="C436" s="1573"/>
      <c r="D436" s="1573"/>
      <c r="E436" s="1573"/>
      <c r="F436" s="1573"/>
      <c r="G436" s="1573"/>
      <c r="H436" s="1573"/>
      <c r="I436" s="1573"/>
      <c r="J436" s="1573"/>
      <c r="K436" s="1573"/>
      <c r="L436" s="1573"/>
      <c r="M436" s="539"/>
    </row>
    <row r="437" spans="1:13">
      <c r="C437" s="279" t="s">
        <v>4</v>
      </c>
    </row>
    <row r="446" spans="1:13">
      <c r="I446" s="1584"/>
    </row>
    <row r="447" spans="1:13">
      <c r="I447" s="1584"/>
    </row>
    <row r="449" spans="6:6">
      <c r="F449" s="1585" t="s">
        <v>4</v>
      </c>
    </row>
    <row r="450" spans="6:6">
      <c r="F450" s="1585"/>
    </row>
  </sheetData>
  <mergeCells count="6">
    <mergeCell ref="F11:G11"/>
    <mergeCell ref="I446:I447"/>
    <mergeCell ref="A434:C434"/>
    <mergeCell ref="F449:F450"/>
    <mergeCell ref="A435:M435"/>
    <mergeCell ref="A436:L436"/>
  </mergeCells>
  <phoneticPr fontId="0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34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2"/>
  <sheetViews>
    <sheetView showGridLines="0" zoomScale="75" zoomScaleNormal="75" workbookViewId="0"/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51" t="s">
        <v>451</v>
      </c>
      <c r="B1" s="15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17" t="s">
        <v>452</v>
      </c>
      <c r="B2" s="217"/>
      <c r="C2" s="217"/>
      <c r="D2" s="217"/>
      <c r="E2" s="217"/>
      <c r="F2" s="217"/>
      <c r="G2" s="218"/>
      <c r="H2" s="218"/>
      <c r="I2" s="218"/>
      <c r="J2" s="218"/>
      <c r="K2" s="218"/>
      <c r="L2" s="218"/>
    </row>
    <row r="3" spans="1:12" ht="15" customHeight="1">
      <c r="A3" s="217"/>
      <c r="B3" s="217"/>
      <c r="C3" s="217"/>
      <c r="D3" s="217"/>
      <c r="E3" s="217"/>
      <c r="F3" s="217"/>
      <c r="G3" s="218"/>
      <c r="H3" s="218"/>
      <c r="I3" s="218"/>
      <c r="J3" s="218"/>
      <c r="K3" s="218"/>
      <c r="L3" s="218"/>
    </row>
    <row r="4" spans="1:12" ht="15.2" customHeight="1">
      <c r="A4" s="21"/>
      <c r="B4" s="219"/>
      <c r="C4" s="219"/>
      <c r="D4" s="21"/>
      <c r="E4" s="21"/>
      <c r="F4" s="21"/>
      <c r="G4" s="21"/>
      <c r="H4" s="21"/>
      <c r="I4" s="21"/>
      <c r="J4" s="151"/>
      <c r="K4" s="151"/>
      <c r="L4" s="220" t="s">
        <v>2</v>
      </c>
    </row>
    <row r="5" spans="1:12" ht="15.95" customHeight="1">
      <c r="A5" s="221" t="s">
        <v>4</v>
      </c>
      <c r="B5" s="222" t="s">
        <v>4</v>
      </c>
      <c r="C5" s="222" t="s">
        <v>3</v>
      </c>
      <c r="D5" s="223"/>
      <c r="E5" s="19" t="s">
        <v>4</v>
      </c>
      <c r="F5" s="162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24"/>
      <c r="B6" s="225"/>
      <c r="C6" s="24" t="s">
        <v>444</v>
      </c>
      <c r="D6" s="225"/>
      <c r="E6" s="167"/>
      <c r="F6" s="168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24" t="s">
        <v>4</v>
      </c>
      <c r="B7" s="225"/>
      <c r="C7" s="24" t="s">
        <v>11</v>
      </c>
      <c r="D7" s="21"/>
      <c r="E7" s="32" t="s">
        <v>12</v>
      </c>
      <c r="F7" s="168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26" t="s">
        <v>4</v>
      </c>
      <c r="B8" s="227"/>
      <c r="C8" s="24" t="s">
        <v>20</v>
      </c>
      <c r="D8" s="21"/>
      <c r="E8" s="32" t="s">
        <v>4</v>
      </c>
      <c r="F8" s="168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228" t="s">
        <v>4</v>
      </c>
      <c r="B9" s="229"/>
      <c r="C9" s="24" t="s">
        <v>27</v>
      </c>
      <c r="D9" s="21"/>
      <c r="E9" s="172" t="s">
        <v>4</v>
      </c>
      <c r="F9" s="168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224"/>
      <c r="B10" s="225"/>
      <c r="C10" s="24" t="s">
        <v>31</v>
      </c>
      <c r="D10" s="230"/>
      <c r="E10" s="44"/>
      <c r="F10" s="231"/>
      <c r="G10" s="232"/>
      <c r="H10" s="222"/>
      <c r="I10" s="233"/>
      <c r="J10" s="234"/>
      <c r="K10" s="222"/>
      <c r="L10" s="233"/>
    </row>
    <row r="11" spans="1:12" s="243" customFormat="1" ht="9.9499999999999993" customHeight="1">
      <c r="A11" s="235">
        <v>1</v>
      </c>
      <c r="B11" s="236"/>
      <c r="C11" s="236"/>
      <c r="D11" s="236"/>
      <c r="E11" s="237" t="s">
        <v>33</v>
      </c>
      <c r="F11" s="237">
        <v>3</v>
      </c>
      <c r="G11" s="238" t="s">
        <v>35</v>
      </c>
      <c r="H11" s="239" t="s">
        <v>36</v>
      </c>
      <c r="I11" s="240" t="s">
        <v>37</v>
      </c>
      <c r="J11" s="241">
        <v>7</v>
      </c>
      <c r="K11" s="239">
        <v>8</v>
      </c>
      <c r="L11" s="242">
        <v>9</v>
      </c>
    </row>
    <row r="12" spans="1:12" ht="18.95" customHeight="1">
      <c r="A12" s="244"/>
      <c r="B12" s="245"/>
      <c r="C12" s="246" t="s">
        <v>41</v>
      </c>
      <c r="D12" s="247" t="s">
        <v>42</v>
      </c>
      <c r="E12" s="446">
        <v>50089646</v>
      </c>
      <c r="F12" s="447">
        <v>45862048</v>
      </c>
      <c r="G12" s="447">
        <v>28905</v>
      </c>
      <c r="H12" s="447">
        <v>3713980</v>
      </c>
      <c r="I12" s="447">
        <v>268120</v>
      </c>
      <c r="J12" s="447">
        <v>0</v>
      </c>
      <c r="K12" s="447">
        <v>0</v>
      </c>
      <c r="L12" s="410">
        <v>216593</v>
      </c>
    </row>
    <row r="13" spans="1:12" ht="18.95" customHeight="1">
      <c r="A13" s="248"/>
      <c r="B13" s="249"/>
      <c r="C13" s="250"/>
      <c r="D13" s="231" t="s">
        <v>43</v>
      </c>
      <c r="E13" s="414">
        <v>59578578.805610001</v>
      </c>
      <c r="F13" s="412">
        <v>52554204.087869994</v>
      </c>
      <c r="G13" s="412">
        <v>40312.98171</v>
      </c>
      <c r="H13" s="412">
        <v>4228271.3968700012</v>
      </c>
      <c r="I13" s="412">
        <v>2430875.4366000001</v>
      </c>
      <c r="J13" s="412">
        <v>0</v>
      </c>
      <c r="K13" s="412">
        <v>0</v>
      </c>
      <c r="L13" s="413">
        <v>324914.90256000002</v>
      </c>
    </row>
    <row r="14" spans="1:12" ht="18.95" customHeight="1">
      <c r="A14" s="248"/>
      <c r="B14" s="249"/>
      <c r="C14" s="185" t="s">
        <v>4</v>
      </c>
      <c r="D14" s="231" t="s">
        <v>44</v>
      </c>
      <c r="E14" s="414">
        <v>52899839.544760004</v>
      </c>
      <c r="F14" s="412">
        <v>47935023.910240002</v>
      </c>
      <c r="G14" s="412">
        <v>34981.830290000005</v>
      </c>
      <c r="H14" s="412">
        <v>3561036.1907600006</v>
      </c>
      <c r="I14" s="412">
        <v>1161098.3504099995</v>
      </c>
      <c r="J14" s="412">
        <v>0</v>
      </c>
      <c r="K14" s="412">
        <v>0</v>
      </c>
      <c r="L14" s="413">
        <v>207699.26306</v>
      </c>
    </row>
    <row r="15" spans="1:12" ht="18.95" customHeight="1">
      <c r="A15" s="248"/>
      <c r="B15" s="249"/>
      <c r="C15" s="250"/>
      <c r="D15" s="231" t="s">
        <v>45</v>
      </c>
      <c r="E15" s="415">
        <v>1.0561032821984808</v>
      </c>
      <c r="F15" s="416">
        <v>1.0452002472772259</v>
      </c>
      <c r="G15" s="416">
        <v>1.2102345715274176</v>
      </c>
      <c r="H15" s="416">
        <v>0.95881943111163781</v>
      </c>
      <c r="I15" s="416">
        <v>4.33051749369685</v>
      </c>
      <c r="J15" s="416">
        <v>0</v>
      </c>
      <c r="K15" s="416">
        <v>0</v>
      </c>
      <c r="L15" s="417">
        <v>0.95893802228142178</v>
      </c>
    </row>
    <row r="16" spans="1:12" ht="18.95" customHeight="1">
      <c r="A16" s="251"/>
      <c r="B16" s="252"/>
      <c r="C16" s="253"/>
      <c r="D16" s="231" t="s">
        <v>46</v>
      </c>
      <c r="E16" s="418">
        <v>0.88790032601077895</v>
      </c>
      <c r="F16" s="419">
        <v>0.91210636222543151</v>
      </c>
      <c r="G16" s="419">
        <v>0.8677559636161184</v>
      </c>
      <c r="H16" s="419">
        <v>0.84219669375907968</v>
      </c>
      <c r="I16" s="419">
        <v>0.47764617344358723</v>
      </c>
      <c r="J16" s="419">
        <v>0</v>
      </c>
      <c r="K16" s="419">
        <v>0</v>
      </c>
      <c r="L16" s="420">
        <v>0.63924203360184584</v>
      </c>
    </row>
    <row r="17" spans="1:12" ht="18.95" customHeight="1">
      <c r="A17" s="254" t="s">
        <v>367</v>
      </c>
      <c r="B17" s="255" t="s">
        <v>48</v>
      </c>
      <c r="C17" s="256" t="s">
        <v>368</v>
      </c>
      <c r="D17" s="257" t="s">
        <v>42</v>
      </c>
      <c r="E17" s="421">
        <v>1147555</v>
      </c>
      <c r="F17" s="362">
        <v>121253</v>
      </c>
      <c r="G17" s="362">
        <v>1417</v>
      </c>
      <c r="H17" s="362">
        <v>848708</v>
      </c>
      <c r="I17" s="362">
        <v>24344</v>
      </c>
      <c r="J17" s="362">
        <v>0</v>
      </c>
      <c r="K17" s="362">
        <v>0</v>
      </c>
      <c r="L17" s="363">
        <v>151833</v>
      </c>
    </row>
    <row r="18" spans="1:12" ht="18.95" customHeight="1">
      <c r="A18" s="258"/>
      <c r="B18" s="255"/>
      <c r="C18" s="256"/>
      <c r="D18" s="259" t="s">
        <v>43</v>
      </c>
      <c r="E18" s="422">
        <v>2364667.2837799997</v>
      </c>
      <c r="F18" s="423">
        <v>978441.14265000005</v>
      </c>
      <c r="G18" s="423">
        <v>2143.2297200000003</v>
      </c>
      <c r="H18" s="423">
        <v>1192526.6383699996</v>
      </c>
      <c r="I18" s="423">
        <v>34473.968000000001</v>
      </c>
      <c r="J18" s="423">
        <v>0</v>
      </c>
      <c r="K18" s="423">
        <v>0</v>
      </c>
      <c r="L18" s="424">
        <v>157082.30504000001</v>
      </c>
    </row>
    <row r="19" spans="1:12" ht="18.95" customHeight="1">
      <c r="A19" s="258"/>
      <c r="B19" s="255"/>
      <c r="C19" s="256"/>
      <c r="D19" s="259" t="s">
        <v>44</v>
      </c>
      <c r="E19" s="422">
        <v>2053395.5490600003</v>
      </c>
      <c r="F19" s="425">
        <v>964838.07739999983</v>
      </c>
      <c r="G19" s="425">
        <v>1505.7842400000002</v>
      </c>
      <c r="H19" s="425">
        <v>966146.16941000044</v>
      </c>
      <c r="I19" s="425">
        <v>16032.067789999996</v>
      </c>
      <c r="J19" s="425">
        <v>0</v>
      </c>
      <c r="K19" s="425">
        <v>0</v>
      </c>
      <c r="L19" s="426">
        <v>104873.45021999997</v>
      </c>
    </row>
    <row r="20" spans="1:12" ht="18.95" customHeight="1">
      <c r="A20" s="258"/>
      <c r="B20" s="256"/>
      <c r="C20" s="256"/>
      <c r="D20" s="259" t="s">
        <v>45</v>
      </c>
      <c r="E20" s="427">
        <v>1.7893656940713085</v>
      </c>
      <c r="F20" s="212">
        <v>7.9572305625427813</v>
      </c>
      <c r="G20" s="212">
        <v>1.062656485532816</v>
      </c>
      <c r="H20" s="212">
        <v>1.1383728790231746</v>
      </c>
      <c r="I20" s="212">
        <v>0.65856341562602672</v>
      </c>
      <c r="J20" s="212">
        <v>0</v>
      </c>
      <c r="K20" s="212">
        <v>0</v>
      </c>
      <c r="L20" s="428">
        <v>0.69071578787220145</v>
      </c>
    </row>
    <row r="21" spans="1:12" s="263" customFormat="1" ht="18.95" customHeight="1">
      <c r="A21" s="260"/>
      <c r="B21" s="261"/>
      <c r="C21" s="261"/>
      <c r="D21" s="262" t="s">
        <v>46</v>
      </c>
      <c r="E21" s="429">
        <v>0.86836552573162806</v>
      </c>
      <c r="F21" s="430">
        <v>0.98609720640614329</v>
      </c>
      <c r="G21" s="430">
        <v>0.70257715537837917</v>
      </c>
      <c r="H21" s="430">
        <v>0.81016736928457511</v>
      </c>
      <c r="I21" s="430">
        <v>0.4650485197990552</v>
      </c>
      <c r="J21" s="430">
        <v>0</v>
      </c>
      <c r="K21" s="430">
        <v>0</v>
      </c>
      <c r="L21" s="431">
        <v>0.66763376176135569</v>
      </c>
    </row>
    <row r="22" spans="1:12" ht="18.95" customHeight="1">
      <c r="A22" s="254" t="s">
        <v>369</v>
      </c>
      <c r="B22" s="255" t="s">
        <v>48</v>
      </c>
      <c r="C22" s="256" t="s">
        <v>370</v>
      </c>
      <c r="D22" s="259" t="s">
        <v>42</v>
      </c>
      <c r="E22" s="421">
        <v>436</v>
      </c>
      <c r="F22" s="362">
        <v>436</v>
      </c>
      <c r="G22" s="362">
        <v>0</v>
      </c>
      <c r="H22" s="362">
        <v>0</v>
      </c>
      <c r="I22" s="362">
        <v>0</v>
      </c>
      <c r="J22" s="362">
        <v>0</v>
      </c>
      <c r="K22" s="362">
        <v>0</v>
      </c>
      <c r="L22" s="363">
        <v>0</v>
      </c>
    </row>
    <row r="23" spans="1:12" ht="18.95" customHeight="1">
      <c r="A23" s="254"/>
      <c r="B23" s="255"/>
      <c r="C23" s="256"/>
      <c r="D23" s="259" t="s">
        <v>43</v>
      </c>
      <c r="E23" s="422">
        <v>538.67962</v>
      </c>
      <c r="F23" s="423">
        <v>538.67962</v>
      </c>
      <c r="G23" s="423">
        <v>0</v>
      </c>
      <c r="H23" s="423">
        <v>0</v>
      </c>
      <c r="I23" s="423">
        <v>0</v>
      </c>
      <c r="J23" s="423">
        <v>0</v>
      </c>
      <c r="K23" s="423">
        <v>0</v>
      </c>
      <c r="L23" s="424">
        <v>0</v>
      </c>
    </row>
    <row r="24" spans="1:12" ht="18.95" customHeight="1">
      <c r="A24" s="254"/>
      <c r="B24" s="255"/>
      <c r="C24" s="256"/>
      <c r="D24" s="259" t="s">
        <v>44</v>
      </c>
      <c r="E24" s="422">
        <v>346.14985999999999</v>
      </c>
      <c r="F24" s="423">
        <v>346.14985999999999</v>
      </c>
      <c r="G24" s="423">
        <v>0</v>
      </c>
      <c r="H24" s="423">
        <v>0</v>
      </c>
      <c r="I24" s="423">
        <v>0</v>
      </c>
      <c r="J24" s="423">
        <v>0</v>
      </c>
      <c r="K24" s="423">
        <v>0</v>
      </c>
      <c r="L24" s="424">
        <v>0</v>
      </c>
    </row>
    <row r="25" spans="1:12" ht="18.95" customHeight="1">
      <c r="A25" s="254"/>
      <c r="B25" s="256"/>
      <c r="C25" s="256"/>
      <c r="D25" s="259" t="s">
        <v>45</v>
      </c>
      <c r="E25" s="427">
        <v>0.79392169724770645</v>
      </c>
      <c r="F25" s="212">
        <v>0.79392169724770645</v>
      </c>
      <c r="G25" s="212">
        <v>0</v>
      </c>
      <c r="H25" s="212">
        <v>0</v>
      </c>
      <c r="I25" s="212">
        <v>0</v>
      </c>
      <c r="J25" s="212">
        <v>0</v>
      </c>
      <c r="K25" s="212">
        <v>0</v>
      </c>
      <c r="L25" s="428">
        <v>0</v>
      </c>
    </row>
    <row r="26" spans="1:12" ht="18.95" customHeight="1">
      <c r="A26" s="260"/>
      <c r="B26" s="261"/>
      <c r="C26" s="261"/>
      <c r="D26" s="259" t="s">
        <v>46</v>
      </c>
      <c r="E26" s="429">
        <v>0.64258948575036123</v>
      </c>
      <c r="F26" s="430">
        <v>0.64258948575036123</v>
      </c>
      <c r="G26" s="430">
        <v>0</v>
      </c>
      <c r="H26" s="430">
        <v>0</v>
      </c>
      <c r="I26" s="430">
        <v>0</v>
      </c>
      <c r="J26" s="430">
        <v>0</v>
      </c>
      <c r="K26" s="430">
        <v>0</v>
      </c>
      <c r="L26" s="431">
        <v>0</v>
      </c>
    </row>
    <row r="27" spans="1:12" ht="18.95" customHeight="1">
      <c r="A27" s="254" t="s">
        <v>371</v>
      </c>
      <c r="B27" s="255" t="s">
        <v>48</v>
      </c>
      <c r="C27" s="256" t="s">
        <v>372</v>
      </c>
      <c r="D27" s="257" t="s">
        <v>42</v>
      </c>
      <c r="E27" s="421">
        <v>37183</v>
      </c>
      <c r="F27" s="362">
        <v>193</v>
      </c>
      <c r="G27" s="362">
        <v>876</v>
      </c>
      <c r="H27" s="362">
        <v>21789</v>
      </c>
      <c r="I27" s="362">
        <v>1058</v>
      </c>
      <c r="J27" s="362">
        <v>0</v>
      </c>
      <c r="K27" s="362">
        <v>0</v>
      </c>
      <c r="L27" s="363">
        <v>13267</v>
      </c>
    </row>
    <row r="28" spans="1:12" ht="18.95" customHeight="1">
      <c r="A28" s="254"/>
      <c r="B28" s="255"/>
      <c r="C28" s="256"/>
      <c r="D28" s="259" t="s">
        <v>43</v>
      </c>
      <c r="E28" s="422">
        <v>37859.319999999992</v>
      </c>
      <c r="F28" s="423">
        <v>193</v>
      </c>
      <c r="G28" s="423">
        <v>891.15199999999993</v>
      </c>
      <c r="H28" s="423">
        <v>22106.263999999992</v>
      </c>
      <c r="I28" s="423">
        <v>1401.904</v>
      </c>
      <c r="J28" s="423">
        <v>0</v>
      </c>
      <c r="K28" s="423">
        <v>0</v>
      </c>
      <c r="L28" s="424">
        <v>13267</v>
      </c>
    </row>
    <row r="29" spans="1:12" ht="18.95" customHeight="1">
      <c r="A29" s="254"/>
      <c r="B29" s="255"/>
      <c r="C29" s="256"/>
      <c r="D29" s="259" t="s">
        <v>44</v>
      </c>
      <c r="E29" s="422">
        <v>31343.03213</v>
      </c>
      <c r="F29" s="423">
        <v>193</v>
      </c>
      <c r="G29" s="423">
        <v>620.68173999999988</v>
      </c>
      <c r="H29" s="423">
        <v>19287.185459999997</v>
      </c>
      <c r="I29" s="423">
        <v>1051.8769000000002</v>
      </c>
      <c r="J29" s="423">
        <v>0</v>
      </c>
      <c r="K29" s="423">
        <v>0</v>
      </c>
      <c r="L29" s="424">
        <v>10190.288030000002</v>
      </c>
    </row>
    <row r="30" spans="1:12" ht="18.95" customHeight="1">
      <c r="A30" s="258"/>
      <c r="B30" s="256"/>
      <c r="C30" s="256"/>
      <c r="D30" s="259" t="s">
        <v>45</v>
      </c>
      <c r="E30" s="427">
        <v>0.84293984159427693</v>
      </c>
      <c r="F30" s="212">
        <v>1</v>
      </c>
      <c r="G30" s="212">
        <v>0.70854079908675782</v>
      </c>
      <c r="H30" s="212">
        <v>0.88517992840424053</v>
      </c>
      <c r="I30" s="212">
        <v>0.99421257088846904</v>
      </c>
      <c r="J30" s="212">
        <v>0</v>
      </c>
      <c r="K30" s="212">
        <v>0</v>
      </c>
      <c r="L30" s="428">
        <v>0.76809286424964207</v>
      </c>
    </row>
    <row r="31" spans="1:12" ht="18.95" customHeight="1">
      <c r="A31" s="260"/>
      <c r="B31" s="261"/>
      <c r="C31" s="261"/>
      <c r="D31" s="262" t="s">
        <v>46</v>
      </c>
      <c r="E31" s="429">
        <v>0.82788153960504329</v>
      </c>
      <c r="F31" s="430">
        <v>1</v>
      </c>
      <c r="G31" s="430">
        <v>0.69649368457906158</v>
      </c>
      <c r="H31" s="430">
        <v>0.87247603032335108</v>
      </c>
      <c r="I31" s="430">
        <v>0.75032020737511285</v>
      </c>
      <c r="J31" s="430">
        <v>0</v>
      </c>
      <c r="K31" s="430">
        <v>0</v>
      </c>
      <c r="L31" s="431">
        <v>0.76809286424964207</v>
      </c>
    </row>
    <row r="32" spans="1:12" ht="18.95" customHeight="1">
      <c r="A32" s="254" t="s">
        <v>373</v>
      </c>
      <c r="B32" s="255" t="s">
        <v>48</v>
      </c>
      <c r="C32" s="256" t="s">
        <v>374</v>
      </c>
      <c r="D32" s="259" t="s">
        <v>42</v>
      </c>
      <c r="E32" s="422">
        <v>653</v>
      </c>
      <c r="F32" s="425">
        <v>653</v>
      </c>
      <c r="G32" s="425">
        <v>0</v>
      </c>
      <c r="H32" s="425">
        <v>0</v>
      </c>
      <c r="I32" s="425">
        <v>0</v>
      </c>
      <c r="J32" s="425">
        <v>0</v>
      </c>
      <c r="K32" s="425">
        <v>0</v>
      </c>
      <c r="L32" s="426">
        <v>0</v>
      </c>
    </row>
    <row r="33" spans="1:12" ht="18.95" customHeight="1">
      <c r="A33" s="254"/>
      <c r="B33" s="255"/>
      <c r="C33" s="256"/>
      <c r="D33" s="259" t="s">
        <v>43</v>
      </c>
      <c r="E33" s="422">
        <v>653</v>
      </c>
      <c r="F33" s="423">
        <v>653</v>
      </c>
      <c r="G33" s="423">
        <v>0</v>
      </c>
      <c r="H33" s="423">
        <v>0</v>
      </c>
      <c r="I33" s="423">
        <v>0</v>
      </c>
      <c r="J33" s="423">
        <v>0</v>
      </c>
      <c r="K33" s="423">
        <v>0</v>
      </c>
      <c r="L33" s="424">
        <v>0</v>
      </c>
    </row>
    <row r="34" spans="1:12" ht="18.95" customHeight="1">
      <c r="A34" s="254"/>
      <c r="B34" s="255"/>
      <c r="C34" s="256"/>
      <c r="D34" s="259" t="s">
        <v>44</v>
      </c>
      <c r="E34" s="422">
        <v>625.38599999999997</v>
      </c>
      <c r="F34" s="423">
        <v>625.38599999999997</v>
      </c>
      <c r="G34" s="423">
        <v>0</v>
      </c>
      <c r="H34" s="423">
        <v>0</v>
      </c>
      <c r="I34" s="423">
        <v>0</v>
      </c>
      <c r="J34" s="423">
        <v>0</v>
      </c>
      <c r="K34" s="423">
        <v>0</v>
      </c>
      <c r="L34" s="424">
        <v>0</v>
      </c>
    </row>
    <row r="35" spans="1:12" ht="18.95" customHeight="1">
      <c r="A35" s="258"/>
      <c r="B35" s="256"/>
      <c r="C35" s="256"/>
      <c r="D35" s="259" t="s">
        <v>45</v>
      </c>
      <c r="E35" s="427">
        <v>0.95771209800918833</v>
      </c>
      <c r="F35" s="212">
        <v>0.95771209800918833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428">
        <v>0</v>
      </c>
    </row>
    <row r="36" spans="1:12" ht="18.75" customHeight="1">
      <c r="A36" s="260"/>
      <c r="B36" s="261"/>
      <c r="C36" s="261"/>
      <c r="D36" s="259" t="s">
        <v>46</v>
      </c>
      <c r="E36" s="429">
        <v>0.95771209800918833</v>
      </c>
      <c r="F36" s="430">
        <v>0.95771209800918833</v>
      </c>
      <c r="G36" s="430">
        <v>0</v>
      </c>
      <c r="H36" s="430">
        <v>0</v>
      </c>
      <c r="I36" s="430">
        <v>0</v>
      </c>
      <c r="J36" s="430">
        <v>0</v>
      </c>
      <c r="K36" s="430">
        <v>0</v>
      </c>
      <c r="L36" s="431">
        <v>0</v>
      </c>
    </row>
    <row r="37" spans="1:12" ht="18.95" customHeight="1">
      <c r="A37" s="254" t="s">
        <v>375</v>
      </c>
      <c r="B37" s="255" t="s">
        <v>48</v>
      </c>
      <c r="C37" s="256" t="s">
        <v>376</v>
      </c>
      <c r="D37" s="257" t="s">
        <v>42</v>
      </c>
      <c r="E37" s="421">
        <v>0</v>
      </c>
      <c r="F37" s="362">
        <v>0</v>
      </c>
      <c r="G37" s="362">
        <v>0</v>
      </c>
      <c r="H37" s="362">
        <v>0</v>
      </c>
      <c r="I37" s="362">
        <v>0</v>
      </c>
      <c r="J37" s="362">
        <v>0</v>
      </c>
      <c r="K37" s="362">
        <v>0</v>
      </c>
      <c r="L37" s="363">
        <v>0</v>
      </c>
    </row>
    <row r="38" spans="1:12" ht="18.95" customHeight="1">
      <c r="A38" s="254"/>
      <c r="B38" s="255"/>
      <c r="C38" s="256"/>
      <c r="D38" s="259" t="s">
        <v>43</v>
      </c>
      <c r="E38" s="422">
        <v>303.97399999999999</v>
      </c>
      <c r="F38" s="423">
        <v>303.97399999999999</v>
      </c>
      <c r="G38" s="423">
        <v>0</v>
      </c>
      <c r="H38" s="423">
        <v>0</v>
      </c>
      <c r="I38" s="423">
        <v>0</v>
      </c>
      <c r="J38" s="423">
        <v>0</v>
      </c>
      <c r="K38" s="423">
        <v>0</v>
      </c>
      <c r="L38" s="424">
        <v>0</v>
      </c>
    </row>
    <row r="39" spans="1:12" ht="18.95" customHeight="1">
      <c r="A39" s="254"/>
      <c r="B39" s="255"/>
      <c r="C39" s="256"/>
      <c r="D39" s="259" t="s">
        <v>44</v>
      </c>
      <c r="E39" s="422">
        <v>0</v>
      </c>
      <c r="F39" s="423">
        <v>0</v>
      </c>
      <c r="G39" s="423">
        <v>0</v>
      </c>
      <c r="H39" s="423">
        <v>0</v>
      </c>
      <c r="I39" s="423">
        <v>0</v>
      </c>
      <c r="J39" s="423">
        <v>0</v>
      </c>
      <c r="K39" s="423">
        <v>0</v>
      </c>
      <c r="L39" s="424">
        <v>0</v>
      </c>
    </row>
    <row r="40" spans="1:12" ht="18.95" customHeight="1">
      <c r="A40" s="258"/>
      <c r="B40" s="256"/>
      <c r="C40" s="256"/>
      <c r="D40" s="259" t="s">
        <v>45</v>
      </c>
      <c r="E40" s="427">
        <v>0</v>
      </c>
      <c r="F40" s="212">
        <v>0</v>
      </c>
      <c r="G40" s="212">
        <v>0</v>
      </c>
      <c r="H40" s="212">
        <v>0</v>
      </c>
      <c r="I40" s="212">
        <v>0</v>
      </c>
      <c r="J40" s="212">
        <v>0</v>
      </c>
      <c r="K40" s="212">
        <v>0</v>
      </c>
      <c r="L40" s="428">
        <v>0</v>
      </c>
    </row>
    <row r="41" spans="1:12" ht="18.95" customHeight="1">
      <c r="A41" s="260"/>
      <c r="B41" s="261"/>
      <c r="C41" s="261"/>
      <c r="D41" s="265" t="s">
        <v>46</v>
      </c>
      <c r="E41" s="429">
        <v>0</v>
      </c>
      <c r="F41" s="430">
        <v>0</v>
      </c>
      <c r="G41" s="430">
        <v>0</v>
      </c>
      <c r="H41" s="430">
        <v>0</v>
      </c>
      <c r="I41" s="430">
        <v>0</v>
      </c>
      <c r="J41" s="430">
        <v>0</v>
      </c>
      <c r="K41" s="430">
        <v>0</v>
      </c>
      <c r="L41" s="431">
        <v>0</v>
      </c>
    </row>
    <row r="42" spans="1:12" ht="18.95" hidden="1" customHeight="1">
      <c r="A42" s="266" t="s">
        <v>377</v>
      </c>
      <c r="B42" s="267" t="s">
        <v>48</v>
      </c>
      <c r="C42" s="268" t="s">
        <v>378</v>
      </c>
      <c r="D42" s="269" t="s">
        <v>42</v>
      </c>
      <c r="E42" s="421">
        <v>0</v>
      </c>
      <c r="F42" s="362">
        <v>0</v>
      </c>
      <c r="G42" s="362">
        <v>0</v>
      </c>
      <c r="H42" s="362">
        <v>0</v>
      </c>
      <c r="I42" s="362">
        <v>0</v>
      </c>
      <c r="J42" s="362">
        <v>0</v>
      </c>
      <c r="K42" s="362">
        <v>0</v>
      </c>
      <c r="L42" s="363">
        <v>0</v>
      </c>
    </row>
    <row r="43" spans="1:12" ht="18.95" hidden="1" customHeight="1">
      <c r="A43" s="258"/>
      <c r="B43" s="256"/>
      <c r="C43" s="256" t="s">
        <v>379</v>
      </c>
      <c r="D43" s="259" t="s">
        <v>43</v>
      </c>
      <c r="E43" s="422">
        <v>0</v>
      </c>
      <c r="F43" s="423">
        <v>0</v>
      </c>
      <c r="G43" s="423">
        <v>0</v>
      </c>
      <c r="H43" s="423">
        <v>0</v>
      </c>
      <c r="I43" s="423">
        <v>0</v>
      </c>
      <c r="J43" s="423">
        <v>0</v>
      </c>
      <c r="K43" s="423">
        <v>0</v>
      </c>
      <c r="L43" s="424">
        <v>0</v>
      </c>
    </row>
    <row r="44" spans="1:12" ht="18.95" hidden="1" customHeight="1">
      <c r="A44" s="258"/>
      <c r="B44" s="256"/>
      <c r="C44" s="256"/>
      <c r="D44" s="259" t="s">
        <v>44</v>
      </c>
      <c r="E44" s="422">
        <v>0</v>
      </c>
      <c r="F44" s="423">
        <v>0</v>
      </c>
      <c r="G44" s="423">
        <v>0</v>
      </c>
      <c r="H44" s="423">
        <v>0</v>
      </c>
      <c r="I44" s="423">
        <v>0</v>
      </c>
      <c r="J44" s="423">
        <v>0</v>
      </c>
      <c r="K44" s="423">
        <v>0</v>
      </c>
      <c r="L44" s="424">
        <v>0</v>
      </c>
    </row>
    <row r="45" spans="1:12" ht="18.95" hidden="1" customHeight="1">
      <c r="A45" s="258"/>
      <c r="B45" s="256"/>
      <c r="C45" s="256"/>
      <c r="D45" s="259" t="s">
        <v>45</v>
      </c>
      <c r="E45" s="427">
        <v>0</v>
      </c>
      <c r="F45" s="212">
        <v>0</v>
      </c>
      <c r="G45" s="212">
        <v>0</v>
      </c>
      <c r="H45" s="212">
        <v>0</v>
      </c>
      <c r="I45" s="212">
        <v>0</v>
      </c>
      <c r="J45" s="212">
        <v>0</v>
      </c>
      <c r="K45" s="212">
        <v>0</v>
      </c>
      <c r="L45" s="428">
        <v>0</v>
      </c>
    </row>
    <row r="46" spans="1:12" ht="18.95" hidden="1" customHeight="1">
      <c r="A46" s="260"/>
      <c r="B46" s="261"/>
      <c r="C46" s="261"/>
      <c r="D46" s="262" t="s">
        <v>46</v>
      </c>
      <c r="E46" s="429">
        <v>0</v>
      </c>
      <c r="F46" s="430">
        <v>0</v>
      </c>
      <c r="G46" s="430">
        <v>0</v>
      </c>
      <c r="H46" s="430">
        <v>0</v>
      </c>
      <c r="I46" s="430">
        <v>0</v>
      </c>
      <c r="J46" s="430">
        <v>0</v>
      </c>
      <c r="K46" s="430">
        <v>0</v>
      </c>
      <c r="L46" s="431">
        <v>0</v>
      </c>
    </row>
    <row r="47" spans="1:12" ht="18.95" customHeight="1">
      <c r="A47" s="254" t="s">
        <v>380</v>
      </c>
      <c r="B47" s="255" t="s">
        <v>48</v>
      </c>
      <c r="C47" s="256" t="s">
        <v>381</v>
      </c>
      <c r="D47" s="270" t="s">
        <v>42</v>
      </c>
      <c r="E47" s="421">
        <v>84780</v>
      </c>
      <c r="F47" s="362"/>
      <c r="G47" s="362">
        <v>236</v>
      </c>
      <c r="H47" s="362">
        <v>84218</v>
      </c>
      <c r="I47" s="362">
        <v>326</v>
      </c>
      <c r="J47" s="362">
        <v>0</v>
      </c>
      <c r="K47" s="362">
        <v>0</v>
      </c>
      <c r="L47" s="363">
        <v>0</v>
      </c>
    </row>
    <row r="48" spans="1:12" ht="18.95" customHeight="1">
      <c r="A48" s="254"/>
      <c r="B48" s="255"/>
      <c r="C48" s="256"/>
      <c r="D48" s="259" t="s">
        <v>43</v>
      </c>
      <c r="E48" s="422">
        <v>85009.777999999977</v>
      </c>
      <c r="F48" s="423">
        <v>0</v>
      </c>
      <c r="G48" s="423">
        <v>247.00800000000001</v>
      </c>
      <c r="H48" s="423">
        <v>84294.77999999997</v>
      </c>
      <c r="I48" s="423">
        <v>467.99</v>
      </c>
      <c r="J48" s="423">
        <v>0</v>
      </c>
      <c r="K48" s="423">
        <v>0</v>
      </c>
      <c r="L48" s="424">
        <v>0</v>
      </c>
    </row>
    <row r="49" spans="1:12" ht="18.95" customHeight="1">
      <c r="A49" s="254"/>
      <c r="B49" s="255"/>
      <c r="C49" s="256"/>
      <c r="D49" s="259" t="s">
        <v>44</v>
      </c>
      <c r="E49" s="422">
        <v>74356.141619999995</v>
      </c>
      <c r="F49" s="423">
        <v>0</v>
      </c>
      <c r="G49" s="423">
        <v>142.88776000000001</v>
      </c>
      <c r="H49" s="423">
        <v>73804.757629999993</v>
      </c>
      <c r="I49" s="423">
        <v>408.49622999999997</v>
      </c>
      <c r="J49" s="423">
        <v>0</v>
      </c>
      <c r="K49" s="423">
        <v>0</v>
      </c>
      <c r="L49" s="424">
        <v>0</v>
      </c>
    </row>
    <row r="50" spans="1:12" ht="18.95" customHeight="1">
      <c r="A50" s="254"/>
      <c r="B50" s="256"/>
      <c r="C50" s="256"/>
      <c r="D50" s="259" t="s">
        <v>45</v>
      </c>
      <c r="E50" s="427">
        <v>0.87704814366595885</v>
      </c>
      <c r="F50" s="212">
        <v>0</v>
      </c>
      <c r="G50" s="212">
        <v>0.60545661016949159</v>
      </c>
      <c r="H50" s="212">
        <v>0.87635372046355875</v>
      </c>
      <c r="I50" s="212">
        <v>1.2530559202453986</v>
      </c>
      <c r="J50" s="212">
        <v>0</v>
      </c>
      <c r="K50" s="212">
        <v>0</v>
      </c>
      <c r="L50" s="428">
        <v>0</v>
      </c>
    </row>
    <row r="51" spans="1:12" ht="18.95" customHeight="1">
      <c r="A51" s="260"/>
      <c r="B51" s="261"/>
      <c r="C51" s="261"/>
      <c r="D51" s="264" t="s">
        <v>46</v>
      </c>
      <c r="E51" s="429">
        <v>0.87467751792035042</v>
      </c>
      <c r="F51" s="430">
        <v>0</v>
      </c>
      <c r="G51" s="430">
        <v>0.5784742194584791</v>
      </c>
      <c r="H51" s="430">
        <v>0.87555549264141885</v>
      </c>
      <c r="I51" s="430">
        <v>0.87287384345819352</v>
      </c>
      <c r="J51" s="430">
        <v>0</v>
      </c>
      <c r="K51" s="430">
        <v>0</v>
      </c>
      <c r="L51" s="431">
        <v>0</v>
      </c>
    </row>
    <row r="52" spans="1:12" ht="18.95" hidden="1" customHeight="1">
      <c r="A52" s="254" t="s">
        <v>382</v>
      </c>
      <c r="B52" s="255" t="s">
        <v>48</v>
      </c>
      <c r="C52" s="256" t="s">
        <v>383</v>
      </c>
      <c r="D52" s="257" t="s">
        <v>42</v>
      </c>
      <c r="E52" s="421">
        <v>0</v>
      </c>
      <c r="F52" s="362">
        <v>0</v>
      </c>
      <c r="G52" s="362">
        <v>0</v>
      </c>
      <c r="H52" s="362">
        <v>0</v>
      </c>
      <c r="I52" s="362">
        <v>0</v>
      </c>
      <c r="J52" s="362">
        <v>0</v>
      </c>
      <c r="K52" s="362">
        <v>0</v>
      </c>
      <c r="L52" s="363">
        <v>0</v>
      </c>
    </row>
    <row r="53" spans="1:12" ht="18.95" hidden="1" customHeight="1">
      <c r="A53" s="254"/>
      <c r="B53" s="255"/>
      <c r="C53" s="256"/>
      <c r="D53" s="259" t="s">
        <v>43</v>
      </c>
      <c r="E53" s="422">
        <v>0</v>
      </c>
      <c r="F53" s="423">
        <v>0</v>
      </c>
      <c r="G53" s="423">
        <v>0</v>
      </c>
      <c r="H53" s="423">
        <v>0</v>
      </c>
      <c r="I53" s="423">
        <v>0</v>
      </c>
      <c r="J53" s="423">
        <v>0</v>
      </c>
      <c r="K53" s="423">
        <v>0</v>
      </c>
      <c r="L53" s="424">
        <v>0</v>
      </c>
    </row>
    <row r="54" spans="1:12" ht="18.95" hidden="1" customHeight="1">
      <c r="A54" s="254"/>
      <c r="B54" s="255"/>
      <c r="C54" s="256"/>
      <c r="D54" s="259" t="s">
        <v>44</v>
      </c>
      <c r="E54" s="422">
        <v>0</v>
      </c>
      <c r="F54" s="423">
        <v>0</v>
      </c>
      <c r="G54" s="423">
        <v>0</v>
      </c>
      <c r="H54" s="423">
        <v>0</v>
      </c>
      <c r="I54" s="423">
        <v>0</v>
      </c>
      <c r="J54" s="423">
        <v>0</v>
      </c>
      <c r="K54" s="423">
        <v>0</v>
      </c>
      <c r="L54" s="424">
        <v>0</v>
      </c>
    </row>
    <row r="55" spans="1:12" ht="18.95" hidden="1" customHeight="1">
      <c r="A55" s="258"/>
      <c r="B55" s="256"/>
      <c r="C55" s="256"/>
      <c r="D55" s="259" t="s">
        <v>45</v>
      </c>
      <c r="E55" s="427">
        <v>0</v>
      </c>
      <c r="F55" s="212">
        <v>0</v>
      </c>
      <c r="G55" s="212">
        <v>0</v>
      </c>
      <c r="H55" s="212">
        <v>0</v>
      </c>
      <c r="I55" s="212">
        <v>0</v>
      </c>
      <c r="J55" s="212">
        <v>0</v>
      </c>
      <c r="K55" s="212">
        <v>0</v>
      </c>
      <c r="L55" s="428">
        <v>0</v>
      </c>
    </row>
    <row r="56" spans="1:12" ht="18.95" hidden="1" customHeight="1">
      <c r="A56" s="260"/>
      <c r="B56" s="261"/>
      <c r="C56" s="261"/>
      <c r="D56" s="264" t="s">
        <v>46</v>
      </c>
      <c r="E56" s="429">
        <v>0</v>
      </c>
      <c r="F56" s="430">
        <v>0</v>
      </c>
      <c r="G56" s="430">
        <v>0</v>
      </c>
      <c r="H56" s="430">
        <v>0</v>
      </c>
      <c r="I56" s="430">
        <v>0</v>
      </c>
      <c r="J56" s="430">
        <v>0</v>
      </c>
      <c r="K56" s="430">
        <v>0</v>
      </c>
      <c r="L56" s="431">
        <v>0</v>
      </c>
    </row>
    <row r="57" spans="1:12" ht="18.95" customHeight="1">
      <c r="A57" s="254" t="s">
        <v>384</v>
      </c>
      <c r="B57" s="255" t="s">
        <v>48</v>
      </c>
      <c r="C57" s="256" t="s">
        <v>385</v>
      </c>
      <c r="D57" s="259" t="s">
        <v>42</v>
      </c>
      <c r="E57" s="421">
        <v>872883</v>
      </c>
      <c r="F57" s="362">
        <v>672646</v>
      </c>
      <c r="G57" s="362">
        <v>2265</v>
      </c>
      <c r="H57" s="362">
        <v>159477</v>
      </c>
      <c r="I57" s="362">
        <v>27914</v>
      </c>
      <c r="J57" s="362">
        <v>0</v>
      </c>
      <c r="K57" s="362">
        <v>0</v>
      </c>
      <c r="L57" s="363">
        <v>10581</v>
      </c>
    </row>
    <row r="58" spans="1:12" ht="18.95" customHeight="1">
      <c r="A58" s="254"/>
      <c r="B58" s="255"/>
      <c r="C58" s="256"/>
      <c r="D58" s="259" t="s">
        <v>43</v>
      </c>
      <c r="E58" s="422">
        <v>3014808.1661999999</v>
      </c>
      <c r="F58" s="423">
        <v>1127235.1828399999</v>
      </c>
      <c r="G58" s="423">
        <v>1845.2495699999999</v>
      </c>
      <c r="H58" s="423">
        <v>201873.68077999997</v>
      </c>
      <c r="I58" s="423">
        <v>1666763.5700100001</v>
      </c>
      <c r="J58" s="423">
        <v>0</v>
      </c>
      <c r="K58" s="423">
        <v>0</v>
      </c>
      <c r="L58" s="424">
        <v>17090.483</v>
      </c>
    </row>
    <row r="59" spans="1:12" ht="18.95" customHeight="1">
      <c r="A59" s="254"/>
      <c r="B59" s="255"/>
      <c r="C59" s="256"/>
      <c r="D59" s="259" t="s">
        <v>44</v>
      </c>
      <c r="E59" s="422">
        <v>1886274.9273999999</v>
      </c>
      <c r="F59" s="423">
        <v>928215.70682000008</v>
      </c>
      <c r="G59" s="423">
        <v>1081.65707</v>
      </c>
      <c r="H59" s="423">
        <v>151149.22069999992</v>
      </c>
      <c r="I59" s="423">
        <v>805319.88901000004</v>
      </c>
      <c r="J59" s="423">
        <v>0</v>
      </c>
      <c r="K59" s="423">
        <v>0</v>
      </c>
      <c r="L59" s="424">
        <v>508.45379999999994</v>
      </c>
    </row>
    <row r="60" spans="1:12" ht="18.95" customHeight="1">
      <c r="A60" s="258"/>
      <c r="B60" s="256"/>
      <c r="C60" s="256"/>
      <c r="D60" s="259" t="s">
        <v>45</v>
      </c>
      <c r="E60" s="427">
        <v>2.1609710893670742</v>
      </c>
      <c r="F60" s="212">
        <v>1.3799468172262974</v>
      </c>
      <c r="G60" s="212">
        <v>0.47755279028697573</v>
      </c>
      <c r="H60" s="212">
        <v>0.94778068749725619</v>
      </c>
      <c r="I60" s="498" t="s">
        <v>950</v>
      </c>
      <c r="J60" s="212">
        <v>0</v>
      </c>
      <c r="K60" s="212">
        <v>0</v>
      </c>
      <c r="L60" s="428">
        <v>4.8053473206691233E-2</v>
      </c>
    </row>
    <row r="61" spans="1:12" ht="18.95" customHeight="1">
      <c r="A61" s="260"/>
      <c r="B61" s="261"/>
      <c r="C61" s="261"/>
      <c r="D61" s="259" t="s">
        <v>46</v>
      </c>
      <c r="E61" s="429">
        <v>0.62566996751157999</v>
      </c>
      <c r="F61" s="430">
        <v>0.82344458454660507</v>
      </c>
      <c r="G61" s="430">
        <v>0.58618470237605858</v>
      </c>
      <c r="H61" s="430">
        <v>0.74873168268389034</v>
      </c>
      <c r="I61" s="430">
        <v>0.48316384129104067</v>
      </c>
      <c r="J61" s="430">
        <v>0</v>
      </c>
      <c r="K61" s="430">
        <v>0</v>
      </c>
      <c r="L61" s="428">
        <v>2.9750698093201928E-2</v>
      </c>
    </row>
    <row r="62" spans="1:12" ht="18.95" customHeight="1">
      <c r="A62" s="254" t="s">
        <v>386</v>
      </c>
      <c r="B62" s="255" t="s">
        <v>48</v>
      </c>
      <c r="C62" s="256" t="s">
        <v>135</v>
      </c>
      <c r="D62" s="257" t="s">
        <v>42</v>
      </c>
      <c r="E62" s="421">
        <v>2361</v>
      </c>
      <c r="F62" s="362">
        <v>2361</v>
      </c>
      <c r="G62" s="362">
        <v>0</v>
      </c>
      <c r="H62" s="362">
        <v>0</v>
      </c>
      <c r="I62" s="362">
        <v>0</v>
      </c>
      <c r="J62" s="362">
        <v>0</v>
      </c>
      <c r="K62" s="362">
        <v>0</v>
      </c>
      <c r="L62" s="363">
        <v>0</v>
      </c>
    </row>
    <row r="63" spans="1:12" ht="18.95" customHeight="1">
      <c r="A63" s="254"/>
      <c r="B63" s="255"/>
      <c r="C63" s="256"/>
      <c r="D63" s="259" t="s">
        <v>43</v>
      </c>
      <c r="E63" s="422">
        <v>2361</v>
      </c>
      <c r="F63" s="423">
        <v>2361</v>
      </c>
      <c r="G63" s="423">
        <v>0</v>
      </c>
      <c r="H63" s="423">
        <v>0</v>
      </c>
      <c r="I63" s="423">
        <v>0</v>
      </c>
      <c r="J63" s="423">
        <v>0</v>
      </c>
      <c r="K63" s="423">
        <v>0</v>
      </c>
      <c r="L63" s="424">
        <v>0</v>
      </c>
    </row>
    <row r="64" spans="1:12" ht="18.95" customHeight="1">
      <c r="A64" s="254"/>
      <c r="B64" s="255"/>
      <c r="C64" s="256"/>
      <c r="D64" s="259" t="s">
        <v>44</v>
      </c>
      <c r="E64" s="422">
        <v>2219.1389999999997</v>
      </c>
      <c r="F64" s="423">
        <v>2219.1389999999997</v>
      </c>
      <c r="G64" s="423">
        <v>0</v>
      </c>
      <c r="H64" s="423">
        <v>0</v>
      </c>
      <c r="I64" s="423">
        <v>0</v>
      </c>
      <c r="J64" s="423">
        <v>0</v>
      </c>
      <c r="K64" s="423">
        <v>0</v>
      </c>
      <c r="L64" s="424">
        <v>0</v>
      </c>
    </row>
    <row r="65" spans="1:12" ht="18.95" customHeight="1">
      <c r="A65" s="258"/>
      <c r="B65" s="256"/>
      <c r="C65" s="256"/>
      <c r="D65" s="259" t="s">
        <v>45</v>
      </c>
      <c r="E65" s="427">
        <v>0.93991486658195667</v>
      </c>
      <c r="F65" s="212">
        <v>0.93991486658195667</v>
      </c>
      <c r="G65" s="212">
        <v>0</v>
      </c>
      <c r="H65" s="212">
        <v>0</v>
      </c>
      <c r="I65" s="212">
        <v>0</v>
      </c>
      <c r="J65" s="212">
        <v>0</v>
      </c>
      <c r="K65" s="212">
        <v>0</v>
      </c>
      <c r="L65" s="428">
        <v>0</v>
      </c>
    </row>
    <row r="66" spans="1:12" ht="18.95" customHeight="1">
      <c r="A66" s="260"/>
      <c r="B66" s="261"/>
      <c r="C66" s="261"/>
      <c r="D66" s="264" t="s">
        <v>46</v>
      </c>
      <c r="E66" s="429">
        <v>0.93991486658195667</v>
      </c>
      <c r="F66" s="430">
        <v>0.93991486658195667</v>
      </c>
      <c r="G66" s="430">
        <v>0</v>
      </c>
      <c r="H66" s="430">
        <v>0</v>
      </c>
      <c r="I66" s="430">
        <v>0</v>
      </c>
      <c r="J66" s="430">
        <v>0</v>
      </c>
      <c r="K66" s="430">
        <v>0</v>
      </c>
      <c r="L66" s="431">
        <v>0</v>
      </c>
    </row>
    <row r="67" spans="1:12" ht="18.95" customHeight="1">
      <c r="A67" s="254" t="s">
        <v>387</v>
      </c>
      <c r="B67" s="255" t="s">
        <v>48</v>
      </c>
      <c r="C67" s="256" t="s">
        <v>388</v>
      </c>
      <c r="D67" s="257" t="s">
        <v>42</v>
      </c>
      <c r="E67" s="421">
        <v>91949</v>
      </c>
      <c r="F67" s="362">
        <v>83292</v>
      </c>
      <c r="G67" s="362">
        <v>4</v>
      </c>
      <c r="H67" s="362">
        <v>7994</v>
      </c>
      <c r="I67" s="362">
        <v>659</v>
      </c>
      <c r="J67" s="362">
        <v>0</v>
      </c>
      <c r="K67" s="362">
        <v>0</v>
      </c>
      <c r="L67" s="426"/>
    </row>
    <row r="68" spans="1:12" ht="18.95" customHeight="1">
      <c r="A68" s="254"/>
      <c r="B68" s="255"/>
      <c r="C68" s="256"/>
      <c r="D68" s="259" t="s">
        <v>43</v>
      </c>
      <c r="E68" s="422">
        <v>200062.00390999994</v>
      </c>
      <c r="F68" s="423">
        <v>161467.53365999993</v>
      </c>
      <c r="G68" s="423">
        <v>0.36521999999999999</v>
      </c>
      <c r="H68" s="423">
        <v>35154.458739999995</v>
      </c>
      <c r="I68" s="423">
        <v>3439.6462899999997</v>
      </c>
      <c r="J68" s="423">
        <v>0</v>
      </c>
      <c r="K68" s="423">
        <v>0</v>
      </c>
      <c r="L68" s="424">
        <v>0</v>
      </c>
    </row>
    <row r="69" spans="1:12" ht="18.95" customHeight="1">
      <c r="A69" s="254"/>
      <c r="B69" s="255"/>
      <c r="C69" s="256"/>
      <c r="D69" s="259" t="s">
        <v>44</v>
      </c>
      <c r="E69" s="422">
        <v>169968.7255</v>
      </c>
      <c r="F69" s="423">
        <v>138576.46995999999</v>
      </c>
      <c r="G69" s="423">
        <v>0.36521999999999999</v>
      </c>
      <c r="H69" s="423">
        <v>29607.338060000002</v>
      </c>
      <c r="I69" s="423">
        <v>1784.5522599999999</v>
      </c>
      <c r="J69" s="423">
        <v>0</v>
      </c>
      <c r="K69" s="423">
        <v>0</v>
      </c>
      <c r="L69" s="424">
        <v>0</v>
      </c>
    </row>
    <row r="70" spans="1:12" ht="18.95" customHeight="1">
      <c r="A70" s="258"/>
      <c r="B70" s="256"/>
      <c r="C70" s="256"/>
      <c r="D70" s="259" t="s">
        <v>45</v>
      </c>
      <c r="E70" s="427">
        <v>1.8485108647184854</v>
      </c>
      <c r="F70" s="212">
        <v>1.6637428559765641</v>
      </c>
      <c r="G70" s="212">
        <v>9.1304999999999997E-2</v>
      </c>
      <c r="H70" s="212">
        <v>3.7036950287715791</v>
      </c>
      <c r="I70" s="212">
        <v>2.7079700455235205</v>
      </c>
      <c r="J70" s="212">
        <v>0</v>
      </c>
      <c r="K70" s="212">
        <v>0</v>
      </c>
      <c r="L70" s="428">
        <v>0</v>
      </c>
    </row>
    <row r="71" spans="1:12" ht="18.95" customHeight="1">
      <c r="A71" s="260"/>
      <c r="B71" s="261"/>
      <c r="C71" s="261"/>
      <c r="D71" s="262" t="s">
        <v>46</v>
      </c>
      <c r="E71" s="429">
        <v>0.84958024101599161</v>
      </c>
      <c r="F71" s="430">
        <v>0.85823116770829388</v>
      </c>
      <c r="G71" s="430">
        <v>1</v>
      </c>
      <c r="H71" s="430">
        <v>0.84220719422744861</v>
      </c>
      <c r="I71" s="430">
        <v>0.51881853817009771</v>
      </c>
      <c r="J71" s="430">
        <v>0</v>
      </c>
      <c r="K71" s="430">
        <v>0</v>
      </c>
      <c r="L71" s="431">
        <v>0</v>
      </c>
    </row>
    <row r="72" spans="1:12" ht="18.95" customHeight="1">
      <c r="A72" s="271" t="s">
        <v>389</v>
      </c>
      <c r="B72" s="267" t="s">
        <v>48</v>
      </c>
      <c r="C72" s="272" t="s">
        <v>390</v>
      </c>
      <c r="D72" s="269" t="s">
        <v>42</v>
      </c>
      <c r="E72" s="421">
        <v>353664</v>
      </c>
      <c r="F72" s="362">
        <v>295883</v>
      </c>
      <c r="G72" s="362">
        <v>197</v>
      </c>
      <c r="H72" s="362">
        <v>52149</v>
      </c>
      <c r="I72" s="362">
        <v>1780</v>
      </c>
      <c r="J72" s="362">
        <v>0</v>
      </c>
      <c r="K72" s="362">
        <v>0</v>
      </c>
      <c r="L72" s="363">
        <v>3655</v>
      </c>
    </row>
    <row r="73" spans="1:12" ht="18.95" customHeight="1">
      <c r="A73" s="254"/>
      <c r="B73" s="255"/>
      <c r="C73" s="256"/>
      <c r="D73" s="259" t="s">
        <v>43</v>
      </c>
      <c r="E73" s="422">
        <v>363456.02505</v>
      </c>
      <c r="F73" s="423">
        <v>298956.28739999997</v>
      </c>
      <c r="G73" s="423">
        <v>187.60799999999998</v>
      </c>
      <c r="H73" s="423">
        <v>48606.385930000011</v>
      </c>
      <c r="I73" s="423">
        <v>4655.0167199999987</v>
      </c>
      <c r="J73" s="423">
        <v>0</v>
      </c>
      <c r="K73" s="423">
        <v>0</v>
      </c>
      <c r="L73" s="424">
        <v>11050.726999999999</v>
      </c>
    </row>
    <row r="74" spans="1:12" ht="18.95" customHeight="1">
      <c r="A74" s="254"/>
      <c r="B74" s="255"/>
      <c r="C74" s="256"/>
      <c r="D74" s="259" t="s">
        <v>44</v>
      </c>
      <c r="E74" s="422">
        <v>304219.11029999994</v>
      </c>
      <c r="F74" s="423">
        <v>252985.55726999999</v>
      </c>
      <c r="G74" s="423">
        <v>115.83061000000002</v>
      </c>
      <c r="H74" s="423">
        <v>40615.65002999999</v>
      </c>
      <c r="I74" s="423">
        <v>3911.2973299999999</v>
      </c>
      <c r="J74" s="423">
        <v>0</v>
      </c>
      <c r="K74" s="423">
        <v>0</v>
      </c>
      <c r="L74" s="424">
        <v>6590.7750599999999</v>
      </c>
    </row>
    <row r="75" spans="1:12" ht="18.95" customHeight="1">
      <c r="A75" s="258"/>
      <c r="B75" s="256"/>
      <c r="C75" s="256" t="s">
        <v>4</v>
      </c>
      <c r="D75" s="259" t="s">
        <v>45</v>
      </c>
      <c r="E75" s="427">
        <v>0.86019247166802371</v>
      </c>
      <c r="F75" s="212">
        <v>0.85501890027477079</v>
      </c>
      <c r="G75" s="212">
        <v>0.58797263959390877</v>
      </c>
      <c r="H75" s="212">
        <v>0.77883852096876238</v>
      </c>
      <c r="I75" s="212">
        <v>2.1973580505617978</v>
      </c>
      <c r="J75" s="212">
        <v>0</v>
      </c>
      <c r="K75" s="212">
        <v>0</v>
      </c>
      <c r="L75" s="428">
        <v>1.8032216306429549</v>
      </c>
    </row>
    <row r="76" spans="1:12" ht="18.95" customHeight="1">
      <c r="A76" s="260"/>
      <c r="B76" s="261"/>
      <c r="C76" s="261"/>
      <c r="D76" s="265" t="s">
        <v>46</v>
      </c>
      <c r="E76" s="429">
        <v>0.83701765642253156</v>
      </c>
      <c r="F76" s="430">
        <v>0.84622925803031634</v>
      </c>
      <c r="G76" s="430">
        <v>0.61740762654044623</v>
      </c>
      <c r="H76" s="430">
        <v>0.83560316721535732</v>
      </c>
      <c r="I76" s="430">
        <v>0.84023271349281015</v>
      </c>
      <c r="J76" s="430">
        <v>0</v>
      </c>
      <c r="K76" s="430">
        <v>0</v>
      </c>
      <c r="L76" s="431">
        <v>0.59641099268853537</v>
      </c>
    </row>
    <row r="77" spans="1:12" ht="18.95" hidden="1" customHeight="1">
      <c r="A77" s="254" t="s">
        <v>391</v>
      </c>
      <c r="B77" s="255" t="s">
        <v>48</v>
      </c>
      <c r="C77" s="256" t="s">
        <v>392</v>
      </c>
      <c r="D77" s="270" t="s">
        <v>42</v>
      </c>
      <c r="E77" s="421">
        <v>0</v>
      </c>
      <c r="F77" s="362">
        <v>0</v>
      </c>
      <c r="G77" s="362">
        <v>0</v>
      </c>
      <c r="H77" s="362">
        <v>0</v>
      </c>
      <c r="I77" s="362">
        <v>0</v>
      </c>
      <c r="J77" s="362">
        <v>0</v>
      </c>
      <c r="K77" s="362">
        <v>0</v>
      </c>
      <c r="L77" s="363">
        <v>0</v>
      </c>
    </row>
    <row r="78" spans="1:12" ht="18.95" hidden="1" customHeight="1">
      <c r="A78" s="254"/>
      <c r="B78" s="255"/>
      <c r="C78" s="256"/>
      <c r="D78" s="259" t="s">
        <v>43</v>
      </c>
      <c r="E78" s="422">
        <v>0</v>
      </c>
      <c r="F78" s="423">
        <v>0</v>
      </c>
      <c r="G78" s="423">
        <v>0</v>
      </c>
      <c r="H78" s="423">
        <v>0</v>
      </c>
      <c r="I78" s="423">
        <v>0</v>
      </c>
      <c r="J78" s="423">
        <v>0</v>
      </c>
      <c r="K78" s="423">
        <v>0</v>
      </c>
      <c r="L78" s="424">
        <v>0</v>
      </c>
    </row>
    <row r="79" spans="1:12" ht="18.95" hidden="1" customHeight="1">
      <c r="A79" s="254"/>
      <c r="B79" s="255"/>
      <c r="C79" s="256"/>
      <c r="D79" s="259" t="s">
        <v>44</v>
      </c>
      <c r="E79" s="422">
        <v>0</v>
      </c>
      <c r="F79" s="423">
        <v>0</v>
      </c>
      <c r="G79" s="423">
        <v>0</v>
      </c>
      <c r="H79" s="423">
        <v>0</v>
      </c>
      <c r="I79" s="423">
        <v>0</v>
      </c>
      <c r="J79" s="423">
        <v>0</v>
      </c>
      <c r="K79" s="423">
        <v>0</v>
      </c>
      <c r="L79" s="424">
        <v>0</v>
      </c>
    </row>
    <row r="80" spans="1:12" ht="18.95" hidden="1" customHeight="1">
      <c r="A80" s="258"/>
      <c r="B80" s="256"/>
      <c r="C80" s="256"/>
      <c r="D80" s="259" t="s">
        <v>45</v>
      </c>
      <c r="E80" s="427">
        <v>0</v>
      </c>
      <c r="F80" s="212">
        <v>0</v>
      </c>
      <c r="G80" s="212">
        <v>0</v>
      </c>
      <c r="H80" s="212">
        <v>0</v>
      </c>
      <c r="I80" s="212">
        <v>0</v>
      </c>
      <c r="J80" s="212">
        <v>0</v>
      </c>
      <c r="K80" s="212">
        <v>0</v>
      </c>
      <c r="L80" s="428">
        <v>0</v>
      </c>
    </row>
    <row r="81" spans="1:12" ht="18.95" hidden="1" customHeight="1">
      <c r="A81" s="260"/>
      <c r="B81" s="261"/>
      <c r="C81" s="261"/>
      <c r="D81" s="259" t="s">
        <v>46</v>
      </c>
      <c r="E81" s="429">
        <v>0</v>
      </c>
      <c r="F81" s="430">
        <v>0</v>
      </c>
      <c r="G81" s="430">
        <v>0</v>
      </c>
      <c r="H81" s="430">
        <v>0</v>
      </c>
      <c r="I81" s="430">
        <v>0</v>
      </c>
      <c r="J81" s="430">
        <v>0</v>
      </c>
      <c r="K81" s="430">
        <v>0</v>
      </c>
      <c r="L81" s="431">
        <v>0</v>
      </c>
    </row>
    <row r="82" spans="1:12" ht="18.95" hidden="1" customHeight="1">
      <c r="A82" s="254" t="s">
        <v>393</v>
      </c>
      <c r="B82" s="255" t="s">
        <v>48</v>
      </c>
      <c r="C82" s="256" t="s">
        <v>112</v>
      </c>
      <c r="D82" s="257" t="s">
        <v>42</v>
      </c>
      <c r="E82" s="421">
        <v>0</v>
      </c>
      <c r="F82" s="362">
        <v>0</v>
      </c>
      <c r="G82" s="362">
        <v>0</v>
      </c>
      <c r="H82" s="362">
        <v>0</v>
      </c>
      <c r="I82" s="362">
        <v>0</v>
      </c>
      <c r="J82" s="362">
        <v>0</v>
      </c>
      <c r="K82" s="362">
        <v>0</v>
      </c>
      <c r="L82" s="363">
        <v>0</v>
      </c>
    </row>
    <row r="83" spans="1:12" ht="18.95" hidden="1" customHeight="1">
      <c r="A83" s="254"/>
      <c r="B83" s="255"/>
      <c r="C83" s="256"/>
      <c r="D83" s="259" t="s">
        <v>43</v>
      </c>
      <c r="E83" s="422">
        <v>0</v>
      </c>
      <c r="F83" s="423">
        <v>0</v>
      </c>
      <c r="G83" s="423">
        <v>0</v>
      </c>
      <c r="H83" s="423">
        <v>0</v>
      </c>
      <c r="I83" s="423">
        <v>0</v>
      </c>
      <c r="J83" s="423">
        <v>0</v>
      </c>
      <c r="K83" s="423">
        <v>0</v>
      </c>
      <c r="L83" s="424">
        <v>0</v>
      </c>
    </row>
    <row r="84" spans="1:12" ht="18.95" hidden="1" customHeight="1">
      <c r="A84" s="254"/>
      <c r="B84" s="255"/>
      <c r="C84" s="256"/>
      <c r="D84" s="259" t="s">
        <v>44</v>
      </c>
      <c r="E84" s="422">
        <v>0</v>
      </c>
      <c r="F84" s="423">
        <v>0</v>
      </c>
      <c r="G84" s="423">
        <v>0</v>
      </c>
      <c r="H84" s="423">
        <v>0</v>
      </c>
      <c r="I84" s="423">
        <v>0</v>
      </c>
      <c r="J84" s="423">
        <v>0</v>
      </c>
      <c r="K84" s="423">
        <v>0</v>
      </c>
      <c r="L84" s="424">
        <v>0</v>
      </c>
    </row>
    <row r="85" spans="1:12" ht="18.95" hidden="1" customHeight="1">
      <c r="A85" s="258"/>
      <c r="B85" s="256"/>
      <c r="C85" s="256"/>
      <c r="D85" s="259" t="s">
        <v>45</v>
      </c>
      <c r="E85" s="427">
        <v>0</v>
      </c>
      <c r="F85" s="212">
        <v>0</v>
      </c>
      <c r="G85" s="212">
        <v>0</v>
      </c>
      <c r="H85" s="212">
        <v>0</v>
      </c>
      <c r="I85" s="212">
        <v>0</v>
      </c>
      <c r="J85" s="212">
        <v>0</v>
      </c>
      <c r="K85" s="212">
        <v>0</v>
      </c>
      <c r="L85" s="428">
        <v>0</v>
      </c>
    </row>
    <row r="86" spans="1:12" ht="18.95" hidden="1" customHeight="1">
      <c r="A86" s="260"/>
      <c r="B86" s="261"/>
      <c r="C86" s="261"/>
      <c r="D86" s="264" t="s">
        <v>46</v>
      </c>
      <c r="E86" s="429">
        <v>0</v>
      </c>
      <c r="F86" s="430">
        <v>0</v>
      </c>
      <c r="G86" s="430">
        <v>0</v>
      </c>
      <c r="H86" s="430">
        <v>0</v>
      </c>
      <c r="I86" s="430">
        <v>0</v>
      </c>
      <c r="J86" s="430">
        <v>0</v>
      </c>
      <c r="K86" s="430">
        <v>0</v>
      </c>
      <c r="L86" s="431">
        <v>0</v>
      </c>
    </row>
    <row r="87" spans="1:12" ht="18.95" customHeight="1">
      <c r="A87" s="254" t="s">
        <v>394</v>
      </c>
      <c r="B87" s="255" t="s">
        <v>48</v>
      </c>
      <c r="C87" s="256" t="s">
        <v>84</v>
      </c>
      <c r="D87" s="259" t="s">
        <v>42</v>
      </c>
      <c r="E87" s="421">
        <v>1351322</v>
      </c>
      <c r="F87" s="362">
        <v>403339</v>
      </c>
      <c r="G87" s="362">
        <v>2340</v>
      </c>
      <c r="H87" s="362">
        <v>872855</v>
      </c>
      <c r="I87" s="362">
        <v>57957</v>
      </c>
      <c r="J87" s="362">
        <v>0</v>
      </c>
      <c r="K87" s="362">
        <v>0</v>
      </c>
      <c r="L87" s="363">
        <v>14831</v>
      </c>
    </row>
    <row r="88" spans="1:12" ht="18.95" customHeight="1">
      <c r="A88" s="254"/>
      <c r="B88" s="255"/>
      <c r="C88" s="256"/>
      <c r="D88" s="259" t="s">
        <v>43</v>
      </c>
      <c r="E88" s="422">
        <v>1485792.8052800002</v>
      </c>
      <c r="F88" s="423">
        <v>473384.72962000017</v>
      </c>
      <c r="G88" s="423">
        <v>2427.0768400000006</v>
      </c>
      <c r="H88" s="423">
        <v>893271.23658000014</v>
      </c>
      <c r="I88" s="423">
        <v>61840.344719999994</v>
      </c>
      <c r="J88" s="423">
        <v>0</v>
      </c>
      <c r="K88" s="423">
        <v>0</v>
      </c>
      <c r="L88" s="424">
        <v>54869.417519999988</v>
      </c>
    </row>
    <row r="89" spans="1:12" ht="18.95" customHeight="1">
      <c r="A89" s="254"/>
      <c r="B89" s="255"/>
      <c r="C89" s="256"/>
      <c r="D89" s="259" t="s">
        <v>44</v>
      </c>
      <c r="E89" s="422">
        <v>1270189.1487400003</v>
      </c>
      <c r="F89" s="423">
        <v>421652.59912000009</v>
      </c>
      <c r="G89" s="423">
        <v>2054.6939400000001</v>
      </c>
      <c r="H89" s="423">
        <v>781208.35674000042</v>
      </c>
      <c r="I89" s="423">
        <v>27846.636759999998</v>
      </c>
      <c r="J89" s="423">
        <v>0</v>
      </c>
      <c r="K89" s="423">
        <v>0</v>
      </c>
      <c r="L89" s="424">
        <v>37426.862180000011</v>
      </c>
    </row>
    <row r="90" spans="1:12" ht="18.95" customHeight="1">
      <c r="A90" s="254"/>
      <c r="B90" s="256"/>
      <c r="C90" s="256"/>
      <c r="D90" s="259" t="s">
        <v>45</v>
      </c>
      <c r="E90" s="427">
        <v>0.93996038600718435</v>
      </c>
      <c r="F90" s="212">
        <v>1.04540497973169</v>
      </c>
      <c r="G90" s="212">
        <v>0.8780743333333334</v>
      </c>
      <c r="H90" s="212">
        <v>0.89500358792697576</v>
      </c>
      <c r="I90" s="212">
        <v>0.48047063788670907</v>
      </c>
      <c r="J90" s="212">
        <v>0</v>
      </c>
      <c r="K90" s="212">
        <v>0</v>
      </c>
      <c r="L90" s="428">
        <v>2.5235562119884034</v>
      </c>
    </row>
    <row r="91" spans="1:12" ht="18.95" customHeight="1">
      <c r="A91" s="260"/>
      <c r="B91" s="261"/>
      <c r="C91" s="261"/>
      <c r="D91" s="262" t="s">
        <v>46</v>
      </c>
      <c r="E91" s="429">
        <v>0.85488982328234586</v>
      </c>
      <c r="F91" s="430">
        <v>0.89071863272495722</v>
      </c>
      <c r="G91" s="430">
        <v>0.84657144188315014</v>
      </c>
      <c r="H91" s="430">
        <v>0.87454775744370061</v>
      </c>
      <c r="I91" s="430">
        <v>0.45029886049445039</v>
      </c>
      <c r="J91" s="430">
        <v>0</v>
      </c>
      <c r="K91" s="430">
        <v>0</v>
      </c>
      <c r="L91" s="431">
        <v>0.68210788216145835</v>
      </c>
    </row>
    <row r="92" spans="1:12" ht="18.95" hidden="1" customHeight="1">
      <c r="A92" s="254" t="s">
        <v>395</v>
      </c>
      <c r="B92" s="255" t="s">
        <v>48</v>
      </c>
      <c r="C92" s="256" t="s">
        <v>396</v>
      </c>
      <c r="D92" s="257" t="s">
        <v>42</v>
      </c>
      <c r="E92" s="421">
        <v>0</v>
      </c>
      <c r="F92" s="362">
        <v>0</v>
      </c>
      <c r="G92" s="362">
        <v>0</v>
      </c>
      <c r="H92" s="362">
        <v>0</v>
      </c>
      <c r="I92" s="362">
        <v>0</v>
      </c>
      <c r="J92" s="362">
        <v>0</v>
      </c>
      <c r="K92" s="362">
        <v>0</v>
      </c>
      <c r="L92" s="363">
        <v>0</v>
      </c>
    </row>
    <row r="93" spans="1:12" ht="18.95" hidden="1" customHeight="1">
      <c r="A93" s="254"/>
      <c r="B93" s="255"/>
      <c r="C93" s="256" t="s">
        <v>397</v>
      </c>
      <c r="D93" s="259" t="s">
        <v>43</v>
      </c>
      <c r="E93" s="422">
        <v>0</v>
      </c>
      <c r="F93" s="423">
        <v>0</v>
      </c>
      <c r="G93" s="423">
        <v>0</v>
      </c>
      <c r="H93" s="423">
        <v>0</v>
      </c>
      <c r="I93" s="423">
        <v>0</v>
      </c>
      <c r="J93" s="423">
        <v>0</v>
      </c>
      <c r="K93" s="423">
        <v>0</v>
      </c>
      <c r="L93" s="424">
        <v>0</v>
      </c>
    </row>
    <row r="94" spans="1:12" ht="18.95" hidden="1" customHeight="1">
      <c r="A94" s="254"/>
      <c r="B94" s="255"/>
      <c r="C94" s="256" t="s">
        <v>398</v>
      </c>
      <c r="D94" s="259" t="s">
        <v>44</v>
      </c>
      <c r="E94" s="422">
        <v>0</v>
      </c>
      <c r="F94" s="423">
        <v>0</v>
      </c>
      <c r="G94" s="423">
        <v>0</v>
      </c>
      <c r="H94" s="423">
        <v>0</v>
      </c>
      <c r="I94" s="423">
        <v>0</v>
      </c>
      <c r="J94" s="423">
        <v>0</v>
      </c>
      <c r="K94" s="423">
        <v>0</v>
      </c>
      <c r="L94" s="424">
        <v>0</v>
      </c>
    </row>
    <row r="95" spans="1:12" ht="18.95" hidden="1" customHeight="1">
      <c r="A95" s="258"/>
      <c r="B95" s="256"/>
      <c r="C95" s="256" t="s">
        <v>399</v>
      </c>
      <c r="D95" s="259" t="s">
        <v>45</v>
      </c>
      <c r="E95" s="427">
        <v>0</v>
      </c>
      <c r="F95" s="212">
        <v>0</v>
      </c>
      <c r="G95" s="212">
        <v>0</v>
      </c>
      <c r="H95" s="212">
        <v>0</v>
      </c>
      <c r="I95" s="212">
        <v>0</v>
      </c>
      <c r="J95" s="212">
        <v>0</v>
      </c>
      <c r="K95" s="212">
        <v>0</v>
      </c>
      <c r="L95" s="428">
        <v>0</v>
      </c>
    </row>
    <row r="96" spans="1:12" ht="18.95" hidden="1" customHeight="1">
      <c r="A96" s="260"/>
      <c r="B96" s="261"/>
      <c r="C96" s="261"/>
      <c r="D96" s="264" t="s">
        <v>46</v>
      </c>
      <c r="E96" s="429">
        <v>0</v>
      </c>
      <c r="F96" s="430">
        <v>0</v>
      </c>
      <c r="G96" s="430">
        <v>0</v>
      </c>
      <c r="H96" s="430">
        <v>0</v>
      </c>
      <c r="I96" s="430">
        <v>0</v>
      </c>
      <c r="J96" s="430">
        <v>0</v>
      </c>
      <c r="K96" s="430">
        <v>0</v>
      </c>
      <c r="L96" s="431">
        <v>0</v>
      </c>
    </row>
    <row r="97" spans="1:12" ht="18.95" customHeight="1">
      <c r="A97" s="254" t="s">
        <v>400</v>
      </c>
      <c r="B97" s="255" t="s">
        <v>48</v>
      </c>
      <c r="C97" s="256" t="s">
        <v>114</v>
      </c>
      <c r="D97" s="259" t="s">
        <v>42</v>
      </c>
      <c r="E97" s="421">
        <v>6677</v>
      </c>
      <c r="F97" s="362">
        <v>1454</v>
      </c>
      <c r="G97" s="362">
        <v>5</v>
      </c>
      <c r="H97" s="362">
        <v>4238</v>
      </c>
      <c r="I97" s="362">
        <v>980</v>
      </c>
      <c r="J97" s="362">
        <v>0</v>
      </c>
      <c r="K97" s="362">
        <v>0</v>
      </c>
      <c r="L97" s="363">
        <v>0</v>
      </c>
    </row>
    <row r="98" spans="1:12" ht="18.95" customHeight="1">
      <c r="A98" s="254"/>
      <c r="B98" s="255"/>
      <c r="C98" s="256"/>
      <c r="D98" s="259" t="s">
        <v>43</v>
      </c>
      <c r="E98" s="422">
        <v>34080.635999999999</v>
      </c>
      <c r="F98" s="423">
        <v>21227.639159999999</v>
      </c>
      <c r="G98" s="423">
        <v>5</v>
      </c>
      <c r="H98" s="423">
        <v>5849.0308399999967</v>
      </c>
      <c r="I98" s="423">
        <v>6998.9660000000003</v>
      </c>
      <c r="J98" s="423">
        <v>0</v>
      </c>
      <c r="K98" s="423">
        <v>0</v>
      </c>
      <c r="L98" s="424">
        <v>0</v>
      </c>
    </row>
    <row r="99" spans="1:12" ht="18.95" customHeight="1">
      <c r="A99" s="254"/>
      <c r="B99" s="255"/>
      <c r="C99" s="256"/>
      <c r="D99" s="259" t="s">
        <v>44</v>
      </c>
      <c r="E99" s="422">
        <v>23706.90554</v>
      </c>
      <c r="F99" s="423">
        <v>15797.816539999998</v>
      </c>
      <c r="G99" s="423">
        <v>2.53939</v>
      </c>
      <c r="H99" s="423">
        <v>3489.9487099999997</v>
      </c>
      <c r="I99" s="423">
        <v>4416.6009000000004</v>
      </c>
      <c r="J99" s="423">
        <v>0</v>
      </c>
      <c r="K99" s="423">
        <v>0</v>
      </c>
      <c r="L99" s="424">
        <v>0</v>
      </c>
    </row>
    <row r="100" spans="1:12" ht="18.95" customHeight="1">
      <c r="A100" s="258"/>
      <c r="B100" s="256"/>
      <c r="C100" s="256"/>
      <c r="D100" s="259" t="s">
        <v>45</v>
      </c>
      <c r="E100" s="427">
        <v>3.5505325056162946</v>
      </c>
      <c r="F100" s="498" t="s">
        <v>950</v>
      </c>
      <c r="G100" s="212">
        <v>0.50787800000000005</v>
      </c>
      <c r="H100" s="212">
        <v>0.82348954931571483</v>
      </c>
      <c r="I100" s="212">
        <v>4.5067356122448983</v>
      </c>
      <c r="J100" s="212">
        <v>0</v>
      </c>
      <c r="K100" s="212">
        <v>0</v>
      </c>
      <c r="L100" s="428">
        <v>0</v>
      </c>
    </row>
    <row r="101" spans="1:12" ht="18.95" customHeight="1">
      <c r="A101" s="260"/>
      <c r="B101" s="261"/>
      <c r="C101" s="261"/>
      <c r="D101" s="262" t="s">
        <v>46</v>
      </c>
      <c r="E101" s="429">
        <v>0.69561218106375722</v>
      </c>
      <c r="F101" s="430">
        <v>0.74420977391439691</v>
      </c>
      <c r="G101" s="430">
        <v>0.50787800000000005</v>
      </c>
      <c r="H101" s="430">
        <v>0.59667127862160518</v>
      </c>
      <c r="I101" s="430">
        <v>0.63103619877564776</v>
      </c>
      <c r="J101" s="430">
        <v>0</v>
      </c>
      <c r="K101" s="430">
        <v>0</v>
      </c>
      <c r="L101" s="431">
        <v>0</v>
      </c>
    </row>
    <row r="102" spans="1:12" ht="18.95" hidden="1" customHeight="1">
      <c r="A102" s="271" t="s">
        <v>401</v>
      </c>
      <c r="B102" s="267" t="s">
        <v>48</v>
      </c>
      <c r="C102" s="272" t="s">
        <v>402</v>
      </c>
      <c r="D102" s="269" t="s">
        <v>42</v>
      </c>
      <c r="E102" s="421">
        <v>0</v>
      </c>
      <c r="F102" s="362">
        <v>0</v>
      </c>
      <c r="G102" s="362">
        <v>0</v>
      </c>
      <c r="H102" s="362">
        <v>0</v>
      </c>
      <c r="I102" s="362">
        <v>0</v>
      </c>
      <c r="J102" s="362">
        <v>0</v>
      </c>
      <c r="K102" s="362">
        <v>0</v>
      </c>
      <c r="L102" s="363">
        <v>0</v>
      </c>
    </row>
    <row r="103" spans="1:12" ht="18.95" hidden="1" customHeight="1">
      <c r="A103" s="254"/>
      <c r="B103" s="255"/>
      <c r="C103" s="256" t="s">
        <v>403</v>
      </c>
      <c r="D103" s="259" t="s">
        <v>43</v>
      </c>
      <c r="E103" s="422">
        <v>0</v>
      </c>
      <c r="F103" s="423">
        <v>0</v>
      </c>
      <c r="G103" s="423">
        <v>0</v>
      </c>
      <c r="H103" s="423">
        <v>0</v>
      </c>
      <c r="I103" s="423">
        <v>0</v>
      </c>
      <c r="J103" s="423">
        <v>0</v>
      </c>
      <c r="K103" s="423">
        <v>0</v>
      </c>
      <c r="L103" s="424">
        <v>0</v>
      </c>
    </row>
    <row r="104" spans="1:12" ht="18.95" hidden="1" customHeight="1">
      <c r="A104" s="254"/>
      <c r="B104" s="255"/>
      <c r="C104" s="256"/>
      <c r="D104" s="259" t="s">
        <v>44</v>
      </c>
      <c r="E104" s="422">
        <v>0</v>
      </c>
      <c r="F104" s="423">
        <v>0</v>
      </c>
      <c r="G104" s="423">
        <v>0</v>
      </c>
      <c r="H104" s="423">
        <v>0</v>
      </c>
      <c r="I104" s="423">
        <v>0</v>
      </c>
      <c r="J104" s="423">
        <v>0</v>
      </c>
      <c r="K104" s="423">
        <v>0</v>
      </c>
      <c r="L104" s="424">
        <v>0</v>
      </c>
    </row>
    <row r="105" spans="1:12" ht="18.95" hidden="1" customHeight="1">
      <c r="A105" s="258"/>
      <c r="B105" s="256"/>
      <c r="C105" s="256"/>
      <c r="D105" s="259" t="s">
        <v>45</v>
      </c>
      <c r="E105" s="427">
        <v>0</v>
      </c>
      <c r="F105" s="212">
        <v>0</v>
      </c>
      <c r="G105" s="212">
        <v>0</v>
      </c>
      <c r="H105" s="212">
        <v>0</v>
      </c>
      <c r="I105" s="212">
        <v>0</v>
      </c>
      <c r="J105" s="212">
        <v>0</v>
      </c>
      <c r="K105" s="212">
        <v>0</v>
      </c>
      <c r="L105" s="428">
        <v>0</v>
      </c>
    </row>
    <row r="106" spans="1:12" ht="18.95" hidden="1" customHeight="1">
      <c r="A106" s="260"/>
      <c r="B106" s="261"/>
      <c r="C106" s="261"/>
      <c r="D106" s="265" t="s">
        <v>46</v>
      </c>
      <c r="E106" s="429">
        <v>0</v>
      </c>
      <c r="F106" s="430">
        <v>0</v>
      </c>
      <c r="G106" s="430">
        <v>0</v>
      </c>
      <c r="H106" s="430">
        <v>0</v>
      </c>
      <c r="I106" s="430">
        <v>0</v>
      </c>
      <c r="J106" s="430">
        <v>0</v>
      </c>
      <c r="K106" s="430">
        <v>0</v>
      </c>
      <c r="L106" s="431">
        <v>0</v>
      </c>
    </row>
    <row r="107" spans="1:12" ht="18.95" customHeight="1">
      <c r="A107" s="254" t="s">
        <v>404</v>
      </c>
      <c r="B107" s="255" t="s">
        <v>48</v>
      </c>
      <c r="C107" s="256" t="s">
        <v>405</v>
      </c>
      <c r="D107" s="270" t="s">
        <v>42</v>
      </c>
      <c r="E107" s="421">
        <v>2463096</v>
      </c>
      <c r="F107" s="362">
        <v>2231030</v>
      </c>
      <c r="G107" s="362">
        <v>4683</v>
      </c>
      <c r="H107" s="362">
        <v>171806</v>
      </c>
      <c r="I107" s="362">
        <v>35510</v>
      </c>
      <c r="J107" s="362">
        <v>0</v>
      </c>
      <c r="K107" s="362">
        <v>0</v>
      </c>
      <c r="L107" s="363">
        <v>20067</v>
      </c>
    </row>
    <row r="108" spans="1:12" ht="18.95" customHeight="1">
      <c r="A108" s="254"/>
      <c r="B108" s="255"/>
      <c r="C108" s="256" t="s">
        <v>406</v>
      </c>
      <c r="D108" s="259" t="s">
        <v>43</v>
      </c>
      <c r="E108" s="422">
        <v>2781248.09564</v>
      </c>
      <c r="F108" s="423">
        <v>2366824.7332799998</v>
      </c>
      <c r="G108" s="423">
        <v>3918.3316599999998</v>
      </c>
      <c r="H108" s="423">
        <v>175201.13641999997</v>
      </c>
      <c r="I108" s="423">
        <v>168919.38827999996</v>
      </c>
      <c r="J108" s="423">
        <v>0</v>
      </c>
      <c r="K108" s="423">
        <v>0</v>
      </c>
      <c r="L108" s="424">
        <v>66384.505999999994</v>
      </c>
    </row>
    <row r="109" spans="1:12" ht="18.95" customHeight="1">
      <c r="A109" s="254"/>
      <c r="B109" s="255"/>
      <c r="C109" s="256"/>
      <c r="D109" s="259" t="s">
        <v>44</v>
      </c>
      <c r="E109" s="422">
        <v>2552016.0043399986</v>
      </c>
      <c r="F109" s="423">
        <v>2300119.2974099992</v>
      </c>
      <c r="G109" s="423">
        <v>3407.2348700000002</v>
      </c>
      <c r="H109" s="423">
        <v>139830.51130000004</v>
      </c>
      <c r="I109" s="423">
        <v>64414.553910000017</v>
      </c>
      <c r="J109" s="423">
        <v>0</v>
      </c>
      <c r="K109" s="423">
        <v>0</v>
      </c>
      <c r="L109" s="424">
        <v>44244.406850000007</v>
      </c>
    </row>
    <row r="110" spans="1:12" ht="18.95" customHeight="1">
      <c r="A110" s="254"/>
      <c r="B110" s="256"/>
      <c r="C110" s="256"/>
      <c r="D110" s="259" t="s">
        <v>45</v>
      </c>
      <c r="E110" s="427">
        <v>1.0361009089130098</v>
      </c>
      <c r="F110" s="212">
        <v>1.0309674443687442</v>
      </c>
      <c r="G110" s="212">
        <v>0.727575244501388</v>
      </c>
      <c r="H110" s="212">
        <v>0.81388607673771607</v>
      </c>
      <c r="I110" s="212">
        <v>1.8139834950718112</v>
      </c>
      <c r="J110" s="212">
        <v>0</v>
      </c>
      <c r="K110" s="212">
        <v>0</v>
      </c>
      <c r="L110" s="428">
        <v>2.2048341481038523</v>
      </c>
    </row>
    <row r="111" spans="1:12" ht="18.95" customHeight="1">
      <c r="A111" s="260"/>
      <c r="B111" s="261"/>
      <c r="C111" s="261"/>
      <c r="D111" s="259" t="s">
        <v>46</v>
      </c>
      <c r="E111" s="429">
        <v>0.9175794163565073</v>
      </c>
      <c r="F111" s="430">
        <v>0.97181648690245059</v>
      </c>
      <c r="G111" s="430">
        <v>0.86956265208035</v>
      </c>
      <c r="H111" s="430">
        <v>0.79811417983495336</v>
      </c>
      <c r="I111" s="430">
        <v>0.38133309956833827</v>
      </c>
      <c r="J111" s="430">
        <v>0</v>
      </c>
      <c r="K111" s="430">
        <v>0</v>
      </c>
      <c r="L111" s="431">
        <v>0.66648694877687287</v>
      </c>
    </row>
    <row r="112" spans="1:12" ht="18.95" customHeight="1">
      <c r="A112" s="254" t="s">
        <v>407</v>
      </c>
      <c r="B112" s="255" t="s">
        <v>48</v>
      </c>
      <c r="C112" s="256" t="s">
        <v>408</v>
      </c>
      <c r="D112" s="257" t="s">
        <v>42</v>
      </c>
      <c r="E112" s="421">
        <v>95416</v>
      </c>
      <c r="F112" s="362">
        <v>95416</v>
      </c>
      <c r="G112" s="362">
        <v>0</v>
      </c>
      <c r="H112" s="362">
        <v>0</v>
      </c>
      <c r="I112" s="362">
        <v>0</v>
      </c>
      <c r="J112" s="362">
        <v>0</v>
      </c>
      <c r="K112" s="362">
        <v>0</v>
      </c>
      <c r="L112" s="363">
        <v>0</v>
      </c>
    </row>
    <row r="113" spans="1:12" ht="18.95" customHeight="1">
      <c r="A113" s="254"/>
      <c r="B113" s="255"/>
      <c r="C113" s="256"/>
      <c r="D113" s="259" t="s">
        <v>43</v>
      </c>
      <c r="E113" s="422">
        <v>95416</v>
      </c>
      <c r="F113" s="423">
        <v>95416</v>
      </c>
      <c r="G113" s="423">
        <v>0</v>
      </c>
      <c r="H113" s="423">
        <v>0</v>
      </c>
      <c r="I113" s="423">
        <v>0</v>
      </c>
      <c r="J113" s="423">
        <v>0</v>
      </c>
      <c r="K113" s="423">
        <v>0</v>
      </c>
      <c r="L113" s="424">
        <v>0</v>
      </c>
    </row>
    <row r="114" spans="1:12" ht="18.95" customHeight="1">
      <c r="A114" s="254"/>
      <c r="B114" s="255"/>
      <c r="C114" s="256"/>
      <c r="D114" s="259" t="s">
        <v>44</v>
      </c>
      <c r="E114" s="422">
        <v>87992.49377999999</v>
      </c>
      <c r="F114" s="423">
        <v>87992.49377999999</v>
      </c>
      <c r="G114" s="423">
        <v>0</v>
      </c>
      <c r="H114" s="423">
        <v>0</v>
      </c>
      <c r="I114" s="423">
        <v>0</v>
      </c>
      <c r="J114" s="423">
        <v>0</v>
      </c>
      <c r="K114" s="423">
        <v>0</v>
      </c>
      <c r="L114" s="424">
        <v>0</v>
      </c>
    </row>
    <row r="115" spans="1:12" ht="18.95" customHeight="1">
      <c r="A115" s="258"/>
      <c r="B115" s="256"/>
      <c r="C115" s="256"/>
      <c r="D115" s="259" t="s">
        <v>45</v>
      </c>
      <c r="E115" s="427">
        <v>0.92219851785863993</v>
      </c>
      <c r="F115" s="212">
        <v>0.92219851785863993</v>
      </c>
      <c r="G115" s="212">
        <v>0</v>
      </c>
      <c r="H115" s="212">
        <v>0</v>
      </c>
      <c r="I115" s="212">
        <v>0</v>
      </c>
      <c r="J115" s="212">
        <v>0</v>
      </c>
      <c r="K115" s="212">
        <v>0</v>
      </c>
      <c r="L115" s="428">
        <v>0</v>
      </c>
    </row>
    <row r="116" spans="1:12" ht="18.95" customHeight="1">
      <c r="A116" s="260"/>
      <c r="B116" s="261"/>
      <c r="C116" s="261"/>
      <c r="D116" s="264" t="s">
        <v>46</v>
      </c>
      <c r="E116" s="429">
        <v>0.92219851785863993</v>
      </c>
      <c r="F116" s="430">
        <v>0.92219851785863993</v>
      </c>
      <c r="G116" s="430">
        <v>0</v>
      </c>
      <c r="H116" s="430">
        <v>0</v>
      </c>
      <c r="I116" s="430">
        <v>0</v>
      </c>
      <c r="J116" s="430">
        <v>0</v>
      </c>
      <c r="K116" s="430">
        <v>0</v>
      </c>
      <c r="L116" s="431">
        <v>0</v>
      </c>
    </row>
    <row r="117" spans="1:12" ht="18.95" customHeight="1">
      <c r="A117" s="254" t="s">
        <v>409</v>
      </c>
      <c r="B117" s="255" t="s">
        <v>48</v>
      </c>
      <c r="C117" s="256" t="s">
        <v>410</v>
      </c>
      <c r="D117" s="257" t="s">
        <v>42</v>
      </c>
      <c r="E117" s="421">
        <v>0</v>
      </c>
      <c r="F117" s="362">
        <v>0</v>
      </c>
      <c r="G117" s="362">
        <v>0</v>
      </c>
      <c r="H117" s="362">
        <v>0</v>
      </c>
      <c r="I117" s="362">
        <v>0</v>
      </c>
      <c r="J117" s="362">
        <v>0</v>
      </c>
      <c r="K117" s="362">
        <v>0</v>
      </c>
      <c r="L117" s="363">
        <v>0</v>
      </c>
    </row>
    <row r="118" spans="1:12" ht="18.95" customHeight="1">
      <c r="A118" s="254"/>
      <c r="B118" s="255"/>
      <c r="C118" s="256" t="s">
        <v>411</v>
      </c>
      <c r="D118" s="259" t="s">
        <v>43</v>
      </c>
      <c r="E118" s="422">
        <v>5976.2490000000007</v>
      </c>
      <c r="F118" s="423">
        <v>5976.2490000000007</v>
      </c>
      <c r="G118" s="423">
        <v>0</v>
      </c>
      <c r="H118" s="423">
        <v>0</v>
      </c>
      <c r="I118" s="423">
        <v>0</v>
      </c>
      <c r="J118" s="423">
        <v>0</v>
      </c>
      <c r="K118" s="423">
        <v>0</v>
      </c>
      <c r="L118" s="424">
        <v>0</v>
      </c>
    </row>
    <row r="119" spans="1:12" ht="18.95" customHeight="1">
      <c r="A119" s="254"/>
      <c r="B119" s="255"/>
      <c r="C119" s="256" t="s">
        <v>412</v>
      </c>
      <c r="D119" s="259" t="s">
        <v>44</v>
      </c>
      <c r="E119" s="422">
        <v>5976.2483600000005</v>
      </c>
      <c r="F119" s="423">
        <v>5976.2483600000005</v>
      </c>
      <c r="G119" s="423">
        <v>0</v>
      </c>
      <c r="H119" s="423">
        <v>0</v>
      </c>
      <c r="I119" s="423">
        <v>0</v>
      </c>
      <c r="J119" s="423">
        <v>0</v>
      </c>
      <c r="K119" s="423">
        <v>0</v>
      </c>
      <c r="L119" s="424">
        <v>0</v>
      </c>
    </row>
    <row r="120" spans="1:12" ht="18.95" customHeight="1">
      <c r="A120" s="258"/>
      <c r="B120" s="256"/>
      <c r="C120" s="256" t="s">
        <v>413</v>
      </c>
      <c r="D120" s="259" t="s">
        <v>45</v>
      </c>
      <c r="E120" s="427">
        <v>0</v>
      </c>
      <c r="F120" s="212">
        <v>0</v>
      </c>
      <c r="G120" s="212">
        <v>0</v>
      </c>
      <c r="H120" s="212">
        <v>0</v>
      </c>
      <c r="I120" s="212">
        <v>0</v>
      </c>
      <c r="J120" s="212">
        <v>0</v>
      </c>
      <c r="K120" s="212">
        <v>0</v>
      </c>
      <c r="L120" s="428">
        <v>0</v>
      </c>
    </row>
    <row r="121" spans="1:12" ht="18.95" customHeight="1">
      <c r="A121" s="260"/>
      <c r="B121" s="261"/>
      <c r="C121" s="261" t="s">
        <v>414</v>
      </c>
      <c r="D121" s="264" t="s">
        <v>46</v>
      </c>
      <c r="E121" s="429">
        <v>0.99999989290941527</v>
      </c>
      <c r="F121" s="430">
        <v>0.99999989290941527</v>
      </c>
      <c r="G121" s="430">
        <v>0</v>
      </c>
      <c r="H121" s="430">
        <v>0</v>
      </c>
      <c r="I121" s="430">
        <v>0</v>
      </c>
      <c r="J121" s="430">
        <v>0</v>
      </c>
      <c r="K121" s="430">
        <v>0</v>
      </c>
      <c r="L121" s="431">
        <v>0</v>
      </c>
    </row>
    <row r="122" spans="1:12" ht="18.95" hidden="1" customHeight="1">
      <c r="A122" s="254" t="s">
        <v>415</v>
      </c>
      <c r="B122" s="255" t="s">
        <v>48</v>
      </c>
      <c r="C122" s="256" t="s">
        <v>416</v>
      </c>
      <c r="D122" s="257" t="s">
        <v>42</v>
      </c>
      <c r="E122" s="421">
        <v>0</v>
      </c>
      <c r="F122" s="362">
        <v>0</v>
      </c>
      <c r="G122" s="362">
        <v>0</v>
      </c>
      <c r="H122" s="362">
        <v>0</v>
      </c>
      <c r="I122" s="362">
        <v>0</v>
      </c>
      <c r="J122" s="362">
        <v>0</v>
      </c>
      <c r="K122" s="362">
        <v>0</v>
      </c>
      <c r="L122" s="363">
        <v>0</v>
      </c>
    </row>
    <row r="123" spans="1:12" ht="18.95" hidden="1" customHeight="1">
      <c r="A123" s="254"/>
      <c r="B123" s="255"/>
      <c r="C123" s="256"/>
      <c r="D123" s="259" t="s">
        <v>43</v>
      </c>
      <c r="E123" s="422">
        <v>0</v>
      </c>
      <c r="F123" s="423">
        <v>0</v>
      </c>
      <c r="G123" s="423">
        <v>0</v>
      </c>
      <c r="H123" s="423">
        <v>0</v>
      </c>
      <c r="I123" s="423">
        <v>0</v>
      </c>
      <c r="J123" s="423">
        <v>0</v>
      </c>
      <c r="K123" s="423">
        <v>0</v>
      </c>
      <c r="L123" s="424">
        <v>0</v>
      </c>
    </row>
    <row r="124" spans="1:12" ht="18.95" hidden="1" customHeight="1">
      <c r="A124" s="254"/>
      <c r="B124" s="255"/>
      <c r="C124" s="256"/>
      <c r="D124" s="259" t="s">
        <v>44</v>
      </c>
      <c r="E124" s="422">
        <v>0</v>
      </c>
      <c r="F124" s="423">
        <v>0</v>
      </c>
      <c r="G124" s="423">
        <v>0</v>
      </c>
      <c r="H124" s="423">
        <v>0</v>
      </c>
      <c r="I124" s="423">
        <v>0</v>
      </c>
      <c r="J124" s="423">
        <v>0</v>
      </c>
      <c r="K124" s="423">
        <v>0</v>
      </c>
      <c r="L124" s="424">
        <v>0</v>
      </c>
    </row>
    <row r="125" spans="1:12" ht="18.95" hidden="1" customHeight="1">
      <c r="A125" s="258"/>
      <c r="B125" s="256"/>
      <c r="C125" s="256"/>
      <c r="D125" s="259" t="s">
        <v>45</v>
      </c>
      <c r="E125" s="427">
        <v>0</v>
      </c>
      <c r="F125" s="212">
        <v>0</v>
      </c>
      <c r="G125" s="212">
        <v>0</v>
      </c>
      <c r="H125" s="212">
        <v>0</v>
      </c>
      <c r="I125" s="212">
        <v>0</v>
      </c>
      <c r="J125" s="212">
        <v>0</v>
      </c>
      <c r="K125" s="212">
        <v>0</v>
      </c>
      <c r="L125" s="428">
        <v>0</v>
      </c>
    </row>
    <row r="126" spans="1:12" ht="18.95" hidden="1" customHeight="1">
      <c r="A126" s="260"/>
      <c r="B126" s="261"/>
      <c r="C126" s="261"/>
      <c r="D126" s="264" t="s">
        <v>46</v>
      </c>
      <c r="E126" s="429">
        <v>0</v>
      </c>
      <c r="F126" s="430">
        <v>0</v>
      </c>
      <c r="G126" s="430">
        <v>0</v>
      </c>
      <c r="H126" s="430">
        <v>0</v>
      </c>
      <c r="I126" s="430">
        <v>0</v>
      </c>
      <c r="J126" s="430">
        <v>0</v>
      </c>
      <c r="K126" s="430">
        <v>0</v>
      </c>
      <c r="L126" s="431">
        <v>0</v>
      </c>
    </row>
    <row r="127" spans="1:12" ht="18.95" customHeight="1">
      <c r="A127" s="254" t="s">
        <v>417</v>
      </c>
      <c r="B127" s="255" t="s">
        <v>48</v>
      </c>
      <c r="C127" s="256" t="s">
        <v>418</v>
      </c>
      <c r="D127" s="257" t="s">
        <v>42</v>
      </c>
      <c r="E127" s="421">
        <v>195322</v>
      </c>
      <c r="F127" s="362">
        <v>63976</v>
      </c>
      <c r="G127" s="362"/>
      <c r="H127" s="362">
        <v>28741</v>
      </c>
      <c r="I127" s="362">
        <v>100599</v>
      </c>
      <c r="J127" s="362">
        <v>0</v>
      </c>
      <c r="K127" s="362">
        <v>0</v>
      </c>
      <c r="L127" s="363">
        <v>2006</v>
      </c>
    </row>
    <row r="128" spans="1:12" ht="18.95" customHeight="1">
      <c r="A128" s="258"/>
      <c r="B128" s="256"/>
      <c r="C128" s="256"/>
      <c r="D128" s="259" t="s">
        <v>43</v>
      </c>
      <c r="E128" s="422">
        <v>195835.00885000004</v>
      </c>
      <c r="F128" s="423">
        <v>138926.57802000002</v>
      </c>
      <c r="G128" s="423">
        <v>0</v>
      </c>
      <c r="H128" s="423">
        <v>941.46938999999998</v>
      </c>
      <c r="I128" s="423">
        <v>53647.038439999989</v>
      </c>
      <c r="J128" s="423">
        <v>0</v>
      </c>
      <c r="K128" s="423">
        <v>0</v>
      </c>
      <c r="L128" s="424">
        <v>2319.9229999999998</v>
      </c>
    </row>
    <row r="129" spans="1:12" ht="18.95" customHeight="1">
      <c r="A129" s="258"/>
      <c r="B129" s="256"/>
      <c r="C129" s="256"/>
      <c r="D129" s="259" t="s">
        <v>44</v>
      </c>
      <c r="E129" s="422">
        <v>190603.71966000003</v>
      </c>
      <c r="F129" s="423">
        <v>138017.92924000003</v>
      </c>
      <c r="G129" s="423">
        <v>0</v>
      </c>
      <c r="H129" s="423">
        <v>0</v>
      </c>
      <c r="I129" s="423">
        <v>51417.457779999997</v>
      </c>
      <c r="J129" s="423">
        <v>0</v>
      </c>
      <c r="K129" s="423">
        <v>0</v>
      </c>
      <c r="L129" s="424">
        <v>1168.3326400000001</v>
      </c>
    </row>
    <row r="130" spans="1:12" ht="18.95" customHeight="1">
      <c r="A130" s="258"/>
      <c r="B130" s="256"/>
      <c r="C130" s="256"/>
      <c r="D130" s="259" t="s">
        <v>45</v>
      </c>
      <c r="E130" s="427">
        <v>0.97584357962748713</v>
      </c>
      <c r="F130" s="212">
        <v>2.1573391465549587</v>
      </c>
      <c r="G130" s="212">
        <v>0</v>
      </c>
      <c r="H130" s="212">
        <v>0</v>
      </c>
      <c r="I130" s="212">
        <v>0.51111301086491912</v>
      </c>
      <c r="J130" s="212">
        <v>0</v>
      </c>
      <c r="K130" s="212">
        <v>0</v>
      </c>
      <c r="L130" s="428">
        <v>0.5824190628115653</v>
      </c>
    </row>
    <row r="131" spans="1:12" ht="18.95" customHeight="1">
      <c r="A131" s="260"/>
      <c r="B131" s="261"/>
      <c r="C131" s="261"/>
      <c r="D131" s="262" t="s">
        <v>46</v>
      </c>
      <c r="E131" s="429">
        <v>0.97328726247303965</v>
      </c>
      <c r="F131" s="430">
        <v>0.99345950362450319</v>
      </c>
      <c r="G131" s="430">
        <v>0</v>
      </c>
      <c r="H131" s="430">
        <v>0</v>
      </c>
      <c r="I131" s="430">
        <v>0.95843981839755044</v>
      </c>
      <c r="J131" s="430">
        <v>0</v>
      </c>
      <c r="K131" s="430">
        <v>0</v>
      </c>
      <c r="L131" s="431">
        <v>0.50360836976054812</v>
      </c>
    </row>
    <row r="132" spans="1:12" ht="18.95" customHeight="1">
      <c r="A132" s="271" t="s">
        <v>419</v>
      </c>
      <c r="B132" s="267" t="s">
        <v>48</v>
      </c>
      <c r="C132" s="272" t="s">
        <v>116</v>
      </c>
      <c r="D132" s="269" t="s">
        <v>42</v>
      </c>
      <c r="E132" s="421">
        <v>190822</v>
      </c>
      <c r="F132" s="362">
        <v>82</v>
      </c>
      <c r="G132" s="362">
        <v>6109</v>
      </c>
      <c r="H132" s="362">
        <v>183846</v>
      </c>
      <c r="I132" s="362">
        <v>785</v>
      </c>
      <c r="J132" s="362">
        <v>0</v>
      </c>
      <c r="K132" s="362">
        <v>0</v>
      </c>
      <c r="L132" s="363">
        <v>0</v>
      </c>
    </row>
    <row r="133" spans="1:12" ht="18.95" customHeight="1">
      <c r="A133" s="254"/>
      <c r="B133" s="256"/>
      <c r="C133" s="256"/>
      <c r="D133" s="259" t="s">
        <v>43</v>
      </c>
      <c r="E133" s="422">
        <v>2060462.1809499976</v>
      </c>
      <c r="F133" s="423">
        <v>1824304.9577499977</v>
      </c>
      <c r="G133" s="423">
        <v>6151.9830000000002</v>
      </c>
      <c r="H133" s="423">
        <v>186321.55799999993</v>
      </c>
      <c r="I133" s="423">
        <v>43683.682200000003</v>
      </c>
      <c r="J133" s="423">
        <v>0</v>
      </c>
      <c r="K133" s="423">
        <v>0</v>
      </c>
      <c r="L133" s="424">
        <v>0</v>
      </c>
    </row>
    <row r="134" spans="1:12" ht="18.95" customHeight="1">
      <c r="A134" s="254"/>
      <c r="B134" s="256"/>
      <c r="C134" s="256"/>
      <c r="D134" s="259" t="s">
        <v>44</v>
      </c>
      <c r="E134" s="422">
        <v>1899827.0479500005</v>
      </c>
      <c r="F134" s="423">
        <v>1708087.8765100003</v>
      </c>
      <c r="G134" s="423">
        <v>5822.1230100000002</v>
      </c>
      <c r="H134" s="423">
        <v>159607.48558000001</v>
      </c>
      <c r="I134" s="423">
        <v>26309.562849999998</v>
      </c>
      <c r="J134" s="423">
        <v>0</v>
      </c>
      <c r="K134" s="423">
        <v>0</v>
      </c>
      <c r="L134" s="424">
        <v>0</v>
      </c>
    </row>
    <row r="135" spans="1:12" ht="18.95" customHeight="1">
      <c r="A135" s="254"/>
      <c r="B135" s="256"/>
      <c r="C135" s="256"/>
      <c r="D135" s="259" t="s">
        <v>45</v>
      </c>
      <c r="E135" s="427">
        <v>9.9560168531406266</v>
      </c>
      <c r="F135" s="498" t="s">
        <v>950</v>
      </c>
      <c r="G135" s="212">
        <v>0.95304027009330505</v>
      </c>
      <c r="H135" s="212">
        <v>0.86815859784819904</v>
      </c>
      <c r="I135" s="498" t="s">
        <v>950</v>
      </c>
      <c r="J135" s="212">
        <v>0</v>
      </c>
      <c r="K135" s="212">
        <v>0</v>
      </c>
      <c r="L135" s="428">
        <v>0</v>
      </c>
    </row>
    <row r="136" spans="1:12" ht="18.95" customHeight="1">
      <c r="A136" s="273"/>
      <c r="B136" s="261"/>
      <c r="C136" s="261"/>
      <c r="D136" s="262" t="s">
        <v>46</v>
      </c>
      <c r="E136" s="429">
        <v>0.92203927134157126</v>
      </c>
      <c r="F136" s="430">
        <v>0.93629514586018914</v>
      </c>
      <c r="G136" s="430">
        <v>0.94638151795933123</v>
      </c>
      <c r="H136" s="430">
        <v>0.85662382438858775</v>
      </c>
      <c r="I136" s="430">
        <v>0.60227438542257317</v>
      </c>
      <c r="J136" s="430">
        <v>0</v>
      </c>
      <c r="K136" s="430">
        <v>0</v>
      </c>
      <c r="L136" s="431">
        <v>0</v>
      </c>
    </row>
    <row r="137" spans="1:12" ht="18.95" hidden="1" customHeight="1">
      <c r="A137" s="254" t="s">
        <v>420</v>
      </c>
      <c r="B137" s="255" t="s">
        <v>48</v>
      </c>
      <c r="C137" s="256" t="s">
        <v>131</v>
      </c>
      <c r="D137" s="257" t="s">
        <v>42</v>
      </c>
      <c r="E137" s="421">
        <v>0</v>
      </c>
      <c r="F137" s="362">
        <v>0</v>
      </c>
      <c r="G137" s="362">
        <v>0</v>
      </c>
      <c r="H137" s="362">
        <v>0</v>
      </c>
      <c r="I137" s="362">
        <v>0</v>
      </c>
      <c r="J137" s="362">
        <v>0</v>
      </c>
      <c r="K137" s="362">
        <v>0</v>
      </c>
      <c r="L137" s="363">
        <v>0</v>
      </c>
    </row>
    <row r="138" spans="1:12" ht="18.95" hidden="1" customHeight="1">
      <c r="A138" s="254"/>
      <c r="B138" s="255"/>
      <c r="C138" s="256"/>
      <c r="D138" s="259" t="s">
        <v>43</v>
      </c>
      <c r="E138" s="422">
        <v>0</v>
      </c>
      <c r="F138" s="423">
        <v>0</v>
      </c>
      <c r="G138" s="423">
        <v>0</v>
      </c>
      <c r="H138" s="423">
        <v>0</v>
      </c>
      <c r="I138" s="423">
        <v>0</v>
      </c>
      <c r="J138" s="423">
        <v>0</v>
      </c>
      <c r="K138" s="423">
        <v>0</v>
      </c>
      <c r="L138" s="424">
        <v>0</v>
      </c>
    </row>
    <row r="139" spans="1:12" ht="18.95" hidden="1" customHeight="1">
      <c r="A139" s="254"/>
      <c r="B139" s="255"/>
      <c r="C139" s="256"/>
      <c r="D139" s="259" t="s">
        <v>44</v>
      </c>
      <c r="E139" s="422">
        <v>0</v>
      </c>
      <c r="F139" s="423">
        <v>0</v>
      </c>
      <c r="G139" s="423">
        <v>0</v>
      </c>
      <c r="H139" s="423">
        <v>0</v>
      </c>
      <c r="I139" s="423">
        <v>0</v>
      </c>
      <c r="J139" s="423">
        <v>0</v>
      </c>
      <c r="K139" s="423">
        <v>0</v>
      </c>
      <c r="L139" s="424">
        <v>0</v>
      </c>
    </row>
    <row r="140" spans="1:12" ht="18.95" hidden="1" customHeight="1">
      <c r="A140" s="258"/>
      <c r="B140" s="256"/>
      <c r="C140" s="256"/>
      <c r="D140" s="259" t="s">
        <v>45</v>
      </c>
      <c r="E140" s="427">
        <v>0</v>
      </c>
      <c r="F140" s="212">
        <v>0</v>
      </c>
      <c r="G140" s="212">
        <v>0</v>
      </c>
      <c r="H140" s="212">
        <v>0</v>
      </c>
      <c r="I140" s="212">
        <v>0</v>
      </c>
      <c r="J140" s="212">
        <v>0</v>
      </c>
      <c r="K140" s="212">
        <v>0</v>
      </c>
      <c r="L140" s="428">
        <v>0</v>
      </c>
    </row>
    <row r="141" spans="1:12" ht="18.95" hidden="1" customHeight="1">
      <c r="A141" s="260"/>
      <c r="B141" s="261"/>
      <c r="C141" s="261"/>
      <c r="D141" s="265" t="s">
        <v>46</v>
      </c>
      <c r="E141" s="429">
        <v>0</v>
      </c>
      <c r="F141" s="430">
        <v>0</v>
      </c>
      <c r="G141" s="430">
        <v>0</v>
      </c>
      <c r="H141" s="430">
        <v>0</v>
      </c>
      <c r="I141" s="430">
        <v>0</v>
      </c>
      <c r="J141" s="430">
        <v>0</v>
      </c>
      <c r="K141" s="430">
        <v>0</v>
      </c>
      <c r="L141" s="431">
        <v>0</v>
      </c>
    </row>
    <row r="142" spans="1:12" ht="18.95" customHeight="1">
      <c r="A142" s="254" t="s">
        <v>421</v>
      </c>
      <c r="B142" s="255" t="s">
        <v>48</v>
      </c>
      <c r="C142" s="256" t="s">
        <v>422</v>
      </c>
      <c r="D142" s="270" t="s">
        <v>42</v>
      </c>
      <c r="E142" s="421">
        <v>3668260</v>
      </c>
      <c r="F142" s="362">
        <v>2655517</v>
      </c>
      <c r="G142" s="362">
        <v>9689</v>
      </c>
      <c r="H142" s="362">
        <v>992775</v>
      </c>
      <c r="I142" s="362">
        <v>9927</v>
      </c>
      <c r="J142" s="362">
        <v>0</v>
      </c>
      <c r="K142" s="362">
        <v>0</v>
      </c>
      <c r="L142" s="363">
        <v>352</v>
      </c>
    </row>
    <row r="143" spans="1:12" ht="18.95" customHeight="1">
      <c r="A143" s="254"/>
      <c r="B143" s="255"/>
      <c r="C143" s="256"/>
      <c r="D143" s="259" t="s">
        <v>43</v>
      </c>
      <c r="E143" s="422">
        <v>3927506.8854800006</v>
      </c>
      <c r="F143" s="423">
        <v>2720262.8969399994</v>
      </c>
      <c r="G143" s="423">
        <v>11468.869200000001</v>
      </c>
      <c r="H143" s="423">
        <v>1067697.836630001</v>
      </c>
      <c r="I143" s="423">
        <v>127491.83170999998</v>
      </c>
      <c r="J143" s="423">
        <v>0</v>
      </c>
      <c r="K143" s="423">
        <v>0</v>
      </c>
      <c r="L143" s="424">
        <v>585.45100000000002</v>
      </c>
    </row>
    <row r="144" spans="1:12" ht="18.95" customHeight="1">
      <c r="A144" s="254"/>
      <c r="B144" s="255"/>
      <c r="C144" s="256"/>
      <c r="D144" s="259" t="s">
        <v>44</v>
      </c>
      <c r="E144" s="422">
        <v>3361816.02813</v>
      </c>
      <c r="F144" s="423">
        <v>2364507.4708400001</v>
      </c>
      <c r="G144" s="423">
        <v>9380.6375599999974</v>
      </c>
      <c r="H144" s="423">
        <v>931127.63449999993</v>
      </c>
      <c r="I144" s="423">
        <v>56231.540400000013</v>
      </c>
      <c r="J144" s="423">
        <v>0</v>
      </c>
      <c r="K144" s="423">
        <v>0</v>
      </c>
      <c r="L144" s="424">
        <v>568.74482999999998</v>
      </c>
    </row>
    <row r="145" spans="1:12" ht="18.95" customHeight="1">
      <c r="A145" s="254"/>
      <c r="B145" s="256"/>
      <c r="C145" s="256"/>
      <c r="D145" s="259" t="s">
        <v>45</v>
      </c>
      <c r="E145" s="427">
        <v>0.91646067294303024</v>
      </c>
      <c r="F145" s="212">
        <v>0.89041323058372446</v>
      </c>
      <c r="G145" s="212">
        <v>0.96817396635359654</v>
      </c>
      <c r="H145" s="212">
        <v>0.93790399083377396</v>
      </c>
      <c r="I145" s="212">
        <v>5.6645049259595055</v>
      </c>
      <c r="J145" s="212">
        <v>0</v>
      </c>
      <c r="K145" s="212">
        <v>0</v>
      </c>
      <c r="L145" s="428">
        <v>1.6157523579545454</v>
      </c>
    </row>
    <row r="146" spans="1:12" ht="18.95" customHeight="1">
      <c r="A146" s="260"/>
      <c r="B146" s="261"/>
      <c r="C146" s="261"/>
      <c r="D146" s="262" t="s">
        <v>46</v>
      </c>
      <c r="E146" s="429">
        <v>0.85596693428053283</v>
      </c>
      <c r="F146" s="430">
        <v>0.86922020423092727</v>
      </c>
      <c r="G146" s="430">
        <v>0.81792174942582796</v>
      </c>
      <c r="H146" s="430">
        <v>0.87208908977369415</v>
      </c>
      <c r="I146" s="430">
        <v>0.44105994592584885</v>
      </c>
      <c r="J146" s="430">
        <v>0</v>
      </c>
      <c r="K146" s="430">
        <v>0</v>
      </c>
      <c r="L146" s="431">
        <v>0.97146444365113382</v>
      </c>
    </row>
    <row r="147" spans="1:12" ht="18.95" customHeight="1">
      <c r="A147" s="254" t="s">
        <v>423</v>
      </c>
      <c r="B147" s="255" t="s">
        <v>48</v>
      </c>
      <c r="C147" s="256" t="s">
        <v>424</v>
      </c>
      <c r="D147" s="269" t="s">
        <v>42</v>
      </c>
      <c r="E147" s="421">
        <v>3752154</v>
      </c>
      <c r="F147" s="362">
        <v>3751489</v>
      </c>
      <c r="G147" s="362">
        <v>12</v>
      </c>
      <c r="H147" s="362">
        <v>20</v>
      </c>
      <c r="I147" s="362">
        <v>633</v>
      </c>
      <c r="J147" s="362">
        <v>0</v>
      </c>
      <c r="K147" s="362">
        <v>0</v>
      </c>
      <c r="L147" s="363">
        <v>0</v>
      </c>
    </row>
    <row r="148" spans="1:12" ht="18.95" customHeight="1">
      <c r="A148" s="254"/>
      <c r="B148" s="255"/>
      <c r="C148" s="256"/>
      <c r="D148" s="259" t="s">
        <v>43</v>
      </c>
      <c r="E148" s="422">
        <v>4632695.0257399948</v>
      </c>
      <c r="F148" s="423">
        <v>4565540.0927399956</v>
      </c>
      <c r="G148" s="423">
        <v>12</v>
      </c>
      <c r="H148" s="423">
        <v>585.25900000000001</v>
      </c>
      <c r="I148" s="423">
        <v>64356.340000000011</v>
      </c>
      <c r="J148" s="423">
        <v>0</v>
      </c>
      <c r="K148" s="423">
        <v>0</v>
      </c>
      <c r="L148" s="424">
        <v>2201.3339999999998</v>
      </c>
    </row>
    <row r="149" spans="1:12" ht="18.95" customHeight="1">
      <c r="A149" s="254"/>
      <c r="B149" s="255"/>
      <c r="C149" s="256"/>
      <c r="D149" s="259" t="s">
        <v>44</v>
      </c>
      <c r="E149" s="422">
        <v>4095756.890689997</v>
      </c>
      <c r="F149" s="423">
        <v>4065904.8906699969</v>
      </c>
      <c r="G149" s="423">
        <v>11</v>
      </c>
      <c r="H149" s="423">
        <v>207.49587</v>
      </c>
      <c r="I149" s="423">
        <v>27566.635229999993</v>
      </c>
      <c r="J149" s="423">
        <v>0</v>
      </c>
      <c r="K149" s="423">
        <v>0</v>
      </c>
      <c r="L149" s="424">
        <v>2066.8689199999999</v>
      </c>
    </row>
    <row r="150" spans="1:12" ht="18.95" customHeight="1">
      <c r="A150" s="254"/>
      <c r="B150" s="256"/>
      <c r="C150" s="256"/>
      <c r="D150" s="259" t="s">
        <v>45</v>
      </c>
      <c r="E150" s="427">
        <v>1.0915748369309994</v>
      </c>
      <c r="F150" s="212">
        <v>1.0838109589738893</v>
      </c>
      <c r="G150" s="212">
        <v>0.91666666666666663</v>
      </c>
      <c r="H150" s="498" t="s">
        <v>950</v>
      </c>
      <c r="I150" s="498" t="s">
        <v>950</v>
      </c>
      <c r="J150" s="212">
        <v>0</v>
      </c>
      <c r="K150" s="212">
        <v>0</v>
      </c>
      <c r="L150" s="428">
        <v>0</v>
      </c>
    </row>
    <row r="151" spans="1:12" ht="18.95" customHeight="1">
      <c r="A151" s="260"/>
      <c r="B151" s="261"/>
      <c r="C151" s="261"/>
      <c r="D151" s="262" t="s">
        <v>46</v>
      </c>
      <c r="E151" s="429">
        <v>0.88409810443668668</v>
      </c>
      <c r="F151" s="430">
        <v>0.89056383430637143</v>
      </c>
      <c r="G151" s="430">
        <v>0.91666666666666663</v>
      </c>
      <c r="H151" s="430">
        <v>0.35453682899365918</v>
      </c>
      <c r="I151" s="430">
        <v>0.42834373785084712</v>
      </c>
      <c r="J151" s="430">
        <v>0</v>
      </c>
      <c r="K151" s="430">
        <v>0</v>
      </c>
      <c r="L151" s="431">
        <v>0.93891654787506118</v>
      </c>
    </row>
    <row r="152" spans="1:12" ht="18.75" customHeight="1">
      <c r="A152" s="254" t="s">
        <v>425</v>
      </c>
      <c r="B152" s="255" t="s">
        <v>48</v>
      </c>
      <c r="C152" s="256" t="s">
        <v>426</v>
      </c>
      <c r="D152" s="259" t="s">
        <v>42</v>
      </c>
      <c r="E152" s="422">
        <v>91895</v>
      </c>
      <c r="F152" s="362">
        <v>78656</v>
      </c>
      <c r="G152" s="362">
        <v>518</v>
      </c>
      <c r="H152" s="362">
        <v>12721</v>
      </c>
      <c r="I152" s="362"/>
      <c r="J152" s="362">
        <v>0</v>
      </c>
      <c r="K152" s="362">
        <v>0</v>
      </c>
      <c r="L152" s="363"/>
    </row>
    <row r="153" spans="1:12" ht="18.95" customHeight="1">
      <c r="A153" s="254"/>
      <c r="B153" s="255"/>
      <c r="C153" s="256" t="s">
        <v>427</v>
      </c>
      <c r="D153" s="259" t="s">
        <v>43</v>
      </c>
      <c r="E153" s="422">
        <v>179841.40860999998</v>
      </c>
      <c r="F153" s="423">
        <v>161905.94260999997</v>
      </c>
      <c r="G153" s="423">
        <v>533.20000000000005</v>
      </c>
      <c r="H153" s="423">
        <v>13896.161000000002</v>
      </c>
      <c r="I153" s="423">
        <v>3506.105</v>
      </c>
      <c r="J153" s="423">
        <v>0</v>
      </c>
      <c r="K153" s="423">
        <v>0</v>
      </c>
      <c r="L153" s="424">
        <v>0</v>
      </c>
    </row>
    <row r="154" spans="1:12" ht="18.95" customHeight="1">
      <c r="A154" s="254"/>
      <c r="B154" s="255"/>
      <c r="C154" s="256"/>
      <c r="D154" s="259" t="s">
        <v>44</v>
      </c>
      <c r="E154" s="422">
        <v>158719.27697000009</v>
      </c>
      <c r="F154" s="423">
        <v>145095.29755000005</v>
      </c>
      <c r="G154" s="423">
        <v>509.63523000000004</v>
      </c>
      <c r="H154" s="423">
        <v>10880.437770000008</v>
      </c>
      <c r="I154" s="423">
        <v>2233.9064199999998</v>
      </c>
      <c r="J154" s="423">
        <v>0</v>
      </c>
      <c r="K154" s="423">
        <v>0</v>
      </c>
      <c r="L154" s="424">
        <v>0</v>
      </c>
    </row>
    <row r="155" spans="1:12" ht="18.95" customHeight="1">
      <c r="A155" s="254"/>
      <c r="B155" s="256"/>
      <c r="C155" s="256"/>
      <c r="D155" s="259" t="s">
        <v>45</v>
      </c>
      <c r="E155" s="427">
        <v>1.727180771206269</v>
      </c>
      <c r="F155" s="212">
        <v>1.8446818748728646</v>
      </c>
      <c r="G155" s="212">
        <v>0.98385179536679546</v>
      </c>
      <c r="H155" s="212">
        <v>0.85531308623535951</v>
      </c>
      <c r="I155" s="212">
        <v>0</v>
      </c>
      <c r="J155" s="212">
        <v>0</v>
      </c>
      <c r="K155" s="212">
        <v>0</v>
      </c>
      <c r="L155" s="428">
        <v>0</v>
      </c>
    </row>
    <row r="156" spans="1:12" ht="18.95" customHeight="1">
      <c r="A156" s="260"/>
      <c r="B156" s="261"/>
      <c r="C156" s="261"/>
      <c r="D156" s="264" t="s">
        <v>46</v>
      </c>
      <c r="E156" s="429">
        <v>0.88255134452485928</v>
      </c>
      <c r="F156" s="430">
        <v>0.89617030240518403</v>
      </c>
      <c r="G156" s="430">
        <v>0.95580500750187547</v>
      </c>
      <c r="H156" s="430">
        <v>0.78298155656083768</v>
      </c>
      <c r="I156" s="430">
        <v>0.63714760966941941</v>
      </c>
      <c r="J156" s="430">
        <v>0</v>
      </c>
      <c r="K156" s="430">
        <v>0</v>
      </c>
      <c r="L156" s="431">
        <v>0</v>
      </c>
    </row>
    <row r="157" spans="1:12" ht="18.95" customHeight="1">
      <c r="A157" s="254" t="s">
        <v>428</v>
      </c>
      <c r="B157" s="255" t="s">
        <v>48</v>
      </c>
      <c r="C157" s="256" t="s">
        <v>429</v>
      </c>
      <c r="D157" s="257" t="s">
        <v>42</v>
      </c>
      <c r="E157" s="421">
        <v>27808</v>
      </c>
      <c r="F157" s="362">
        <v>16895</v>
      </c>
      <c r="G157" s="362"/>
      <c r="H157" s="362">
        <v>10913</v>
      </c>
      <c r="I157" s="362">
        <v>0</v>
      </c>
      <c r="J157" s="362">
        <v>0</v>
      </c>
      <c r="K157" s="362">
        <v>0</v>
      </c>
      <c r="L157" s="363">
        <v>0</v>
      </c>
    </row>
    <row r="158" spans="1:12" ht="18.95" customHeight="1">
      <c r="A158" s="254"/>
      <c r="B158" s="255"/>
      <c r="C158" s="256" t="s">
        <v>430</v>
      </c>
      <c r="D158" s="259" t="s">
        <v>43</v>
      </c>
      <c r="E158" s="422">
        <v>342746.35800000018</v>
      </c>
      <c r="F158" s="423">
        <v>321994.10000000015</v>
      </c>
      <c r="G158" s="423">
        <v>9596.0520000000015</v>
      </c>
      <c r="H158" s="423">
        <v>10375.055</v>
      </c>
      <c r="I158" s="423">
        <v>781.15100000000007</v>
      </c>
      <c r="J158" s="423">
        <v>0</v>
      </c>
      <c r="K158" s="423">
        <v>0</v>
      </c>
      <c r="L158" s="424">
        <v>0</v>
      </c>
    </row>
    <row r="159" spans="1:12" ht="18.95" customHeight="1">
      <c r="A159" s="254"/>
      <c r="B159" s="255"/>
      <c r="C159" s="256"/>
      <c r="D159" s="259" t="s">
        <v>44</v>
      </c>
      <c r="E159" s="422">
        <v>304393.67776999995</v>
      </c>
      <c r="F159" s="423">
        <v>284881.37644999992</v>
      </c>
      <c r="G159" s="423">
        <v>9577.4760000000006</v>
      </c>
      <c r="H159" s="423">
        <v>9868.4053200000017</v>
      </c>
      <c r="I159" s="423">
        <v>66.42</v>
      </c>
      <c r="J159" s="423">
        <v>0</v>
      </c>
      <c r="K159" s="423">
        <v>0</v>
      </c>
      <c r="L159" s="424">
        <v>0</v>
      </c>
    </row>
    <row r="160" spans="1:12" ht="18.95" customHeight="1">
      <c r="A160" s="254"/>
      <c r="B160" s="256"/>
      <c r="C160" s="256"/>
      <c r="D160" s="259" t="s">
        <v>45</v>
      </c>
      <c r="E160" s="578" t="s">
        <v>950</v>
      </c>
      <c r="F160" s="498" t="s">
        <v>950</v>
      </c>
      <c r="G160" s="212">
        <v>0</v>
      </c>
      <c r="H160" s="212">
        <v>0.90427978740951176</v>
      </c>
      <c r="I160" s="212">
        <v>0</v>
      </c>
      <c r="J160" s="212">
        <v>0</v>
      </c>
      <c r="K160" s="212">
        <v>0</v>
      </c>
      <c r="L160" s="428">
        <v>0</v>
      </c>
    </row>
    <row r="161" spans="1:12" ht="18.95" customHeight="1">
      <c r="A161" s="260"/>
      <c r="B161" s="261"/>
      <c r="C161" s="261"/>
      <c r="D161" s="264" t="s">
        <v>46</v>
      </c>
      <c r="E161" s="429">
        <v>0.88810185918882845</v>
      </c>
      <c r="F161" s="430">
        <v>0.88474098267639001</v>
      </c>
      <c r="G161" s="430">
        <v>0.99806420390385542</v>
      </c>
      <c r="H161" s="430">
        <v>0.95116655477970968</v>
      </c>
      <c r="I161" s="430">
        <v>8.5028374795654102E-2</v>
      </c>
      <c r="J161" s="430">
        <v>0</v>
      </c>
      <c r="K161" s="430">
        <v>0</v>
      </c>
      <c r="L161" s="431">
        <v>0</v>
      </c>
    </row>
    <row r="162" spans="1:12" ht="18.95" customHeight="1">
      <c r="A162" s="254" t="s">
        <v>447</v>
      </c>
      <c r="B162" s="255" t="s">
        <v>48</v>
      </c>
      <c r="C162" s="256" t="s">
        <v>181</v>
      </c>
      <c r="D162" s="259" t="s">
        <v>42</v>
      </c>
      <c r="E162" s="421">
        <v>35350761</v>
      </c>
      <c r="F162" s="362">
        <v>35316161</v>
      </c>
      <c r="G162" s="362">
        <v>21</v>
      </c>
      <c r="H162" s="362">
        <v>34579</v>
      </c>
      <c r="I162" s="362">
        <v>0</v>
      </c>
      <c r="J162" s="362">
        <v>0</v>
      </c>
      <c r="K162" s="362">
        <v>0</v>
      </c>
      <c r="L162" s="363">
        <v>0</v>
      </c>
    </row>
    <row r="163" spans="1:12" ht="18.95" customHeight="1">
      <c r="A163" s="254"/>
      <c r="B163" s="255"/>
      <c r="C163" s="256"/>
      <c r="D163" s="259" t="s">
        <v>43</v>
      </c>
      <c r="E163" s="422">
        <v>37391831.069450006</v>
      </c>
      <c r="F163" s="423">
        <v>37200858.312100008</v>
      </c>
      <c r="G163" s="423">
        <v>82.619</v>
      </c>
      <c r="H163" s="423">
        <v>40128.691949999993</v>
      </c>
      <c r="I163" s="423">
        <v>150698.69040000002</v>
      </c>
      <c r="J163" s="423">
        <v>0</v>
      </c>
      <c r="K163" s="423">
        <v>0</v>
      </c>
      <c r="L163" s="424">
        <v>62.756</v>
      </c>
    </row>
    <row r="164" spans="1:12" ht="18.95" customHeight="1">
      <c r="A164" s="254"/>
      <c r="B164" s="255"/>
      <c r="C164" s="256"/>
      <c r="D164" s="259" t="s">
        <v>44</v>
      </c>
      <c r="E164" s="422">
        <v>34138101.738169998</v>
      </c>
      <c r="F164" s="423">
        <v>34049510.993980005</v>
      </c>
      <c r="G164" s="423">
        <v>67.298199999999994</v>
      </c>
      <c r="H164" s="423">
        <v>31448.192469999995</v>
      </c>
      <c r="I164" s="423">
        <v>57014.697990000001</v>
      </c>
      <c r="J164" s="423">
        <v>0</v>
      </c>
      <c r="K164" s="423">
        <v>0</v>
      </c>
      <c r="L164" s="424">
        <v>60.555530000000005</v>
      </c>
    </row>
    <row r="165" spans="1:12" ht="18.95" customHeight="1">
      <c r="A165" s="258"/>
      <c r="B165" s="256"/>
      <c r="C165" s="256"/>
      <c r="D165" s="259" t="s">
        <v>45</v>
      </c>
      <c r="E165" s="427">
        <v>0.96569637463165214</v>
      </c>
      <c r="F165" s="212">
        <v>0.9641339837016828</v>
      </c>
      <c r="G165" s="212">
        <v>3.20467619047619</v>
      </c>
      <c r="H165" s="212">
        <v>0.90945928077735028</v>
      </c>
      <c r="I165" s="212">
        <v>0</v>
      </c>
      <c r="J165" s="212">
        <v>0</v>
      </c>
      <c r="K165" s="212">
        <v>0</v>
      </c>
      <c r="L165" s="428">
        <v>0</v>
      </c>
    </row>
    <row r="166" spans="1:12" ht="18.75" customHeight="1">
      <c r="A166" s="260"/>
      <c r="B166" s="261"/>
      <c r="C166" s="261"/>
      <c r="D166" s="265" t="s">
        <v>46</v>
      </c>
      <c r="E166" s="429">
        <v>0.9129828832068515</v>
      </c>
      <c r="F166" s="430">
        <v>0.91528831696082158</v>
      </c>
      <c r="G166" s="430">
        <v>0.81456081530882718</v>
      </c>
      <c r="H166" s="430">
        <v>0.7836834679083029</v>
      </c>
      <c r="I166" s="430">
        <v>0.37833572301567919</v>
      </c>
      <c r="J166" s="430">
        <v>0</v>
      </c>
      <c r="K166" s="430">
        <v>0</v>
      </c>
      <c r="L166" s="431">
        <v>0.96493610172732491</v>
      </c>
    </row>
    <row r="167" spans="1:12" ht="18.95" customHeight="1">
      <c r="A167" s="271" t="s">
        <v>431</v>
      </c>
      <c r="B167" s="267" t="s">
        <v>48</v>
      </c>
      <c r="C167" s="272" t="s">
        <v>432</v>
      </c>
      <c r="D167" s="269" t="s">
        <v>42</v>
      </c>
      <c r="E167" s="421">
        <v>164242</v>
      </c>
      <c r="F167" s="362">
        <v>3508</v>
      </c>
      <c r="G167" s="362">
        <v>390</v>
      </c>
      <c r="H167" s="362">
        <v>156700</v>
      </c>
      <c r="I167" s="362">
        <v>3643</v>
      </c>
      <c r="J167" s="362">
        <v>0</v>
      </c>
      <c r="K167" s="362">
        <v>0</v>
      </c>
      <c r="L167" s="363">
        <v>1</v>
      </c>
    </row>
    <row r="168" spans="1:12" ht="18.95" customHeight="1">
      <c r="A168" s="254"/>
      <c r="B168" s="255"/>
      <c r="C168" s="256" t="s">
        <v>433</v>
      </c>
      <c r="D168" s="259" t="s">
        <v>43</v>
      </c>
      <c r="E168" s="422">
        <v>214563.71256999997</v>
      </c>
      <c r="F168" s="423">
        <v>3040.5040000000004</v>
      </c>
      <c r="G168" s="423">
        <v>545.40499999999997</v>
      </c>
      <c r="H168" s="423">
        <v>178215.70473999996</v>
      </c>
      <c r="I168" s="423">
        <v>32761.098830000006</v>
      </c>
      <c r="J168" s="423">
        <v>0</v>
      </c>
      <c r="K168" s="423">
        <v>0</v>
      </c>
      <c r="L168" s="424">
        <v>1</v>
      </c>
    </row>
    <row r="169" spans="1:12" ht="18.95" customHeight="1">
      <c r="A169" s="254"/>
      <c r="B169" s="255"/>
      <c r="C169" s="256"/>
      <c r="D169" s="259" t="s">
        <v>44</v>
      </c>
      <c r="E169" s="422">
        <v>168671.3746999999</v>
      </c>
      <c r="F169" s="423">
        <v>2418.7635</v>
      </c>
      <c r="G169" s="423">
        <v>468.68126999999998</v>
      </c>
      <c r="H169" s="423">
        <v>154049.47646999991</v>
      </c>
      <c r="I169" s="423">
        <v>11733.928459999999</v>
      </c>
      <c r="J169" s="423">
        <v>0</v>
      </c>
      <c r="K169" s="423">
        <v>0</v>
      </c>
      <c r="L169" s="424">
        <v>0.52500000000000002</v>
      </c>
    </row>
    <row r="170" spans="1:12" ht="18.95" customHeight="1">
      <c r="A170" s="254"/>
      <c r="B170" s="256"/>
      <c r="C170" s="256"/>
      <c r="D170" s="259" t="s">
        <v>45</v>
      </c>
      <c r="E170" s="427">
        <v>1.0269685872066823</v>
      </c>
      <c r="F170" s="212">
        <v>0.68949928734321553</v>
      </c>
      <c r="G170" s="212">
        <v>1.2017468461538461</v>
      </c>
      <c r="H170" s="212">
        <v>0.98308536356094389</v>
      </c>
      <c r="I170" s="212">
        <v>3.2209520889376884</v>
      </c>
      <c r="J170" s="212">
        <v>0</v>
      </c>
      <c r="K170" s="212">
        <v>0</v>
      </c>
      <c r="L170" s="428">
        <v>0.52500000000000002</v>
      </c>
    </row>
    <row r="171" spans="1:12" ht="18.95" customHeight="1">
      <c r="A171" s="260"/>
      <c r="B171" s="261"/>
      <c r="C171" s="261"/>
      <c r="D171" s="264" t="s">
        <v>46</v>
      </c>
      <c r="E171" s="429">
        <v>0.78611323732092864</v>
      </c>
      <c r="F171" s="430">
        <v>0.7955140003104747</v>
      </c>
      <c r="G171" s="430">
        <v>0.85932705054042413</v>
      </c>
      <c r="H171" s="430">
        <v>0.86439899724181823</v>
      </c>
      <c r="I171" s="430">
        <v>0.35816651086364054</v>
      </c>
      <c r="J171" s="430">
        <v>0</v>
      </c>
      <c r="K171" s="430">
        <v>0</v>
      </c>
      <c r="L171" s="431">
        <v>0.52500000000000002</v>
      </c>
    </row>
    <row r="172" spans="1:12" ht="18.95" customHeight="1">
      <c r="A172" s="254" t="s">
        <v>434</v>
      </c>
      <c r="B172" s="255" t="s">
        <v>48</v>
      </c>
      <c r="C172" s="256" t="s">
        <v>435</v>
      </c>
      <c r="D172" s="259" t="s">
        <v>42</v>
      </c>
      <c r="E172" s="421">
        <v>120917</v>
      </c>
      <c r="F172" s="362">
        <v>48468</v>
      </c>
      <c r="G172" s="362">
        <v>133</v>
      </c>
      <c r="H172" s="362">
        <v>70451</v>
      </c>
      <c r="I172" s="362">
        <v>1865</v>
      </c>
      <c r="J172" s="362">
        <v>0</v>
      </c>
      <c r="K172" s="362">
        <v>0</v>
      </c>
      <c r="L172" s="363">
        <v>0</v>
      </c>
    </row>
    <row r="173" spans="1:12" ht="18.95" customHeight="1">
      <c r="A173" s="254"/>
      <c r="B173" s="255"/>
      <c r="C173" s="256" t="s">
        <v>436</v>
      </c>
      <c r="D173" s="259" t="s">
        <v>43</v>
      </c>
      <c r="E173" s="422">
        <v>138397.11447999999</v>
      </c>
      <c r="F173" s="423">
        <v>64952.710480000016</v>
      </c>
      <c r="G173" s="423">
        <v>247.83250000000001</v>
      </c>
      <c r="H173" s="423">
        <v>71123.049499999994</v>
      </c>
      <c r="I173" s="423">
        <v>2073.5219999999999</v>
      </c>
      <c r="J173" s="423">
        <v>0</v>
      </c>
      <c r="K173" s="423">
        <v>0</v>
      </c>
      <c r="L173" s="424">
        <v>0</v>
      </c>
    </row>
    <row r="174" spans="1:12" ht="18.95" customHeight="1">
      <c r="A174" s="254"/>
      <c r="B174" s="255"/>
      <c r="C174" s="256"/>
      <c r="D174" s="259" t="s">
        <v>44</v>
      </c>
      <c r="E174" s="422">
        <v>99424.498809999961</v>
      </c>
      <c r="F174" s="423">
        <v>39108.482980000001</v>
      </c>
      <c r="G174" s="423">
        <v>204.50417999999999</v>
      </c>
      <c r="H174" s="423">
        <v>58687.701059999963</v>
      </c>
      <c r="I174" s="423">
        <v>1423.81059</v>
      </c>
      <c r="J174" s="423">
        <v>0</v>
      </c>
      <c r="K174" s="423">
        <v>0</v>
      </c>
      <c r="L174" s="424">
        <v>0</v>
      </c>
    </row>
    <row r="175" spans="1:12" ht="18.95" customHeight="1">
      <c r="A175" s="258"/>
      <c r="B175" s="256"/>
      <c r="C175" s="256"/>
      <c r="D175" s="259" t="s">
        <v>45</v>
      </c>
      <c r="E175" s="427">
        <v>0.82225409834845353</v>
      </c>
      <c r="F175" s="212">
        <v>0.80689285673021371</v>
      </c>
      <c r="G175" s="212">
        <v>1.5376254135338345</v>
      </c>
      <c r="H175" s="212">
        <v>0.83302864487374151</v>
      </c>
      <c r="I175" s="212">
        <v>0.76343731367292222</v>
      </c>
      <c r="J175" s="212">
        <v>0</v>
      </c>
      <c r="K175" s="212">
        <v>0</v>
      </c>
      <c r="L175" s="428">
        <v>0</v>
      </c>
    </row>
    <row r="176" spans="1:12" ht="18.95" customHeight="1">
      <c r="A176" s="260"/>
      <c r="B176" s="261"/>
      <c r="C176" s="261"/>
      <c r="D176" s="265" t="s">
        <v>46</v>
      </c>
      <c r="E176" s="429">
        <v>0.71840008502755293</v>
      </c>
      <c r="F176" s="430">
        <v>0.60210702049211839</v>
      </c>
      <c r="G176" s="430">
        <v>0.82517095215518543</v>
      </c>
      <c r="H176" s="430">
        <v>0.82515726578906001</v>
      </c>
      <c r="I176" s="430">
        <v>0.68666288083753158</v>
      </c>
      <c r="J176" s="430">
        <v>0</v>
      </c>
      <c r="K176" s="430">
        <v>0</v>
      </c>
      <c r="L176" s="431">
        <v>0</v>
      </c>
    </row>
    <row r="177" spans="1:12" ht="18.95" customHeight="1">
      <c r="A177" s="254" t="s">
        <v>437</v>
      </c>
      <c r="B177" s="255" t="s">
        <v>48</v>
      </c>
      <c r="C177" s="256" t="s">
        <v>438</v>
      </c>
      <c r="D177" s="270" t="s">
        <v>42</v>
      </c>
      <c r="E177" s="421">
        <v>19490</v>
      </c>
      <c r="F177" s="362">
        <v>19340</v>
      </c>
      <c r="G177" s="362">
        <v>10</v>
      </c>
      <c r="H177" s="362">
        <v>0</v>
      </c>
      <c r="I177" s="362">
        <v>140</v>
      </c>
      <c r="J177" s="362">
        <v>0</v>
      </c>
      <c r="K177" s="362">
        <v>0</v>
      </c>
      <c r="L177" s="363">
        <v>0</v>
      </c>
    </row>
    <row r="178" spans="1:12" ht="18.95" customHeight="1">
      <c r="A178" s="258"/>
      <c r="B178" s="256"/>
      <c r="C178" s="256" t="s">
        <v>439</v>
      </c>
      <c r="D178" s="259" t="s">
        <v>43</v>
      </c>
      <c r="E178" s="422">
        <v>19598.335999999999</v>
      </c>
      <c r="F178" s="423">
        <v>19345.335999999999</v>
      </c>
      <c r="G178" s="423">
        <v>10</v>
      </c>
      <c r="H178" s="423">
        <v>103</v>
      </c>
      <c r="I178" s="423">
        <v>140</v>
      </c>
      <c r="J178" s="423">
        <v>0</v>
      </c>
      <c r="K178" s="423">
        <v>0</v>
      </c>
      <c r="L178" s="424">
        <v>0</v>
      </c>
    </row>
    <row r="179" spans="1:12" ht="18.95" customHeight="1">
      <c r="A179" s="258"/>
      <c r="B179" s="256"/>
      <c r="C179" s="256" t="s">
        <v>440</v>
      </c>
      <c r="D179" s="259" t="s">
        <v>44</v>
      </c>
      <c r="E179" s="422">
        <v>18079.510679999999</v>
      </c>
      <c r="F179" s="423">
        <v>17910.487000000001</v>
      </c>
      <c r="G179" s="423">
        <v>8.8000000000000007</v>
      </c>
      <c r="H179" s="423">
        <v>20.223680000000002</v>
      </c>
      <c r="I179" s="423">
        <v>140</v>
      </c>
      <c r="J179" s="423">
        <v>0</v>
      </c>
      <c r="K179" s="423">
        <v>0</v>
      </c>
      <c r="L179" s="424">
        <v>0</v>
      </c>
    </row>
    <row r="180" spans="1:12" ht="18.95" customHeight="1">
      <c r="A180" s="258"/>
      <c r="B180" s="256"/>
      <c r="C180" s="256" t="s">
        <v>441</v>
      </c>
      <c r="D180" s="259" t="s">
        <v>45</v>
      </c>
      <c r="E180" s="427">
        <v>0.92763010159055925</v>
      </c>
      <c r="F180" s="212">
        <v>0.92608516028955534</v>
      </c>
      <c r="G180" s="212">
        <v>0.88000000000000012</v>
      </c>
      <c r="H180" s="212">
        <v>0</v>
      </c>
      <c r="I180" s="212">
        <v>1</v>
      </c>
      <c r="J180" s="212">
        <v>0</v>
      </c>
      <c r="K180" s="212">
        <v>0</v>
      </c>
      <c r="L180" s="428">
        <v>0</v>
      </c>
    </row>
    <row r="181" spans="1:12" ht="18.95" customHeight="1">
      <c r="A181" s="260"/>
      <c r="B181" s="261"/>
      <c r="C181" s="261"/>
      <c r="D181" s="264" t="s">
        <v>46</v>
      </c>
      <c r="E181" s="429">
        <v>0.92250233285111549</v>
      </c>
      <c r="F181" s="430">
        <v>0.92582971937008496</v>
      </c>
      <c r="G181" s="430">
        <v>0.88000000000000012</v>
      </c>
      <c r="H181" s="430">
        <v>0.19634640776699031</v>
      </c>
      <c r="I181" s="430">
        <v>1</v>
      </c>
      <c r="J181" s="430">
        <v>0</v>
      </c>
      <c r="K181" s="430">
        <v>0</v>
      </c>
      <c r="L181" s="431">
        <v>0</v>
      </c>
    </row>
    <row r="182" spans="1:12" ht="18.95" customHeight="1">
      <c r="A182" s="254" t="s">
        <v>442</v>
      </c>
      <c r="B182" s="255" t="s">
        <v>48</v>
      </c>
      <c r="C182" s="256" t="s">
        <v>443</v>
      </c>
      <c r="D182" s="257" t="s">
        <v>42</v>
      </c>
      <c r="E182" s="421">
        <v>0</v>
      </c>
      <c r="F182" s="362">
        <v>0</v>
      </c>
      <c r="G182" s="362">
        <v>0</v>
      </c>
      <c r="H182" s="362">
        <v>0</v>
      </c>
      <c r="I182" s="362">
        <v>0</v>
      </c>
      <c r="J182" s="362">
        <v>0</v>
      </c>
      <c r="K182" s="362">
        <v>0</v>
      </c>
      <c r="L182" s="363">
        <v>0</v>
      </c>
    </row>
    <row r="183" spans="1:12" ht="18.95" customHeight="1">
      <c r="A183" s="258"/>
      <c r="B183" s="256"/>
      <c r="C183" s="256"/>
      <c r="D183" s="259" t="s">
        <v>43</v>
      </c>
      <c r="E183" s="422">
        <v>2868.6889999999999</v>
      </c>
      <c r="F183" s="423">
        <v>93.506</v>
      </c>
      <c r="G183" s="423">
        <v>0</v>
      </c>
      <c r="H183" s="423">
        <v>0</v>
      </c>
      <c r="I183" s="423">
        <v>2775.183</v>
      </c>
      <c r="J183" s="423">
        <v>0</v>
      </c>
      <c r="K183" s="423">
        <v>0</v>
      </c>
      <c r="L183" s="424">
        <v>0</v>
      </c>
    </row>
    <row r="184" spans="1:12" ht="18.95" customHeight="1">
      <c r="A184" s="258"/>
      <c r="B184" s="256"/>
      <c r="C184" s="256"/>
      <c r="D184" s="259" t="s">
        <v>44</v>
      </c>
      <c r="E184" s="422">
        <v>1816.8196000000003</v>
      </c>
      <c r="F184" s="423">
        <v>42.4</v>
      </c>
      <c r="G184" s="423">
        <v>0</v>
      </c>
      <c r="H184" s="423">
        <v>0</v>
      </c>
      <c r="I184" s="423">
        <v>1774.4196000000002</v>
      </c>
      <c r="J184" s="423">
        <v>0</v>
      </c>
      <c r="K184" s="423">
        <v>0</v>
      </c>
      <c r="L184" s="424">
        <v>0</v>
      </c>
    </row>
    <row r="185" spans="1:12" ht="18.95" customHeight="1">
      <c r="A185" s="258"/>
      <c r="B185" s="256"/>
      <c r="C185" s="256"/>
      <c r="D185" s="259" t="s">
        <v>45</v>
      </c>
      <c r="E185" s="427">
        <v>0</v>
      </c>
      <c r="F185" s="212">
        <v>0</v>
      </c>
      <c r="G185" s="212">
        <v>0</v>
      </c>
      <c r="H185" s="212">
        <v>0</v>
      </c>
      <c r="I185" s="212">
        <v>0</v>
      </c>
      <c r="J185" s="212">
        <v>0</v>
      </c>
      <c r="K185" s="212">
        <v>0</v>
      </c>
      <c r="L185" s="428">
        <v>0</v>
      </c>
    </row>
    <row r="186" spans="1:12" ht="18.95" customHeight="1">
      <c r="A186" s="260"/>
      <c r="B186" s="261"/>
      <c r="C186" s="261"/>
      <c r="D186" s="264" t="s">
        <v>46</v>
      </c>
      <c r="E186" s="429">
        <v>0.63332748861936594</v>
      </c>
      <c r="F186" s="430">
        <v>0.45344683763608751</v>
      </c>
      <c r="G186" s="430">
        <v>0</v>
      </c>
      <c r="H186" s="430">
        <v>0</v>
      </c>
      <c r="I186" s="430">
        <v>0.63938832141880375</v>
      </c>
      <c r="J186" s="430">
        <v>0</v>
      </c>
      <c r="K186" s="430">
        <v>0</v>
      </c>
      <c r="L186" s="431">
        <v>0</v>
      </c>
    </row>
    <row r="187" spans="1:12" ht="9" customHeight="1">
      <c r="A187" s="256"/>
      <c r="B187" s="256"/>
      <c r="C187" s="256"/>
      <c r="D187" s="259"/>
      <c r="E187" s="274"/>
      <c r="F187" s="274"/>
      <c r="G187" s="274"/>
      <c r="H187" s="274"/>
      <c r="I187" s="274"/>
      <c r="J187" s="274"/>
      <c r="K187" s="274"/>
      <c r="L187" s="274"/>
    </row>
    <row r="188" spans="1:12" s="99" customFormat="1" ht="15.75" customHeight="1">
      <c r="A188" s="1586" t="s">
        <v>558</v>
      </c>
      <c r="B188" s="1587"/>
      <c r="C188" s="1587"/>
      <c r="F188" s="98"/>
      <c r="G188" s="98"/>
      <c r="H188" s="98"/>
      <c r="I188" s="98"/>
      <c r="J188" s="98"/>
    </row>
    <row r="190" spans="1:12">
      <c r="E190" s="276"/>
      <c r="F190" s="276"/>
      <c r="G190" s="276"/>
      <c r="H190" s="276"/>
      <c r="I190" s="276"/>
      <c r="J190" s="276"/>
      <c r="K190" s="276"/>
      <c r="L190" s="276"/>
    </row>
    <row r="191" spans="1:12">
      <c r="E191" s="276"/>
      <c r="F191" s="276"/>
      <c r="G191" s="276"/>
      <c r="H191" s="276"/>
      <c r="I191" s="276"/>
      <c r="J191" s="276"/>
      <c r="K191" s="276"/>
      <c r="L191" s="276"/>
    </row>
    <row r="192" spans="1:12">
      <c r="G192" s="263"/>
      <c r="H192" s="432"/>
      <c r="I192" s="433"/>
      <c r="J192" s="263"/>
    </row>
  </sheetData>
  <mergeCells count="1">
    <mergeCell ref="A188:C188"/>
  </mergeCells>
  <phoneticPr fontId="38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48" fitToHeight="0" orientation="landscape" useFirstPageNumber="1" r:id="rId1"/>
  <headerFooter alignWithMargins="0">
    <oddHeader>&amp;C&amp;12 - &amp;P -</oddHeader>
  </headerFooter>
  <rowBreaks count="4" manualBreakCount="4">
    <brk id="46" max="11" man="1"/>
    <brk id="96" max="11" man="1"/>
    <brk id="141" max="11" man="1"/>
    <brk id="17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02"/>
  <sheetViews>
    <sheetView showGridLines="0" zoomScale="75" zoomScaleNormal="75" workbookViewId="0"/>
  </sheetViews>
  <sheetFormatPr defaultColWidth="16.28515625" defaultRowHeight="15"/>
  <cols>
    <col min="1" max="1" width="3.5703125" style="154" customWidth="1"/>
    <col min="2" max="2" width="1.5703125" style="154" customWidth="1"/>
    <col min="3" max="3" width="42.5703125" style="154" bestFit="1" customWidth="1"/>
    <col min="4" max="4" width="2.7109375" style="154" customWidth="1"/>
    <col min="5" max="5" width="14.5703125" style="154" customWidth="1"/>
    <col min="6" max="11" width="14.7109375" style="154" customWidth="1"/>
    <col min="12" max="12" width="23.140625" style="154" customWidth="1"/>
    <col min="13" max="16384" width="16.28515625" style="154"/>
  </cols>
  <sheetData>
    <row r="1" spans="1:15" ht="15.75" customHeight="1">
      <c r="A1" s="151" t="s">
        <v>345</v>
      </c>
      <c r="B1" s="152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5" ht="15" customHeight="1">
      <c r="A2" s="155" t="s">
        <v>346</v>
      </c>
      <c r="B2" s="155"/>
      <c r="C2" s="155"/>
      <c r="D2" s="155"/>
      <c r="E2" s="155"/>
      <c r="F2" s="155"/>
      <c r="G2" s="156"/>
      <c r="H2" s="156"/>
      <c r="I2" s="156"/>
      <c r="J2" s="156"/>
      <c r="K2" s="156"/>
      <c r="L2" s="156"/>
    </row>
    <row r="3" spans="1:15" ht="15" customHeight="1">
      <c r="A3" s="155"/>
      <c r="B3" s="155"/>
      <c r="C3" s="155"/>
      <c r="D3" s="155"/>
      <c r="E3" s="155"/>
      <c r="F3" s="155"/>
      <c r="G3" s="156"/>
      <c r="H3" s="156"/>
      <c r="I3" s="156"/>
      <c r="J3" s="156"/>
      <c r="K3" s="156"/>
      <c r="L3" s="156"/>
    </row>
    <row r="4" spans="1:15" ht="15" customHeight="1">
      <c r="A4" s="153"/>
      <c r="B4" s="157"/>
      <c r="C4" s="157"/>
      <c r="D4" s="153"/>
      <c r="E4" s="153"/>
      <c r="F4" s="153"/>
      <c r="G4" s="153"/>
      <c r="H4" s="153"/>
      <c r="I4" s="153"/>
      <c r="J4" s="152"/>
      <c r="K4" s="152"/>
      <c r="L4" s="158" t="s">
        <v>2</v>
      </c>
    </row>
    <row r="5" spans="1:15" ht="15.95" customHeight="1">
      <c r="A5" s="159" t="s">
        <v>4</v>
      </c>
      <c r="B5" s="160" t="s">
        <v>4</v>
      </c>
      <c r="C5" s="161" t="s">
        <v>3</v>
      </c>
      <c r="D5" s="160"/>
      <c r="E5" s="19" t="s">
        <v>4</v>
      </c>
      <c r="F5" s="162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5" ht="15.95" customHeight="1">
      <c r="A6" s="164"/>
      <c r="B6" s="165"/>
      <c r="C6" s="166" t="s">
        <v>446</v>
      </c>
      <c r="D6" s="165"/>
      <c r="E6" s="167"/>
      <c r="F6" s="168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5" ht="15.95" customHeight="1">
      <c r="A7" s="164" t="s">
        <v>4</v>
      </c>
      <c r="B7" s="165"/>
      <c r="C7" s="166" t="s">
        <v>11</v>
      </c>
      <c r="D7" s="165"/>
      <c r="E7" s="32" t="s">
        <v>12</v>
      </c>
      <c r="F7" s="168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5" ht="15.95" customHeight="1">
      <c r="A8" s="169" t="s">
        <v>4</v>
      </c>
      <c r="B8" s="170"/>
      <c r="C8" s="166" t="s">
        <v>20</v>
      </c>
      <c r="D8" s="165"/>
      <c r="E8" s="32" t="s">
        <v>4</v>
      </c>
      <c r="F8" s="168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5" ht="15.95" customHeight="1">
      <c r="A9" s="171" t="s">
        <v>4</v>
      </c>
      <c r="B9" s="163"/>
      <c r="C9" s="166" t="s">
        <v>27</v>
      </c>
      <c r="D9" s="165"/>
      <c r="E9" s="172" t="s">
        <v>4</v>
      </c>
      <c r="F9" s="168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5" ht="15.95" customHeight="1">
      <c r="A10" s="164"/>
      <c r="B10" s="165"/>
      <c r="C10" s="166" t="s">
        <v>31</v>
      </c>
      <c r="D10" s="173"/>
      <c r="E10" s="46"/>
      <c r="F10" s="174"/>
      <c r="G10" s="44"/>
      <c r="H10" s="45"/>
      <c r="I10" s="46"/>
      <c r="J10" s="47"/>
      <c r="K10" s="45"/>
      <c r="L10" s="46"/>
    </row>
    <row r="11" spans="1:15" ht="12" customHeight="1">
      <c r="A11" s="175">
        <v>1</v>
      </c>
      <c r="B11" s="176"/>
      <c r="C11" s="176"/>
      <c r="D11" s="177"/>
      <c r="E11" s="178" t="s">
        <v>33</v>
      </c>
      <c r="F11" s="55" t="s">
        <v>34</v>
      </c>
      <c r="G11" s="54" t="s">
        <v>35</v>
      </c>
      <c r="H11" s="55" t="s">
        <v>36</v>
      </c>
      <c r="I11" s="56" t="s">
        <v>37</v>
      </c>
      <c r="J11" s="55" t="s">
        <v>38</v>
      </c>
      <c r="K11" s="56" t="s">
        <v>39</v>
      </c>
      <c r="L11" s="58" t="s">
        <v>40</v>
      </c>
    </row>
    <row r="12" spans="1:15" ht="18.95" customHeight="1">
      <c r="A12" s="179" t="s">
        <v>4</v>
      </c>
      <c r="B12" s="180" t="s">
        <v>4</v>
      </c>
      <c r="C12" s="180" t="s">
        <v>41</v>
      </c>
      <c r="D12" s="181" t="s">
        <v>42</v>
      </c>
      <c r="E12" s="434">
        <v>50089646</v>
      </c>
      <c r="F12" s="434">
        <v>45862048</v>
      </c>
      <c r="G12" s="434">
        <v>28905</v>
      </c>
      <c r="H12" s="434">
        <v>3713980</v>
      </c>
      <c r="I12" s="434">
        <v>268120</v>
      </c>
      <c r="J12" s="434">
        <v>0</v>
      </c>
      <c r="K12" s="434">
        <v>0</v>
      </c>
      <c r="L12" s="435">
        <v>216593</v>
      </c>
      <c r="M12" s="182"/>
      <c r="N12" s="182"/>
      <c r="O12" s="182"/>
    </row>
    <row r="13" spans="1:15" ht="18.95" customHeight="1">
      <c r="A13" s="183"/>
      <c r="B13" s="184"/>
      <c r="C13" s="180"/>
      <c r="D13" s="181" t="s">
        <v>43</v>
      </c>
      <c r="E13" s="436">
        <v>59578578.805610016</v>
      </c>
      <c r="F13" s="434">
        <v>52554204.087870009</v>
      </c>
      <c r="G13" s="434">
        <v>40312.981709999993</v>
      </c>
      <c r="H13" s="434">
        <v>4228271.3968699994</v>
      </c>
      <c r="I13" s="434">
        <v>2430875.4366000006</v>
      </c>
      <c r="J13" s="434">
        <v>0</v>
      </c>
      <c r="K13" s="434">
        <v>0</v>
      </c>
      <c r="L13" s="437">
        <v>324914.90256000002</v>
      </c>
      <c r="M13" s="182"/>
      <c r="N13" s="182"/>
      <c r="O13" s="182"/>
    </row>
    <row r="14" spans="1:15" ht="18.95" customHeight="1">
      <c r="A14" s="183"/>
      <c r="B14" s="184"/>
      <c r="C14" s="185" t="s">
        <v>4</v>
      </c>
      <c r="D14" s="181" t="s">
        <v>44</v>
      </c>
      <c r="E14" s="436">
        <v>52899839.544760004</v>
      </c>
      <c r="F14" s="434">
        <v>47935023.910240002</v>
      </c>
      <c r="G14" s="434">
        <v>34981.830290000005</v>
      </c>
      <c r="H14" s="434">
        <v>3561036.1907600006</v>
      </c>
      <c r="I14" s="434">
        <v>1161098.35041</v>
      </c>
      <c r="J14" s="434">
        <v>0</v>
      </c>
      <c r="K14" s="434">
        <v>0</v>
      </c>
      <c r="L14" s="437">
        <v>207699.26306000003</v>
      </c>
      <c r="M14" s="182"/>
      <c r="N14" s="182"/>
      <c r="O14" s="182"/>
    </row>
    <row r="15" spans="1:15" ht="18.95" customHeight="1">
      <c r="A15" s="183"/>
      <c r="B15" s="184"/>
      <c r="C15" s="180"/>
      <c r="D15" s="181" t="s">
        <v>45</v>
      </c>
      <c r="E15" s="438">
        <v>1.0561032821984808</v>
      </c>
      <c r="F15" s="438">
        <v>1.0452002472772259</v>
      </c>
      <c r="G15" s="416">
        <v>1.2102345715274176</v>
      </c>
      <c r="H15" s="416">
        <v>0.95881943111163781</v>
      </c>
      <c r="I15" s="416">
        <v>4.3305174936968518</v>
      </c>
      <c r="J15" s="416">
        <v>0</v>
      </c>
      <c r="K15" s="416">
        <v>0</v>
      </c>
      <c r="L15" s="417">
        <v>0.958938022281422</v>
      </c>
      <c r="M15" s="182"/>
      <c r="N15" s="182"/>
      <c r="O15" s="182"/>
    </row>
    <row r="16" spans="1:15" ht="18.95" customHeight="1">
      <c r="A16" s="186"/>
      <c r="B16" s="187"/>
      <c r="C16" s="188"/>
      <c r="D16" s="189" t="s">
        <v>46</v>
      </c>
      <c r="E16" s="419">
        <v>0.88790032601077873</v>
      </c>
      <c r="F16" s="419">
        <v>0.91210636222543129</v>
      </c>
      <c r="G16" s="419">
        <v>0.86775596361611851</v>
      </c>
      <c r="H16" s="419">
        <v>0.84219669375908013</v>
      </c>
      <c r="I16" s="419">
        <v>0.47764617344358734</v>
      </c>
      <c r="J16" s="419">
        <v>0</v>
      </c>
      <c r="K16" s="419">
        <v>0</v>
      </c>
      <c r="L16" s="420">
        <v>0.63924203360184595</v>
      </c>
      <c r="M16" s="182"/>
      <c r="N16" s="182"/>
      <c r="O16" s="182"/>
    </row>
    <row r="17" spans="1:15" ht="18.95" customHeight="1">
      <c r="A17" s="190" t="s">
        <v>50</v>
      </c>
      <c r="B17" s="191" t="s">
        <v>48</v>
      </c>
      <c r="C17" s="192" t="s">
        <v>347</v>
      </c>
      <c r="D17" s="193" t="s">
        <v>42</v>
      </c>
      <c r="E17" s="439">
        <v>3322250</v>
      </c>
      <c r="F17" s="366">
        <v>3033080</v>
      </c>
      <c r="G17" s="366">
        <v>2404</v>
      </c>
      <c r="H17" s="366">
        <v>256864</v>
      </c>
      <c r="I17" s="366">
        <v>19598</v>
      </c>
      <c r="J17" s="366">
        <v>0</v>
      </c>
      <c r="K17" s="366">
        <v>0</v>
      </c>
      <c r="L17" s="367">
        <v>10304</v>
      </c>
      <c r="M17" s="182"/>
      <c r="N17" s="182"/>
      <c r="O17" s="182"/>
    </row>
    <row r="18" spans="1:15" ht="18.95" customHeight="1">
      <c r="A18" s="190"/>
      <c r="B18" s="191"/>
      <c r="C18" s="192"/>
      <c r="D18" s="193" t="s">
        <v>43</v>
      </c>
      <c r="E18" s="440">
        <v>3949005.6372699998</v>
      </c>
      <c r="F18" s="440">
        <v>3467065.4599899999</v>
      </c>
      <c r="G18" s="440">
        <v>3141.4409999999998</v>
      </c>
      <c r="H18" s="440">
        <v>269169.85341999994</v>
      </c>
      <c r="I18" s="440">
        <v>187168.01885999995</v>
      </c>
      <c r="J18" s="440">
        <v>0</v>
      </c>
      <c r="K18" s="440">
        <v>0</v>
      </c>
      <c r="L18" s="441">
        <v>22460.863999999998</v>
      </c>
      <c r="M18" s="182"/>
      <c r="N18" s="182"/>
      <c r="O18" s="182"/>
    </row>
    <row r="19" spans="1:15" ht="18.95" customHeight="1">
      <c r="A19" s="190"/>
      <c r="B19" s="191"/>
      <c r="C19" s="192"/>
      <c r="D19" s="193" t="s">
        <v>44</v>
      </c>
      <c r="E19" s="440">
        <v>3476902.1183699998</v>
      </c>
      <c r="F19" s="440">
        <v>3133498.4894999997</v>
      </c>
      <c r="G19" s="440">
        <v>2730.0333699999996</v>
      </c>
      <c r="H19" s="440">
        <v>228420.99202000006</v>
      </c>
      <c r="I19" s="440">
        <v>95521.969440000001</v>
      </c>
      <c r="J19" s="440">
        <v>0</v>
      </c>
      <c r="K19" s="440">
        <v>0</v>
      </c>
      <c r="L19" s="441">
        <v>16730.634039999997</v>
      </c>
      <c r="M19" s="182"/>
      <c r="N19" s="182"/>
      <c r="O19" s="182"/>
    </row>
    <row r="20" spans="1:15" ht="18.95" customHeight="1">
      <c r="A20" s="190"/>
      <c r="B20" s="191"/>
      <c r="C20" s="192"/>
      <c r="D20" s="193" t="s">
        <v>45</v>
      </c>
      <c r="E20" s="442">
        <v>1.046550415643013</v>
      </c>
      <c r="F20" s="442">
        <v>1.0331077615822859</v>
      </c>
      <c r="G20" s="212">
        <v>1.1356212021630614</v>
      </c>
      <c r="H20" s="212">
        <v>0.8892682198361781</v>
      </c>
      <c r="I20" s="212">
        <v>4.8740672231860396</v>
      </c>
      <c r="J20" s="212">
        <v>0</v>
      </c>
      <c r="K20" s="212">
        <v>0</v>
      </c>
      <c r="L20" s="428">
        <v>1.623702837732919</v>
      </c>
      <c r="M20" s="182"/>
      <c r="N20" s="182"/>
      <c r="O20" s="182"/>
    </row>
    <row r="21" spans="1:15" s="197" customFormat="1" ht="18.95" customHeight="1">
      <c r="A21" s="194"/>
      <c r="B21" s="195"/>
      <c r="C21" s="192"/>
      <c r="D21" s="196" t="s">
        <v>46</v>
      </c>
      <c r="E21" s="430">
        <v>0.8804500265979941</v>
      </c>
      <c r="F21" s="430">
        <v>0.90378982619758141</v>
      </c>
      <c r="G21" s="430">
        <v>0.86903856223943088</v>
      </c>
      <c r="H21" s="430">
        <v>0.84861283356120387</v>
      </c>
      <c r="I21" s="430">
        <v>0.51035411937254949</v>
      </c>
      <c r="J21" s="430">
        <v>0</v>
      </c>
      <c r="K21" s="430">
        <v>0</v>
      </c>
      <c r="L21" s="431">
        <v>0.74487936172001212</v>
      </c>
      <c r="M21" s="182"/>
      <c r="N21" s="182"/>
      <c r="O21" s="182"/>
    </row>
    <row r="22" spans="1:15" ht="18.95" customHeight="1">
      <c r="A22" s="190" t="s">
        <v>54</v>
      </c>
      <c r="B22" s="191" t="s">
        <v>48</v>
      </c>
      <c r="C22" s="198" t="s">
        <v>348</v>
      </c>
      <c r="D22" s="193" t="s">
        <v>42</v>
      </c>
      <c r="E22" s="439">
        <v>2930166</v>
      </c>
      <c r="F22" s="366">
        <v>2718475</v>
      </c>
      <c r="G22" s="366">
        <v>1427</v>
      </c>
      <c r="H22" s="366">
        <v>193045</v>
      </c>
      <c r="I22" s="366">
        <v>10947</v>
      </c>
      <c r="J22" s="366">
        <v>0</v>
      </c>
      <c r="K22" s="366">
        <v>0</v>
      </c>
      <c r="L22" s="367">
        <v>6272</v>
      </c>
      <c r="M22" s="182"/>
      <c r="N22" s="182"/>
      <c r="O22" s="182"/>
    </row>
    <row r="23" spans="1:15" ht="18.95" customHeight="1">
      <c r="A23" s="190"/>
      <c r="B23" s="191"/>
      <c r="C23" s="192"/>
      <c r="D23" s="193" t="s">
        <v>43</v>
      </c>
      <c r="E23" s="439">
        <v>3516932.4468</v>
      </c>
      <c r="F23" s="440">
        <v>3119053.6789799999</v>
      </c>
      <c r="G23" s="440">
        <v>2048.29</v>
      </c>
      <c r="H23" s="440">
        <v>218901.94301999992</v>
      </c>
      <c r="I23" s="440">
        <v>166447.93679999997</v>
      </c>
      <c r="J23" s="440">
        <v>0</v>
      </c>
      <c r="K23" s="440">
        <v>0</v>
      </c>
      <c r="L23" s="441">
        <v>10480.598</v>
      </c>
      <c r="M23" s="182"/>
      <c r="N23" s="182"/>
      <c r="O23" s="182"/>
    </row>
    <row r="24" spans="1:15" ht="18.95" customHeight="1">
      <c r="A24" s="190"/>
      <c r="B24" s="191"/>
      <c r="C24" s="192"/>
      <c r="D24" s="193" t="s">
        <v>44</v>
      </c>
      <c r="E24" s="439">
        <v>3099993.7566099991</v>
      </c>
      <c r="F24" s="440">
        <v>2836143.1449699993</v>
      </c>
      <c r="G24" s="440">
        <v>1806.1747199999998</v>
      </c>
      <c r="H24" s="440">
        <v>180826.64813999992</v>
      </c>
      <c r="I24" s="440">
        <v>72788.994789999982</v>
      </c>
      <c r="J24" s="440">
        <v>0</v>
      </c>
      <c r="K24" s="440">
        <v>0</v>
      </c>
      <c r="L24" s="441">
        <v>8428.7939900000019</v>
      </c>
      <c r="M24" s="182"/>
      <c r="N24" s="182"/>
      <c r="O24" s="182"/>
    </row>
    <row r="25" spans="1:15" ht="18.95" customHeight="1">
      <c r="A25" s="190"/>
      <c r="B25" s="191"/>
      <c r="C25" s="192"/>
      <c r="D25" s="193" t="s">
        <v>45</v>
      </c>
      <c r="E25" s="442">
        <v>1.057958408025347</v>
      </c>
      <c r="F25" s="442">
        <v>1.0432846154443205</v>
      </c>
      <c r="G25" s="212">
        <v>1.2657145900490538</v>
      </c>
      <c r="H25" s="212">
        <v>0.93670723478981543</v>
      </c>
      <c r="I25" s="212">
        <v>6.6492184881702734</v>
      </c>
      <c r="J25" s="212">
        <v>0</v>
      </c>
      <c r="K25" s="212">
        <v>0</v>
      </c>
      <c r="L25" s="428">
        <v>1.3438765927933676</v>
      </c>
      <c r="M25" s="182"/>
      <c r="N25" s="182"/>
      <c r="O25" s="182"/>
    </row>
    <row r="26" spans="1:15" ht="18.95" customHeight="1">
      <c r="A26" s="194"/>
      <c r="B26" s="195"/>
      <c r="C26" s="192"/>
      <c r="D26" s="193" t="s">
        <v>46</v>
      </c>
      <c r="E26" s="430">
        <v>0.88144819484111314</v>
      </c>
      <c r="F26" s="430">
        <v>0.90929603555187333</v>
      </c>
      <c r="G26" s="430">
        <v>0.88179638625389944</v>
      </c>
      <c r="H26" s="430">
        <v>0.82606232564814985</v>
      </c>
      <c r="I26" s="430">
        <v>0.43730788250900082</v>
      </c>
      <c r="J26" s="430">
        <v>0</v>
      </c>
      <c r="K26" s="430">
        <v>0</v>
      </c>
      <c r="L26" s="431">
        <v>0.80422834555814482</v>
      </c>
      <c r="M26" s="182"/>
      <c r="N26" s="182"/>
      <c r="O26" s="182"/>
    </row>
    <row r="27" spans="1:15" ht="18.95" customHeight="1">
      <c r="A27" s="190" t="s">
        <v>58</v>
      </c>
      <c r="B27" s="191" t="s">
        <v>48</v>
      </c>
      <c r="C27" s="198" t="s">
        <v>349</v>
      </c>
      <c r="D27" s="199" t="s">
        <v>42</v>
      </c>
      <c r="E27" s="439">
        <v>3144417</v>
      </c>
      <c r="F27" s="366">
        <v>2834429</v>
      </c>
      <c r="G27" s="366">
        <v>2316</v>
      </c>
      <c r="H27" s="366">
        <v>251277</v>
      </c>
      <c r="I27" s="366">
        <v>14866</v>
      </c>
      <c r="J27" s="366">
        <v>0</v>
      </c>
      <c r="K27" s="366">
        <v>0</v>
      </c>
      <c r="L27" s="367">
        <v>41529</v>
      </c>
      <c r="M27" s="182"/>
      <c r="N27" s="182"/>
      <c r="O27" s="182"/>
    </row>
    <row r="28" spans="1:15" ht="18.95" customHeight="1">
      <c r="A28" s="190"/>
      <c r="B28" s="191"/>
      <c r="C28" s="192"/>
      <c r="D28" s="193" t="s">
        <v>43</v>
      </c>
      <c r="E28" s="439">
        <v>3752986.9917900008</v>
      </c>
      <c r="F28" s="440">
        <v>3212320.6839400008</v>
      </c>
      <c r="G28" s="440">
        <v>2703.3301199999996</v>
      </c>
      <c r="H28" s="440">
        <v>327267.2837599999</v>
      </c>
      <c r="I28" s="440">
        <v>164670.15211000005</v>
      </c>
      <c r="J28" s="440">
        <v>0</v>
      </c>
      <c r="K28" s="440">
        <v>0</v>
      </c>
      <c r="L28" s="441">
        <v>46025.54185999999</v>
      </c>
      <c r="M28" s="182"/>
      <c r="N28" s="182"/>
      <c r="O28" s="182"/>
    </row>
    <row r="29" spans="1:15" ht="18.95" customHeight="1">
      <c r="A29" s="190"/>
      <c r="B29" s="191"/>
      <c r="C29" s="192"/>
      <c r="D29" s="193" t="s">
        <v>44</v>
      </c>
      <c r="E29" s="439">
        <v>3271263.0252899993</v>
      </c>
      <c r="F29" s="440">
        <v>2908148.2259599995</v>
      </c>
      <c r="G29" s="440">
        <v>2386.6390099999994</v>
      </c>
      <c r="H29" s="440">
        <v>260868.85788000008</v>
      </c>
      <c r="I29" s="440">
        <v>87666.61533000003</v>
      </c>
      <c r="J29" s="440">
        <v>0</v>
      </c>
      <c r="K29" s="440">
        <v>0</v>
      </c>
      <c r="L29" s="441">
        <v>12192.687110000001</v>
      </c>
      <c r="M29" s="182"/>
      <c r="N29" s="182"/>
      <c r="O29" s="182"/>
    </row>
    <row r="30" spans="1:15" ht="18.95" customHeight="1">
      <c r="A30" s="190"/>
      <c r="B30" s="191"/>
      <c r="C30" s="192"/>
      <c r="D30" s="193" t="s">
        <v>45</v>
      </c>
      <c r="E30" s="442">
        <v>1.0403400774420184</v>
      </c>
      <c r="F30" s="442">
        <v>1.0260084927017044</v>
      </c>
      <c r="G30" s="212">
        <v>1.0305004360967183</v>
      </c>
      <c r="H30" s="212">
        <v>1.0381724466624485</v>
      </c>
      <c r="I30" s="212">
        <v>5.8971219783398379</v>
      </c>
      <c r="J30" s="212">
        <v>0</v>
      </c>
      <c r="K30" s="212">
        <v>0</v>
      </c>
      <c r="L30" s="428">
        <v>0.29359452695706617</v>
      </c>
      <c r="M30" s="182"/>
      <c r="N30" s="182"/>
      <c r="O30" s="182"/>
    </row>
    <row r="31" spans="1:15" ht="18.95" customHeight="1">
      <c r="A31" s="194"/>
      <c r="B31" s="195"/>
      <c r="C31" s="192"/>
      <c r="D31" s="196" t="s">
        <v>46</v>
      </c>
      <c r="E31" s="430">
        <v>0.87164251633330558</v>
      </c>
      <c r="F31" s="430">
        <v>0.9053106809974758</v>
      </c>
      <c r="G31" s="430">
        <v>0.88285148467180163</v>
      </c>
      <c r="H31" s="430">
        <v>0.79711254630422257</v>
      </c>
      <c r="I31" s="430">
        <v>0.53237708356180136</v>
      </c>
      <c r="J31" s="430">
        <v>0</v>
      </c>
      <c r="K31" s="430">
        <v>0</v>
      </c>
      <c r="L31" s="431">
        <v>0.26491132135038387</v>
      </c>
      <c r="M31" s="182"/>
      <c r="N31" s="182"/>
      <c r="O31" s="182"/>
    </row>
    <row r="32" spans="1:15" ht="18.95" customHeight="1">
      <c r="A32" s="190" t="s">
        <v>62</v>
      </c>
      <c r="B32" s="191" t="s">
        <v>48</v>
      </c>
      <c r="C32" s="198" t="s">
        <v>350</v>
      </c>
      <c r="D32" s="193" t="s">
        <v>42</v>
      </c>
      <c r="E32" s="439">
        <v>1456319</v>
      </c>
      <c r="F32" s="366">
        <v>1307360</v>
      </c>
      <c r="G32" s="366">
        <v>1289</v>
      </c>
      <c r="H32" s="366">
        <v>125605</v>
      </c>
      <c r="I32" s="366">
        <v>10638</v>
      </c>
      <c r="J32" s="366">
        <v>0</v>
      </c>
      <c r="K32" s="366">
        <v>0</v>
      </c>
      <c r="L32" s="367">
        <v>11427</v>
      </c>
      <c r="M32" s="182"/>
      <c r="N32" s="182"/>
      <c r="O32" s="182"/>
    </row>
    <row r="33" spans="1:15" ht="18.95" customHeight="1">
      <c r="A33" s="190"/>
      <c r="B33" s="191"/>
      <c r="C33" s="192"/>
      <c r="D33" s="193" t="s">
        <v>43</v>
      </c>
      <c r="E33" s="439">
        <v>1745720.2312099994</v>
      </c>
      <c r="F33" s="440">
        <v>1505376.1293099993</v>
      </c>
      <c r="G33" s="440">
        <v>1635.0580200000002</v>
      </c>
      <c r="H33" s="440">
        <v>137516.13715999995</v>
      </c>
      <c r="I33" s="440">
        <v>81517.051340000005</v>
      </c>
      <c r="J33" s="440">
        <v>0</v>
      </c>
      <c r="K33" s="440">
        <v>0</v>
      </c>
      <c r="L33" s="441">
        <v>19675.855379999997</v>
      </c>
      <c r="M33" s="182"/>
      <c r="N33" s="182"/>
      <c r="O33" s="182"/>
    </row>
    <row r="34" spans="1:15" ht="18.95" customHeight="1">
      <c r="A34" s="190"/>
      <c r="B34" s="191"/>
      <c r="C34" s="192"/>
      <c r="D34" s="193" t="s">
        <v>44</v>
      </c>
      <c r="E34" s="439">
        <v>1543067.2875200007</v>
      </c>
      <c r="F34" s="440">
        <v>1373346.7360400006</v>
      </c>
      <c r="G34" s="440">
        <v>1392.8346700000002</v>
      </c>
      <c r="H34" s="440">
        <v>117576.38155000002</v>
      </c>
      <c r="I34" s="440">
        <v>33387.340789999995</v>
      </c>
      <c r="J34" s="440">
        <v>0</v>
      </c>
      <c r="K34" s="440">
        <v>0</v>
      </c>
      <c r="L34" s="441">
        <v>17363.994469999998</v>
      </c>
      <c r="M34" s="182"/>
      <c r="N34" s="182"/>
      <c r="O34" s="182"/>
    </row>
    <row r="35" spans="1:15" ht="18.95" customHeight="1">
      <c r="A35" s="200" t="s">
        <v>4</v>
      </c>
      <c r="B35" s="191"/>
      <c r="C35" s="192"/>
      <c r="D35" s="193" t="s">
        <v>45</v>
      </c>
      <c r="E35" s="442">
        <v>1.0595668171053187</v>
      </c>
      <c r="F35" s="442">
        <v>1.0504732713560156</v>
      </c>
      <c r="G35" s="212">
        <v>1.0805544375484872</v>
      </c>
      <c r="H35" s="212">
        <v>0.93608042315194473</v>
      </c>
      <c r="I35" s="212">
        <v>3.1384979122015411</v>
      </c>
      <c r="J35" s="212">
        <v>0</v>
      </c>
      <c r="K35" s="212">
        <v>0</v>
      </c>
      <c r="L35" s="428">
        <v>1.5195584554126191</v>
      </c>
      <c r="M35" s="182"/>
      <c r="N35" s="182"/>
      <c r="O35" s="182"/>
    </row>
    <row r="36" spans="1:15" ht="18.95" customHeight="1">
      <c r="A36" s="194"/>
      <c r="B36" s="195"/>
      <c r="C36" s="192"/>
      <c r="D36" s="201" t="s">
        <v>46</v>
      </c>
      <c r="E36" s="430">
        <v>0.88391442106990126</v>
      </c>
      <c r="F36" s="430">
        <v>0.9122947476717892</v>
      </c>
      <c r="G36" s="430">
        <v>0.85185641913795818</v>
      </c>
      <c r="H36" s="430">
        <v>0.85500061286043805</v>
      </c>
      <c r="I36" s="430">
        <v>0.40957493237512377</v>
      </c>
      <c r="J36" s="430">
        <v>0</v>
      </c>
      <c r="K36" s="430">
        <v>0</v>
      </c>
      <c r="L36" s="431">
        <v>0.88250264777052856</v>
      </c>
      <c r="M36" s="182"/>
      <c r="N36" s="182"/>
      <c r="O36" s="182"/>
    </row>
    <row r="37" spans="1:15" ht="18.95" customHeight="1">
      <c r="A37" s="190" t="s">
        <v>67</v>
      </c>
      <c r="B37" s="191" t="s">
        <v>48</v>
      </c>
      <c r="C37" s="198" t="s">
        <v>351</v>
      </c>
      <c r="D37" s="199" t="s">
        <v>42</v>
      </c>
      <c r="E37" s="439">
        <v>3163170</v>
      </c>
      <c r="F37" s="366">
        <v>2870095</v>
      </c>
      <c r="G37" s="366">
        <v>2373</v>
      </c>
      <c r="H37" s="366">
        <v>266515</v>
      </c>
      <c r="I37" s="366">
        <v>15775</v>
      </c>
      <c r="J37" s="366">
        <v>0</v>
      </c>
      <c r="K37" s="366">
        <v>0</v>
      </c>
      <c r="L37" s="367">
        <v>8412</v>
      </c>
      <c r="M37" s="182"/>
      <c r="N37" s="182"/>
      <c r="O37" s="182"/>
    </row>
    <row r="38" spans="1:15" ht="18.95" customHeight="1">
      <c r="A38" s="190"/>
      <c r="B38" s="191"/>
      <c r="C38" s="192"/>
      <c r="D38" s="193" t="s">
        <v>43</v>
      </c>
      <c r="E38" s="439">
        <v>3652420.0282899993</v>
      </c>
      <c r="F38" s="440">
        <v>3231280.9067499996</v>
      </c>
      <c r="G38" s="440">
        <v>2999.1749999999997</v>
      </c>
      <c r="H38" s="440">
        <v>286147.1325399999</v>
      </c>
      <c r="I38" s="440">
        <v>120061.77800000002</v>
      </c>
      <c r="J38" s="440">
        <v>0</v>
      </c>
      <c r="K38" s="440">
        <v>0</v>
      </c>
      <c r="L38" s="441">
        <v>11931.036</v>
      </c>
      <c r="M38" s="182"/>
      <c r="N38" s="182"/>
      <c r="O38" s="182"/>
    </row>
    <row r="39" spans="1:15" ht="18.95" customHeight="1">
      <c r="A39" s="190"/>
      <c r="B39" s="191"/>
      <c r="C39" s="192"/>
      <c r="D39" s="193" t="s">
        <v>44</v>
      </c>
      <c r="E39" s="439">
        <v>3222925.8510800009</v>
      </c>
      <c r="F39" s="440">
        <v>2920817.7209900008</v>
      </c>
      <c r="G39" s="440">
        <v>2721.3695000000002</v>
      </c>
      <c r="H39" s="440">
        <v>244029.54159000012</v>
      </c>
      <c r="I39" s="440">
        <v>51322.526450000012</v>
      </c>
      <c r="J39" s="440">
        <v>0</v>
      </c>
      <c r="K39" s="440">
        <v>0</v>
      </c>
      <c r="L39" s="441">
        <v>4034.6925499999998</v>
      </c>
      <c r="M39" s="182"/>
      <c r="N39" s="182"/>
      <c r="O39" s="182"/>
    </row>
    <row r="40" spans="1:15" ht="18.95" customHeight="1">
      <c r="A40" s="190"/>
      <c r="B40" s="191"/>
      <c r="C40" s="192"/>
      <c r="D40" s="193" t="s">
        <v>45</v>
      </c>
      <c r="E40" s="442">
        <v>1.018891128545099</v>
      </c>
      <c r="F40" s="442">
        <v>1.0176728369583588</v>
      </c>
      <c r="G40" s="212">
        <v>1.1468055204382639</v>
      </c>
      <c r="H40" s="212">
        <v>0.91563154640451805</v>
      </c>
      <c r="I40" s="212">
        <v>3.2534089667194936</v>
      </c>
      <c r="J40" s="212">
        <v>0</v>
      </c>
      <c r="K40" s="212">
        <v>0</v>
      </c>
      <c r="L40" s="428">
        <v>0.47963534831193533</v>
      </c>
      <c r="M40" s="182"/>
      <c r="N40" s="182"/>
      <c r="O40" s="182"/>
    </row>
    <row r="41" spans="1:15" ht="18.95" customHeight="1">
      <c r="A41" s="194"/>
      <c r="B41" s="195"/>
      <c r="C41" s="202"/>
      <c r="D41" s="201" t="s">
        <v>46</v>
      </c>
      <c r="E41" s="430">
        <v>0.88240832820887793</v>
      </c>
      <c r="F41" s="430">
        <v>0.90391946886714325</v>
      </c>
      <c r="G41" s="430">
        <v>0.90737269415756017</v>
      </c>
      <c r="H41" s="430">
        <v>0.85281141706317032</v>
      </c>
      <c r="I41" s="430">
        <v>0.42746765294446998</v>
      </c>
      <c r="J41" s="430">
        <v>0</v>
      </c>
      <c r="K41" s="430">
        <v>0</v>
      </c>
      <c r="L41" s="431">
        <v>0.33816782968385978</v>
      </c>
      <c r="M41" s="182"/>
      <c r="N41" s="182"/>
      <c r="O41" s="182"/>
    </row>
    <row r="42" spans="1:15" ht="18.95" customHeight="1">
      <c r="A42" s="203" t="s">
        <v>70</v>
      </c>
      <c r="B42" s="204" t="s">
        <v>48</v>
      </c>
      <c r="C42" s="198" t="s">
        <v>352</v>
      </c>
      <c r="D42" s="205" t="s">
        <v>42</v>
      </c>
      <c r="E42" s="439">
        <v>4316335</v>
      </c>
      <c r="F42" s="366">
        <v>4020716</v>
      </c>
      <c r="G42" s="366">
        <v>1721</v>
      </c>
      <c r="H42" s="366">
        <v>258949</v>
      </c>
      <c r="I42" s="366">
        <v>17155</v>
      </c>
      <c r="J42" s="366">
        <v>0</v>
      </c>
      <c r="K42" s="366">
        <v>0</v>
      </c>
      <c r="L42" s="367">
        <v>17794</v>
      </c>
      <c r="M42" s="182"/>
      <c r="N42" s="182"/>
      <c r="O42" s="182"/>
    </row>
    <row r="43" spans="1:15" ht="18.95" customHeight="1">
      <c r="A43" s="190"/>
      <c r="B43" s="191"/>
      <c r="C43" s="192"/>
      <c r="D43" s="193" t="s">
        <v>43</v>
      </c>
      <c r="E43" s="439">
        <v>5127661.9263399988</v>
      </c>
      <c r="F43" s="440">
        <v>4628002.2477799989</v>
      </c>
      <c r="G43" s="440">
        <v>2846.096</v>
      </c>
      <c r="H43" s="440">
        <v>302476.82316000015</v>
      </c>
      <c r="I43" s="440">
        <v>164401.57639999996</v>
      </c>
      <c r="J43" s="440">
        <v>0</v>
      </c>
      <c r="K43" s="440">
        <v>0</v>
      </c>
      <c r="L43" s="441">
        <v>29935.183000000001</v>
      </c>
      <c r="M43" s="182"/>
      <c r="N43" s="182"/>
      <c r="O43" s="182"/>
    </row>
    <row r="44" spans="1:15" ht="18.95" customHeight="1">
      <c r="A44" s="190"/>
      <c r="B44" s="191"/>
      <c r="C44" s="192"/>
      <c r="D44" s="193" t="s">
        <v>44</v>
      </c>
      <c r="E44" s="439">
        <v>4552210.0599499969</v>
      </c>
      <c r="F44" s="440">
        <v>4201876.4654099979</v>
      </c>
      <c r="G44" s="440">
        <v>2609.93471</v>
      </c>
      <c r="H44" s="440">
        <v>251760.30241999988</v>
      </c>
      <c r="I44" s="440">
        <v>73790.154120000007</v>
      </c>
      <c r="J44" s="440">
        <v>0</v>
      </c>
      <c r="K44" s="440">
        <v>0</v>
      </c>
      <c r="L44" s="441">
        <v>22173.203289999994</v>
      </c>
      <c r="M44" s="182"/>
      <c r="N44" s="182"/>
      <c r="O44" s="182"/>
    </row>
    <row r="45" spans="1:15" ht="18.95" customHeight="1">
      <c r="A45" s="200" t="s">
        <v>4</v>
      </c>
      <c r="B45" s="191"/>
      <c r="C45" s="192"/>
      <c r="D45" s="193" t="s">
        <v>45</v>
      </c>
      <c r="E45" s="442">
        <v>1.0546470697825809</v>
      </c>
      <c r="F45" s="442">
        <v>1.0450567673543711</v>
      </c>
      <c r="G45" s="212">
        <v>1.5165222022080187</v>
      </c>
      <c r="H45" s="212">
        <v>0.97223894442534964</v>
      </c>
      <c r="I45" s="212">
        <v>4.3013788469833871</v>
      </c>
      <c r="J45" s="212">
        <v>0</v>
      </c>
      <c r="K45" s="212">
        <v>0</v>
      </c>
      <c r="L45" s="428">
        <v>1.2461056136900075</v>
      </c>
      <c r="M45" s="182"/>
      <c r="N45" s="182"/>
      <c r="O45" s="182"/>
    </row>
    <row r="46" spans="1:15" ht="18.95" customHeight="1">
      <c r="A46" s="194"/>
      <c r="B46" s="195"/>
      <c r="C46" s="192"/>
      <c r="D46" s="196" t="s">
        <v>46</v>
      </c>
      <c r="E46" s="430">
        <v>0.88777499869209486</v>
      </c>
      <c r="F46" s="430">
        <v>0.90792446512436142</v>
      </c>
      <c r="G46" s="430">
        <v>0.91702272516457628</v>
      </c>
      <c r="H46" s="430">
        <v>0.83232923365777045</v>
      </c>
      <c r="I46" s="430">
        <v>0.44884091585876074</v>
      </c>
      <c r="J46" s="430">
        <v>0</v>
      </c>
      <c r="K46" s="430">
        <v>0</v>
      </c>
      <c r="L46" s="431">
        <v>0.74070712345403045</v>
      </c>
      <c r="M46" s="182"/>
      <c r="N46" s="182"/>
      <c r="O46" s="182"/>
    </row>
    <row r="47" spans="1:15" ht="18.95" customHeight="1">
      <c r="A47" s="190" t="s">
        <v>76</v>
      </c>
      <c r="B47" s="191" t="s">
        <v>48</v>
      </c>
      <c r="C47" s="198" t="s">
        <v>353</v>
      </c>
      <c r="D47" s="199" t="s">
        <v>42</v>
      </c>
      <c r="E47" s="439">
        <v>6535327</v>
      </c>
      <c r="F47" s="366">
        <v>6030226</v>
      </c>
      <c r="G47" s="366">
        <v>3155</v>
      </c>
      <c r="H47" s="366">
        <v>449598</v>
      </c>
      <c r="I47" s="366">
        <v>31641</v>
      </c>
      <c r="J47" s="366">
        <v>0</v>
      </c>
      <c r="K47" s="366">
        <v>0</v>
      </c>
      <c r="L47" s="367">
        <v>20707</v>
      </c>
      <c r="M47" s="182"/>
      <c r="N47" s="182"/>
      <c r="O47" s="182"/>
    </row>
    <row r="48" spans="1:15" ht="18.95" customHeight="1">
      <c r="A48" s="190"/>
      <c r="B48" s="191"/>
      <c r="C48" s="192"/>
      <c r="D48" s="193" t="s">
        <v>43</v>
      </c>
      <c r="E48" s="439">
        <v>7808809.8604400028</v>
      </c>
      <c r="F48" s="440">
        <v>6961210.4289500024</v>
      </c>
      <c r="G48" s="440">
        <v>4576.1570000000002</v>
      </c>
      <c r="H48" s="440">
        <v>516424.51899999997</v>
      </c>
      <c r="I48" s="440">
        <v>295875.98349000001</v>
      </c>
      <c r="J48" s="440">
        <v>0</v>
      </c>
      <c r="K48" s="440">
        <v>0</v>
      </c>
      <c r="L48" s="441">
        <v>30722.772000000004</v>
      </c>
      <c r="M48" s="182"/>
      <c r="N48" s="182"/>
      <c r="O48" s="182"/>
    </row>
    <row r="49" spans="1:15" ht="18.95" customHeight="1">
      <c r="A49" s="190"/>
      <c r="B49" s="191"/>
      <c r="C49" s="192"/>
      <c r="D49" s="193" t="s">
        <v>44</v>
      </c>
      <c r="E49" s="439">
        <v>6947339.9008100042</v>
      </c>
      <c r="F49" s="440">
        <v>6351615.0709000044</v>
      </c>
      <c r="G49" s="440">
        <v>3835.8894899999991</v>
      </c>
      <c r="H49" s="440">
        <v>441302.24138999963</v>
      </c>
      <c r="I49" s="440">
        <v>128095.16775000002</v>
      </c>
      <c r="J49" s="440">
        <v>0</v>
      </c>
      <c r="K49" s="440">
        <v>0</v>
      </c>
      <c r="L49" s="441">
        <v>22491.531279999999</v>
      </c>
      <c r="M49" s="182"/>
      <c r="N49" s="182"/>
      <c r="O49" s="182"/>
    </row>
    <row r="50" spans="1:15" ht="18.95" customHeight="1">
      <c r="A50" s="200" t="s">
        <v>4</v>
      </c>
      <c r="B50" s="191"/>
      <c r="C50" s="192"/>
      <c r="D50" s="193" t="s">
        <v>45</v>
      </c>
      <c r="E50" s="442">
        <v>1.0630439610458673</v>
      </c>
      <c r="F50" s="442">
        <v>1.0532963558745567</v>
      </c>
      <c r="G50" s="212">
        <v>1.2158128335974641</v>
      </c>
      <c r="H50" s="212">
        <v>0.98154849752445439</v>
      </c>
      <c r="I50" s="212">
        <v>4.0483918886887276</v>
      </c>
      <c r="J50" s="212">
        <v>0</v>
      </c>
      <c r="K50" s="212">
        <v>0</v>
      </c>
      <c r="L50" s="428">
        <v>1.0861800975515525</v>
      </c>
      <c r="M50" s="182"/>
      <c r="N50" s="182"/>
      <c r="O50" s="182"/>
    </row>
    <row r="51" spans="1:15" ht="18.95" customHeight="1">
      <c r="A51" s="194"/>
      <c r="B51" s="195"/>
      <c r="C51" s="192"/>
      <c r="D51" s="196" t="s">
        <v>46</v>
      </c>
      <c r="E51" s="430">
        <v>0.88967973672988665</v>
      </c>
      <c r="F51" s="430">
        <v>0.91242968959610282</v>
      </c>
      <c r="G51" s="430">
        <v>0.83823380404125103</v>
      </c>
      <c r="H51" s="430">
        <v>0.85453386730074998</v>
      </c>
      <c r="I51" s="430">
        <v>0.4329353340512998</v>
      </c>
      <c r="J51" s="430">
        <v>0</v>
      </c>
      <c r="K51" s="430">
        <v>0</v>
      </c>
      <c r="L51" s="431">
        <v>0.73208014172679459</v>
      </c>
      <c r="M51" s="182"/>
      <c r="N51" s="182"/>
      <c r="O51" s="182"/>
    </row>
    <row r="52" spans="1:15" ht="18.95" customHeight="1">
      <c r="A52" s="190" t="s">
        <v>80</v>
      </c>
      <c r="B52" s="191" t="s">
        <v>48</v>
      </c>
      <c r="C52" s="198" t="s">
        <v>354</v>
      </c>
      <c r="D52" s="193" t="s">
        <v>42</v>
      </c>
      <c r="E52" s="439">
        <v>1172792</v>
      </c>
      <c r="F52" s="366">
        <v>1045795</v>
      </c>
      <c r="G52" s="366">
        <v>918</v>
      </c>
      <c r="H52" s="366">
        <v>114480</v>
      </c>
      <c r="I52" s="366">
        <v>4359</v>
      </c>
      <c r="J52" s="366">
        <v>0</v>
      </c>
      <c r="K52" s="366">
        <v>0</v>
      </c>
      <c r="L52" s="367">
        <v>7240</v>
      </c>
      <c r="M52" s="182"/>
      <c r="N52" s="182"/>
      <c r="O52" s="182"/>
    </row>
    <row r="53" spans="1:15" ht="18.95" customHeight="1">
      <c r="A53" s="190"/>
      <c r="B53" s="191"/>
      <c r="C53" s="192"/>
      <c r="D53" s="193" t="s">
        <v>43</v>
      </c>
      <c r="E53" s="439">
        <v>1439095.9437899999</v>
      </c>
      <c r="F53" s="440">
        <v>1228993.7875899998</v>
      </c>
      <c r="G53" s="440">
        <v>1281.5310000000002</v>
      </c>
      <c r="H53" s="440">
        <v>129058.33933000003</v>
      </c>
      <c r="I53" s="440">
        <v>67996.05416</v>
      </c>
      <c r="J53" s="440">
        <v>0</v>
      </c>
      <c r="K53" s="440">
        <v>0</v>
      </c>
      <c r="L53" s="441">
        <v>11766.231709999998</v>
      </c>
      <c r="M53" s="182"/>
      <c r="N53" s="182"/>
      <c r="O53" s="182"/>
    </row>
    <row r="54" spans="1:15" ht="18.95" customHeight="1">
      <c r="A54" s="190"/>
      <c r="B54" s="191"/>
      <c r="C54" s="192"/>
      <c r="D54" s="193" t="s">
        <v>44</v>
      </c>
      <c r="E54" s="439">
        <v>1230341.1692600001</v>
      </c>
      <c r="F54" s="440">
        <v>1097745.3015399999</v>
      </c>
      <c r="G54" s="440">
        <v>1126.8124200000002</v>
      </c>
      <c r="H54" s="440">
        <v>106446.25425</v>
      </c>
      <c r="I54" s="440">
        <v>17388.986039999992</v>
      </c>
      <c r="J54" s="440">
        <v>0</v>
      </c>
      <c r="K54" s="440">
        <v>0</v>
      </c>
      <c r="L54" s="441">
        <v>7633.8150100000012</v>
      </c>
      <c r="M54" s="182"/>
      <c r="N54" s="182"/>
      <c r="O54" s="182"/>
    </row>
    <row r="55" spans="1:15" ht="18.95" customHeight="1">
      <c r="A55" s="200" t="s">
        <v>4</v>
      </c>
      <c r="B55" s="191"/>
      <c r="C55" s="192"/>
      <c r="D55" s="193" t="s">
        <v>45</v>
      </c>
      <c r="E55" s="442">
        <v>1.0490702266557073</v>
      </c>
      <c r="F55" s="442">
        <v>1.0496754158702231</v>
      </c>
      <c r="G55" s="212">
        <v>1.2274645098039219</v>
      </c>
      <c r="H55" s="212">
        <v>0.92982402384696017</v>
      </c>
      <c r="I55" s="212">
        <v>3.9892145079146575</v>
      </c>
      <c r="J55" s="212">
        <v>0</v>
      </c>
      <c r="K55" s="212">
        <v>0</v>
      </c>
      <c r="L55" s="428">
        <v>1.0543943383977903</v>
      </c>
      <c r="M55" s="182"/>
      <c r="N55" s="182"/>
      <c r="O55" s="182"/>
    </row>
    <row r="56" spans="1:15" ht="18.95" customHeight="1">
      <c r="A56" s="194"/>
      <c r="B56" s="195"/>
      <c r="C56" s="192"/>
      <c r="D56" s="201" t="s">
        <v>46</v>
      </c>
      <c r="E56" s="430">
        <v>0.85494033568031347</v>
      </c>
      <c r="F56" s="430">
        <v>0.89320655045183572</v>
      </c>
      <c r="G56" s="430">
        <v>0.87927051315965044</v>
      </c>
      <c r="H56" s="430">
        <v>0.82479175543874539</v>
      </c>
      <c r="I56" s="430">
        <v>0.25573522250397585</v>
      </c>
      <c r="J56" s="430">
        <v>0</v>
      </c>
      <c r="K56" s="430">
        <v>0</v>
      </c>
      <c r="L56" s="431">
        <v>0.64879013078691128</v>
      </c>
      <c r="M56" s="182"/>
      <c r="N56" s="182"/>
      <c r="O56" s="182"/>
    </row>
    <row r="57" spans="1:15" ht="18.95" customHeight="1">
      <c r="A57" s="190" t="s">
        <v>85</v>
      </c>
      <c r="B57" s="191" t="s">
        <v>48</v>
      </c>
      <c r="C57" s="198" t="s">
        <v>355</v>
      </c>
      <c r="D57" s="199" t="s">
        <v>42</v>
      </c>
      <c r="E57" s="439">
        <v>3167157</v>
      </c>
      <c r="F57" s="366">
        <v>2910857</v>
      </c>
      <c r="G57" s="366">
        <v>1504</v>
      </c>
      <c r="H57" s="366">
        <v>219611</v>
      </c>
      <c r="I57" s="366">
        <v>18205</v>
      </c>
      <c r="J57" s="366">
        <v>0</v>
      </c>
      <c r="K57" s="366">
        <v>0</v>
      </c>
      <c r="L57" s="367">
        <v>16980</v>
      </c>
      <c r="M57" s="182"/>
      <c r="N57" s="182"/>
      <c r="O57" s="182"/>
    </row>
    <row r="58" spans="1:15" ht="18.95" customHeight="1">
      <c r="A58" s="190"/>
      <c r="B58" s="191"/>
      <c r="C58" s="192"/>
      <c r="D58" s="193" t="s">
        <v>43</v>
      </c>
      <c r="E58" s="439">
        <v>3762509.7260100017</v>
      </c>
      <c r="F58" s="440">
        <v>3296733.533170002</v>
      </c>
      <c r="G58" s="440">
        <v>2169.2693700000004</v>
      </c>
      <c r="H58" s="440">
        <v>243423.88146999993</v>
      </c>
      <c r="I58" s="440">
        <v>194147.16800000001</v>
      </c>
      <c r="J58" s="440">
        <v>0</v>
      </c>
      <c r="K58" s="440">
        <v>0</v>
      </c>
      <c r="L58" s="441">
        <v>26035.874000000003</v>
      </c>
      <c r="M58" s="182"/>
      <c r="N58" s="182"/>
      <c r="O58" s="182"/>
    </row>
    <row r="59" spans="1:15" ht="18.95" customHeight="1">
      <c r="A59" s="190"/>
      <c r="B59" s="191"/>
      <c r="C59" s="192"/>
      <c r="D59" s="193" t="s">
        <v>44</v>
      </c>
      <c r="E59" s="439">
        <v>3378609.3904800015</v>
      </c>
      <c r="F59" s="440">
        <v>3042344.1411700016</v>
      </c>
      <c r="G59" s="440">
        <v>1792.0830300000005</v>
      </c>
      <c r="H59" s="440">
        <v>206092.82137000005</v>
      </c>
      <c r="I59" s="440">
        <v>109298.09373000001</v>
      </c>
      <c r="J59" s="440">
        <v>0</v>
      </c>
      <c r="K59" s="440">
        <v>0</v>
      </c>
      <c r="L59" s="441">
        <v>19082.251179999999</v>
      </c>
      <c r="M59" s="182"/>
      <c r="N59" s="182"/>
      <c r="O59" s="182"/>
    </row>
    <row r="60" spans="1:15" ht="18.95" customHeight="1">
      <c r="A60" s="200" t="s">
        <v>4</v>
      </c>
      <c r="B60" s="191"/>
      <c r="C60" s="192"/>
      <c r="D60" s="193" t="s">
        <v>45</v>
      </c>
      <c r="E60" s="442">
        <v>1.0667641012049613</v>
      </c>
      <c r="F60" s="442">
        <v>1.0451712815744647</v>
      </c>
      <c r="G60" s="212">
        <v>1.1915445678191492</v>
      </c>
      <c r="H60" s="212">
        <v>0.9384448928787722</v>
      </c>
      <c r="I60" s="212">
        <v>6.0037403861576495</v>
      </c>
      <c r="J60" s="212">
        <v>0</v>
      </c>
      <c r="K60" s="212">
        <v>0</v>
      </c>
      <c r="L60" s="428">
        <v>1.1238074899882213</v>
      </c>
      <c r="M60" s="182"/>
      <c r="N60" s="182"/>
      <c r="O60" s="182"/>
    </row>
    <row r="61" spans="1:15" ht="18.95" customHeight="1">
      <c r="A61" s="194"/>
      <c r="B61" s="195"/>
      <c r="C61" s="192"/>
      <c r="D61" s="196" t="s">
        <v>46</v>
      </c>
      <c r="E61" s="430">
        <v>0.89796695198523457</v>
      </c>
      <c r="F61" s="430">
        <v>0.92283592548792071</v>
      </c>
      <c r="G61" s="430">
        <v>0.82612286642852473</v>
      </c>
      <c r="H61" s="430">
        <v>0.84664175152181753</v>
      </c>
      <c r="I61" s="430">
        <v>0.56296517150330005</v>
      </c>
      <c r="J61" s="430">
        <v>0</v>
      </c>
      <c r="K61" s="430">
        <v>0</v>
      </c>
      <c r="L61" s="431">
        <v>0.73292147519226725</v>
      </c>
      <c r="M61" s="182"/>
      <c r="N61" s="182"/>
      <c r="O61" s="182"/>
    </row>
    <row r="62" spans="1:15" ht="18.95" customHeight="1">
      <c r="A62" s="190" t="s">
        <v>92</v>
      </c>
      <c r="B62" s="191" t="s">
        <v>48</v>
      </c>
      <c r="C62" s="198" t="s">
        <v>356</v>
      </c>
      <c r="D62" s="193" t="s">
        <v>42</v>
      </c>
      <c r="E62" s="439">
        <v>1708886</v>
      </c>
      <c r="F62" s="366">
        <v>1497897</v>
      </c>
      <c r="G62" s="366">
        <v>1038</v>
      </c>
      <c r="H62" s="366">
        <v>174552</v>
      </c>
      <c r="I62" s="366">
        <v>19642</v>
      </c>
      <c r="J62" s="366">
        <v>0</v>
      </c>
      <c r="K62" s="366">
        <v>0</v>
      </c>
      <c r="L62" s="367">
        <v>15757</v>
      </c>
      <c r="M62" s="182"/>
      <c r="N62" s="182"/>
      <c r="O62" s="182"/>
    </row>
    <row r="63" spans="1:15" ht="18.95" customHeight="1">
      <c r="A63" s="190"/>
      <c r="B63" s="191"/>
      <c r="C63" s="192"/>
      <c r="D63" s="193" t="s">
        <v>43</v>
      </c>
      <c r="E63" s="439">
        <v>2132292.1245399993</v>
      </c>
      <c r="F63" s="440">
        <v>1762723.1440799993</v>
      </c>
      <c r="G63" s="440">
        <v>1464.4089999999999</v>
      </c>
      <c r="H63" s="440">
        <v>211161.00862999994</v>
      </c>
      <c r="I63" s="440">
        <v>132148.95983000001</v>
      </c>
      <c r="J63" s="440">
        <v>0</v>
      </c>
      <c r="K63" s="440">
        <v>0</v>
      </c>
      <c r="L63" s="441">
        <v>24794.602999999999</v>
      </c>
      <c r="M63" s="182"/>
      <c r="N63" s="182"/>
      <c r="O63" s="182"/>
    </row>
    <row r="64" spans="1:15" ht="18.95" customHeight="1">
      <c r="A64" s="190"/>
      <c r="B64" s="191"/>
      <c r="C64" s="192"/>
      <c r="D64" s="193" t="s">
        <v>44</v>
      </c>
      <c r="E64" s="439">
        <v>1867067.3078799995</v>
      </c>
      <c r="F64" s="440">
        <v>1611064.7623199995</v>
      </c>
      <c r="G64" s="440">
        <v>1228.46983</v>
      </c>
      <c r="H64" s="440">
        <v>176628.47842000006</v>
      </c>
      <c r="I64" s="440">
        <v>64270.303219999994</v>
      </c>
      <c r="J64" s="440">
        <v>0</v>
      </c>
      <c r="K64" s="440">
        <v>0</v>
      </c>
      <c r="L64" s="441">
        <v>13875.294090000001</v>
      </c>
      <c r="M64" s="182"/>
      <c r="N64" s="182"/>
      <c r="O64" s="182"/>
    </row>
    <row r="65" spans="1:15" ht="18.95" customHeight="1">
      <c r="A65" s="200" t="s">
        <v>4</v>
      </c>
      <c r="B65" s="191"/>
      <c r="C65" s="192"/>
      <c r="D65" s="193" t="s">
        <v>45</v>
      </c>
      <c r="E65" s="442">
        <v>1.0925639907401661</v>
      </c>
      <c r="F65" s="442">
        <v>1.075551097518721</v>
      </c>
      <c r="G65" s="212">
        <v>1.1834969460500964</v>
      </c>
      <c r="H65" s="212">
        <v>1.0118960448462353</v>
      </c>
      <c r="I65" s="212">
        <v>3.2720854912941655</v>
      </c>
      <c r="J65" s="212">
        <v>0</v>
      </c>
      <c r="K65" s="212">
        <v>0</v>
      </c>
      <c r="L65" s="428">
        <v>0.8805796845846291</v>
      </c>
      <c r="M65" s="182"/>
      <c r="N65" s="182"/>
      <c r="O65" s="182"/>
    </row>
    <row r="66" spans="1:15" ht="18.95" customHeight="1">
      <c r="A66" s="194"/>
      <c r="B66" s="195"/>
      <c r="C66" s="192"/>
      <c r="D66" s="196" t="s">
        <v>46</v>
      </c>
      <c r="E66" s="430">
        <v>0.87561515910151533</v>
      </c>
      <c r="F66" s="430">
        <v>0.91396358397554633</v>
      </c>
      <c r="G66" s="430">
        <v>0.83888437588132836</v>
      </c>
      <c r="H66" s="430">
        <v>0.83646350983997997</v>
      </c>
      <c r="I66" s="430">
        <v>0.48634740146785149</v>
      </c>
      <c r="J66" s="430">
        <v>0</v>
      </c>
      <c r="K66" s="430">
        <v>0</v>
      </c>
      <c r="L66" s="431">
        <v>0.55960944766891418</v>
      </c>
      <c r="M66" s="182"/>
      <c r="N66" s="182"/>
      <c r="O66" s="182"/>
    </row>
    <row r="67" spans="1:15" ht="18.95" customHeight="1">
      <c r="A67" s="190" t="s">
        <v>97</v>
      </c>
      <c r="B67" s="191" t="s">
        <v>48</v>
      </c>
      <c r="C67" s="198" t="s">
        <v>357</v>
      </c>
      <c r="D67" s="199" t="s">
        <v>42</v>
      </c>
      <c r="E67" s="439">
        <v>3260549</v>
      </c>
      <c r="F67" s="366">
        <v>3032050</v>
      </c>
      <c r="G67" s="366">
        <v>1706</v>
      </c>
      <c r="H67" s="366">
        <v>209403</v>
      </c>
      <c r="I67" s="366">
        <v>8426</v>
      </c>
      <c r="J67" s="366">
        <v>0</v>
      </c>
      <c r="K67" s="366">
        <v>0</v>
      </c>
      <c r="L67" s="367">
        <v>8964</v>
      </c>
      <c r="M67" s="182"/>
      <c r="N67" s="182"/>
      <c r="O67" s="182"/>
    </row>
    <row r="68" spans="1:15" ht="18.95" customHeight="1">
      <c r="A68" s="190"/>
      <c r="B68" s="191"/>
      <c r="C68" s="192"/>
      <c r="D68" s="193" t="s">
        <v>43</v>
      </c>
      <c r="E68" s="439">
        <v>3894650.2646900001</v>
      </c>
      <c r="F68" s="440">
        <v>3493317.8616200001</v>
      </c>
      <c r="G68" s="440">
        <v>2534.5225000000005</v>
      </c>
      <c r="H68" s="440">
        <v>236210.17688999994</v>
      </c>
      <c r="I68" s="440">
        <v>150316.103</v>
      </c>
      <c r="J68" s="440">
        <v>0</v>
      </c>
      <c r="K68" s="440">
        <v>0</v>
      </c>
      <c r="L68" s="441">
        <v>12271.60068</v>
      </c>
      <c r="M68" s="182"/>
      <c r="N68" s="182"/>
      <c r="O68" s="182"/>
    </row>
    <row r="69" spans="1:15" ht="18.95" customHeight="1">
      <c r="A69" s="200" t="s">
        <v>4</v>
      </c>
      <c r="B69" s="191"/>
      <c r="C69" s="192"/>
      <c r="D69" s="193" t="s">
        <v>44</v>
      </c>
      <c r="E69" s="439">
        <v>3488161.7789399973</v>
      </c>
      <c r="F69" s="440">
        <v>3212688.793829998</v>
      </c>
      <c r="G69" s="440">
        <v>2155.2068800000006</v>
      </c>
      <c r="H69" s="440">
        <v>199580.59085000001</v>
      </c>
      <c r="I69" s="440">
        <v>65877.782260000007</v>
      </c>
      <c r="J69" s="440">
        <v>0</v>
      </c>
      <c r="K69" s="440">
        <v>0</v>
      </c>
      <c r="L69" s="441">
        <v>7859.4051200000013</v>
      </c>
      <c r="M69" s="182"/>
      <c r="N69" s="182"/>
      <c r="O69" s="182"/>
    </row>
    <row r="70" spans="1:15" ht="18.95" customHeight="1">
      <c r="A70" s="190"/>
      <c r="B70" s="191"/>
      <c r="C70" s="192"/>
      <c r="D70" s="193" t="s">
        <v>45</v>
      </c>
      <c r="E70" s="442">
        <v>1.0698081148113392</v>
      </c>
      <c r="F70" s="442">
        <v>1.0595764561369363</v>
      </c>
      <c r="G70" s="212">
        <v>1.2633100117233298</v>
      </c>
      <c r="H70" s="212">
        <v>0.95309327397410737</v>
      </c>
      <c r="I70" s="212">
        <v>7.8183933372893435</v>
      </c>
      <c r="J70" s="212">
        <v>0</v>
      </c>
      <c r="K70" s="212">
        <v>0</v>
      </c>
      <c r="L70" s="428">
        <v>0.87677433288710416</v>
      </c>
      <c r="M70" s="182"/>
      <c r="N70" s="182"/>
      <c r="O70" s="182"/>
    </row>
    <row r="71" spans="1:15" ht="18.95" customHeight="1">
      <c r="A71" s="206" t="s">
        <v>4</v>
      </c>
      <c r="B71" s="207" t="s">
        <v>4</v>
      </c>
      <c r="C71" s="202"/>
      <c r="D71" s="201" t="s">
        <v>46</v>
      </c>
      <c r="E71" s="430">
        <v>0.8956290146421253</v>
      </c>
      <c r="F71" s="430">
        <v>0.91966689579749195</v>
      </c>
      <c r="G71" s="430">
        <v>0.85034040139710743</v>
      </c>
      <c r="H71" s="430">
        <v>0.84492799369496319</v>
      </c>
      <c r="I71" s="430">
        <v>0.43826164293256065</v>
      </c>
      <c r="J71" s="430">
        <v>0</v>
      </c>
      <c r="K71" s="430">
        <v>0</v>
      </c>
      <c r="L71" s="431">
        <v>0.64045476421092296</v>
      </c>
      <c r="M71" s="182"/>
      <c r="N71" s="182"/>
      <c r="O71" s="182"/>
    </row>
    <row r="72" spans="1:15" ht="18.95" customHeight="1">
      <c r="A72" s="203" t="s">
        <v>102</v>
      </c>
      <c r="B72" s="204" t="s">
        <v>48</v>
      </c>
      <c r="C72" s="198" t="s">
        <v>358</v>
      </c>
      <c r="D72" s="205" t="s">
        <v>42</v>
      </c>
      <c r="E72" s="443">
        <v>4885357</v>
      </c>
      <c r="F72" s="366">
        <v>4528949</v>
      </c>
      <c r="G72" s="366">
        <v>2495</v>
      </c>
      <c r="H72" s="366">
        <v>311889</v>
      </c>
      <c r="I72" s="366">
        <v>29387</v>
      </c>
      <c r="J72" s="366">
        <v>0</v>
      </c>
      <c r="K72" s="366">
        <v>0</v>
      </c>
      <c r="L72" s="367">
        <v>12637</v>
      </c>
      <c r="M72" s="182"/>
      <c r="N72" s="182"/>
      <c r="O72" s="182"/>
    </row>
    <row r="73" spans="1:15" ht="18.95" customHeight="1">
      <c r="A73" s="190"/>
      <c r="B73" s="191"/>
      <c r="C73" s="192"/>
      <c r="D73" s="193" t="s">
        <v>43</v>
      </c>
      <c r="E73" s="444">
        <v>5706948.201310005</v>
      </c>
      <c r="F73" s="440">
        <v>5156800.1123400042</v>
      </c>
      <c r="G73" s="440">
        <v>3629.7526599999997</v>
      </c>
      <c r="H73" s="440">
        <v>345301.93916000007</v>
      </c>
      <c r="I73" s="440">
        <v>178793.14661000005</v>
      </c>
      <c r="J73" s="440">
        <v>0</v>
      </c>
      <c r="K73" s="440">
        <v>0</v>
      </c>
      <c r="L73" s="441">
        <v>22423.250539999994</v>
      </c>
      <c r="M73" s="182"/>
      <c r="N73" s="182"/>
      <c r="O73" s="182"/>
    </row>
    <row r="74" spans="1:15" ht="18.95" customHeight="1">
      <c r="A74" s="190"/>
      <c r="B74" s="191"/>
      <c r="C74" s="192"/>
      <c r="D74" s="193" t="s">
        <v>44</v>
      </c>
      <c r="E74" s="444">
        <v>5115749.5801700028</v>
      </c>
      <c r="F74" s="440">
        <v>4723379.7694600029</v>
      </c>
      <c r="G74" s="440">
        <v>3101.3284899999999</v>
      </c>
      <c r="H74" s="440">
        <v>293264.04350000003</v>
      </c>
      <c r="I74" s="440">
        <v>78259.800340000002</v>
      </c>
      <c r="J74" s="440">
        <v>0</v>
      </c>
      <c r="K74" s="440">
        <v>0</v>
      </c>
      <c r="L74" s="441">
        <v>17744.638380000004</v>
      </c>
      <c r="M74" s="182"/>
      <c r="N74" s="182"/>
      <c r="O74" s="182"/>
    </row>
    <row r="75" spans="1:15" ht="18.95" customHeight="1">
      <c r="A75" s="190"/>
      <c r="B75" s="191"/>
      <c r="C75" s="192"/>
      <c r="D75" s="193" t="s">
        <v>45</v>
      </c>
      <c r="E75" s="442">
        <v>1.0471598247927434</v>
      </c>
      <c r="F75" s="442">
        <v>1.0429306599522323</v>
      </c>
      <c r="G75" s="212">
        <v>1.2430174308617234</v>
      </c>
      <c r="H75" s="212">
        <v>0.94028338126705346</v>
      </c>
      <c r="I75" s="212">
        <v>2.6630755211488073</v>
      </c>
      <c r="J75" s="212">
        <v>0</v>
      </c>
      <c r="K75" s="212">
        <v>0</v>
      </c>
      <c r="L75" s="428">
        <v>1.4041812439661314</v>
      </c>
      <c r="M75" s="182"/>
      <c r="N75" s="182"/>
      <c r="O75" s="182"/>
    </row>
    <row r="76" spans="1:15" ht="18.95" customHeight="1">
      <c r="A76" s="206" t="s">
        <v>4</v>
      </c>
      <c r="B76" s="207" t="s">
        <v>4</v>
      </c>
      <c r="C76" s="192"/>
      <c r="D76" s="201" t="s">
        <v>46</v>
      </c>
      <c r="E76" s="430">
        <v>0.89640722146307628</v>
      </c>
      <c r="F76" s="430">
        <v>0.91595168836526264</v>
      </c>
      <c r="G76" s="430">
        <v>0.85441868372375551</v>
      </c>
      <c r="H76" s="430">
        <v>0.8492974126163606</v>
      </c>
      <c r="I76" s="430">
        <v>0.43771141021813004</v>
      </c>
      <c r="J76" s="430">
        <v>0</v>
      </c>
      <c r="K76" s="430">
        <v>0</v>
      </c>
      <c r="L76" s="431">
        <v>0.79134995830983601</v>
      </c>
      <c r="M76" s="182"/>
      <c r="N76" s="182"/>
      <c r="O76" s="182"/>
    </row>
    <row r="77" spans="1:15" ht="18.95" customHeight="1">
      <c r="A77" s="190" t="s">
        <v>107</v>
      </c>
      <c r="B77" s="191" t="s">
        <v>48</v>
      </c>
      <c r="C77" s="198" t="s">
        <v>359</v>
      </c>
      <c r="D77" s="199" t="s">
        <v>42</v>
      </c>
      <c r="E77" s="443">
        <v>1774682</v>
      </c>
      <c r="F77" s="366">
        <v>1603910</v>
      </c>
      <c r="G77" s="366">
        <v>1151</v>
      </c>
      <c r="H77" s="366">
        <v>144258</v>
      </c>
      <c r="I77" s="366">
        <v>10684</v>
      </c>
      <c r="J77" s="366">
        <v>0</v>
      </c>
      <c r="K77" s="366">
        <v>0</v>
      </c>
      <c r="L77" s="367">
        <v>14679</v>
      </c>
      <c r="M77" s="182"/>
      <c r="N77" s="182"/>
      <c r="O77" s="182"/>
    </row>
    <row r="78" spans="1:15" ht="18.95" customHeight="1">
      <c r="A78" s="190"/>
      <c r="B78" s="191"/>
      <c r="C78" s="192"/>
      <c r="D78" s="193" t="s">
        <v>43</v>
      </c>
      <c r="E78" s="444">
        <v>2186186.7335899998</v>
      </c>
      <c r="F78" s="440">
        <v>1892956.9267300002</v>
      </c>
      <c r="G78" s="440">
        <v>1622.1434899999999</v>
      </c>
      <c r="H78" s="440">
        <v>155809.75949</v>
      </c>
      <c r="I78" s="440">
        <v>119712.85687999999</v>
      </c>
      <c r="J78" s="440">
        <v>0</v>
      </c>
      <c r="K78" s="440">
        <v>0</v>
      </c>
      <c r="L78" s="441">
        <v>16085.046999999999</v>
      </c>
      <c r="M78" s="182"/>
      <c r="N78" s="182"/>
      <c r="O78" s="182"/>
    </row>
    <row r="79" spans="1:15" ht="18.95" customHeight="1">
      <c r="A79" s="190"/>
      <c r="B79" s="191"/>
      <c r="C79" s="192"/>
      <c r="D79" s="193" t="s">
        <v>44</v>
      </c>
      <c r="E79" s="444">
        <v>1939355.6181699997</v>
      </c>
      <c r="F79" s="440">
        <v>1716976.3164999997</v>
      </c>
      <c r="G79" s="440">
        <v>1407.32953</v>
      </c>
      <c r="H79" s="440">
        <v>129843.28217000003</v>
      </c>
      <c r="I79" s="440">
        <v>81450.811570000005</v>
      </c>
      <c r="J79" s="440">
        <v>0</v>
      </c>
      <c r="K79" s="440">
        <v>0</v>
      </c>
      <c r="L79" s="441">
        <v>9677.8783999999996</v>
      </c>
      <c r="M79" s="182"/>
      <c r="N79" s="182"/>
      <c r="O79" s="182"/>
    </row>
    <row r="80" spans="1:15" ht="18.95" customHeight="1">
      <c r="A80" s="200" t="s">
        <v>4</v>
      </c>
      <c r="B80" s="191"/>
      <c r="C80" s="192"/>
      <c r="D80" s="193" t="s">
        <v>45</v>
      </c>
      <c r="E80" s="442">
        <v>1.0927904932658357</v>
      </c>
      <c r="F80" s="442">
        <v>1.070494177665829</v>
      </c>
      <c r="G80" s="212">
        <v>1.222701589921807</v>
      </c>
      <c r="H80" s="212">
        <v>0.90007682187469695</v>
      </c>
      <c r="I80" s="212">
        <v>7.6236251937476602</v>
      </c>
      <c r="J80" s="212">
        <v>0</v>
      </c>
      <c r="K80" s="212">
        <v>0</v>
      </c>
      <c r="L80" s="428">
        <v>0.65930093330608353</v>
      </c>
      <c r="M80" s="182"/>
      <c r="N80" s="182"/>
      <c r="O80" s="182"/>
    </row>
    <row r="81" spans="1:15" ht="18.95" customHeight="1">
      <c r="A81" s="194"/>
      <c r="B81" s="195"/>
      <c r="C81" s="192"/>
      <c r="D81" s="196" t="s">
        <v>46</v>
      </c>
      <c r="E81" s="430">
        <v>0.88709513618963753</v>
      </c>
      <c r="F81" s="430">
        <v>0.90703401237237913</v>
      </c>
      <c r="G81" s="430">
        <v>0.86757400851141719</v>
      </c>
      <c r="H81" s="430">
        <v>0.83334498811246471</v>
      </c>
      <c r="I81" s="430">
        <v>0.68038482826991753</v>
      </c>
      <c r="J81" s="430">
        <v>0</v>
      </c>
      <c r="K81" s="430">
        <v>0</v>
      </c>
      <c r="L81" s="431">
        <v>0.60166926462819792</v>
      </c>
      <c r="M81" s="182"/>
      <c r="N81" s="182"/>
      <c r="O81" s="182"/>
    </row>
    <row r="82" spans="1:15" ht="18.95" customHeight="1">
      <c r="A82" s="190" t="s">
        <v>111</v>
      </c>
      <c r="B82" s="191" t="s">
        <v>48</v>
      </c>
      <c r="C82" s="198" t="s">
        <v>360</v>
      </c>
      <c r="D82" s="193" t="s">
        <v>42</v>
      </c>
      <c r="E82" s="445">
        <v>2354057</v>
      </c>
      <c r="F82" s="366">
        <v>2133476</v>
      </c>
      <c r="G82" s="366">
        <v>1322</v>
      </c>
      <c r="H82" s="366">
        <v>190750</v>
      </c>
      <c r="I82" s="366">
        <v>20006</v>
      </c>
      <c r="J82" s="366">
        <v>0</v>
      </c>
      <c r="K82" s="366">
        <v>0</v>
      </c>
      <c r="L82" s="367">
        <v>8503</v>
      </c>
      <c r="M82" s="182"/>
      <c r="N82" s="182"/>
      <c r="O82" s="182"/>
    </row>
    <row r="83" spans="1:15" ht="18.95" customHeight="1">
      <c r="A83" s="190"/>
      <c r="B83" s="191"/>
      <c r="C83" s="192"/>
      <c r="D83" s="193" t="s">
        <v>43</v>
      </c>
      <c r="E83" s="445">
        <v>2773960.5321799996</v>
      </c>
      <c r="F83" s="440">
        <v>2405670.4385299999</v>
      </c>
      <c r="G83" s="440">
        <v>1859.4420000000002</v>
      </c>
      <c r="H83" s="440">
        <v>227014.01694000012</v>
      </c>
      <c r="I83" s="440">
        <v>127065.9121</v>
      </c>
      <c r="J83" s="440">
        <v>0</v>
      </c>
      <c r="K83" s="440">
        <v>0</v>
      </c>
      <c r="L83" s="441">
        <v>12350.722609999999</v>
      </c>
      <c r="M83" s="182"/>
      <c r="N83" s="182"/>
      <c r="O83" s="182"/>
    </row>
    <row r="84" spans="1:15" ht="18.95" customHeight="1">
      <c r="A84" s="190"/>
      <c r="B84" s="191"/>
      <c r="C84" s="192"/>
      <c r="D84" s="193" t="s">
        <v>44</v>
      </c>
      <c r="E84" s="445">
        <v>2460034.7174400003</v>
      </c>
      <c r="F84" s="440">
        <v>2179548.6068299999</v>
      </c>
      <c r="G84" s="440">
        <v>1520.74369</v>
      </c>
      <c r="H84" s="440">
        <v>189976.54964000022</v>
      </c>
      <c r="I84" s="440">
        <v>80897.068520000001</v>
      </c>
      <c r="J84" s="440">
        <v>0</v>
      </c>
      <c r="K84" s="440">
        <v>0</v>
      </c>
      <c r="L84" s="441">
        <v>8091.7487599999995</v>
      </c>
      <c r="M84" s="182"/>
      <c r="N84" s="182"/>
      <c r="O84" s="182"/>
    </row>
    <row r="85" spans="1:15" ht="18.95" customHeight="1">
      <c r="A85" s="200" t="s">
        <v>4</v>
      </c>
      <c r="B85" s="191"/>
      <c r="C85" s="192"/>
      <c r="D85" s="193" t="s">
        <v>45</v>
      </c>
      <c r="E85" s="442">
        <v>1.0450191806910369</v>
      </c>
      <c r="F85" s="442">
        <v>1.0215950902799</v>
      </c>
      <c r="G85" s="212">
        <v>1.1503356202723147</v>
      </c>
      <c r="H85" s="212">
        <v>0.99594521436435235</v>
      </c>
      <c r="I85" s="212">
        <v>4.0436403338998304</v>
      </c>
      <c r="J85" s="212">
        <v>0</v>
      </c>
      <c r="K85" s="212">
        <v>0</v>
      </c>
      <c r="L85" s="428">
        <v>0.95163457132776663</v>
      </c>
      <c r="M85" s="182"/>
      <c r="N85" s="182"/>
      <c r="O85" s="182"/>
    </row>
    <row r="86" spans="1:15" ht="18.95" customHeight="1">
      <c r="A86" s="194"/>
      <c r="B86" s="195"/>
      <c r="C86" s="192"/>
      <c r="D86" s="201" t="s">
        <v>46</v>
      </c>
      <c r="E86" s="430">
        <v>0.88683118916140768</v>
      </c>
      <c r="F86" s="430">
        <v>0.90600465131118579</v>
      </c>
      <c r="G86" s="430">
        <v>0.8178494892553787</v>
      </c>
      <c r="H86" s="430">
        <v>0.83684942542649732</v>
      </c>
      <c r="I86" s="430">
        <v>0.6366543723885173</v>
      </c>
      <c r="J86" s="430">
        <v>0</v>
      </c>
      <c r="K86" s="430">
        <v>0</v>
      </c>
      <c r="L86" s="431">
        <v>0.65516399448954998</v>
      </c>
      <c r="M86" s="182"/>
      <c r="N86" s="182"/>
      <c r="O86" s="182"/>
    </row>
    <row r="87" spans="1:15" ht="18.95" customHeight="1">
      <c r="A87" s="190" t="s">
        <v>115</v>
      </c>
      <c r="B87" s="191" t="s">
        <v>48</v>
      </c>
      <c r="C87" s="198" t="s">
        <v>361</v>
      </c>
      <c r="D87" s="199" t="s">
        <v>42</v>
      </c>
      <c r="E87" s="443">
        <v>4625785</v>
      </c>
      <c r="F87" s="366">
        <v>4228111</v>
      </c>
      <c r="G87" s="366">
        <v>2943</v>
      </c>
      <c r="H87" s="366">
        <v>361432</v>
      </c>
      <c r="I87" s="366">
        <v>26071</v>
      </c>
      <c r="J87" s="366">
        <v>0</v>
      </c>
      <c r="K87" s="366">
        <v>0</v>
      </c>
      <c r="L87" s="367">
        <v>7228</v>
      </c>
      <c r="M87" s="182"/>
      <c r="N87" s="182"/>
      <c r="O87" s="182"/>
    </row>
    <row r="88" spans="1:15" ht="18.95" customHeight="1">
      <c r="A88" s="190"/>
      <c r="B88" s="191"/>
      <c r="C88" s="192"/>
      <c r="D88" s="193" t="s">
        <v>43</v>
      </c>
      <c r="E88" s="444">
        <v>5472272.9100800017</v>
      </c>
      <c r="F88" s="440">
        <v>4864962.9821000015</v>
      </c>
      <c r="G88" s="440">
        <v>4049.3360699999998</v>
      </c>
      <c r="H88" s="440">
        <v>416056.14092000003</v>
      </c>
      <c r="I88" s="440">
        <v>170610.14072</v>
      </c>
      <c r="J88" s="440">
        <v>0</v>
      </c>
      <c r="K88" s="440">
        <v>0</v>
      </c>
      <c r="L88" s="441">
        <v>16594.310270000002</v>
      </c>
      <c r="M88" s="182"/>
      <c r="N88" s="182"/>
      <c r="O88" s="182"/>
    </row>
    <row r="89" spans="1:15" ht="18.95" customHeight="1">
      <c r="A89" s="190"/>
      <c r="B89" s="191"/>
      <c r="C89" s="192"/>
      <c r="D89" s="193" t="s">
        <v>44</v>
      </c>
      <c r="E89" s="444">
        <v>4959378.8843100006</v>
      </c>
      <c r="F89" s="440">
        <v>4496140.0444400003</v>
      </c>
      <c r="G89" s="440">
        <v>3678.4332099999997</v>
      </c>
      <c r="H89" s="440">
        <v>358657.13428000011</v>
      </c>
      <c r="I89" s="440">
        <v>89018.251509999987</v>
      </c>
      <c r="J89" s="440">
        <v>0</v>
      </c>
      <c r="K89" s="440">
        <v>0</v>
      </c>
      <c r="L89" s="441">
        <v>11885.020869999998</v>
      </c>
      <c r="M89" s="182"/>
      <c r="N89" s="182"/>
      <c r="O89" s="182"/>
    </row>
    <row r="90" spans="1:15" ht="18.95" customHeight="1">
      <c r="A90" s="200" t="s">
        <v>4</v>
      </c>
      <c r="B90" s="191"/>
      <c r="C90" s="192"/>
      <c r="D90" s="193" t="s">
        <v>45</v>
      </c>
      <c r="E90" s="442">
        <v>1.0721161671608173</v>
      </c>
      <c r="F90" s="442">
        <v>1.0633921494587064</v>
      </c>
      <c r="G90" s="212">
        <v>1.2498923581379544</v>
      </c>
      <c r="H90" s="212">
        <v>0.99232257874233631</v>
      </c>
      <c r="I90" s="212">
        <v>3.4144548160791679</v>
      </c>
      <c r="J90" s="212">
        <v>0</v>
      </c>
      <c r="K90" s="212">
        <v>0</v>
      </c>
      <c r="L90" s="428">
        <v>1.6443028320420585</v>
      </c>
      <c r="M90" s="182"/>
      <c r="N90" s="182"/>
      <c r="O90" s="182"/>
    </row>
    <row r="91" spans="1:15" ht="18.95" customHeight="1">
      <c r="A91" s="194"/>
      <c r="B91" s="195"/>
      <c r="C91" s="192"/>
      <c r="D91" s="196" t="s">
        <v>46</v>
      </c>
      <c r="E91" s="430">
        <v>0.90627404111639909</v>
      </c>
      <c r="F91" s="430">
        <v>0.92418792516674075</v>
      </c>
      <c r="G91" s="430">
        <v>0.90840403128110825</v>
      </c>
      <c r="H91" s="430">
        <v>0.86204023689428799</v>
      </c>
      <c r="I91" s="430">
        <v>0.52176412922660875</v>
      </c>
      <c r="J91" s="430">
        <v>0</v>
      </c>
      <c r="K91" s="430">
        <v>0</v>
      </c>
      <c r="L91" s="431">
        <v>0.71621059728443881</v>
      </c>
      <c r="M91" s="182"/>
      <c r="N91" s="182"/>
      <c r="O91" s="182"/>
    </row>
    <row r="92" spans="1:15" ht="18.95" customHeight="1">
      <c r="A92" s="190" t="s">
        <v>119</v>
      </c>
      <c r="B92" s="191" t="s">
        <v>48</v>
      </c>
      <c r="C92" s="198" t="s">
        <v>362</v>
      </c>
      <c r="D92" s="193" t="s">
        <v>42</v>
      </c>
      <c r="E92" s="445">
        <v>2272397</v>
      </c>
      <c r="F92" s="366">
        <v>2066622</v>
      </c>
      <c r="G92" s="366">
        <v>1143</v>
      </c>
      <c r="H92" s="366">
        <v>185752</v>
      </c>
      <c r="I92" s="366">
        <v>10720</v>
      </c>
      <c r="J92" s="366">
        <v>0</v>
      </c>
      <c r="K92" s="366">
        <v>0</v>
      </c>
      <c r="L92" s="367">
        <v>8160</v>
      </c>
      <c r="M92" s="182"/>
      <c r="N92" s="182"/>
      <c r="O92" s="182"/>
    </row>
    <row r="93" spans="1:15" ht="18.95" customHeight="1">
      <c r="A93" s="190"/>
      <c r="B93" s="191"/>
      <c r="C93" s="208"/>
      <c r="D93" s="193" t="s">
        <v>43</v>
      </c>
      <c r="E93" s="445">
        <v>2657125.2472800016</v>
      </c>
      <c r="F93" s="440">
        <v>2327735.7660100013</v>
      </c>
      <c r="G93" s="440">
        <v>1753.0284800000002</v>
      </c>
      <c r="H93" s="440">
        <v>206332.44198000006</v>
      </c>
      <c r="I93" s="440">
        <v>109942.59830000001</v>
      </c>
      <c r="J93" s="440">
        <v>0</v>
      </c>
      <c r="K93" s="440">
        <v>0</v>
      </c>
      <c r="L93" s="441">
        <v>11361.412510000002</v>
      </c>
      <c r="M93" s="182"/>
      <c r="N93" s="182"/>
      <c r="O93" s="182"/>
    </row>
    <row r="94" spans="1:15" ht="18.95" customHeight="1">
      <c r="A94" s="190"/>
      <c r="B94" s="191"/>
      <c r="C94" s="208"/>
      <c r="D94" s="193" t="s">
        <v>44</v>
      </c>
      <c r="E94" s="445">
        <v>2347439.0984799992</v>
      </c>
      <c r="F94" s="440">
        <v>2129690.320379999</v>
      </c>
      <c r="G94" s="440">
        <v>1488.5477399999997</v>
      </c>
      <c r="H94" s="440">
        <v>175762.07129000017</v>
      </c>
      <c r="I94" s="440">
        <v>32064.484550000001</v>
      </c>
      <c r="J94" s="440">
        <v>0</v>
      </c>
      <c r="K94" s="440">
        <v>0</v>
      </c>
      <c r="L94" s="441">
        <v>8433.6745200000005</v>
      </c>
      <c r="M94" s="182"/>
      <c r="N94" s="182"/>
      <c r="O94" s="182"/>
    </row>
    <row r="95" spans="1:15" ht="18.95" customHeight="1">
      <c r="A95" s="200" t="s">
        <v>4</v>
      </c>
      <c r="B95" s="191"/>
      <c r="C95" s="209" t="s">
        <v>4</v>
      </c>
      <c r="D95" s="193" t="s">
        <v>45</v>
      </c>
      <c r="E95" s="442">
        <v>1.0330233222803935</v>
      </c>
      <c r="F95" s="442">
        <v>1.0305175887898217</v>
      </c>
      <c r="G95" s="212">
        <v>1.3023164829396323</v>
      </c>
      <c r="H95" s="212">
        <v>0.94621899785735908</v>
      </c>
      <c r="I95" s="212">
        <v>2.9910899766791044</v>
      </c>
      <c r="J95" s="212">
        <v>0</v>
      </c>
      <c r="K95" s="212">
        <v>0</v>
      </c>
      <c r="L95" s="428">
        <v>1.0335385441176472</v>
      </c>
      <c r="M95" s="182"/>
      <c r="N95" s="182"/>
      <c r="O95" s="182"/>
    </row>
    <row r="96" spans="1:15" ht="18.95" customHeight="1">
      <c r="A96" s="194"/>
      <c r="B96" s="195"/>
      <c r="C96" s="210"/>
      <c r="D96" s="201" t="s">
        <v>46</v>
      </c>
      <c r="E96" s="430">
        <v>0.88345067696111945</v>
      </c>
      <c r="F96" s="430">
        <v>0.91491927540836204</v>
      </c>
      <c r="G96" s="430">
        <v>0.84912923947476293</v>
      </c>
      <c r="H96" s="430">
        <v>0.85183924352059426</v>
      </c>
      <c r="I96" s="430">
        <v>0.29164750556927665</v>
      </c>
      <c r="J96" s="430">
        <v>0</v>
      </c>
      <c r="K96" s="430">
        <v>0</v>
      </c>
      <c r="L96" s="431">
        <v>0.74230862690505361</v>
      </c>
      <c r="M96" s="182"/>
      <c r="N96" s="182"/>
      <c r="O96" s="182"/>
    </row>
    <row r="97" spans="1:15" ht="7.5" customHeight="1">
      <c r="A97" s="191"/>
      <c r="B97" s="191"/>
      <c r="C97" s="208"/>
      <c r="D97" s="211"/>
      <c r="E97" s="212"/>
      <c r="F97" s="212"/>
      <c r="G97" s="212"/>
      <c r="H97" s="212"/>
      <c r="I97" s="212"/>
      <c r="J97" s="212"/>
      <c r="K97" s="212"/>
      <c r="L97" s="212"/>
      <c r="M97" s="182"/>
      <c r="N97" s="182"/>
      <c r="O97" s="182"/>
    </row>
    <row r="98" spans="1:15" s="213" customFormat="1" ht="18" customHeight="1">
      <c r="A98" s="94" t="s">
        <v>233</v>
      </c>
      <c r="E98" s="214"/>
      <c r="F98" s="214"/>
      <c r="G98" s="214"/>
      <c r="H98" s="214"/>
      <c r="I98" s="214"/>
      <c r="J98" s="214"/>
      <c r="K98" s="214"/>
      <c r="L98" s="214"/>
    </row>
    <row r="99" spans="1:15" ht="18">
      <c r="A99" s="94" t="s">
        <v>363</v>
      </c>
      <c r="E99" s="215"/>
      <c r="F99" s="215"/>
      <c r="G99" s="215"/>
      <c r="H99" s="215"/>
      <c r="I99" s="215"/>
      <c r="J99" s="215"/>
      <c r="K99" s="215"/>
      <c r="L99" s="215"/>
    </row>
    <row r="100" spans="1:15" ht="18">
      <c r="E100" s="215"/>
      <c r="F100" s="215"/>
      <c r="G100" s="215"/>
      <c r="H100" s="215"/>
      <c r="I100" s="215"/>
      <c r="J100" s="215"/>
      <c r="K100" s="215"/>
      <c r="L100" s="215"/>
    </row>
    <row r="101" spans="1:15" ht="18">
      <c r="E101" s="215"/>
      <c r="F101" s="215"/>
      <c r="G101" s="215"/>
      <c r="H101" s="215"/>
      <c r="I101" s="215"/>
      <c r="J101" s="215"/>
      <c r="K101" s="215"/>
      <c r="L101" s="215"/>
    </row>
    <row r="102" spans="1:15">
      <c r="G102" s="197"/>
      <c r="H102" s="432"/>
      <c r="I102" s="433"/>
      <c r="J102" s="197"/>
    </row>
  </sheetData>
  <phoneticPr fontId="38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53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P78"/>
  <sheetViews>
    <sheetView showGridLines="0" zoomScale="75" zoomScaleNormal="75" workbookViewId="0">
      <selection sqref="A1:C1"/>
    </sheetView>
  </sheetViews>
  <sheetFormatPr defaultColWidth="5.140625" defaultRowHeight="15"/>
  <cols>
    <col min="1" max="1" width="5.140625" style="647" customWidth="1"/>
    <col min="2" max="2" width="2.5703125" style="647" customWidth="1"/>
    <col min="3" max="3" width="58.5703125" style="647" customWidth="1"/>
    <col min="4" max="4" width="19.85546875" style="647" customWidth="1"/>
    <col min="5" max="5" width="2.28515625" style="647" customWidth="1"/>
    <col min="6" max="7" width="20.85546875" style="647" customWidth="1"/>
    <col min="8" max="9" width="20.7109375" style="647" customWidth="1"/>
    <col min="10" max="10" width="5.85546875" style="647" customWidth="1"/>
    <col min="11" max="246" width="12.5703125" style="647" customWidth="1"/>
    <col min="247" max="256" width="5.140625" style="647"/>
    <col min="257" max="257" width="5.140625" style="647" customWidth="1"/>
    <col min="258" max="258" width="2.5703125" style="647" customWidth="1"/>
    <col min="259" max="259" width="58.5703125" style="647" customWidth="1"/>
    <col min="260" max="260" width="19.85546875" style="647" customWidth="1"/>
    <col min="261" max="261" width="2.28515625" style="647" customWidth="1"/>
    <col min="262" max="263" width="20.85546875" style="647" customWidth="1"/>
    <col min="264" max="265" width="20.7109375" style="647" customWidth="1"/>
    <col min="266" max="266" width="5.85546875" style="647" customWidth="1"/>
    <col min="267" max="502" width="12.5703125" style="647" customWidth="1"/>
    <col min="503" max="512" width="5.140625" style="647"/>
    <col min="513" max="513" width="5.140625" style="647" customWidth="1"/>
    <col min="514" max="514" width="2.5703125" style="647" customWidth="1"/>
    <col min="515" max="515" width="58.5703125" style="647" customWidth="1"/>
    <col min="516" max="516" width="19.85546875" style="647" customWidth="1"/>
    <col min="517" max="517" width="2.28515625" style="647" customWidth="1"/>
    <col min="518" max="519" width="20.85546875" style="647" customWidth="1"/>
    <col min="520" max="521" width="20.7109375" style="647" customWidth="1"/>
    <col min="522" max="522" width="5.85546875" style="647" customWidth="1"/>
    <col min="523" max="758" width="12.5703125" style="647" customWidth="1"/>
    <col min="759" max="768" width="5.140625" style="647"/>
    <col min="769" max="769" width="5.140625" style="647" customWidth="1"/>
    <col min="770" max="770" width="2.5703125" style="647" customWidth="1"/>
    <col min="771" max="771" width="58.5703125" style="647" customWidth="1"/>
    <col min="772" max="772" width="19.85546875" style="647" customWidth="1"/>
    <col min="773" max="773" width="2.28515625" style="647" customWidth="1"/>
    <col min="774" max="775" width="20.85546875" style="647" customWidth="1"/>
    <col min="776" max="777" width="20.7109375" style="647" customWidth="1"/>
    <col min="778" max="778" width="5.85546875" style="647" customWidth="1"/>
    <col min="779" max="1014" width="12.5703125" style="647" customWidth="1"/>
    <col min="1015" max="1024" width="5.140625" style="647"/>
    <col min="1025" max="1025" width="5.140625" style="647" customWidth="1"/>
    <col min="1026" max="1026" width="2.5703125" style="647" customWidth="1"/>
    <col min="1027" max="1027" width="58.5703125" style="647" customWidth="1"/>
    <col min="1028" max="1028" width="19.85546875" style="647" customWidth="1"/>
    <col min="1029" max="1029" width="2.28515625" style="647" customWidth="1"/>
    <col min="1030" max="1031" width="20.85546875" style="647" customWidth="1"/>
    <col min="1032" max="1033" width="20.7109375" style="647" customWidth="1"/>
    <col min="1034" max="1034" width="5.85546875" style="647" customWidth="1"/>
    <col min="1035" max="1270" width="12.5703125" style="647" customWidth="1"/>
    <col min="1271" max="1280" width="5.140625" style="647"/>
    <col min="1281" max="1281" width="5.140625" style="647" customWidth="1"/>
    <col min="1282" max="1282" width="2.5703125" style="647" customWidth="1"/>
    <col min="1283" max="1283" width="58.5703125" style="647" customWidth="1"/>
    <col min="1284" max="1284" width="19.85546875" style="647" customWidth="1"/>
    <col min="1285" max="1285" width="2.28515625" style="647" customWidth="1"/>
    <col min="1286" max="1287" width="20.85546875" style="647" customWidth="1"/>
    <col min="1288" max="1289" width="20.7109375" style="647" customWidth="1"/>
    <col min="1290" max="1290" width="5.85546875" style="647" customWidth="1"/>
    <col min="1291" max="1526" width="12.5703125" style="647" customWidth="1"/>
    <col min="1527" max="1536" width="5.140625" style="647"/>
    <col min="1537" max="1537" width="5.140625" style="647" customWidth="1"/>
    <col min="1538" max="1538" width="2.5703125" style="647" customWidth="1"/>
    <col min="1539" max="1539" width="58.5703125" style="647" customWidth="1"/>
    <col min="1540" max="1540" width="19.85546875" style="647" customWidth="1"/>
    <col min="1541" max="1541" width="2.28515625" style="647" customWidth="1"/>
    <col min="1542" max="1543" width="20.85546875" style="647" customWidth="1"/>
    <col min="1544" max="1545" width="20.7109375" style="647" customWidth="1"/>
    <col min="1546" max="1546" width="5.85546875" style="647" customWidth="1"/>
    <col min="1547" max="1782" width="12.5703125" style="647" customWidth="1"/>
    <col min="1783" max="1792" width="5.140625" style="647"/>
    <col min="1793" max="1793" width="5.140625" style="647" customWidth="1"/>
    <col min="1794" max="1794" width="2.5703125" style="647" customWidth="1"/>
    <col min="1795" max="1795" width="58.5703125" style="647" customWidth="1"/>
    <col min="1796" max="1796" width="19.85546875" style="647" customWidth="1"/>
    <col min="1797" max="1797" width="2.28515625" style="647" customWidth="1"/>
    <col min="1798" max="1799" width="20.85546875" style="647" customWidth="1"/>
    <col min="1800" max="1801" width="20.7109375" style="647" customWidth="1"/>
    <col min="1802" max="1802" width="5.85546875" style="647" customWidth="1"/>
    <col min="1803" max="2038" width="12.5703125" style="647" customWidth="1"/>
    <col min="2039" max="2048" width="5.140625" style="647"/>
    <col min="2049" max="2049" width="5.140625" style="647" customWidth="1"/>
    <col min="2050" max="2050" width="2.5703125" style="647" customWidth="1"/>
    <col min="2051" max="2051" width="58.5703125" style="647" customWidth="1"/>
    <col min="2052" max="2052" width="19.85546875" style="647" customWidth="1"/>
    <col min="2053" max="2053" width="2.28515625" style="647" customWidth="1"/>
    <col min="2054" max="2055" width="20.85546875" style="647" customWidth="1"/>
    <col min="2056" max="2057" width="20.7109375" style="647" customWidth="1"/>
    <col min="2058" max="2058" width="5.85546875" style="647" customWidth="1"/>
    <col min="2059" max="2294" width="12.5703125" style="647" customWidth="1"/>
    <col min="2295" max="2304" width="5.140625" style="647"/>
    <col min="2305" max="2305" width="5.140625" style="647" customWidth="1"/>
    <col min="2306" max="2306" width="2.5703125" style="647" customWidth="1"/>
    <col min="2307" max="2307" width="58.5703125" style="647" customWidth="1"/>
    <col min="2308" max="2308" width="19.85546875" style="647" customWidth="1"/>
    <col min="2309" max="2309" width="2.28515625" style="647" customWidth="1"/>
    <col min="2310" max="2311" width="20.85546875" style="647" customWidth="1"/>
    <col min="2312" max="2313" width="20.7109375" style="647" customWidth="1"/>
    <col min="2314" max="2314" width="5.85546875" style="647" customWidth="1"/>
    <col min="2315" max="2550" width="12.5703125" style="647" customWidth="1"/>
    <col min="2551" max="2560" width="5.140625" style="647"/>
    <col min="2561" max="2561" width="5.140625" style="647" customWidth="1"/>
    <col min="2562" max="2562" width="2.5703125" style="647" customWidth="1"/>
    <col min="2563" max="2563" width="58.5703125" style="647" customWidth="1"/>
    <col min="2564" max="2564" width="19.85546875" style="647" customWidth="1"/>
    <col min="2565" max="2565" width="2.28515625" style="647" customWidth="1"/>
    <col min="2566" max="2567" width="20.85546875" style="647" customWidth="1"/>
    <col min="2568" max="2569" width="20.7109375" style="647" customWidth="1"/>
    <col min="2570" max="2570" width="5.85546875" style="647" customWidth="1"/>
    <col min="2571" max="2806" width="12.5703125" style="647" customWidth="1"/>
    <col min="2807" max="2816" width="5.140625" style="647"/>
    <col min="2817" max="2817" width="5.140625" style="647" customWidth="1"/>
    <col min="2818" max="2818" width="2.5703125" style="647" customWidth="1"/>
    <col min="2819" max="2819" width="58.5703125" style="647" customWidth="1"/>
    <col min="2820" max="2820" width="19.85546875" style="647" customWidth="1"/>
    <col min="2821" max="2821" width="2.28515625" style="647" customWidth="1"/>
    <col min="2822" max="2823" width="20.85546875" style="647" customWidth="1"/>
    <col min="2824" max="2825" width="20.7109375" style="647" customWidth="1"/>
    <col min="2826" max="2826" width="5.85546875" style="647" customWidth="1"/>
    <col min="2827" max="3062" width="12.5703125" style="647" customWidth="1"/>
    <col min="3063" max="3072" width="5.140625" style="647"/>
    <col min="3073" max="3073" width="5.140625" style="647" customWidth="1"/>
    <col min="3074" max="3074" width="2.5703125" style="647" customWidth="1"/>
    <col min="3075" max="3075" width="58.5703125" style="647" customWidth="1"/>
    <col min="3076" max="3076" width="19.85546875" style="647" customWidth="1"/>
    <col min="3077" max="3077" width="2.28515625" style="647" customWidth="1"/>
    <col min="3078" max="3079" width="20.85546875" style="647" customWidth="1"/>
    <col min="3080" max="3081" width="20.7109375" style="647" customWidth="1"/>
    <col min="3082" max="3082" width="5.85546875" style="647" customWidth="1"/>
    <col min="3083" max="3318" width="12.5703125" style="647" customWidth="1"/>
    <col min="3319" max="3328" width="5.140625" style="647"/>
    <col min="3329" max="3329" width="5.140625" style="647" customWidth="1"/>
    <col min="3330" max="3330" width="2.5703125" style="647" customWidth="1"/>
    <col min="3331" max="3331" width="58.5703125" style="647" customWidth="1"/>
    <col min="3332" max="3332" width="19.85546875" style="647" customWidth="1"/>
    <col min="3333" max="3333" width="2.28515625" style="647" customWidth="1"/>
    <col min="3334" max="3335" width="20.85546875" style="647" customWidth="1"/>
    <col min="3336" max="3337" width="20.7109375" style="647" customWidth="1"/>
    <col min="3338" max="3338" width="5.85546875" style="647" customWidth="1"/>
    <col min="3339" max="3574" width="12.5703125" style="647" customWidth="1"/>
    <col min="3575" max="3584" width="5.140625" style="647"/>
    <col min="3585" max="3585" width="5.140625" style="647" customWidth="1"/>
    <col min="3586" max="3586" width="2.5703125" style="647" customWidth="1"/>
    <col min="3587" max="3587" width="58.5703125" style="647" customWidth="1"/>
    <col min="3588" max="3588" width="19.85546875" style="647" customWidth="1"/>
    <col min="3589" max="3589" width="2.28515625" style="647" customWidth="1"/>
    <col min="3590" max="3591" width="20.85546875" style="647" customWidth="1"/>
    <col min="3592" max="3593" width="20.7109375" style="647" customWidth="1"/>
    <col min="3594" max="3594" width="5.85546875" style="647" customWidth="1"/>
    <col min="3595" max="3830" width="12.5703125" style="647" customWidth="1"/>
    <col min="3831" max="3840" width="5.140625" style="647"/>
    <col min="3841" max="3841" width="5.140625" style="647" customWidth="1"/>
    <col min="3842" max="3842" width="2.5703125" style="647" customWidth="1"/>
    <col min="3843" max="3843" width="58.5703125" style="647" customWidth="1"/>
    <col min="3844" max="3844" width="19.85546875" style="647" customWidth="1"/>
    <col min="3845" max="3845" width="2.28515625" style="647" customWidth="1"/>
    <col min="3846" max="3847" width="20.85546875" style="647" customWidth="1"/>
    <col min="3848" max="3849" width="20.7109375" style="647" customWidth="1"/>
    <col min="3850" max="3850" width="5.85546875" style="647" customWidth="1"/>
    <col min="3851" max="4086" width="12.5703125" style="647" customWidth="1"/>
    <col min="4087" max="4096" width="5.140625" style="647"/>
    <col min="4097" max="4097" width="5.140625" style="647" customWidth="1"/>
    <col min="4098" max="4098" width="2.5703125" style="647" customWidth="1"/>
    <col min="4099" max="4099" width="58.5703125" style="647" customWidth="1"/>
    <col min="4100" max="4100" width="19.85546875" style="647" customWidth="1"/>
    <col min="4101" max="4101" width="2.28515625" style="647" customWidth="1"/>
    <col min="4102" max="4103" width="20.85546875" style="647" customWidth="1"/>
    <col min="4104" max="4105" width="20.7109375" style="647" customWidth="1"/>
    <col min="4106" max="4106" width="5.85546875" style="647" customWidth="1"/>
    <col min="4107" max="4342" width="12.5703125" style="647" customWidth="1"/>
    <col min="4343" max="4352" width="5.140625" style="647"/>
    <col min="4353" max="4353" width="5.140625" style="647" customWidth="1"/>
    <col min="4354" max="4354" width="2.5703125" style="647" customWidth="1"/>
    <col min="4355" max="4355" width="58.5703125" style="647" customWidth="1"/>
    <col min="4356" max="4356" width="19.85546875" style="647" customWidth="1"/>
    <col min="4357" max="4357" width="2.28515625" style="647" customWidth="1"/>
    <col min="4358" max="4359" width="20.85546875" style="647" customWidth="1"/>
    <col min="4360" max="4361" width="20.7109375" style="647" customWidth="1"/>
    <col min="4362" max="4362" width="5.85546875" style="647" customWidth="1"/>
    <col min="4363" max="4598" width="12.5703125" style="647" customWidth="1"/>
    <col min="4599" max="4608" width="5.140625" style="647"/>
    <col min="4609" max="4609" width="5.140625" style="647" customWidth="1"/>
    <col min="4610" max="4610" width="2.5703125" style="647" customWidth="1"/>
    <col min="4611" max="4611" width="58.5703125" style="647" customWidth="1"/>
    <col min="4612" max="4612" width="19.85546875" style="647" customWidth="1"/>
    <col min="4613" max="4613" width="2.28515625" style="647" customWidth="1"/>
    <col min="4614" max="4615" width="20.85546875" style="647" customWidth="1"/>
    <col min="4616" max="4617" width="20.7109375" style="647" customWidth="1"/>
    <col min="4618" max="4618" width="5.85546875" style="647" customWidth="1"/>
    <col min="4619" max="4854" width="12.5703125" style="647" customWidth="1"/>
    <col min="4855" max="4864" width="5.140625" style="647"/>
    <col min="4865" max="4865" width="5.140625" style="647" customWidth="1"/>
    <col min="4866" max="4866" width="2.5703125" style="647" customWidth="1"/>
    <col min="4867" max="4867" width="58.5703125" style="647" customWidth="1"/>
    <col min="4868" max="4868" width="19.85546875" style="647" customWidth="1"/>
    <col min="4869" max="4869" width="2.28515625" style="647" customWidth="1"/>
    <col min="4870" max="4871" width="20.85546875" style="647" customWidth="1"/>
    <col min="4872" max="4873" width="20.7109375" style="647" customWidth="1"/>
    <col min="4874" max="4874" width="5.85546875" style="647" customWidth="1"/>
    <col min="4875" max="5110" width="12.5703125" style="647" customWidth="1"/>
    <col min="5111" max="5120" width="5.140625" style="647"/>
    <col min="5121" max="5121" width="5.140625" style="647" customWidth="1"/>
    <col min="5122" max="5122" width="2.5703125" style="647" customWidth="1"/>
    <col min="5123" max="5123" width="58.5703125" style="647" customWidth="1"/>
    <col min="5124" max="5124" width="19.85546875" style="647" customWidth="1"/>
    <col min="5125" max="5125" width="2.28515625" style="647" customWidth="1"/>
    <col min="5126" max="5127" width="20.85546875" style="647" customWidth="1"/>
    <col min="5128" max="5129" width="20.7109375" style="647" customWidth="1"/>
    <col min="5130" max="5130" width="5.85546875" style="647" customWidth="1"/>
    <col min="5131" max="5366" width="12.5703125" style="647" customWidth="1"/>
    <col min="5367" max="5376" width="5.140625" style="647"/>
    <col min="5377" max="5377" width="5.140625" style="647" customWidth="1"/>
    <col min="5378" max="5378" width="2.5703125" style="647" customWidth="1"/>
    <col min="5379" max="5379" width="58.5703125" style="647" customWidth="1"/>
    <col min="5380" max="5380" width="19.85546875" style="647" customWidth="1"/>
    <col min="5381" max="5381" width="2.28515625" style="647" customWidth="1"/>
    <col min="5382" max="5383" width="20.85546875" style="647" customWidth="1"/>
    <col min="5384" max="5385" width="20.7109375" style="647" customWidth="1"/>
    <col min="5386" max="5386" width="5.85546875" style="647" customWidth="1"/>
    <col min="5387" max="5622" width="12.5703125" style="647" customWidth="1"/>
    <col min="5623" max="5632" width="5.140625" style="647"/>
    <col min="5633" max="5633" width="5.140625" style="647" customWidth="1"/>
    <col min="5634" max="5634" width="2.5703125" style="647" customWidth="1"/>
    <col min="5635" max="5635" width="58.5703125" style="647" customWidth="1"/>
    <col min="5636" max="5636" width="19.85546875" style="647" customWidth="1"/>
    <col min="5637" max="5637" width="2.28515625" style="647" customWidth="1"/>
    <col min="5638" max="5639" width="20.85546875" style="647" customWidth="1"/>
    <col min="5640" max="5641" width="20.7109375" style="647" customWidth="1"/>
    <col min="5642" max="5642" width="5.85546875" style="647" customWidth="1"/>
    <col min="5643" max="5878" width="12.5703125" style="647" customWidth="1"/>
    <col min="5879" max="5888" width="5.140625" style="647"/>
    <col min="5889" max="5889" width="5.140625" style="647" customWidth="1"/>
    <col min="5890" max="5890" width="2.5703125" style="647" customWidth="1"/>
    <col min="5891" max="5891" width="58.5703125" style="647" customWidth="1"/>
    <col min="5892" max="5892" width="19.85546875" style="647" customWidth="1"/>
    <col min="5893" max="5893" width="2.28515625" style="647" customWidth="1"/>
    <col min="5894" max="5895" width="20.85546875" style="647" customWidth="1"/>
    <col min="5896" max="5897" width="20.7109375" style="647" customWidth="1"/>
    <col min="5898" max="5898" width="5.85546875" style="647" customWidth="1"/>
    <col min="5899" max="6134" width="12.5703125" style="647" customWidth="1"/>
    <col min="6135" max="6144" width="5.140625" style="647"/>
    <col min="6145" max="6145" width="5.140625" style="647" customWidth="1"/>
    <col min="6146" max="6146" width="2.5703125" style="647" customWidth="1"/>
    <col min="6147" max="6147" width="58.5703125" style="647" customWidth="1"/>
    <col min="6148" max="6148" width="19.85546875" style="647" customWidth="1"/>
    <col min="6149" max="6149" width="2.28515625" style="647" customWidth="1"/>
    <col min="6150" max="6151" width="20.85546875" style="647" customWidth="1"/>
    <col min="6152" max="6153" width="20.7109375" style="647" customWidth="1"/>
    <col min="6154" max="6154" width="5.85546875" style="647" customWidth="1"/>
    <col min="6155" max="6390" width="12.5703125" style="647" customWidth="1"/>
    <col min="6391" max="6400" width="5.140625" style="647"/>
    <col min="6401" max="6401" width="5.140625" style="647" customWidth="1"/>
    <col min="6402" max="6402" width="2.5703125" style="647" customWidth="1"/>
    <col min="6403" max="6403" width="58.5703125" style="647" customWidth="1"/>
    <col min="6404" max="6404" width="19.85546875" style="647" customWidth="1"/>
    <col min="6405" max="6405" width="2.28515625" style="647" customWidth="1"/>
    <col min="6406" max="6407" width="20.85546875" style="647" customWidth="1"/>
    <col min="6408" max="6409" width="20.7109375" style="647" customWidth="1"/>
    <col min="6410" max="6410" width="5.85546875" style="647" customWidth="1"/>
    <col min="6411" max="6646" width="12.5703125" style="647" customWidth="1"/>
    <col min="6647" max="6656" width="5.140625" style="647"/>
    <col min="6657" max="6657" width="5.140625" style="647" customWidth="1"/>
    <col min="6658" max="6658" width="2.5703125" style="647" customWidth="1"/>
    <col min="6659" max="6659" width="58.5703125" style="647" customWidth="1"/>
    <col min="6660" max="6660" width="19.85546875" style="647" customWidth="1"/>
    <col min="6661" max="6661" width="2.28515625" style="647" customWidth="1"/>
    <col min="6662" max="6663" width="20.85546875" style="647" customWidth="1"/>
    <col min="6664" max="6665" width="20.7109375" style="647" customWidth="1"/>
    <col min="6666" max="6666" width="5.85546875" style="647" customWidth="1"/>
    <col min="6667" max="6902" width="12.5703125" style="647" customWidth="1"/>
    <col min="6903" max="6912" width="5.140625" style="647"/>
    <col min="6913" max="6913" width="5.140625" style="647" customWidth="1"/>
    <col min="6914" max="6914" width="2.5703125" style="647" customWidth="1"/>
    <col min="6915" max="6915" width="58.5703125" style="647" customWidth="1"/>
    <col min="6916" max="6916" width="19.85546875" style="647" customWidth="1"/>
    <col min="6917" max="6917" width="2.28515625" style="647" customWidth="1"/>
    <col min="6918" max="6919" width="20.85546875" style="647" customWidth="1"/>
    <col min="6920" max="6921" width="20.7109375" style="647" customWidth="1"/>
    <col min="6922" max="6922" width="5.85546875" style="647" customWidth="1"/>
    <col min="6923" max="7158" width="12.5703125" style="647" customWidth="1"/>
    <col min="7159" max="7168" width="5.140625" style="647"/>
    <col min="7169" max="7169" width="5.140625" style="647" customWidth="1"/>
    <col min="7170" max="7170" width="2.5703125" style="647" customWidth="1"/>
    <col min="7171" max="7171" width="58.5703125" style="647" customWidth="1"/>
    <col min="7172" max="7172" width="19.85546875" style="647" customWidth="1"/>
    <col min="7173" max="7173" width="2.28515625" style="647" customWidth="1"/>
    <col min="7174" max="7175" width="20.85546875" style="647" customWidth="1"/>
    <col min="7176" max="7177" width="20.7109375" style="647" customWidth="1"/>
    <col min="7178" max="7178" width="5.85546875" style="647" customWidth="1"/>
    <col min="7179" max="7414" width="12.5703125" style="647" customWidth="1"/>
    <col min="7415" max="7424" width="5.140625" style="647"/>
    <col min="7425" max="7425" width="5.140625" style="647" customWidth="1"/>
    <col min="7426" max="7426" width="2.5703125" style="647" customWidth="1"/>
    <col min="7427" max="7427" width="58.5703125" style="647" customWidth="1"/>
    <col min="7428" max="7428" width="19.85546875" style="647" customWidth="1"/>
    <col min="7429" max="7429" width="2.28515625" style="647" customWidth="1"/>
    <col min="7430" max="7431" width="20.85546875" style="647" customWidth="1"/>
    <col min="7432" max="7433" width="20.7109375" style="647" customWidth="1"/>
    <col min="7434" max="7434" width="5.85546875" style="647" customWidth="1"/>
    <col min="7435" max="7670" width="12.5703125" style="647" customWidth="1"/>
    <col min="7671" max="7680" width="5.140625" style="647"/>
    <col min="7681" max="7681" width="5.140625" style="647" customWidth="1"/>
    <col min="7682" max="7682" width="2.5703125" style="647" customWidth="1"/>
    <col min="7683" max="7683" width="58.5703125" style="647" customWidth="1"/>
    <col min="7684" max="7684" width="19.85546875" style="647" customWidth="1"/>
    <col min="7685" max="7685" width="2.28515625" style="647" customWidth="1"/>
    <col min="7686" max="7687" width="20.85546875" style="647" customWidth="1"/>
    <col min="7688" max="7689" width="20.7109375" style="647" customWidth="1"/>
    <col min="7690" max="7690" width="5.85546875" style="647" customWidth="1"/>
    <col min="7691" max="7926" width="12.5703125" style="647" customWidth="1"/>
    <col min="7927" max="7936" width="5.140625" style="647"/>
    <col min="7937" max="7937" width="5.140625" style="647" customWidth="1"/>
    <col min="7938" max="7938" width="2.5703125" style="647" customWidth="1"/>
    <col min="7939" max="7939" width="58.5703125" style="647" customWidth="1"/>
    <col min="7940" max="7940" width="19.85546875" style="647" customWidth="1"/>
    <col min="7941" max="7941" width="2.28515625" style="647" customWidth="1"/>
    <col min="7942" max="7943" width="20.85546875" style="647" customWidth="1"/>
    <col min="7944" max="7945" width="20.7109375" style="647" customWidth="1"/>
    <col min="7946" max="7946" width="5.85546875" style="647" customWidth="1"/>
    <col min="7947" max="8182" width="12.5703125" style="647" customWidth="1"/>
    <col min="8183" max="8192" width="5.140625" style="647"/>
    <col min="8193" max="8193" width="5.140625" style="647" customWidth="1"/>
    <col min="8194" max="8194" width="2.5703125" style="647" customWidth="1"/>
    <col min="8195" max="8195" width="58.5703125" style="647" customWidth="1"/>
    <col min="8196" max="8196" width="19.85546875" style="647" customWidth="1"/>
    <col min="8197" max="8197" width="2.28515625" style="647" customWidth="1"/>
    <col min="8198" max="8199" width="20.85546875" style="647" customWidth="1"/>
    <col min="8200" max="8201" width="20.7109375" style="647" customWidth="1"/>
    <col min="8202" max="8202" width="5.85546875" style="647" customWidth="1"/>
    <col min="8203" max="8438" width="12.5703125" style="647" customWidth="1"/>
    <col min="8439" max="8448" width="5.140625" style="647"/>
    <col min="8449" max="8449" width="5.140625" style="647" customWidth="1"/>
    <col min="8450" max="8450" width="2.5703125" style="647" customWidth="1"/>
    <col min="8451" max="8451" width="58.5703125" style="647" customWidth="1"/>
    <col min="8452" max="8452" width="19.85546875" style="647" customWidth="1"/>
    <col min="8453" max="8453" width="2.28515625" style="647" customWidth="1"/>
    <col min="8454" max="8455" width="20.85546875" style="647" customWidth="1"/>
    <col min="8456" max="8457" width="20.7109375" style="647" customWidth="1"/>
    <col min="8458" max="8458" width="5.85546875" style="647" customWidth="1"/>
    <col min="8459" max="8694" width="12.5703125" style="647" customWidth="1"/>
    <col min="8695" max="8704" width="5.140625" style="647"/>
    <col min="8705" max="8705" width="5.140625" style="647" customWidth="1"/>
    <col min="8706" max="8706" width="2.5703125" style="647" customWidth="1"/>
    <col min="8707" max="8707" width="58.5703125" style="647" customWidth="1"/>
    <col min="8708" max="8708" width="19.85546875" style="647" customWidth="1"/>
    <col min="8709" max="8709" width="2.28515625" style="647" customWidth="1"/>
    <col min="8710" max="8711" width="20.85546875" style="647" customWidth="1"/>
    <col min="8712" max="8713" width="20.7109375" style="647" customWidth="1"/>
    <col min="8714" max="8714" width="5.85546875" style="647" customWidth="1"/>
    <col min="8715" max="8950" width="12.5703125" style="647" customWidth="1"/>
    <col min="8951" max="8960" width="5.140625" style="647"/>
    <col min="8961" max="8961" width="5.140625" style="647" customWidth="1"/>
    <col min="8962" max="8962" width="2.5703125" style="647" customWidth="1"/>
    <col min="8963" max="8963" width="58.5703125" style="647" customWidth="1"/>
    <col min="8964" max="8964" width="19.85546875" style="647" customWidth="1"/>
    <col min="8965" max="8965" width="2.28515625" style="647" customWidth="1"/>
    <col min="8966" max="8967" width="20.85546875" style="647" customWidth="1"/>
    <col min="8968" max="8969" width="20.7109375" style="647" customWidth="1"/>
    <col min="8970" max="8970" width="5.85546875" style="647" customWidth="1"/>
    <col min="8971" max="9206" width="12.5703125" style="647" customWidth="1"/>
    <col min="9207" max="9216" width="5.140625" style="647"/>
    <col min="9217" max="9217" width="5.140625" style="647" customWidth="1"/>
    <col min="9218" max="9218" width="2.5703125" style="647" customWidth="1"/>
    <col min="9219" max="9219" width="58.5703125" style="647" customWidth="1"/>
    <col min="9220" max="9220" width="19.85546875" style="647" customWidth="1"/>
    <col min="9221" max="9221" width="2.28515625" style="647" customWidth="1"/>
    <col min="9222" max="9223" width="20.85546875" style="647" customWidth="1"/>
    <col min="9224" max="9225" width="20.7109375" style="647" customWidth="1"/>
    <col min="9226" max="9226" width="5.85546875" style="647" customWidth="1"/>
    <col min="9227" max="9462" width="12.5703125" style="647" customWidth="1"/>
    <col min="9463" max="9472" width="5.140625" style="647"/>
    <col min="9473" max="9473" width="5.140625" style="647" customWidth="1"/>
    <col min="9474" max="9474" width="2.5703125" style="647" customWidth="1"/>
    <col min="9475" max="9475" width="58.5703125" style="647" customWidth="1"/>
    <col min="9476" max="9476" width="19.85546875" style="647" customWidth="1"/>
    <col min="9477" max="9477" width="2.28515625" style="647" customWidth="1"/>
    <col min="9478" max="9479" width="20.85546875" style="647" customWidth="1"/>
    <col min="9480" max="9481" width="20.7109375" style="647" customWidth="1"/>
    <col min="9482" max="9482" width="5.85546875" style="647" customWidth="1"/>
    <col min="9483" max="9718" width="12.5703125" style="647" customWidth="1"/>
    <col min="9719" max="9728" width="5.140625" style="647"/>
    <col min="9729" max="9729" width="5.140625" style="647" customWidth="1"/>
    <col min="9730" max="9730" width="2.5703125" style="647" customWidth="1"/>
    <col min="9731" max="9731" width="58.5703125" style="647" customWidth="1"/>
    <col min="9732" max="9732" width="19.85546875" style="647" customWidth="1"/>
    <col min="9733" max="9733" width="2.28515625" style="647" customWidth="1"/>
    <col min="9734" max="9735" width="20.85546875" style="647" customWidth="1"/>
    <col min="9736" max="9737" width="20.7109375" style="647" customWidth="1"/>
    <col min="9738" max="9738" width="5.85546875" style="647" customWidth="1"/>
    <col min="9739" max="9974" width="12.5703125" style="647" customWidth="1"/>
    <col min="9975" max="9984" width="5.140625" style="647"/>
    <col min="9985" max="9985" width="5.140625" style="647" customWidth="1"/>
    <col min="9986" max="9986" width="2.5703125" style="647" customWidth="1"/>
    <col min="9987" max="9987" width="58.5703125" style="647" customWidth="1"/>
    <col min="9988" max="9988" width="19.85546875" style="647" customWidth="1"/>
    <col min="9989" max="9989" width="2.28515625" style="647" customWidth="1"/>
    <col min="9990" max="9991" width="20.85546875" style="647" customWidth="1"/>
    <col min="9992" max="9993" width="20.7109375" style="647" customWidth="1"/>
    <col min="9994" max="9994" width="5.85546875" style="647" customWidth="1"/>
    <col min="9995" max="10230" width="12.5703125" style="647" customWidth="1"/>
    <col min="10231" max="10240" width="5.140625" style="647"/>
    <col min="10241" max="10241" width="5.140625" style="647" customWidth="1"/>
    <col min="10242" max="10242" width="2.5703125" style="647" customWidth="1"/>
    <col min="10243" max="10243" width="58.5703125" style="647" customWidth="1"/>
    <col min="10244" max="10244" width="19.85546875" style="647" customWidth="1"/>
    <col min="10245" max="10245" width="2.28515625" style="647" customWidth="1"/>
    <col min="10246" max="10247" width="20.85546875" style="647" customWidth="1"/>
    <col min="10248" max="10249" width="20.7109375" style="647" customWidth="1"/>
    <col min="10250" max="10250" width="5.85546875" style="647" customWidth="1"/>
    <col min="10251" max="10486" width="12.5703125" style="647" customWidth="1"/>
    <col min="10487" max="10496" width="5.140625" style="647"/>
    <col min="10497" max="10497" width="5.140625" style="647" customWidth="1"/>
    <col min="10498" max="10498" width="2.5703125" style="647" customWidth="1"/>
    <col min="10499" max="10499" width="58.5703125" style="647" customWidth="1"/>
    <col min="10500" max="10500" width="19.85546875" style="647" customWidth="1"/>
    <col min="10501" max="10501" width="2.28515625" style="647" customWidth="1"/>
    <col min="10502" max="10503" width="20.85546875" style="647" customWidth="1"/>
    <col min="10504" max="10505" width="20.7109375" style="647" customWidth="1"/>
    <col min="10506" max="10506" width="5.85546875" style="647" customWidth="1"/>
    <col min="10507" max="10742" width="12.5703125" style="647" customWidth="1"/>
    <col min="10743" max="10752" width="5.140625" style="647"/>
    <col min="10753" max="10753" width="5.140625" style="647" customWidth="1"/>
    <col min="10754" max="10754" width="2.5703125" style="647" customWidth="1"/>
    <col min="10755" max="10755" width="58.5703125" style="647" customWidth="1"/>
    <col min="10756" max="10756" width="19.85546875" style="647" customWidth="1"/>
    <col min="10757" max="10757" width="2.28515625" style="647" customWidth="1"/>
    <col min="10758" max="10759" width="20.85546875" style="647" customWidth="1"/>
    <col min="10760" max="10761" width="20.7109375" style="647" customWidth="1"/>
    <col min="10762" max="10762" width="5.85546875" style="647" customWidth="1"/>
    <col min="10763" max="10998" width="12.5703125" style="647" customWidth="1"/>
    <col min="10999" max="11008" width="5.140625" style="647"/>
    <col min="11009" max="11009" width="5.140625" style="647" customWidth="1"/>
    <col min="11010" max="11010" width="2.5703125" style="647" customWidth="1"/>
    <col min="11011" max="11011" width="58.5703125" style="647" customWidth="1"/>
    <col min="11012" max="11012" width="19.85546875" style="647" customWidth="1"/>
    <col min="11013" max="11013" width="2.28515625" style="647" customWidth="1"/>
    <col min="11014" max="11015" width="20.85546875" style="647" customWidth="1"/>
    <col min="11016" max="11017" width="20.7109375" style="647" customWidth="1"/>
    <col min="11018" max="11018" width="5.85546875" style="647" customWidth="1"/>
    <col min="11019" max="11254" width="12.5703125" style="647" customWidth="1"/>
    <col min="11255" max="11264" width="5.140625" style="647"/>
    <col min="11265" max="11265" width="5.140625" style="647" customWidth="1"/>
    <col min="11266" max="11266" width="2.5703125" style="647" customWidth="1"/>
    <col min="11267" max="11267" width="58.5703125" style="647" customWidth="1"/>
    <col min="11268" max="11268" width="19.85546875" style="647" customWidth="1"/>
    <col min="11269" max="11269" width="2.28515625" style="647" customWidth="1"/>
    <col min="11270" max="11271" width="20.85546875" style="647" customWidth="1"/>
    <col min="11272" max="11273" width="20.7109375" style="647" customWidth="1"/>
    <col min="11274" max="11274" width="5.85546875" style="647" customWidth="1"/>
    <col min="11275" max="11510" width="12.5703125" style="647" customWidth="1"/>
    <col min="11511" max="11520" width="5.140625" style="647"/>
    <col min="11521" max="11521" width="5.140625" style="647" customWidth="1"/>
    <col min="11522" max="11522" width="2.5703125" style="647" customWidth="1"/>
    <col min="11523" max="11523" width="58.5703125" style="647" customWidth="1"/>
    <col min="11524" max="11524" width="19.85546875" style="647" customWidth="1"/>
    <col min="11525" max="11525" width="2.28515625" style="647" customWidth="1"/>
    <col min="11526" max="11527" width="20.85546875" style="647" customWidth="1"/>
    <col min="11528" max="11529" width="20.7109375" style="647" customWidth="1"/>
    <col min="11530" max="11530" width="5.85546875" style="647" customWidth="1"/>
    <col min="11531" max="11766" width="12.5703125" style="647" customWidth="1"/>
    <col min="11767" max="11776" width="5.140625" style="647"/>
    <col min="11777" max="11777" width="5.140625" style="647" customWidth="1"/>
    <col min="11778" max="11778" width="2.5703125" style="647" customWidth="1"/>
    <col min="11779" max="11779" width="58.5703125" style="647" customWidth="1"/>
    <col min="11780" max="11780" width="19.85546875" style="647" customWidth="1"/>
    <col min="11781" max="11781" width="2.28515625" style="647" customWidth="1"/>
    <col min="11782" max="11783" width="20.85546875" style="647" customWidth="1"/>
    <col min="11784" max="11785" width="20.7109375" style="647" customWidth="1"/>
    <col min="11786" max="11786" width="5.85546875" style="647" customWidth="1"/>
    <col min="11787" max="12022" width="12.5703125" style="647" customWidth="1"/>
    <col min="12023" max="12032" width="5.140625" style="647"/>
    <col min="12033" max="12033" width="5.140625" style="647" customWidth="1"/>
    <col min="12034" max="12034" width="2.5703125" style="647" customWidth="1"/>
    <col min="12035" max="12035" width="58.5703125" style="647" customWidth="1"/>
    <col min="12036" max="12036" width="19.85546875" style="647" customWidth="1"/>
    <col min="12037" max="12037" width="2.28515625" style="647" customWidth="1"/>
    <col min="12038" max="12039" width="20.85546875" style="647" customWidth="1"/>
    <col min="12040" max="12041" width="20.7109375" style="647" customWidth="1"/>
    <col min="12042" max="12042" width="5.85546875" style="647" customWidth="1"/>
    <col min="12043" max="12278" width="12.5703125" style="647" customWidth="1"/>
    <col min="12279" max="12288" width="5.140625" style="647"/>
    <col min="12289" max="12289" width="5.140625" style="647" customWidth="1"/>
    <col min="12290" max="12290" width="2.5703125" style="647" customWidth="1"/>
    <col min="12291" max="12291" width="58.5703125" style="647" customWidth="1"/>
    <col min="12292" max="12292" width="19.85546875" style="647" customWidth="1"/>
    <col min="12293" max="12293" width="2.28515625" style="647" customWidth="1"/>
    <col min="12294" max="12295" width="20.85546875" style="647" customWidth="1"/>
    <col min="12296" max="12297" width="20.7109375" style="647" customWidth="1"/>
    <col min="12298" max="12298" width="5.85546875" style="647" customWidth="1"/>
    <col min="12299" max="12534" width="12.5703125" style="647" customWidth="1"/>
    <col min="12535" max="12544" width="5.140625" style="647"/>
    <col min="12545" max="12545" width="5.140625" style="647" customWidth="1"/>
    <col min="12546" max="12546" width="2.5703125" style="647" customWidth="1"/>
    <col min="12547" max="12547" width="58.5703125" style="647" customWidth="1"/>
    <col min="12548" max="12548" width="19.85546875" style="647" customWidth="1"/>
    <col min="12549" max="12549" width="2.28515625" style="647" customWidth="1"/>
    <col min="12550" max="12551" width="20.85546875" style="647" customWidth="1"/>
    <col min="12552" max="12553" width="20.7109375" style="647" customWidth="1"/>
    <col min="12554" max="12554" width="5.85546875" style="647" customWidth="1"/>
    <col min="12555" max="12790" width="12.5703125" style="647" customWidth="1"/>
    <col min="12791" max="12800" width="5.140625" style="647"/>
    <col min="12801" max="12801" width="5.140625" style="647" customWidth="1"/>
    <col min="12802" max="12802" width="2.5703125" style="647" customWidth="1"/>
    <col min="12803" max="12803" width="58.5703125" style="647" customWidth="1"/>
    <col min="12804" max="12804" width="19.85546875" style="647" customWidth="1"/>
    <col min="12805" max="12805" width="2.28515625" style="647" customWidth="1"/>
    <col min="12806" max="12807" width="20.85546875" style="647" customWidth="1"/>
    <col min="12808" max="12809" width="20.7109375" style="647" customWidth="1"/>
    <col min="12810" max="12810" width="5.85546875" style="647" customWidth="1"/>
    <col min="12811" max="13046" width="12.5703125" style="647" customWidth="1"/>
    <col min="13047" max="13056" width="5.140625" style="647"/>
    <col min="13057" max="13057" width="5.140625" style="647" customWidth="1"/>
    <col min="13058" max="13058" width="2.5703125" style="647" customWidth="1"/>
    <col min="13059" max="13059" width="58.5703125" style="647" customWidth="1"/>
    <col min="13060" max="13060" width="19.85546875" style="647" customWidth="1"/>
    <col min="13061" max="13061" width="2.28515625" style="647" customWidth="1"/>
    <col min="13062" max="13063" width="20.85546875" style="647" customWidth="1"/>
    <col min="13064" max="13065" width="20.7109375" style="647" customWidth="1"/>
    <col min="13066" max="13066" width="5.85546875" style="647" customWidth="1"/>
    <col min="13067" max="13302" width="12.5703125" style="647" customWidth="1"/>
    <col min="13303" max="13312" width="5.140625" style="647"/>
    <col min="13313" max="13313" width="5.140625" style="647" customWidth="1"/>
    <col min="13314" max="13314" width="2.5703125" style="647" customWidth="1"/>
    <col min="13315" max="13315" width="58.5703125" style="647" customWidth="1"/>
    <col min="13316" max="13316" width="19.85546875" style="647" customWidth="1"/>
    <col min="13317" max="13317" width="2.28515625" style="647" customWidth="1"/>
    <col min="13318" max="13319" width="20.85546875" style="647" customWidth="1"/>
    <col min="13320" max="13321" width="20.7109375" style="647" customWidth="1"/>
    <col min="13322" max="13322" width="5.85546875" style="647" customWidth="1"/>
    <col min="13323" max="13558" width="12.5703125" style="647" customWidth="1"/>
    <col min="13559" max="13568" width="5.140625" style="647"/>
    <col min="13569" max="13569" width="5.140625" style="647" customWidth="1"/>
    <col min="13570" max="13570" width="2.5703125" style="647" customWidth="1"/>
    <col min="13571" max="13571" width="58.5703125" style="647" customWidth="1"/>
    <col min="13572" max="13572" width="19.85546875" style="647" customWidth="1"/>
    <col min="13573" max="13573" width="2.28515625" style="647" customWidth="1"/>
    <col min="13574" max="13575" width="20.85546875" style="647" customWidth="1"/>
    <col min="13576" max="13577" width="20.7109375" style="647" customWidth="1"/>
    <col min="13578" max="13578" width="5.85546875" style="647" customWidth="1"/>
    <col min="13579" max="13814" width="12.5703125" style="647" customWidth="1"/>
    <col min="13815" max="13824" width="5.140625" style="647"/>
    <col min="13825" max="13825" width="5.140625" style="647" customWidth="1"/>
    <col min="13826" max="13826" width="2.5703125" style="647" customWidth="1"/>
    <col min="13827" max="13827" width="58.5703125" style="647" customWidth="1"/>
    <col min="13828" max="13828" width="19.85546875" style="647" customWidth="1"/>
    <col min="13829" max="13829" width="2.28515625" style="647" customWidth="1"/>
    <col min="13830" max="13831" width="20.85546875" style="647" customWidth="1"/>
    <col min="13832" max="13833" width="20.7109375" style="647" customWidth="1"/>
    <col min="13834" max="13834" width="5.85546875" style="647" customWidth="1"/>
    <col min="13835" max="14070" width="12.5703125" style="647" customWidth="1"/>
    <col min="14071" max="14080" width="5.140625" style="647"/>
    <col min="14081" max="14081" width="5.140625" style="647" customWidth="1"/>
    <col min="14082" max="14082" width="2.5703125" style="647" customWidth="1"/>
    <col min="14083" max="14083" width="58.5703125" style="647" customWidth="1"/>
    <col min="14084" max="14084" width="19.85546875" style="647" customWidth="1"/>
    <col min="14085" max="14085" width="2.28515625" style="647" customWidth="1"/>
    <col min="14086" max="14087" width="20.85546875" style="647" customWidth="1"/>
    <col min="14088" max="14089" width="20.7109375" style="647" customWidth="1"/>
    <col min="14090" max="14090" width="5.85546875" style="647" customWidth="1"/>
    <col min="14091" max="14326" width="12.5703125" style="647" customWidth="1"/>
    <col min="14327" max="14336" width="5.140625" style="647"/>
    <col min="14337" max="14337" width="5.140625" style="647" customWidth="1"/>
    <col min="14338" max="14338" width="2.5703125" style="647" customWidth="1"/>
    <col min="14339" max="14339" width="58.5703125" style="647" customWidth="1"/>
    <col min="14340" max="14340" width="19.85546875" style="647" customWidth="1"/>
    <col min="14341" max="14341" width="2.28515625" style="647" customWidth="1"/>
    <col min="14342" max="14343" width="20.85546875" style="647" customWidth="1"/>
    <col min="14344" max="14345" width="20.7109375" style="647" customWidth="1"/>
    <col min="14346" max="14346" width="5.85546875" style="647" customWidth="1"/>
    <col min="14347" max="14582" width="12.5703125" style="647" customWidth="1"/>
    <col min="14583" max="14592" width="5.140625" style="647"/>
    <col min="14593" max="14593" width="5.140625" style="647" customWidth="1"/>
    <col min="14594" max="14594" width="2.5703125" style="647" customWidth="1"/>
    <col min="14595" max="14595" width="58.5703125" style="647" customWidth="1"/>
    <col min="14596" max="14596" width="19.85546875" style="647" customWidth="1"/>
    <col min="14597" max="14597" width="2.28515625" style="647" customWidth="1"/>
    <col min="14598" max="14599" width="20.85546875" style="647" customWidth="1"/>
    <col min="14600" max="14601" width="20.7109375" style="647" customWidth="1"/>
    <col min="14602" max="14602" width="5.85546875" style="647" customWidth="1"/>
    <col min="14603" max="14838" width="12.5703125" style="647" customWidth="1"/>
    <col min="14839" max="14848" width="5.140625" style="647"/>
    <col min="14849" max="14849" width="5.140625" style="647" customWidth="1"/>
    <col min="14850" max="14850" width="2.5703125" style="647" customWidth="1"/>
    <col min="14851" max="14851" width="58.5703125" style="647" customWidth="1"/>
    <col min="14852" max="14852" width="19.85546875" style="647" customWidth="1"/>
    <col min="14853" max="14853" width="2.28515625" style="647" customWidth="1"/>
    <col min="14854" max="14855" width="20.85546875" style="647" customWidth="1"/>
    <col min="14856" max="14857" width="20.7109375" style="647" customWidth="1"/>
    <col min="14858" max="14858" width="5.85546875" style="647" customWidth="1"/>
    <col min="14859" max="15094" width="12.5703125" style="647" customWidth="1"/>
    <col min="15095" max="15104" width="5.140625" style="647"/>
    <col min="15105" max="15105" width="5.140625" style="647" customWidth="1"/>
    <col min="15106" max="15106" width="2.5703125" style="647" customWidth="1"/>
    <col min="15107" max="15107" width="58.5703125" style="647" customWidth="1"/>
    <col min="15108" max="15108" width="19.85546875" style="647" customWidth="1"/>
    <col min="15109" max="15109" width="2.28515625" style="647" customWidth="1"/>
    <col min="15110" max="15111" width="20.85546875" style="647" customWidth="1"/>
    <col min="15112" max="15113" width="20.7109375" style="647" customWidth="1"/>
    <col min="15114" max="15114" width="5.85546875" style="647" customWidth="1"/>
    <col min="15115" max="15350" width="12.5703125" style="647" customWidth="1"/>
    <col min="15351" max="15360" width="5.140625" style="647"/>
    <col min="15361" max="15361" width="5.140625" style="647" customWidth="1"/>
    <col min="15362" max="15362" width="2.5703125" style="647" customWidth="1"/>
    <col min="15363" max="15363" width="58.5703125" style="647" customWidth="1"/>
    <col min="15364" max="15364" width="19.85546875" style="647" customWidth="1"/>
    <col min="15365" max="15365" width="2.28515625" style="647" customWidth="1"/>
    <col min="15366" max="15367" width="20.85546875" style="647" customWidth="1"/>
    <col min="15368" max="15369" width="20.7109375" style="647" customWidth="1"/>
    <col min="15370" max="15370" width="5.85546875" style="647" customWidth="1"/>
    <col min="15371" max="15606" width="12.5703125" style="647" customWidth="1"/>
    <col min="15607" max="15616" width="5.140625" style="647"/>
    <col min="15617" max="15617" width="5.140625" style="647" customWidth="1"/>
    <col min="15618" max="15618" width="2.5703125" style="647" customWidth="1"/>
    <col min="15619" max="15619" width="58.5703125" style="647" customWidth="1"/>
    <col min="15620" max="15620" width="19.85546875" style="647" customWidth="1"/>
    <col min="15621" max="15621" width="2.28515625" style="647" customWidth="1"/>
    <col min="15622" max="15623" width="20.85546875" style="647" customWidth="1"/>
    <col min="15624" max="15625" width="20.7109375" style="647" customWidth="1"/>
    <col min="15626" max="15626" width="5.85546875" style="647" customWidth="1"/>
    <col min="15627" max="15862" width="12.5703125" style="647" customWidth="1"/>
    <col min="15863" max="15872" width="5.140625" style="647"/>
    <col min="15873" max="15873" width="5.140625" style="647" customWidth="1"/>
    <col min="15874" max="15874" width="2.5703125" style="647" customWidth="1"/>
    <col min="15875" max="15875" width="58.5703125" style="647" customWidth="1"/>
    <col min="15876" max="15876" width="19.85546875" style="647" customWidth="1"/>
    <col min="15877" max="15877" width="2.28515625" style="647" customWidth="1"/>
    <col min="15878" max="15879" width="20.85546875" style="647" customWidth="1"/>
    <col min="15880" max="15881" width="20.7109375" style="647" customWidth="1"/>
    <col min="15882" max="15882" width="5.85546875" style="647" customWidth="1"/>
    <col min="15883" max="16118" width="12.5703125" style="647" customWidth="1"/>
    <col min="16119" max="16128" width="5.140625" style="647"/>
    <col min="16129" max="16129" width="5.140625" style="647" customWidth="1"/>
    <col min="16130" max="16130" width="2.5703125" style="647" customWidth="1"/>
    <col min="16131" max="16131" width="58.5703125" style="647" customWidth="1"/>
    <col min="16132" max="16132" width="19.85546875" style="647" customWidth="1"/>
    <col min="16133" max="16133" width="2.28515625" style="647" customWidth="1"/>
    <col min="16134" max="16135" width="20.85546875" style="647" customWidth="1"/>
    <col min="16136" max="16137" width="20.7109375" style="647" customWidth="1"/>
    <col min="16138" max="16138" width="5.85546875" style="647" customWidth="1"/>
    <col min="16139" max="16374" width="12.5703125" style="647" customWidth="1"/>
    <col min="16375" max="16384" width="5.140625" style="647"/>
  </cols>
  <sheetData>
    <row r="1" spans="1:16" ht="16.5" customHeight="1">
      <c r="A1" s="1591" t="s">
        <v>651</v>
      </c>
      <c r="B1" s="1591"/>
      <c r="C1" s="1591"/>
      <c r="D1" s="645"/>
      <c r="E1" s="645"/>
      <c r="F1" s="645"/>
      <c r="G1" s="645"/>
      <c r="H1" s="646"/>
      <c r="I1" s="646"/>
    </row>
    <row r="2" spans="1:16" ht="16.5" customHeight="1">
      <c r="A2" s="645"/>
      <c r="B2" s="645"/>
      <c r="C2" s="648" t="s">
        <v>652</v>
      </c>
      <c r="D2" s="649"/>
      <c r="E2" s="649"/>
      <c r="F2" s="649"/>
      <c r="G2" s="649"/>
      <c r="H2" s="650"/>
      <c r="I2" s="650"/>
    </row>
    <row r="3" spans="1:16" ht="12" customHeight="1">
      <c r="A3" s="645"/>
      <c r="B3" s="645"/>
      <c r="C3" s="648"/>
      <c r="D3" s="649"/>
      <c r="E3" s="649"/>
      <c r="F3" s="649"/>
      <c r="G3" s="649"/>
      <c r="H3" s="650"/>
      <c r="I3" s="650"/>
    </row>
    <row r="4" spans="1:16" ht="15" customHeight="1">
      <c r="A4" s="651"/>
      <c r="B4" s="651"/>
      <c r="C4" s="648"/>
      <c r="D4" s="649"/>
      <c r="E4" s="649"/>
      <c r="F4" s="649"/>
      <c r="G4" s="649"/>
      <c r="H4" s="650"/>
      <c r="I4" s="652" t="s">
        <v>2</v>
      </c>
    </row>
    <row r="5" spans="1:16" ht="16.5" customHeight="1">
      <c r="A5" s="653"/>
      <c r="B5" s="646"/>
      <c r="C5" s="654"/>
      <c r="D5" s="1592" t="s">
        <v>653</v>
      </c>
      <c r="E5" s="1593"/>
      <c r="F5" s="1593"/>
      <c r="G5" s="1594"/>
      <c r="H5" s="1595" t="s">
        <v>654</v>
      </c>
      <c r="I5" s="1596"/>
    </row>
    <row r="6" spans="1:16" ht="15" customHeight="1">
      <c r="A6" s="655"/>
      <c r="B6" s="646"/>
      <c r="C6" s="656"/>
      <c r="D6" s="1597" t="s">
        <v>655</v>
      </c>
      <c r="E6" s="1598"/>
      <c r="F6" s="1598"/>
      <c r="G6" s="1599"/>
      <c r="H6" s="1597" t="s">
        <v>655</v>
      </c>
      <c r="I6" s="1599"/>
      <c r="J6" s="657" t="s">
        <v>4</v>
      </c>
    </row>
    <row r="7" spans="1:16" ht="15.75">
      <c r="A7" s="655"/>
      <c r="B7" s="646"/>
      <c r="C7" s="658" t="s">
        <v>3</v>
      </c>
      <c r="D7" s="659"/>
      <c r="E7" s="660"/>
      <c r="F7" s="661" t="s">
        <v>656</v>
      </c>
      <c r="G7" s="662"/>
      <c r="H7" s="663" t="s">
        <v>4</v>
      </c>
      <c r="I7" s="664" t="s">
        <v>4</v>
      </c>
      <c r="J7" s="657" t="s">
        <v>4</v>
      </c>
    </row>
    <row r="8" spans="1:16" ht="14.25" customHeight="1">
      <c r="A8" s="655"/>
      <c r="B8" s="646"/>
      <c r="C8" s="665"/>
      <c r="D8" s="666"/>
      <c r="E8" s="658"/>
      <c r="F8" s="667"/>
      <c r="G8" s="668" t="s">
        <v>656</v>
      </c>
      <c r="H8" s="669" t="s">
        <v>657</v>
      </c>
      <c r="I8" s="670" t="s">
        <v>658</v>
      </c>
      <c r="J8" s="657" t="s">
        <v>4</v>
      </c>
    </row>
    <row r="9" spans="1:16" ht="14.25" customHeight="1">
      <c r="A9" s="655"/>
      <c r="B9" s="646"/>
      <c r="C9" s="671"/>
      <c r="D9" s="672" t="s">
        <v>659</v>
      </c>
      <c r="E9" s="658"/>
      <c r="F9" s="673" t="s">
        <v>660</v>
      </c>
      <c r="G9" s="674" t="s">
        <v>661</v>
      </c>
      <c r="H9" s="669" t="s">
        <v>662</v>
      </c>
      <c r="I9" s="670" t="s">
        <v>663</v>
      </c>
      <c r="J9" s="657" t="s">
        <v>4</v>
      </c>
    </row>
    <row r="10" spans="1:16" ht="14.25" customHeight="1">
      <c r="A10" s="675"/>
      <c r="B10" s="651"/>
      <c r="C10" s="676"/>
      <c r="D10" s="677"/>
      <c r="E10" s="678"/>
      <c r="F10" s="679"/>
      <c r="G10" s="674" t="s">
        <v>664</v>
      </c>
      <c r="H10" s="680" t="s">
        <v>665</v>
      </c>
      <c r="I10" s="681"/>
      <c r="J10" s="657" t="s">
        <v>4</v>
      </c>
      <c r="K10" s="657"/>
      <c r="L10" s="657"/>
      <c r="M10" s="657"/>
      <c r="N10" s="657"/>
      <c r="O10" s="657"/>
      <c r="P10" s="657" t="s">
        <v>4</v>
      </c>
    </row>
    <row r="11" spans="1:16" ht="9.9499999999999993" customHeight="1">
      <c r="A11" s="682"/>
      <c r="B11" s="683"/>
      <c r="C11" s="684" t="s">
        <v>464</v>
      </c>
      <c r="D11" s="685">
        <v>2</v>
      </c>
      <c r="E11" s="686"/>
      <c r="F11" s="687">
        <v>3</v>
      </c>
      <c r="G11" s="687">
        <v>4</v>
      </c>
      <c r="H11" s="688">
        <v>5</v>
      </c>
      <c r="I11" s="689">
        <v>6</v>
      </c>
      <c r="J11" s="657"/>
      <c r="K11" s="657"/>
      <c r="L11" s="657"/>
      <c r="M11" s="657"/>
      <c r="N11" s="657"/>
      <c r="O11" s="657"/>
      <c r="P11" s="657" t="s">
        <v>4</v>
      </c>
    </row>
    <row r="12" spans="1:16" ht="6.75" customHeight="1">
      <c r="A12" s="653"/>
      <c r="B12" s="690"/>
      <c r="C12" s="691" t="s">
        <v>4</v>
      </c>
      <c r="D12" s="692" t="s">
        <v>4</v>
      </c>
      <c r="E12" s="692"/>
      <c r="F12" s="693" t="s">
        <v>125</v>
      </c>
      <c r="G12" s="694"/>
      <c r="H12" s="695" t="s">
        <v>4</v>
      </c>
      <c r="I12" s="696" t="s">
        <v>125</v>
      </c>
      <c r="J12" s="657"/>
      <c r="K12" s="657"/>
      <c r="L12" s="657"/>
      <c r="M12" s="657"/>
      <c r="N12" s="657"/>
      <c r="O12" s="657"/>
      <c r="P12" s="657" t="s">
        <v>4</v>
      </c>
    </row>
    <row r="13" spans="1:16" ht="21.75" customHeight="1">
      <c r="A13" s="1588" t="s">
        <v>666</v>
      </c>
      <c r="B13" s="1589"/>
      <c r="C13" s="1590"/>
      <c r="D13" s="697">
        <v>3340059.0352999996</v>
      </c>
      <c r="E13" s="697"/>
      <c r="F13" s="697">
        <v>4355.6135400000012</v>
      </c>
      <c r="G13" s="698">
        <v>3197.1609699999999</v>
      </c>
      <c r="H13" s="697">
        <v>4355.2349900000008</v>
      </c>
      <c r="I13" s="699">
        <v>0.37855</v>
      </c>
      <c r="J13" s="657"/>
      <c r="K13" s="657"/>
      <c r="L13" s="657"/>
      <c r="M13" s="657"/>
      <c r="N13" s="657"/>
      <c r="O13" s="657"/>
      <c r="P13" s="657" t="s">
        <v>4</v>
      </c>
    </row>
    <row r="14" spans="1:16" s="708" customFormat="1" ht="21.75" customHeight="1">
      <c r="A14" s="700" t="s">
        <v>367</v>
      </c>
      <c r="B14" s="701" t="s">
        <v>48</v>
      </c>
      <c r="C14" s="702" t="s">
        <v>368</v>
      </c>
      <c r="D14" s="703">
        <v>37096.597890000005</v>
      </c>
      <c r="E14" s="704"/>
      <c r="F14" s="705">
        <v>1.51</v>
      </c>
      <c r="G14" s="706">
        <v>0</v>
      </c>
      <c r="H14" s="707">
        <v>1.51</v>
      </c>
      <c r="I14" s="705">
        <v>0</v>
      </c>
      <c r="J14" s="657"/>
      <c r="K14" s="657"/>
      <c r="L14" s="657"/>
      <c r="M14" s="657"/>
      <c r="N14" s="657"/>
      <c r="O14" s="657"/>
      <c r="P14" s="657" t="s">
        <v>4</v>
      </c>
    </row>
    <row r="15" spans="1:16" s="708" customFormat="1" ht="21.75" customHeight="1">
      <c r="A15" s="700" t="s">
        <v>369</v>
      </c>
      <c r="B15" s="701" t="s">
        <v>48</v>
      </c>
      <c r="C15" s="702" t="s">
        <v>370</v>
      </c>
      <c r="D15" s="704">
        <v>34.87471</v>
      </c>
      <c r="E15" s="704"/>
      <c r="F15" s="706">
        <v>0</v>
      </c>
      <c r="G15" s="706">
        <v>0</v>
      </c>
      <c r="H15" s="707">
        <v>0</v>
      </c>
      <c r="I15" s="705">
        <v>0</v>
      </c>
      <c r="J15" s="657"/>
      <c r="K15" s="657"/>
      <c r="L15" s="657"/>
      <c r="M15" s="657"/>
      <c r="N15" s="657"/>
      <c r="O15" s="657"/>
      <c r="P15" s="657" t="s">
        <v>4</v>
      </c>
    </row>
    <row r="16" spans="1:16" s="708" customFormat="1" ht="21.75" customHeight="1">
      <c r="A16" s="709" t="s">
        <v>371</v>
      </c>
      <c r="B16" s="701" t="s">
        <v>48</v>
      </c>
      <c r="C16" s="710" t="s">
        <v>372</v>
      </c>
      <c r="D16" s="704">
        <v>1092.0998899999997</v>
      </c>
      <c r="E16" s="704"/>
      <c r="F16" s="706">
        <v>0</v>
      </c>
      <c r="G16" s="706">
        <v>0</v>
      </c>
      <c r="H16" s="707">
        <v>0</v>
      </c>
      <c r="I16" s="705">
        <v>0</v>
      </c>
      <c r="J16" s="657"/>
      <c r="K16" s="657"/>
      <c r="L16" s="657"/>
      <c r="M16" s="657"/>
      <c r="N16" s="657"/>
      <c r="O16" s="657"/>
      <c r="P16" s="657" t="s">
        <v>4</v>
      </c>
    </row>
    <row r="17" spans="1:16" s="708" customFormat="1" ht="21.75" customHeight="1">
      <c r="A17" s="711" t="s">
        <v>373</v>
      </c>
      <c r="B17" s="701" t="s">
        <v>48</v>
      </c>
      <c r="C17" s="710" t="s">
        <v>374</v>
      </c>
      <c r="D17" s="704">
        <v>49686.633610000004</v>
      </c>
      <c r="E17" s="704"/>
      <c r="F17" s="706">
        <v>0</v>
      </c>
      <c r="G17" s="706">
        <v>0</v>
      </c>
      <c r="H17" s="707">
        <v>0</v>
      </c>
      <c r="I17" s="705">
        <v>0</v>
      </c>
      <c r="J17" s="657"/>
      <c r="K17" s="657"/>
      <c r="L17" s="657"/>
      <c r="M17" s="657"/>
      <c r="N17" s="657"/>
      <c r="O17" s="657"/>
      <c r="P17" s="657" t="s">
        <v>4</v>
      </c>
    </row>
    <row r="18" spans="1:16" s="708" customFormat="1" ht="21.75" customHeight="1">
      <c r="A18" s="709" t="s">
        <v>375</v>
      </c>
      <c r="B18" s="701" t="s">
        <v>48</v>
      </c>
      <c r="C18" s="710" t="s">
        <v>376</v>
      </c>
      <c r="D18" s="704">
        <v>44636.946580000018</v>
      </c>
      <c r="E18" s="704"/>
      <c r="F18" s="706">
        <v>0</v>
      </c>
      <c r="G18" s="706">
        <v>0</v>
      </c>
      <c r="H18" s="707">
        <v>0</v>
      </c>
      <c r="I18" s="705">
        <v>0</v>
      </c>
      <c r="J18" s="657"/>
      <c r="K18" s="657"/>
      <c r="L18" s="657"/>
      <c r="M18" s="657"/>
      <c r="N18" s="657"/>
      <c r="O18" s="657"/>
      <c r="P18" s="657" t="s">
        <v>4</v>
      </c>
    </row>
    <row r="19" spans="1:16" s="708" customFormat="1" ht="21.75" customHeight="1">
      <c r="A19" s="709" t="s">
        <v>380</v>
      </c>
      <c r="B19" s="701" t="s">
        <v>48</v>
      </c>
      <c r="C19" s="702" t="s">
        <v>381</v>
      </c>
      <c r="D19" s="704">
        <v>6037.5303499999973</v>
      </c>
      <c r="E19" s="704"/>
      <c r="F19" s="706">
        <v>0</v>
      </c>
      <c r="G19" s="706">
        <v>0</v>
      </c>
      <c r="H19" s="707">
        <v>0</v>
      </c>
      <c r="I19" s="705">
        <v>0</v>
      </c>
      <c r="J19" s="657"/>
      <c r="K19" s="657"/>
      <c r="L19" s="657"/>
      <c r="M19" s="657"/>
      <c r="N19" s="657"/>
      <c r="O19" s="657"/>
      <c r="P19" s="657" t="s">
        <v>4</v>
      </c>
    </row>
    <row r="20" spans="1:16" s="708" customFormat="1" ht="21.75" customHeight="1">
      <c r="A20" s="709" t="s">
        <v>382</v>
      </c>
      <c r="B20" s="701" t="s">
        <v>48</v>
      </c>
      <c r="C20" s="702" t="s">
        <v>383</v>
      </c>
      <c r="D20" s="704">
        <v>0</v>
      </c>
      <c r="E20" s="704"/>
      <c r="F20" s="706">
        <v>0</v>
      </c>
      <c r="G20" s="706">
        <v>0</v>
      </c>
      <c r="H20" s="707">
        <v>0</v>
      </c>
      <c r="I20" s="705">
        <v>0</v>
      </c>
      <c r="J20" s="657"/>
      <c r="K20" s="657"/>
      <c r="L20" s="657"/>
      <c r="M20" s="657"/>
      <c r="N20" s="657"/>
      <c r="O20" s="657"/>
      <c r="P20" s="657" t="s">
        <v>4</v>
      </c>
    </row>
    <row r="21" spans="1:16" s="708" customFormat="1" ht="21.75" customHeight="1">
      <c r="A21" s="709" t="s">
        <v>384</v>
      </c>
      <c r="B21" s="701" t="s">
        <v>48</v>
      </c>
      <c r="C21" s="702" t="s">
        <v>385</v>
      </c>
      <c r="D21" s="704">
        <v>281004.77022999991</v>
      </c>
      <c r="E21" s="704"/>
      <c r="F21" s="706">
        <v>3112.46011</v>
      </c>
      <c r="G21" s="706">
        <v>3107.1831099999999</v>
      </c>
      <c r="H21" s="707">
        <v>3112.46011</v>
      </c>
      <c r="I21" s="705">
        <v>0</v>
      </c>
      <c r="J21" s="657"/>
      <c r="K21" s="657"/>
      <c r="L21" s="657"/>
      <c r="M21" s="657"/>
      <c r="N21" s="657"/>
      <c r="O21" s="657"/>
      <c r="P21" s="657" t="s">
        <v>4</v>
      </c>
    </row>
    <row r="22" spans="1:16" s="708" customFormat="1" ht="21.75" customHeight="1">
      <c r="A22" s="709" t="s">
        <v>386</v>
      </c>
      <c r="B22" s="701" t="s">
        <v>48</v>
      </c>
      <c r="C22" s="702" t="s">
        <v>135</v>
      </c>
      <c r="D22" s="704">
        <v>0.30599999999999999</v>
      </c>
      <c r="E22" s="704"/>
      <c r="F22" s="706">
        <v>0</v>
      </c>
      <c r="G22" s="706">
        <v>0</v>
      </c>
      <c r="H22" s="707">
        <v>0</v>
      </c>
      <c r="I22" s="705">
        <v>0</v>
      </c>
      <c r="J22" s="657"/>
      <c r="K22" s="657"/>
      <c r="L22" s="657"/>
      <c r="M22" s="657"/>
      <c r="N22" s="657"/>
      <c r="O22" s="657"/>
      <c r="P22" s="657" t="s">
        <v>4</v>
      </c>
    </row>
    <row r="23" spans="1:16" s="708" customFormat="1" ht="21.75" customHeight="1">
      <c r="A23" s="709" t="s">
        <v>387</v>
      </c>
      <c r="B23" s="701" t="s">
        <v>48</v>
      </c>
      <c r="C23" s="702" t="s">
        <v>667</v>
      </c>
      <c r="D23" s="704">
        <v>2373.2086600000002</v>
      </c>
      <c r="E23" s="704"/>
      <c r="F23" s="706">
        <v>0</v>
      </c>
      <c r="G23" s="706">
        <v>0</v>
      </c>
      <c r="H23" s="707">
        <v>0</v>
      </c>
      <c r="I23" s="705">
        <v>0</v>
      </c>
      <c r="J23" s="657"/>
      <c r="K23" s="657"/>
      <c r="L23" s="657"/>
      <c r="M23" s="657"/>
      <c r="N23" s="657"/>
      <c r="O23" s="657"/>
      <c r="P23" s="657" t="s">
        <v>4</v>
      </c>
    </row>
    <row r="24" spans="1:16" s="708" customFormat="1" ht="21.75" customHeight="1">
      <c r="A24" s="709" t="s">
        <v>389</v>
      </c>
      <c r="B24" s="701" t="s">
        <v>48</v>
      </c>
      <c r="C24" s="710" t="s">
        <v>390</v>
      </c>
      <c r="D24" s="704">
        <v>1806.5430900000001</v>
      </c>
      <c r="E24" s="704"/>
      <c r="F24" s="706">
        <v>9.4130000000000003</v>
      </c>
      <c r="G24" s="706">
        <v>0</v>
      </c>
      <c r="H24" s="707">
        <v>9.4130000000000003</v>
      </c>
      <c r="I24" s="705">
        <v>0</v>
      </c>
      <c r="J24" s="657"/>
      <c r="K24" s="657"/>
      <c r="L24" s="657"/>
      <c r="M24" s="657"/>
      <c r="N24" s="657"/>
      <c r="O24" s="657"/>
      <c r="P24" s="657" t="s">
        <v>4</v>
      </c>
    </row>
    <row r="25" spans="1:16" ht="21.75" customHeight="1">
      <c r="A25" s="709" t="s">
        <v>391</v>
      </c>
      <c r="B25" s="701" t="s">
        <v>48</v>
      </c>
      <c r="C25" s="710" t="s">
        <v>392</v>
      </c>
      <c r="D25" s="704">
        <v>1510.2983899999999</v>
      </c>
      <c r="E25" s="704"/>
      <c r="F25" s="706">
        <v>0</v>
      </c>
      <c r="G25" s="706">
        <v>0</v>
      </c>
      <c r="H25" s="707">
        <v>0</v>
      </c>
      <c r="I25" s="705">
        <v>0</v>
      </c>
      <c r="J25" s="657"/>
      <c r="K25" s="657"/>
      <c r="L25" s="657"/>
      <c r="M25" s="657"/>
      <c r="N25" s="657"/>
      <c r="O25" s="657"/>
      <c r="P25" s="657" t="s">
        <v>4</v>
      </c>
    </row>
    <row r="26" spans="1:16" s="708" customFormat="1" ht="21.75" customHeight="1">
      <c r="A26" s="709" t="s">
        <v>393</v>
      </c>
      <c r="B26" s="701" t="s">
        <v>48</v>
      </c>
      <c r="C26" s="710" t="s">
        <v>112</v>
      </c>
      <c r="D26" s="704">
        <v>0</v>
      </c>
      <c r="E26" s="704"/>
      <c r="F26" s="706">
        <v>0</v>
      </c>
      <c r="G26" s="706">
        <v>0</v>
      </c>
      <c r="H26" s="707">
        <v>0</v>
      </c>
      <c r="I26" s="705">
        <v>0</v>
      </c>
      <c r="J26" s="657"/>
      <c r="K26" s="657"/>
      <c r="L26" s="657"/>
      <c r="M26" s="657"/>
      <c r="N26" s="657"/>
      <c r="O26" s="657"/>
      <c r="P26" s="657" t="s">
        <v>4</v>
      </c>
    </row>
    <row r="27" spans="1:16" s="712" customFormat="1" ht="21.75" customHeight="1">
      <c r="A27" s="709" t="s">
        <v>394</v>
      </c>
      <c r="B27" s="701" t="s">
        <v>48</v>
      </c>
      <c r="C27" s="702" t="s">
        <v>668</v>
      </c>
      <c r="D27" s="704">
        <v>1066313.9271999986</v>
      </c>
      <c r="E27" s="704"/>
      <c r="F27" s="706">
        <v>987.22545000000002</v>
      </c>
      <c r="G27" s="706">
        <v>87.784659999999988</v>
      </c>
      <c r="H27" s="707">
        <v>987.22545000000002</v>
      </c>
      <c r="I27" s="705">
        <v>0</v>
      </c>
      <c r="J27" s="657"/>
      <c r="K27" s="657"/>
      <c r="L27" s="657"/>
      <c r="M27" s="657"/>
      <c r="N27" s="657"/>
      <c r="O27" s="657"/>
      <c r="P27" s="657" t="s">
        <v>4</v>
      </c>
    </row>
    <row r="28" spans="1:16" s="720" customFormat="1" ht="30" customHeight="1">
      <c r="A28" s="713" t="s">
        <v>395</v>
      </c>
      <c r="B28" s="714" t="s">
        <v>48</v>
      </c>
      <c r="C28" s="715" t="s">
        <v>669</v>
      </c>
      <c r="D28" s="716">
        <v>33448.178530000019</v>
      </c>
      <c r="E28" s="704"/>
      <c r="F28" s="717">
        <v>0</v>
      </c>
      <c r="G28" s="717">
        <v>0</v>
      </c>
      <c r="H28" s="718">
        <v>0</v>
      </c>
      <c r="I28" s="719">
        <v>0</v>
      </c>
      <c r="J28" s="657"/>
      <c r="K28" s="657"/>
      <c r="L28" s="657"/>
      <c r="M28" s="657"/>
      <c r="N28" s="657"/>
      <c r="O28" s="657"/>
      <c r="P28" s="657" t="s">
        <v>4</v>
      </c>
    </row>
    <row r="29" spans="1:16" s="720" customFormat="1" ht="21.75" customHeight="1">
      <c r="A29" s="709" t="s">
        <v>400</v>
      </c>
      <c r="B29" s="701" t="s">
        <v>48</v>
      </c>
      <c r="C29" s="702" t="s">
        <v>114</v>
      </c>
      <c r="D29" s="704">
        <v>969235.74125000066</v>
      </c>
      <c r="E29" s="704"/>
      <c r="F29" s="706">
        <v>8.4028999999999989</v>
      </c>
      <c r="G29" s="706">
        <v>0</v>
      </c>
      <c r="H29" s="718">
        <v>8.4028999999999989</v>
      </c>
      <c r="I29" s="705">
        <v>0</v>
      </c>
      <c r="J29" s="657"/>
      <c r="K29" s="657"/>
      <c r="L29" s="657"/>
      <c r="M29" s="657"/>
      <c r="N29" s="657"/>
      <c r="O29" s="657"/>
      <c r="P29" s="657" t="s">
        <v>4</v>
      </c>
    </row>
    <row r="30" spans="1:16" s="720" customFormat="1" ht="21.75" customHeight="1">
      <c r="A30" s="709" t="s">
        <v>401</v>
      </c>
      <c r="B30" s="701" t="s">
        <v>48</v>
      </c>
      <c r="C30" s="702" t="s">
        <v>670</v>
      </c>
      <c r="D30" s="704">
        <v>218199.10558999996</v>
      </c>
      <c r="E30" s="704"/>
      <c r="F30" s="706">
        <v>0</v>
      </c>
      <c r="G30" s="706">
        <v>0</v>
      </c>
      <c r="H30" s="707">
        <v>0</v>
      </c>
      <c r="I30" s="705">
        <v>0</v>
      </c>
      <c r="J30" s="657"/>
      <c r="K30" s="657"/>
      <c r="L30" s="657"/>
      <c r="M30" s="657"/>
      <c r="N30" s="657"/>
      <c r="O30" s="657"/>
      <c r="P30" s="657" t="s">
        <v>4</v>
      </c>
    </row>
    <row r="31" spans="1:16" s="720" customFormat="1" ht="21.75" customHeight="1">
      <c r="A31" s="709" t="s">
        <v>404</v>
      </c>
      <c r="B31" s="701" t="s">
        <v>48</v>
      </c>
      <c r="C31" s="702" t="s">
        <v>671</v>
      </c>
      <c r="D31" s="704">
        <v>274575.37889000028</v>
      </c>
      <c r="E31" s="704"/>
      <c r="F31" s="706">
        <v>0</v>
      </c>
      <c r="G31" s="706">
        <v>0</v>
      </c>
      <c r="H31" s="707">
        <v>0</v>
      </c>
      <c r="I31" s="705">
        <v>0</v>
      </c>
      <c r="J31" s="657"/>
      <c r="K31" s="657"/>
      <c r="L31" s="657"/>
      <c r="M31" s="657"/>
      <c r="N31" s="657"/>
      <c r="O31" s="657"/>
      <c r="P31" s="657" t="s">
        <v>4</v>
      </c>
    </row>
    <row r="32" spans="1:16" s="720" customFormat="1" ht="21.75" customHeight="1">
      <c r="A32" s="709" t="s">
        <v>407</v>
      </c>
      <c r="B32" s="701" t="s">
        <v>48</v>
      </c>
      <c r="C32" s="702" t="s">
        <v>672</v>
      </c>
      <c r="D32" s="704">
        <v>240715.02230000013</v>
      </c>
      <c r="E32" s="704"/>
      <c r="F32" s="706">
        <v>184.04243</v>
      </c>
      <c r="G32" s="706">
        <v>2.1932</v>
      </c>
      <c r="H32" s="707">
        <v>184.00190000000001</v>
      </c>
      <c r="I32" s="721">
        <v>4.0529999999999997E-2</v>
      </c>
      <c r="J32" s="657"/>
      <c r="K32" s="657"/>
      <c r="L32" s="657"/>
      <c r="M32" s="657"/>
      <c r="N32" s="657"/>
      <c r="O32" s="657"/>
      <c r="P32" s="657" t="s">
        <v>4</v>
      </c>
    </row>
    <row r="33" spans="1:16" s="708" customFormat="1" ht="53.25" customHeight="1">
      <c r="A33" s="713" t="s">
        <v>409</v>
      </c>
      <c r="B33" s="714" t="s">
        <v>48</v>
      </c>
      <c r="C33" s="722" t="s">
        <v>673</v>
      </c>
      <c r="D33" s="716">
        <v>0</v>
      </c>
      <c r="E33" s="716"/>
      <c r="F33" s="717">
        <v>0</v>
      </c>
      <c r="G33" s="717">
        <v>0</v>
      </c>
      <c r="H33" s="718">
        <v>0</v>
      </c>
      <c r="I33" s="719">
        <v>0</v>
      </c>
      <c r="J33" s="657"/>
      <c r="K33" s="657"/>
      <c r="L33" s="657"/>
      <c r="M33" s="657"/>
      <c r="N33" s="657"/>
      <c r="O33" s="657"/>
      <c r="P33" s="657" t="s">
        <v>4</v>
      </c>
    </row>
    <row r="34" spans="1:16" s="708" customFormat="1" ht="21.75" customHeight="1">
      <c r="A34" s="709" t="s">
        <v>417</v>
      </c>
      <c r="B34" s="701" t="s">
        <v>48</v>
      </c>
      <c r="C34" s="702" t="s">
        <v>418</v>
      </c>
      <c r="D34" s="704">
        <v>464.75898000000001</v>
      </c>
      <c r="E34" s="704"/>
      <c r="F34" s="706">
        <v>0</v>
      </c>
      <c r="G34" s="706">
        <v>0</v>
      </c>
      <c r="H34" s="707">
        <v>0</v>
      </c>
      <c r="I34" s="705">
        <v>0</v>
      </c>
      <c r="J34" s="657"/>
      <c r="K34" s="657"/>
      <c r="L34" s="657"/>
      <c r="M34" s="657"/>
      <c r="N34" s="657"/>
      <c r="O34" s="657"/>
      <c r="P34" s="657" t="s">
        <v>4</v>
      </c>
    </row>
    <row r="35" spans="1:16" s="708" customFormat="1" ht="21.75" customHeight="1">
      <c r="A35" s="709" t="s">
        <v>419</v>
      </c>
      <c r="B35" s="701" t="s">
        <v>48</v>
      </c>
      <c r="C35" s="710" t="s">
        <v>116</v>
      </c>
      <c r="D35" s="704">
        <v>31124.920960000036</v>
      </c>
      <c r="E35" s="704"/>
      <c r="F35" s="706">
        <v>0</v>
      </c>
      <c r="G35" s="706">
        <v>0</v>
      </c>
      <c r="H35" s="707">
        <v>0</v>
      </c>
      <c r="I35" s="705">
        <v>0</v>
      </c>
      <c r="J35" s="657"/>
      <c r="K35" s="657"/>
      <c r="L35" s="657"/>
      <c r="M35" s="657"/>
      <c r="N35" s="657"/>
      <c r="O35" s="657"/>
      <c r="P35" s="657" t="s">
        <v>4</v>
      </c>
    </row>
    <row r="36" spans="1:16" s="708" customFormat="1" ht="21.75" customHeight="1">
      <c r="A36" s="709" t="s">
        <v>420</v>
      </c>
      <c r="B36" s="701" t="s">
        <v>48</v>
      </c>
      <c r="C36" s="702" t="s">
        <v>131</v>
      </c>
      <c r="D36" s="704">
        <v>733.59400000000005</v>
      </c>
      <c r="E36" s="704"/>
      <c r="F36" s="706">
        <v>0</v>
      </c>
      <c r="G36" s="706">
        <v>0</v>
      </c>
      <c r="H36" s="723">
        <v>0</v>
      </c>
      <c r="I36" s="705">
        <v>0</v>
      </c>
      <c r="J36" s="657"/>
      <c r="K36" s="657"/>
      <c r="L36" s="657"/>
      <c r="M36" s="657"/>
      <c r="N36" s="657"/>
      <c r="O36" s="657"/>
      <c r="P36" s="657" t="s">
        <v>4</v>
      </c>
    </row>
    <row r="37" spans="1:16" s="708" customFormat="1" ht="21.75" customHeight="1">
      <c r="A37" s="709" t="s">
        <v>421</v>
      </c>
      <c r="B37" s="701" t="s">
        <v>48</v>
      </c>
      <c r="C37" s="702" t="s">
        <v>422</v>
      </c>
      <c r="D37" s="704">
        <v>51697.505499999992</v>
      </c>
      <c r="E37" s="704"/>
      <c r="F37" s="706">
        <v>0</v>
      </c>
      <c r="G37" s="724">
        <v>0</v>
      </c>
      <c r="H37" s="723">
        <v>0</v>
      </c>
      <c r="I37" s="705">
        <v>0</v>
      </c>
      <c r="J37" s="657"/>
      <c r="K37" s="657"/>
      <c r="L37" s="657"/>
      <c r="M37" s="657"/>
      <c r="N37" s="657"/>
      <c r="O37" s="657"/>
      <c r="P37" s="657" t="s">
        <v>4</v>
      </c>
    </row>
    <row r="38" spans="1:16" s="708" customFormat="1" ht="21.75" customHeight="1">
      <c r="A38" s="709" t="s">
        <v>423</v>
      </c>
      <c r="B38" s="701" t="s">
        <v>48</v>
      </c>
      <c r="C38" s="702" t="s">
        <v>424</v>
      </c>
      <c r="D38" s="704">
        <v>4809.1351300000006</v>
      </c>
      <c r="E38" s="704"/>
      <c r="F38" s="706">
        <v>0</v>
      </c>
      <c r="G38" s="706">
        <v>0</v>
      </c>
      <c r="H38" s="707">
        <v>0</v>
      </c>
      <c r="I38" s="705">
        <v>0</v>
      </c>
      <c r="J38" s="657"/>
      <c r="K38" s="657"/>
      <c r="L38" s="657"/>
      <c r="M38" s="657"/>
      <c r="N38" s="657"/>
      <c r="O38" s="657"/>
      <c r="P38" s="657" t="s">
        <v>4</v>
      </c>
    </row>
    <row r="39" spans="1:16" s="708" customFormat="1" ht="21.75" customHeight="1">
      <c r="A39" s="709" t="s">
        <v>425</v>
      </c>
      <c r="B39" s="701" t="s">
        <v>48</v>
      </c>
      <c r="C39" s="702" t="s">
        <v>674</v>
      </c>
      <c r="D39" s="704">
        <v>1572.6184099999998</v>
      </c>
      <c r="E39" s="704"/>
      <c r="F39" s="721">
        <v>0.18</v>
      </c>
      <c r="G39" s="706">
        <v>0</v>
      </c>
      <c r="H39" s="725">
        <v>0.18</v>
      </c>
      <c r="I39" s="705">
        <v>0</v>
      </c>
      <c r="J39" s="657"/>
      <c r="K39" s="657"/>
      <c r="L39" s="657"/>
      <c r="M39" s="657"/>
      <c r="N39" s="657"/>
      <c r="O39" s="657"/>
      <c r="P39" s="657" t="s">
        <v>4</v>
      </c>
    </row>
    <row r="40" spans="1:16" s="708" customFormat="1" ht="21.75" customHeight="1">
      <c r="A40" s="709" t="s">
        <v>428</v>
      </c>
      <c r="B40" s="701" t="s">
        <v>48</v>
      </c>
      <c r="C40" s="710" t="s">
        <v>675</v>
      </c>
      <c r="D40" s="704">
        <v>1481.4223099999999</v>
      </c>
      <c r="E40" s="704"/>
      <c r="F40" s="706">
        <v>0</v>
      </c>
      <c r="G40" s="706">
        <v>0</v>
      </c>
      <c r="H40" s="707">
        <v>0</v>
      </c>
      <c r="I40" s="705">
        <v>0</v>
      </c>
      <c r="J40" s="657"/>
      <c r="K40" s="657"/>
      <c r="L40" s="657"/>
      <c r="M40" s="657"/>
      <c r="N40" s="657"/>
      <c r="O40" s="657"/>
      <c r="P40" s="657" t="s">
        <v>4</v>
      </c>
    </row>
    <row r="41" spans="1:16" s="708" customFormat="1" ht="21.75" customHeight="1">
      <c r="A41" s="726" t="s">
        <v>676</v>
      </c>
      <c r="B41" s="727"/>
      <c r="C41" s="727"/>
      <c r="D41" s="728">
        <v>912.38759000000005</v>
      </c>
      <c r="E41" s="729"/>
      <c r="F41" s="706">
        <v>0</v>
      </c>
      <c r="G41" s="706">
        <v>0</v>
      </c>
      <c r="H41" s="707">
        <v>0</v>
      </c>
      <c r="I41" s="705">
        <v>0</v>
      </c>
      <c r="J41" s="657"/>
      <c r="K41" s="657"/>
      <c r="L41" s="657"/>
      <c r="M41" s="657"/>
      <c r="N41" s="657"/>
      <c r="O41" s="657"/>
      <c r="P41" s="657" t="s">
        <v>4</v>
      </c>
    </row>
    <row r="42" spans="1:16" s="708" customFormat="1" ht="21.75" customHeight="1">
      <c r="A42" s="709" t="s">
        <v>431</v>
      </c>
      <c r="B42" s="701" t="s">
        <v>48</v>
      </c>
      <c r="C42" s="702" t="s">
        <v>677</v>
      </c>
      <c r="D42" s="704">
        <v>16455.078030000008</v>
      </c>
      <c r="E42" s="704"/>
      <c r="F42" s="706">
        <v>52.379649999999998</v>
      </c>
      <c r="G42" s="706">
        <v>0</v>
      </c>
      <c r="H42" s="707">
        <v>52.041629999999998</v>
      </c>
      <c r="I42" s="721">
        <v>0.33801999999999999</v>
      </c>
      <c r="J42" s="657"/>
      <c r="K42" s="657"/>
      <c r="L42" s="657"/>
      <c r="M42" s="657"/>
      <c r="N42" s="657"/>
      <c r="O42" s="657"/>
      <c r="P42" s="657" t="s">
        <v>4</v>
      </c>
    </row>
    <row r="43" spans="1:16" s="708" customFormat="1" ht="21.75" customHeight="1">
      <c r="A43" s="709" t="s">
        <v>434</v>
      </c>
      <c r="B43" s="701" t="s">
        <v>48</v>
      </c>
      <c r="C43" s="702" t="s">
        <v>678</v>
      </c>
      <c r="D43" s="704">
        <v>2267.3306799999991</v>
      </c>
      <c r="E43" s="704"/>
      <c r="F43" s="706">
        <v>0</v>
      </c>
      <c r="G43" s="706">
        <v>0</v>
      </c>
      <c r="H43" s="707">
        <v>0</v>
      </c>
      <c r="I43" s="705">
        <v>0</v>
      </c>
      <c r="J43" s="657"/>
      <c r="K43" s="657"/>
      <c r="L43" s="657"/>
      <c r="M43" s="657"/>
      <c r="N43" s="657"/>
      <c r="O43" s="657"/>
      <c r="P43" s="657" t="s">
        <v>4</v>
      </c>
    </row>
    <row r="44" spans="1:16" s="708" customFormat="1" ht="32.25" customHeight="1">
      <c r="A44" s="713" t="s">
        <v>437</v>
      </c>
      <c r="B44" s="714" t="s">
        <v>48</v>
      </c>
      <c r="C44" s="730" t="s">
        <v>679</v>
      </c>
      <c r="D44" s="716">
        <v>0</v>
      </c>
      <c r="E44" s="716"/>
      <c r="F44" s="717">
        <v>0</v>
      </c>
      <c r="G44" s="717">
        <v>0</v>
      </c>
      <c r="H44" s="718">
        <v>0</v>
      </c>
      <c r="I44" s="719">
        <v>0</v>
      </c>
      <c r="J44" s="657"/>
      <c r="K44" s="657"/>
      <c r="L44" s="657"/>
      <c r="M44" s="657"/>
      <c r="N44" s="657"/>
      <c r="O44" s="657"/>
      <c r="P44" s="657"/>
    </row>
    <row r="45" spans="1:16" s="708" customFormat="1" ht="21.75" customHeight="1" thickBot="1">
      <c r="A45" s="709" t="s">
        <v>442</v>
      </c>
      <c r="B45" s="701" t="s">
        <v>48</v>
      </c>
      <c r="C45" s="702" t="s">
        <v>443</v>
      </c>
      <c r="D45" s="704">
        <v>773.12054999999987</v>
      </c>
      <c r="E45" s="704"/>
      <c r="F45" s="706">
        <v>0</v>
      </c>
      <c r="G45" s="706">
        <v>0</v>
      </c>
      <c r="H45" s="707">
        <v>0</v>
      </c>
      <c r="I45" s="705">
        <v>0</v>
      </c>
      <c r="J45" s="657"/>
      <c r="K45" s="657"/>
      <c r="L45" s="657"/>
      <c r="M45" s="657"/>
      <c r="N45" s="657"/>
      <c r="O45" s="657"/>
      <c r="P45" s="657" t="s">
        <v>4</v>
      </c>
    </row>
    <row r="46" spans="1:16" s="708" customFormat="1" ht="24.75" customHeight="1" thickTop="1">
      <c r="A46" s="731" t="s">
        <v>680</v>
      </c>
      <c r="B46" s="732"/>
      <c r="C46" s="733"/>
      <c r="D46" s="734"/>
      <c r="E46" s="735"/>
      <c r="F46" s="736"/>
      <c r="G46" s="736"/>
      <c r="H46" s="737"/>
      <c r="I46" s="738"/>
      <c r="J46" s="657"/>
      <c r="K46" s="657"/>
      <c r="L46" s="657"/>
      <c r="M46" s="657"/>
      <c r="N46" s="657"/>
      <c r="O46" s="657"/>
      <c r="P46" s="657" t="s">
        <v>4</v>
      </c>
    </row>
    <row r="47" spans="1:16" s="720" customFormat="1" ht="29.25" customHeight="1">
      <c r="A47" s="739" t="s">
        <v>415</v>
      </c>
      <c r="B47" s="740" t="s">
        <v>48</v>
      </c>
      <c r="C47" s="741" t="s">
        <v>416</v>
      </c>
      <c r="D47" s="742">
        <v>17283834.12317</v>
      </c>
      <c r="E47" s="743" t="s">
        <v>217</v>
      </c>
      <c r="F47" s="744">
        <v>0</v>
      </c>
      <c r="G47" s="744">
        <v>0</v>
      </c>
      <c r="H47" s="745">
        <v>0</v>
      </c>
      <c r="I47" s="746">
        <v>0</v>
      </c>
      <c r="J47" s="657"/>
      <c r="K47" s="657"/>
      <c r="L47" s="657"/>
      <c r="M47" s="657"/>
      <c r="N47" s="657"/>
      <c r="O47" s="657"/>
      <c r="P47" s="657" t="s">
        <v>4</v>
      </c>
    </row>
    <row r="48" spans="1:16" s="720" customFormat="1" ht="9.75" customHeight="1">
      <c r="J48" s="657"/>
      <c r="K48" s="657"/>
      <c r="L48" s="657"/>
      <c r="M48" s="657"/>
      <c r="N48" s="657"/>
      <c r="O48" s="657"/>
      <c r="P48" s="657" t="s">
        <v>4</v>
      </c>
    </row>
    <row r="49" spans="1:15" s="720" customFormat="1" ht="15.75" customHeight="1">
      <c r="A49" s="645"/>
      <c r="B49" s="747" t="s">
        <v>217</v>
      </c>
      <c r="C49" s="748" t="s">
        <v>656</v>
      </c>
      <c r="D49" s="645"/>
      <c r="E49" s="645"/>
      <c r="F49" s="645"/>
      <c r="G49" s="645"/>
      <c r="H49" s="645"/>
      <c r="I49" s="645"/>
      <c r="J49" s="657"/>
      <c r="K49" s="657"/>
      <c r="L49" s="657"/>
      <c r="M49" s="657"/>
      <c r="N49" s="657"/>
      <c r="O49" s="657"/>
    </row>
    <row r="50" spans="1:15" s="753" customFormat="1" ht="15.75">
      <c r="A50" s="749" t="s">
        <v>681</v>
      </c>
      <c r="B50" s="750"/>
      <c r="C50" s="750"/>
      <c r="D50" s="751"/>
      <c r="E50" s="751"/>
      <c r="F50" s="751"/>
      <c r="G50" s="751"/>
      <c r="H50" s="751"/>
      <c r="I50" s="751"/>
      <c r="J50" s="752"/>
    </row>
    <row r="51" spans="1:15" s="753" customFormat="1" ht="15.75">
      <c r="A51" s="749" t="s">
        <v>682</v>
      </c>
      <c r="B51" s="750"/>
      <c r="C51" s="750"/>
      <c r="D51" s="751"/>
      <c r="E51" s="751"/>
      <c r="F51" s="751"/>
      <c r="G51" s="751"/>
      <c r="H51" s="751"/>
      <c r="I51" s="751"/>
      <c r="J51" s="752"/>
    </row>
    <row r="52" spans="1:15" s="753" customFormat="1" ht="15.75">
      <c r="A52" s="749" t="s">
        <v>683</v>
      </c>
      <c r="B52" s="750"/>
      <c r="C52" s="750"/>
      <c r="D52" s="751"/>
      <c r="E52" s="751"/>
      <c r="F52" s="751"/>
      <c r="G52" s="751"/>
      <c r="H52" s="751"/>
      <c r="I52" s="751"/>
      <c r="J52" s="752"/>
    </row>
    <row r="53" spans="1:15">
      <c r="J53" s="657"/>
    </row>
    <row r="54" spans="1:15">
      <c r="J54" s="657"/>
    </row>
    <row r="55" spans="1:15">
      <c r="J55" s="657"/>
    </row>
    <row r="56" spans="1:15">
      <c r="J56" s="657"/>
    </row>
    <row r="57" spans="1:15">
      <c r="J57" s="657"/>
    </row>
    <row r="58" spans="1:15">
      <c r="J58" s="657"/>
    </row>
    <row r="59" spans="1:15">
      <c r="J59" s="657"/>
    </row>
    <row r="60" spans="1:15">
      <c r="J60" s="657"/>
    </row>
    <row r="61" spans="1:15">
      <c r="J61" s="657"/>
    </row>
    <row r="62" spans="1:15">
      <c r="J62" s="657"/>
    </row>
    <row r="63" spans="1:15">
      <c r="J63" s="657"/>
    </row>
    <row r="64" spans="1:15">
      <c r="J64" s="657"/>
    </row>
    <row r="65" spans="10:10">
      <c r="J65" s="657"/>
    </row>
    <row r="66" spans="10:10">
      <c r="J66" s="657"/>
    </row>
    <row r="67" spans="10:10">
      <c r="J67" s="657"/>
    </row>
    <row r="68" spans="10:10">
      <c r="J68" s="657"/>
    </row>
    <row r="69" spans="10:10">
      <c r="J69" s="657"/>
    </row>
    <row r="70" spans="10:10">
      <c r="J70" s="657"/>
    </row>
    <row r="71" spans="10:10">
      <c r="J71" s="657"/>
    </row>
    <row r="72" spans="10:10">
      <c r="J72" s="657"/>
    </row>
    <row r="73" spans="10:10">
      <c r="J73" s="657"/>
    </row>
    <row r="74" spans="10:10">
      <c r="J74" s="657"/>
    </row>
    <row r="75" spans="10:10">
      <c r="J75" s="657"/>
    </row>
    <row r="76" spans="10:10">
      <c r="J76" s="657"/>
    </row>
    <row r="77" spans="10:10">
      <c r="J77" s="657"/>
    </row>
    <row r="78" spans="10:10">
      <c r="J78" s="657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56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N142"/>
  <sheetViews>
    <sheetView showGridLines="0" zoomScale="75" zoomScaleNormal="75" workbookViewId="0"/>
  </sheetViews>
  <sheetFormatPr defaultColWidth="12.5703125" defaultRowHeight="15"/>
  <cols>
    <col min="1" max="1" width="67.7109375" style="757" customWidth="1"/>
    <col min="2" max="2" width="19.5703125" style="757" customWidth="1"/>
    <col min="3" max="3" width="2.5703125" style="757" customWidth="1"/>
    <col min="4" max="4" width="20.7109375" style="757" customWidth="1"/>
    <col min="5" max="5" width="21.5703125" style="757" customWidth="1"/>
    <col min="6" max="7" width="20.85546875" style="757" customWidth="1"/>
    <col min="8" max="8" width="4.7109375" style="757" customWidth="1"/>
    <col min="9" max="9" width="19.5703125" style="757" customWidth="1"/>
    <col min="10" max="10" width="15" style="757" customWidth="1"/>
    <col min="11" max="11" width="25.42578125" style="757" customWidth="1"/>
    <col min="12" max="256" width="12.5703125" style="757"/>
    <col min="257" max="257" width="67.7109375" style="757" customWidth="1"/>
    <col min="258" max="258" width="19.5703125" style="757" customWidth="1"/>
    <col min="259" max="259" width="2.5703125" style="757" customWidth="1"/>
    <col min="260" max="260" width="20.7109375" style="757" customWidth="1"/>
    <col min="261" max="261" width="21.5703125" style="757" customWidth="1"/>
    <col min="262" max="263" width="20.85546875" style="757" customWidth="1"/>
    <col min="264" max="264" width="4.7109375" style="757" customWidth="1"/>
    <col min="265" max="265" width="19.5703125" style="757" customWidth="1"/>
    <col min="266" max="266" width="15" style="757" customWidth="1"/>
    <col min="267" max="267" width="25.42578125" style="757" customWidth="1"/>
    <col min="268" max="512" width="12.5703125" style="757"/>
    <col min="513" max="513" width="67.7109375" style="757" customWidth="1"/>
    <col min="514" max="514" width="19.5703125" style="757" customWidth="1"/>
    <col min="515" max="515" width="2.5703125" style="757" customWidth="1"/>
    <col min="516" max="516" width="20.7109375" style="757" customWidth="1"/>
    <col min="517" max="517" width="21.5703125" style="757" customWidth="1"/>
    <col min="518" max="519" width="20.85546875" style="757" customWidth="1"/>
    <col min="520" max="520" width="4.7109375" style="757" customWidth="1"/>
    <col min="521" max="521" width="19.5703125" style="757" customWidth="1"/>
    <col min="522" max="522" width="15" style="757" customWidth="1"/>
    <col min="523" max="523" width="25.42578125" style="757" customWidth="1"/>
    <col min="524" max="768" width="12.5703125" style="757"/>
    <col min="769" max="769" width="67.7109375" style="757" customWidth="1"/>
    <col min="770" max="770" width="19.5703125" style="757" customWidth="1"/>
    <col min="771" max="771" width="2.5703125" style="757" customWidth="1"/>
    <col min="772" max="772" width="20.7109375" style="757" customWidth="1"/>
    <col min="773" max="773" width="21.5703125" style="757" customWidth="1"/>
    <col min="774" max="775" width="20.85546875" style="757" customWidth="1"/>
    <col min="776" max="776" width="4.7109375" style="757" customWidth="1"/>
    <col min="777" max="777" width="19.5703125" style="757" customWidth="1"/>
    <col min="778" max="778" width="15" style="757" customWidth="1"/>
    <col min="779" max="779" width="25.42578125" style="757" customWidth="1"/>
    <col min="780" max="1024" width="12.5703125" style="757"/>
    <col min="1025" max="1025" width="67.7109375" style="757" customWidth="1"/>
    <col min="1026" max="1026" width="19.5703125" style="757" customWidth="1"/>
    <col min="1027" max="1027" width="2.5703125" style="757" customWidth="1"/>
    <col min="1028" max="1028" width="20.7109375" style="757" customWidth="1"/>
    <col min="1029" max="1029" width="21.5703125" style="757" customWidth="1"/>
    <col min="1030" max="1031" width="20.85546875" style="757" customWidth="1"/>
    <col min="1032" max="1032" width="4.7109375" style="757" customWidth="1"/>
    <col min="1033" max="1033" width="19.5703125" style="757" customWidth="1"/>
    <col min="1034" max="1034" width="15" style="757" customWidth="1"/>
    <col min="1035" max="1035" width="25.42578125" style="757" customWidth="1"/>
    <col min="1036" max="1280" width="12.5703125" style="757"/>
    <col min="1281" max="1281" width="67.7109375" style="757" customWidth="1"/>
    <col min="1282" max="1282" width="19.5703125" style="757" customWidth="1"/>
    <col min="1283" max="1283" width="2.5703125" style="757" customWidth="1"/>
    <col min="1284" max="1284" width="20.7109375" style="757" customWidth="1"/>
    <col min="1285" max="1285" width="21.5703125" style="757" customWidth="1"/>
    <col min="1286" max="1287" width="20.85546875" style="757" customWidth="1"/>
    <col min="1288" max="1288" width="4.7109375" style="757" customWidth="1"/>
    <col min="1289" max="1289" width="19.5703125" style="757" customWidth="1"/>
    <col min="1290" max="1290" width="15" style="757" customWidth="1"/>
    <col min="1291" max="1291" width="25.42578125" style="757" customWidth="1"/>
    <col min="1292" max="1536" width="12.5703125" style="757"/>
    <col min="1537" max="1537" width="67.7109375" style="757" customWidth="1"/>
    <col min="1538" max="1538" width="19.5703125" style="757" customWidth="1"/>
    <col min="1539" max="1539" width="2.5703125" style="757" customWidth="1"/>
    <col min="1540" max="1540" width="20.7109375" style="757" customWidth="1"/>
    <col min="1541" max="1541" width="21.5703125" style="757" customWidth="1"/>
    <col min="1542" max="1543" width="20.85546875" style="757" customWidth="1"/>
    <col min="1544" max="1544" width="4.7109375" style="757" customWidth="1"/>
    <col min="1545" max="1545" width="19.5703125" style="757" customWidth="1"/>
    <col min="1546" max="1546" width="15" style="757" customWidth="1"/>
    <col min="1547" max="1547" width="25.42578125" style="757" customWidth="1"/>
    <col min="1548" max="1792" width="12.5703125" style="757"/>
    <col min="1793" max="1793" width="67.7109375" style="757" customWidth="1"/>
    <col min="1794" max="1794" width="19.5703125" style="757" customWidth="1"/>
    <col min="1795" max="1795" width="2.5703125" style="757" customWidth="1"/>
    <col min="1796" max="1796" width="20.7109375" style="757" customWidth="1"/>
    <col min="1797" max="1797" width="21.5703125" style="757" customWidth="1"/>
    <col min="1798" max="1799" width="20.85546875" style="757" customWidth="1"/>
    <col min="1800" max="1800" width="4.7109375" style="757" customWidth="1"/>
    <col min="1801" max="1801" width="19.5703125" style="757" customWidth="1"/>
    <col min="1802" max="1802" width="15" style="757" customWidth="1"/>
    <col min="1803" max="1803" width="25.42578125" style="757" customWidth="1"/>
    <col min="1804" max="2048" width="12.5703125" style="757"/>
    <col min="2049" max="2049" width="67.7109375" style="757" customWidth="1"/>
    <col min="2050" max="2050" width="19.5703125" style="757" customWidth="1"/>
    <col min="2051" max="2051" width="2.5703125" style="757" customWidth="1"/>
    <col min="2052" max="2052" width="20.7109375" style="757" customWidth="1"/>
    <col min="2053" max="2053" width="21.5703125" style="757" customWidth="1"/>
    <col min="2054" max="2055" width="20.85546875" style="757" customWidth="1"/>
    <col min="2056" max="2056" width="4.7109375" style="757" customWidth="1"/>
    <col min="2057" max="2057" width="19.5703125" style="757" customWidth="1"/>
    <col min="2058" max="2058" width="15" style="757" customWidth="1"/>
    <col min="2059" max="2059" width="25.42578125" style="757" customWidth="1"/>
    <col min="2060" max="2304" width="12.5703125" style="757"/>
    <col min="2305" max="2305" width="67.7109375" style="757" customWidth="1"/>
    <col min="2306" max="2306" width="19.5703125" style="757" customWidth="1"/>
    <col min="2307" max="2307" width="2.5703125" style="757" customWidth="1"/>
    <col min="2308" max="2308" width="20.7109375" style="757" customWidth="1"/>
    <col min="2309" max="2309" width="21.5703125" style="757" customWidth="1"/>
    <col min="2310" max="2311" width="20.85546875" style="757" customWidth="1"/>
    <col min="2312" max="2312" width="4.7109375" style="757" customWidth="1"/>
    <col min="2313" max="2313" width="19.5703125" style="757" customWidth="1"/>
    <col min="2314" max="2314" width="15" style="757" customWidth="1"/>
    <col min="2315" max="2315" width="25.42578125" style="757" customWidth="1"/>
    <col min="2316" max="2560" width="12.5703125" style="757"/>
    <col min="2561" max="2561" width="67.7109375" style="757" customWidth="1"/>
    <col min="2562" max="2562" width="19.5703125" style="757" customWidth="1"/>
    <col min="2563" max="2563" width="2.5703125" style="757" customWidth="1"/>
    <col min="2564" max="2564" width="20.7109375" style="757" customWidth="1"/>
    <col min="2565" max="2565" width="21.5703125" style="757" customWidth="1"/>
    <col min="2566" max="2567" width="20.85546875" style="757" customWidth="1"/>
    <col min="2568" max="2568" width="4.7109375" style="757" customWidth="1"/>
    <col min="2569" max="2569" width="19.5703125" style="757" customWidth="1"/>
    <col min="2570" max="2570" width="15" style="757" customWidth="1"/>
    <col min="2571" max="2571" width="25.42578125" style="757" customWidth="1"/>
    <col min="2572" max="2816" width="12.5703125" style="757"/>
    <col min="2817" max="2817" width="67.7109375" style="757" customWidth="1"/>
    <col min="2818" max="2818" width="19.5703125" style="757" customWidth="1"/>
    <col min="2819" max="2819" width="2.5703125" style="757" customWidth="1"/>
    <col min="2820" max="2820" width="20.7109375" style="757" customWidth="1"/>
    <col min="2821" max="2821" width="21.5703125" style="757" customWidth="1"/>
    <col min="2822" max="2823" width="20.85546875" style="757" customWidth="1"/>
    <col min="2824" max="2824" width="4.7109375" style="757" customWidth="1"/>
    <col min="2825" max="2825" width="19.5703125" style="757" customWidth="1"/>
    <col min="2826" max="2826" width="15" style="757" customWidth="1"/>
    <col min="2827" max="2827" width="25.42578125" style="757" customWidth="1"/>
    <col min="2828" max="3072" width="12.5703125" style="757"/>
    <col min="3073" max="3073" width="67.7109375" style="757" customWidth="1"/>
    <col min="3074" max="3074" width="19.5703125" style="757" customWidth="1"/>
    <col min="3075" max="3075" width="2.5703125" style="757" customWidth="1"/>
    <col min="3076" max="3076" width="20.7109375" style="757" customWidth="1"/>
    <col min="3077" max="3077" width="21.5703125" style="757" customWidth="1"/>
    <col min="3078" max="3079" width="20.85546875" style="757" customWidth="1"/>
    <col min="3080" max="3080" width="4.7109375" style="757" customWidth="1"/>
    <col min="3081" max="3081" width="19.5703125" style="757" customWidth="1"/>
    <col min="3082" max="3082" width="15" style="757" customWidth="1"/>
    <col min="3083" max="3083" width="25.42578125" style="757" customWidth="1"/>
    <col min="3084" max="3328" width="12.5703125" style="757"/>
    <col min="3329" max="3329" width="67.7109375" style="757" customWidth="1"/>
    <col min="3330" max="3330" width="19.5703125" style="757" customWidth="1"/>
    <col min="3331" max="3331" width="2.5703125" style="757" customWidth="1"/>
    <col min="3332" max="3332" width="20.7109375" style="757" customWidth="1"/>
    <col min="3333" max="3333" width="21.5703125" style="757" customWidth="1"/>
    <col min="3334" max="3335" width="20.85546875" style="757" customWidth="1"/>
    <col min="3336" max="3336" width="4.7109375" style="757" customWidth="1"/>
    <col min="3337" max="3337" width="19.5703125" style="757" customWidth="1"/>
    <col min="3338" max="3338" width="15" style="757" customWidth="1"/>
    <col min="3339" max="3339" width="25.42578125" style="757" customWidth="1"/>
    <col min="3340" max="3584" width="12.5703125" style="757"/>
    <col min="3585" max="3585" width="67.7109375" style="757" customWidth="1"/>
    <col min="3586" max="3586" width="19.5703125" style="757" customWidth="1"/>
    <col min="3587" max="3587" width="2.5703125" style="757" customWidth="1"/>
    <col min="3588" max="3588" width="20.7109375" style="757" customWidth="1"/>
    <col min="3589" max="3589" width="21.5703125" style="757" customWidth="1"/>
    <col min="3590" max="3591" width="20.85546875" style="757" customWidth="1"/>
    <col min="3592" max="3592" width="4.7109375" style="757" customWidth="1"/>
    <col min="3593" max="3593" width="19.5703125" style="757" customWidth="1"/>
    <col min="3594" max="3594" width="15" style="757" customWidth="1"/>
    <col min="3595" max="3595" width="25.42578125" style="757" customWidth="1"/>
    <col min="3596" max="3840" width="12.5703125" style="757"/>
    <col min="3841" max="3841" width="67.7109375" style="757" customWidth="1"/>
    <col min="3842" max="3842" width="19.5703125" style="757" customWidth="1"/>
    <col min="3843" max="3843" width="2.5703125" style="757" customWidth="1"/>
    <col min="3844" max="3844" width="20.7109375" style="757" customWidth="1"/>
    <col min="3845" max="3845" width="21.5703125" style="757" customWidth="1"/>
    <col min="3846" max="3847" width="20.85546875" style="757" customWidth="1"/>
    <col min="3848" max="3848" width="4.7109375" style="757" customWidth="1"/>
    <col min="3849" max="3849" width="19.5703125" style="757" customWidth="1"/>
    <col min="3850" max="3850" width="15" style="757" customWidth="1"/>
    <col min="3851" max="3851" width="25.42578125" style="757" customWidth="1"/>
    <col min="3852" max="4096" width="12.5703125" style="757"/>
    <col min="4097" max="4097" width="67.7109375" style="757" customWidth="1"/>
    <col min="4098" max="4098" width="19.5703125" style="757" customWidth="1"/>
    <col min="4099" max="4099" width="2.5703125" style="757" customWidth="1"/>
    <col min="4100" max="4100" width="20.7109375" style="757" customWidth="1"/>
    <col min="4101" max="4101" width="21.5703125" style="757" customWidth="1"/>
    <col min="4102" max="4103" width="20.85546875" style="757" customWidth="1"/>
    <col min="4104" max="4104" width="4.7109375" style="757" customWidth="1"/>
    <col min="4105" max="4105" width="19.5703125" style="757" customWidth="1"/>
    <col min="4106" max="4106" width="15" style="757" customWidth="1"/>
    <col min="4107" max="4107" width="25.42578125" style="757" customWidth="1"/>
    <col min="4108" max="4352" width="12.5703125" style="757"/>
    <col min="4353" max="4353" width="67.7109375" style="757" customWidth="1"/>
    <col min="4354" max="4354" width="19.5703125" style="757" customWidth="1"/>
    <col min="4355" max="4355" width="2.5703125" style="757" customWidth="1"/>
    <col min="4356" max="4356" width="20.7109375" style="757" customWidth="1"/>
    <col min="4357" max="4357" width="21.5703125" style="757" customWidth="1"/>
    <col min="4358" max="4359" width="20.85546875" style="757" customWidth="1"/>
    <col min="4360" max="4360" width="4.7109375" style="757" customWidth="1"/>
    <col min="4361" max="4361" width="19.5703125" style="757" customWidth="1"/>
    <col min="4362" max="4362" width="15" style="757" customWidth="1"/>
    <col min="4363" max="4363" width="25.42578125" style="757" customWidth="1"/>
    <col min="4364" max="4608" width="12.5703125" style="757"/>
    <col min="4609" max="4609" width="67.7109375" style="757" customWidth="1"/>
    <col min="4610" max="4610" width="19.5703125" style="757" customWidth="1"/>
    <col min="4611" max="4611" width="2.5703125" style="757" customWidth="1"/>
    <col min="4612" max="4612" width="20.7109375" style="757" customWidth="1"/>
    <col min="4613" max="4613" width="21.5703125" style="757" customWidth="1"/>
    <col min="4614" max="4615" width="20.85546875" style="757" customWidth="1"/>
    <col min="4616" max="4616" width="4.7109375" style="757" customWidth="1"/>
    <col min="4617" max="4617" width="19.5703125" style="757" customWidth="1"/>
    <col min="4618" max="4618" width="15" style="757" customWidth="1"/>
    <col min="4619" max="4619" width="25.42578125" style="757" customWidth="1"/>
    <col min="4620" max="4864" width="12.5703125" style="757"/>
    <col min="4865" max="4865" width="67.7109375" style="757" customWidth="1"/>
    <col min="4866" max="4866" width="19.5703125" style="757" customWidth="1"/>
    <col min="4867" max="4867" width="2.5703125" style="757" customWidth="1"/>
    <col min="4868" max="4868" width="20.7109375" style="757" customWidth="1"/>
    <col min="4869" max="4869" width="21.5703125" style="757" customWidth="1"/>
    <col min="4870" max="4871" width="20.85546875" style="757" customWidth="1"/>
    <col min="4872" max="4872" width="4.7109375" style="757" customWidth="1"/>
    <col min="4873" max="4873" width="19.5703125" style="757" customWidth="1"/>
    <col min="4874" max="4874" width="15" style="757" customWidth="1"/>
    <col min="4875" max="4875" width="25.42578125" style="757" customWidth="1"/>
    <col min="4876" max="5120" width="12.5703125" style="757"/>
    <col min="5121" max="5121" width="67.7109375" style="757" customWidth="1"/>
    <col min="5122" max="5122" width="19.5703125" style="757" customWidth="1"/>
    <col min="5123" max="5123" width="2.5703125" style="757" customWidth="1"/>
    <col min="5124" max="5124" width="20.7109375" style="757" customWidth="1"/>
    <col min="5125" max="5125" width="21.5703125" style="757" customWidth="1"/>
    <col min="5126" max="5127" width="20.85546875" style="757" customWidth="1"/>
    <col min="5128" max="5128" width="4.7109375" style="757" customWidth="1"/>
    <col min="5129" max="5129" width="19.5703125" style="757" customWidth="1"/>
    <col min="5130" max="5130" width="15" style="757" customWidth="1"/>
    <col min="5131" max="5131" width="25.42578125" style="757" customWidth="1"/>
    <col min="5132" max="5376" width="12.5703125" style="757"/>
    <col min="5377" max="5377" width="67.7109375" style="757" customWidth="1"/>
    <col min="5378" max="5378" width="19.5703125" style="757" customWidth="1"/>
    <col min="5379" max="5379" width="2.5703125" style="757" customWidth="1"/>
    <col min="5380" max="5380" width="20.7109375" style="757" customWidth="1"/>
    <col min="5381" max="5381" width="21.5703125" style="757" customWidth="1"/>
    <col min="5382" max="5383" width="20.85546875" style="757" customWidth="1"/>
    <col min="5384" max="5384" width="4.7109375" style="757" customWidth="1"/>
    <col min="5385" max="5385" width="19.5703125" style="757" customWidth="1"/>
    <col min="5386" max="5386" width="15" style="757" customWidth="1"/>
    <col min="5387" max="5387" width="25.42578125" style="757" customWidth="1"/>
    <col min="5388" max="5632" width="12.5703125" style="757"/>
    <col min="5633" max="5633" width="67.7109375" style="757" customWidth="1"/>
    <col min="5634" max="5634" width="19.5703125" style="757" customWidth="1"/>
    <col min="5635" max="5635" width="2.5703125" style="757" customWidth="1"/>
    <col min="5636" max="5636" width="20.7109375" style="757" customWidth="1"/>
    <col min="5637" max="5637" width="21.5703125" style="757" customWidth="1"/>
    <col min="5638" max="5639" width="20.85546875" style="757" customWidth="1"/>
    <col min="5640" max="5640" width="4.7109375" style="757" customWidth="1"/>
    <col min="5641" max="5641" width="19.5703125" style="757" customWidth="1"/>
    <col min="5642" max="5642" width="15" style="757" customWidth="1"/>
    <col min="5643" max="5643" width="25.42578125" style="757" customWidth="1"/>
    <col min="5644" max="5888" width="12.5703125" style="757"/>
    <col min="5889" max="5889" width="67.7109375" style="757" customWidth="1"/>
    <col min="5890" max="5890" width="19.5703125" style="757" customWidth="1"/>
    <col min="5891" max="5891" width="2.5703125" style="757" customWidth="1"/>
    <col min="5892" max="5892" width="20.7109375" style="757" customWidth="1"/>
    <col min="5893" max="5893" width="21.5703125" style="757" customWidth="1"/>
    <col min="5894" max="5895" width="20.85546875" style="757" customWidth="1"/>
    <col min="5896" max="5896" width="4.7109375" style="757" customWidth="1"/>
    <col min="5897" max="5897" width="19.5703125" style="757" customWidth="1"/>
    <col min="5898" max="5898" width="15" style="757" customWidth="1"/>
    <col min="5899" max="5899" width="25.42578125" style="757" customWidth="1"/>
    <col min="5900" max="6144" width="12.5703125" style="757"/>
    <col min="6145" max="6145" width="67.7109375" style="757" customWidth="1"/>
    <col min="6146" max="6146" width="19.5703125" style="757" customWidth="1"/>
    <col min="6147" max="6147" width="2.5703125" style="757" customWidth="1"/>
    <col min="6148" max="6148" width="20.7109375" style="757" customWidth="1"/>
    <col min="6149" max="6149" width="21.5703125" style="757" customWidth="1"/>
    <col min="6150" max="6151" width="20.85546875" style="757" customWidth="1"/>
    <col min="6152" max="6152" width="4.7109375" style="757" customWidth="1"/>
    <col min="6153" max="6153" width="19.5703125" style="757" customWidth="1"/>
    <col min="6154" max="6154" width="15" style="757" customWidth="1"/>
    <col min="6155" max="6155" width="25.42578125" style="757" customWidth="1"/>
    <col min="6156" max="6400" width="12.5703125" style="757"/>
    <col min="6401" max="6401" width="67.7109375" style="757" customWidth="1"/>
    <col min="6402" max="6402" width="19.5703125" style="757" customWidth="1"/>
    <col min="6403" max="6403" width="2.5703125" style="757" customWidth="1"/>
    <col min="6404" max="6404" width="20.7109375" style="757" customWidth="1"/>
    <col min="6405" max="6405" width="21.5703125" style="757" customWidth="1"/>
    <col min="6406" max="6407" width="20.85546875" style="757" customWidth="1"/>
    <col min="6408" max="6408" width="4.7109375" style="757" customWidth="1"/>
    <col min="6409" max="6409" width="19.5703125" style="757" customWidth="1"/>
    <col min="6410" max="6410" width="15" style="757" customWidth="1"/>
    <col min="6411" max="6411" width="25.42578125" style="757" customWidth="1"/>
    <col min="6412" max="6656" width="12.5703125" style="757"/>
    <col min="6657" max="6657" width="67.7109375" style="757" customWidth="1"/>
    <col min="6658" max="6658" width="19.5703125" style="757" customWidth="1"/>
    <col min="6659" max="6659" width="2.5703125" style="757" customWidth="1"/>
    <col min="6660" max="6660" width="20.7109375" style="757" customWidth="1"/>
    <col min="6661" max="6661" width="21.5703125" style="757" customWidth="1"/>
    <col min="6662" max="6663" width="20.85546875" style="757" customWidth="1"/>
    <col min="6664" max="6664" width="4.7109375" style="757" customWidth="1"/>
    <col min="6665" max="6665" width="19.5703125" style="757" customWidth="1"/>
    <col min="6666" max="6666" width="15" style="757" customWidth="1"/>
    <col min="6667" max="6667" width="25.42578125" style="757" customWidth="1"/>
    <col min="6668" max="6912" width="12.5703125" style="757"/>
    <col min="6913" max="6913" width="67.7109375" style="757" customWidth="1"/>
    <col min="6914" max="6914" width="19.5703125" style="757" customWidth="1"/>
    <col min="6915" max="6915" width="2.5703125" style="757" customWidth="1"/>
    <col min="6916" max="6916" width="20.7109375" style="757" customWidth="1"/>
    <col min="6917" max="6917" width="21.5703125" style="757" customWidth="1"/>
    <col min="6918" max="6919" width="20.85546875" style="757" customWidth="1"/>
    <col min="6920" max="6920" width="4.7109375" style="757" customWidth="1"/>
    <col min="6921" max="6921" width="19.5703125" style="757" customWidth="1"/>
    <col min="6922" max="6922" width="15" style="757" customWidth="1"/>
    <col min="6923" max="6923" width="25.42578125" style="757" customWidth="1"/>
    <col min="6924" max="7168" width="12.5703125" style="757"/>
    <col min="7169" max="7169" width="67.7109375" style="757" customWidth="1"/>
    <col min="7170" max="7170" width="19.5703125" style="757" customWidth="1"/>
    <col min="7171" max="7171" width="2.5703125" style="757" customWidth="1"/>
    <col min="7172" max="7172" width="20.7109375" style="757" customWidth="1"/>
    <col min="7173" max="7173" width="21.5703125" style="757" customWidth="1"/>
    <col min="7174" max="7175" width="20.85546875" style="757" customWidth="1"/>
    <col min="7176" max="7176" width="4.7109375" style="757" customWidth="1"/>
    <col min="7177" max="7177" width="19.5703125" style="757" customWidth="1"/>
    <col min="7178" max="7178" width="15" style="757" customWidth="1"/>
    <col min="7179" max="7179" width="25.42578125" style="757" customWidth="1"/>
    <col min="7180" max="7424" width="12.5703125" style="757"/>
    <col min="7425" max="7425" width="67.7109375" style="757" customWidth="1"/>
    <col min="7426" max="7426" width="19.5703125" style="757" customWidth="1"/>
    <col min="7427" max="7427" width="2.5703125" style="757" customWidth="1"/>
    <col min="7428" max="7428" width="20.7109375" style="757" customWidth="1"/>
    <col min="7429" max="7429" width="21.5703125" style="757" customWidth="1"/>
    <col min="7430" max="7431" width="20.85546875" style="757" customWidth="1"/>
    <col min="7432" max="7432" width="4.7109375" style="757" customWidth="1"/>
    <col min="7433" max="7433" width="19.5703125" style="757" customWidth="1"/>
    <col min="7434" max="7434" width="15" style="757" customWidth="1"/>
    <col min="7435" max="7435" width="25.42578125" style="757" customWidth="1"/>
    <col min="7436" max="7680" width="12.5703125" style="757"/>
    <col min="7681" max="7681" width="67.7109375" style="757" customWidth="1"/>
    <col min="7682" max="7682" width="19.5703125" style="757" customWidth="1"/>
    <col min="7683" max="7683" width="2.5703125" style="757" customWidth="1"/>
    <col min="7684" max="7684" width="20.7109375" style="757" customWidth="1"/>
    <col min="7685" max="7685" width="21.5703125" style="757" customWidth="1"/>
    <col min="7686" max="7687" width="20.85546875" style="757" customWidth="1"/>
    <col min="7688" max="7688" width="4.7109375" style="757" customWidth="1"/>
    <col min="7689" max="7689" width="19.5703125" style="757" customWidth="1"/>
    <col min="7690" max="7690" width="15" style="757" customWidth="1"/>
    <col min="7691" max="7691" width="25.42578125" style="757" customWidth="1"/>
    <col min="7692" max="7936" width="12.5703125" style="757"/>
    <col min="7937" max="7937" width="67.7109375" style="757" customWidth="1"/>
    <col min="7938" max="7938" width="19.5703125" style="757" customWidth="1"/>
    <col min="7939" max="7939" width="2.5703125" style="757" customWidth="1"/>
    <col min="7940" max="7940" width="20.7109375" style="757" customWidth="1"/>
    <col min="7941" max="7941" width="21.5703125" style="757" customWidth="1"/>
    <col min="7942" max="7943" width="20.85546875" style="757" customWidth="1"/>
    <col min="7944" max="7944" width="4.7109375" style="757" customWidth="1"/>
    <col min="7945" max="7945" width="19.5703125" style="757" customWidth="1"/>
    <col min="7946" max="7946" width="15" style="757" customWidth="1"/>
    <col min="7947" max="7947" width="25.42578125" style="757" customWidth="1"/>
    <col min="7948" max="8192" width="12.5703125" style="757"/>
    <col min="8193" max="8193" width="67.7109375" style="757" customWidth="1"/>
    <col min="8194" max="8194" width="19.5703125" style="757" customWidth="1"/>
    <col min="8195" max="8195" width="2.5703125" style="757" customWidth="1"/>
    <col min="8196" max="8196" width="20.7109375" style="757" customWidth="1"/>
    <col min="8197" max="8197" width="21.5703125" style="757" customWidth="1"/>
    <col min="8198" max="8199" width="20.85546875" style="757" customWidth="1"/>
    <col min="8200" max="8200" width="4.7109375" style="757" customWidth="1"/>
    <col min="8201" max="8201" width="19.5703125" style="757" customWidth="1"/>
    <col min="8202" max="8202" width="15" style="757" customWidth="1"/>
    <col min="8203" max="8203" width="25.42578125" style="757" customWidth="1"/>
    <col min="8204" max="8448" width="12.5703125" style="757"/>
    <col min="8449" max="8449" width="67.7109375" style="757" customWidth="1"/>
    <col min="8450" max="8450" width="19.5703125" style="757" customWidth="1"/>
    <col min="8451" max="8451" width="2.5703125" style="757" customWidth="1"/>
    <col min="8452" max="8452" width="20.7109375" style="757" customWidth="1"/>
    <col min="8453" max="8453" width="21.5703125" style="757" customWidth="1"/>
    <col min="8454" max="8455" width="20.85546875" style="757" customWidth="1"/>
    <col min="8456" max="8456" width="4.7109375" style="757" customWidth="1"/>
    <col min="8457" max="8457" width="19.5703125" style="757" customWidth="1"/>
    <col min="8458" max="8458" width="15" style="757" customWidth="1"/>
    <col min="8459" max="8459" width="25.42578125" style="757" customWidth="1"/>
    <col min="8460" max="8704" width="12.5703125" style="757"/>
    <col min="8705" max="8705" width="67.7109375" style="757" customWidth="1"/>
    <col min="8706" max="8706" width="19.5703125" style="757" customWidth="1"/>
    <col min="8707" max="8707" width="2.5703125" style="757" customWidth="1"/>
    <col min="8708" max="8708" width="20.7109375" style="757" customWidth="1"/>
    <col min="8709" max="8709" width="21.5703125" style="757" customWidth="1"/>
    <col min="8710" max="8711" width="20.85546875" style="757" customWidth="1"/>
    <col min="8712" max="8712" width="4.7109375" style="757" customWidth="1"/>
    <col min="8713" max="8713" width="19.5703125" style="757" customWidth="1"/>
    <col min="8714" max="8714" width="15" style="757" customWidth="1"/>
    <col min="8715" max="8715" width="25.42578125" style="757" customWidth="1"/>
    <col min="8716" max="8960" width="12.5703125" style="757"/>
    <col min="8961" max="8961" width="67.7109375" style="757" customWidth="1"/>
    <col min="8962" max="8962" width="19.5703125" style="757" customWidth="1"/>
    <col min="8963" max="8963" width="2.5703125" style="757" customWidth="1"/>
    <col min="8964" max="8964" width="20.7109375" style="757" customWidth="1"/>
    <col min="8965" max="8965" width="21.5703125" style="757" customWidth="1"/>
    <col min="8966" max="8967" width="20.85546875" style="757" customWidth="1"/>
    <col min="8968" max="8968" width="4.7109375" style="757" customWidth="1"/>
    <col min="8969" max="8969" width="19.5703125" style="757" customWidth="1"/>
    <col min="8970" max="8970" width="15" style="757" customWidth="1"/>
    <col min="8971" max="8971" width="25.42578125" style="757" customWidth="1"/>
    <col min="8972" max="9216" width="12.5703125" style="757"/>
    <col min="9217" max="9217" width="67.7109375" style="757" customWidth="1"/>
    <col min="9218" max="9218" width="19.5703125" style="757" customWidth="1"/>
    <col min="9219" max="9219" width="2.5703125" style="757" customWidth="1"/>
    <col min="9220" max="9220" width="20.7109375" style="757" customWidth="1"/>
    <col min="9221" max="9221" width="21.5703125" style="757" customWidth="1"/>
    <col min="9222" max="9223" width="20.85546875" style="757" customWidth="1"/>
    <col min="9224" max="9224" width="4.7109375" style="757" customWidth="1"/>
    <col min="9225" max="9225" width="19.5703125" style="757" customWidth="1"/>
    <col min="9226" max="9226" width="15" style="757" customWidth="1"/>
    <col min="9227" max="9227" width="25.42578125" style="757" customWidth="1"/>
    <col min="9228" max="9472" width="12.5703125" style="757"/>
    <col min="9473" max="9473" width="67.7109375" style="757" customWidth="1"/>
    <col min="9474" max="9474" width="19.5703125" style="757" customWidth="1"/>
    <col min="9475" max="9475" width="2.5703125" style="757" customWidth="1"/>
    <col min="9476" max="9476" width="20.7109375" style="757" customWidth="1"/>
    <col min="9477" max="9477" width="21.5703125" style="757" customWidth="1"/>
    <col min="9478" max="9479" width="20.85546875" style="757" customWidth="1"/>
    <col min="9480" max="9480" width="4.7109375" style="757" customWidth="1"/>
    <col min="9481" max="9481" width="19.5703125" style="757" customWidth="1"/>
    <col min="9482" max="9482" width="15" style="757" customWidth="1"/>
    <col min="9483" max="9483" width="25.42578125" style="757" customWidth="1"/>
    <col min="9484" max="9728" width="12.5703125" style="757"/>
    <col min="9729" max="9729" width="67.7109375" style="757" customWidth="1"/>
    <col min="9730" max="9730" width="19.5703125" style="757" customWidth="1"/>
    <col min="9731" max="9731" width="2.5703125" style="757" customWidth="1"/>
    <col min="9732" max="9732" width="20.7109375" style="757" customWidth="1"/>
    <col min="9733" max="9733" width="21.5703125" style="757" customWidth="1"/>
    <col min="9734" max="9735" width="20.85546875" style="757" customWidth="1"/>
    <col min="9736" max="9736" width="4.7109375" style="757" customWidth="1"/>
    <col min="9737" max="9737" width="19.5703125" style="757" customWidth="1"/>
    <col min="9738" max="9738" width="15" style="757" customWidth="1"/>
    <col min="9739" max="9739" width="25.42578125" style="757" customWidth="1"/>
    <col min="9740" max="9984" width="12.5703125" style="757"/>
    <col min="9985" max="9985" width="67.7109375" style="757" customWidth="1"/>
    <col min="9986" max="9986" width="19.5703125" style="757" customWidth="1"/>
    <col min="9987" max="9987" width="2.5703125" style="757" customWidth="1"/>
    <col min="9988" max="9988" width="20.7109375" style="757" customWidth="1"/>
    <col min="9989" max="9989" width="21.5703125" style="757" customWidth="1"/>
    <col min="9990" max="9991" width="20.85546875" style="757" customWidth="1"/>
    <col min="9992" max="9992" width="4.7109375" style="757" customWidth="1"/>
    <col min="9993" max="9993" width="19.5703125" style="757" customWidth="1"/>
    <col min="9994" max="9994" width="15" style="757" customWidth="1"/>
    <col min="9995" max="9995" width="25.42578125" style="757" customWidth="1"/>
    <col min="9996" max="10240" width="12.5703125" style="757"/>
    <col min="10241" max="10241" width="67.7109375" style="757" customWidth="1"/>
    <col min="10242" max="10242" width="19.5703125" style="757" customWidth="1"/>
    <col min="10243" max="10243" width="2.5703125" style="757" customWidth="1"/>
    <col min="10244" max="10244" width="20.7109375" style="757" customWidth="1"/>
    <col min="10245" max="10245" width="21.5703125" style="757" customWidth="1"/>
    <col min="10246" max="10247" width="20.85546875" style="757" customWidth="1"/>
    <col min="10248" max="10248" width="4.7109375" style="757" customWidth="1"/>
    <col min="10249" max="10249" width="19.5703125" style="757" customWidth="1"/>
    <col min="10250" max="10250" width="15" style="757" customWidth="1"/>
    <col min="10251" max="10251" width="25.42578125" style="757" customWidth="1"/>
    <col min="10252" max="10496" width="12.5703125" style="757"/>
    <col min="10497" max="10497" width="67.7109375" style="757" customWidth="1"/>
    <col min="10498" max="10498" width="19.5703125" style="757" customWidth="1"/>
    <col min="10499" max="10499" width="2.5703125" style="757" customWidth="1"/>
    <col min="10500" max="10500" width="20.7109375" style="757" customWidth="1"/>
    <col min="10501" max="10501" width="21.5703125" style="757" customWidth="1"/>
    <col min="10502" max="10503" width="20.85546875" style="757" customWidth="1"/>
    <col min="10504" max="10504" width="4.7109375" style="757" customWidth="1"/>
    <col min="10505" max="10505" width="19.5703125" style="757" customWidth="1"/>
    <col min="10506" max="10506" width="15" style="757" customWidth="1"/>
    <col min="10507" max="10507" width="25.42578125" style="757" customWidth="1"/>
    <col min="10508" max="10752" width="12.5703125" style="757"/>
    <col min="10753" max="10753" width="67.7109375" style="757" customWidth="1"/>
    <col min="10754" max="10754" width="19.5703125" style="757" customWidth="1"/>
    <col min="10755" max="10755" width="2.5703125" style="757" customWidth="1"/>
    <col min="10756" max="10756" width="20.7109375" style="757" customWidth="1"/>
    <col min="10757" max="10757" width="21.5703125" style="757" customWidth="1"/>
    <col min="10758" max="10759" width="20.85546875" style="757" customWidth="1"/>
    <col min="10760" max="10760" width="4.7109375" style="757" customWidth="1"/>
    <col min="10761" max="10761" width="19.5703125" style="757" customWidth="1"/>
    <col min="10762" max="10762" width="15" style="757" customWidth="1"/>
    <col min="10763" max="10763" width="25.42578125" style="757" customWidth="1"/>
    <col min="10764" max="11008" width="12.5703125" style="757"/>
    <col min="11009" max="11009" width="67.7109375" style="757" customWidth="1"/>
    <col min="11010" max="11010" width="19.5703125" style="757" customWidth="1"/>
    <col min="11011" max="11011" width="2.5703125" style="757" customWidth="1"/>
    <col min="11012" max="11012" width="20.7109375" style="757" customWidth="1"/>
    <col min="11013" max="11013" width="21.5703125" style="757" customWidth="1"/>
    <col min="11014" max="11015" width="20.85546875" style="757" customWidth="1"/>
    <col min="11016" max="11016" width="4.7109375" style="757" customWidth="1"/>
    <col min="11017" max="11017" width="19.5703125" style="757" customWidth="1"/>
    <col min="11018" max="11018" width="15" style="757" customWidth="1"/>
    <col min="11019" max="11019" width="25.42578125" style="757" customWidth="1"/>
    <col min="11020" max="11264" width="12.5703125" style="757"/>
    <col min="11265" max="11265" width="67.7109375" style="757" customWidth="1"/>
    <col min="11266" max="11266" width="19.5703125" style="757" customWidth="1"/>
    <col min="11267" max="11267" width="2.5703125" style="757" customWidth="1"/>
    <col min="11268" max="11268" width="20.7109375" style="757" customWidth="1"/>
    <col min="11269" max="11269" width="21.5703125" style="757" customWidth="1"/>
    <col min="11270" max="11271" width="20.85546875" style="757" customWidth="1"/>
    <col min="11272" max="11272" width="4.7109375" style="757" customWidth="1"/>
    <col min="11273" max="11273" width="19.5703125" style="757" customWidth="1"/>
    <col min="11274" max="11274" width="15" style="757" customWidth="1"/>
    <col min="11275" max="11275" width="25.42578125" style="757" customWidth="1"/>
    <col min="11276" max="11520" width="12.5703125" style="757"/>
    <col min="11521" max="11521" width="67.7109375" style="757" customWidth="1"/>
    <col min="11522" max="11522" width="19.5703125" style="757" customWidth="1"/>
    <col min="11523" max="11523" width="2.5703125" style="757" customWidth="1"/>
    <col min="11524" max="11524" width="20.7109375" style="757" customWidth="1"/>
    <col min="11525" max="11525" width="21.5703125" style="757" customWidth="1"/>
    <col min="11526" max="11527" width="20.85546875" style="757" customWidth="1"/>
    <col min="11528" max="11528" width="4.7109375" style="757" customWidth="1"/>
    <col min="11529" max="11529" width="19.5703125" style="757" customWidth="1"/>
    <col min="11530" max="11530" width="15" style="757" customWidth="1"/>
    <col min="11531" max="11531" width="25.42578125" style="757" customWidth="1"/>
    <col min="11532" max="11776" width="12.5703125" style="757"/>
    <col min="11777" max="11777" width="67.7109375" style="757" customWidth="1"/>
    <col min="11778" max="11778" width="19.5703125" style="757" customWidth="1"/>
    <col min="11779" max="11779" width="2.5703125" style="757" customWidth="1"/>
    <col min="11780" max="11780" width="20.7109375" style="757" customWidth="1"/>
    <col min="11781" max="11781" width="21.5703125" style="757" customWidth="1"/>
    <col min="11782" max="11783" width="20.85546875" style="757" customWidth="1"/>
    <col min="11784" max="11784" width="4.7109375" style="757" customWidth="1"/>
    <col min="11785" max="11785" width="19.5703125" style="757" customWidth="1"/>
    <col min="11786" max="11786" width="15" style="757" customWidth="1"/>
    <col min="11787" max="11787" width="25.42578125" style="757" customWidth="1"/>
    <col min="11788" max="12032" width="12.5703125" style="757"/>
    <col min="12033" max="12033" width="67.7109375" style="757" customWidth="1"/>
    <col min="12034" max="12034" width="19.5703125" style="757" customWidth="1"/>
    <col min="12035" max="12035" width="2.5703125" style="757" customWidth="1"/>
    <col min="12036" max="12036" width="20.7109375" style="757" customWidth="1"/>
    <col min="12037" max="12037" width="21.5703125" style="757" customWidth="1"/>
    <col min="12038" max="12039" width="20.85546875" style="757" customWidth="1"/>
    <col min="12040" max="12040" width="4.7109375" style="757" customWidth="1"/>
    <col min="12041" max="12041" width="19.5703125" style="757" customWidth="1"/>
    <col min="12042" max="12042" width="15" style="757" customWidth="1"/>
    <col min="12043" max="12043" width="25.42578125" style="757" customWidth="1"/>
    <col min="12044" max="12288" width="12.5703125" style="757"/>
    <col min="12289" max="12289" width="67.7109375" style="757" customWidth="1"/>
    <col min="12290" max="12290" width="19.5703125" style="757" customWidth="1"/>
    <col min="12291" max="12291" width="2.5703125" style="757" customWidth="1"/>
    <col min="12292" max="12292" width="20.7109375" style="757" customWidth="1"/>
    <col min="12293" max="12293" width="21.5703125" style="757" customWidth="1"/>
    <col min="12294" max="12295" width="20.85546875" style="757" customWidth="1"/>
    <col min="12296" max="12296" width="4.7109375" style="757" customWidth="1"/>
    <col min="12297" max="12297" width="19.5703125" style="757" customWidth="1"/>
    <col min="12298" max="12298" width="15" style="757" customWidth="1"/>
    <col min="12299" max="12299" width="25.42578125" style="757" customWidth="1"/>
    <col min="12300" max="12544" width="12.5703125" style="757"/>
    <col min="12545" max="12545" width="67.7109375" style="757" customWidth="1"/>
    <col min="12546" max="12546" width="19.5703125" style="757" customWidth="1"/>
    <col min="12547" max="12547" width="2.5703125" style="757" customWidth="1"/>
    <col min="12548" max="12548" width="20.7109375" style="757" customWidth="1"/>
    <col min="12549" max="12549" width="21.5703125" style="757" customWidth="1"/>
    <col min="12550" max="12551" width="20.85546875" style="757" customWidth="1"/>
    <col min="12552" max="12552" width="4.7109375" style="757" customWidth="1"/>
    <col min="12553" max="12553" width="19.5703125" style="757" customWidth="1"/>
    <col min="12554" max="12554" width="15" style="757" customWidth="1"/>
    <col min="12555" max="12555" width="25.42578125" style="757" customWidth="1"/>
    <col min="12556" max="12800" width="12.5703125" style="757"/>
    <col min="12801" max="12801" width="67.7109375" style="757" customWidth="1"/>
    <col min="12802" max="12802" width="19.5703125" style="757" customWidth="1"/>
    <col min="12803" max="12803" width="2.5703125" style="757" customWidth="1"/>
    <col min="12804" max="12804" width="20.7109375" style="757" customWidth="1"/>
    <col min="12805" max="12805" width="21.5703125" style="757" customWidth="1"/>
    <col min="12806" max="12807" width="20.85546875" style="757" customWidth="1"/>
    <col min="12808" max="12808" width="4.7109375" style="757" customWidth="1"/>
    <col min="12809" max="12809" width="19.5703125" style="757" customWidth="1"/>
    <col min="12810" max="12810" width="15" style="757" customWidth="1"/>
    <col min="12811" max="12811" width="25.42578125" style="757" customWidth="1"/>
    <col min="12812" max="13056" width="12.5703125" style="757"/>
    <col min="13057" max="13057" width="67.7109375" style="757" customWidth="1"/>
    <col min="13058" max="13058" width="19.5703125" style="757" customWidth="1"/>
    <col min="13059" max="13059" width="2.5703125" style="757" customWidth="1"/>
    <col min="13060" max="13060" width="20.7109375" style="757" customWidth="1"/>
    <col min="13061" max="13061" width="21.5703125" style="757" customWidth="1"/>
    <col min="13062" max="13063" width="20.85546875" style="757" customWidth="1"/>
    <col min="13064" max="13064" width="4.7109375" style="757" customWidth="1"/>
    <col min="13065" max="13065" width="19.5703125" style="757" customWidth="1"/>
    <col min="13066" max="13066" width="15" style="757" customWidth="1"/>
    <col min="13067" max="13067" width="25.42578125" style="757" customWidth="1"/>
    <col min="13068" max="13312" width="12.5703125" style="757"/>
    <col min="13313" max="13313" width="67.7109375" style="757" customWidth="1"/>
    <col min="13314" max="13314" width="19.5703125" style="757" customWidth="1"/>
    <col min="13315" max="13315" width="2.5703125" style="757" customWidth="1"/>
    <col min="13316" max="13316" width="20.7109375" style="757" customWidth="1"/>
    <col min="13317" max="13317" width="21.5703125" style="757" customWidth="1"/>
    <col min="13318" max="13319" width="20.85546875" style="757" customWidth="1"/>
    <col min="13320" max="13320" width="4.7109375" style="757" customWidth="1"/>
    <col min="13321" max="13321" width="19.5703125" style="757" customWidth="1"/>
    <col min="13322" max="13322" width="15" style="757" customWidth="1"/>
    <col min="13323" max="13323" width="25.42578125" style="757" customWidth="1"/>
    <col min="13324" max="13568" width="12.5703125" style="757"/>
    <col min="13569" max="13569" width="67.7109375" style="757" customWidth="1"/>
    <col min="13570" max="13570" width="19.5703125" style="757" customWidth="1"/>
    <col min="13571" max="13571" width="2.5703125" style="757" customWidth="1"/>
    <col min="13572" max="13572" width="20.7109375" style="757" customWidth="1"/>
    <col min="13573" max="13573" width="21.5703125" style="757" customWidth="1"/>
    <col min="13574" max="13575" width="20.85546875" style="757" customWidth="1"/>
    <col min="13576" max="13576" width="4.7109375" style="757" customWidth="1"/>
    <col min="13577" max="13577" width="19.5703125" style="757" customWidth="1"/>
    <col min="13578" max="13578" width="15" style="757" customWidth="1"/>
    <col min="13579" max="13579" width="25.42578125" style="757" customWidth="1"/>
    <col min="13580" max="13824" width="12.5703125" style="757"/>
    <col min="13825" max="13825" width="67.7109375" style="757" customWidth="1"/>
    <col min="13826" max="13826" width="19.5703125" style="757" customWidth="1"/>
    <col min="13827" max="13827" width="2.5703125" style="757" customWidth="1"/>
    <col min="13828" max="13828" width="20.7109375" style="757" customWidth="1"/>
    <col min="13829" max="13829" width="21.5703125" style="757" customWidth="1"/>
    <col min="13830" max="13831" width="20.85546875" style="757" customWidth="1"/>
    <col min="13832" max="13832" width="4.7109375" style="757" customWidth="1"/>
    <col min="13833" max="13833" width="19.5703125" style="757" customWidth="1"/>
    <col min="13834" max="13834" width="15" style="757" customWidth="1"/>
    <col min="13835" max="13835" width="25.42578125" style="757" customWidth="1"/>
    <col min="13836" max="14080" width="12.5703125" style="757"/>
    <col min="14081" max="14081" width="67.7109375" style="757" customWidth="1"/>
    <col min="14082" max="14082" width="19.5703125" style="757" customWidth="1"/>
    <col min="14083" max="14083" width="2.5703125" style="757" customWidth="1"/>
    <col min="14084" max="14084" width="20.7109375" style="757" customWidth="1"/>
    <col min="14085" max="14085" width="21.5703125" style="757" customWidth="1"/>
    <col min="14086" max="14087" width="20.85546875" style="757" customWidth="1"/>
    <col min="14088" max="14088" width="4.7109375" style="757" customWidth="1"/>
    <col min="14089" max="14089" width="19.5703125" style="757" customWidth="1"/>
    <col min="14090" max="14090" width="15" style="757" customWidth="1"/>
    <col min="14091" max="14091" width="25.42578125" style="757" customWidth="1"/>
    <col min="14092" max="14336" width="12.5703125" style="757"/>
    <col min="14337" max="14337" width="67.7109375" style="757" customWidth="1"/>
    <col min="14338" max="14338" width="19.5703125" style="757" customWidth="1"/>
    <col min="14339" max="14339" width="2.5703125" style="757" customWidth="1"/>
    <col min="14340" max="14340" width="20.7109375" style="757" customWidth="1"/>
    <col min="14341" max="14341" width="21.5703125" style="757" customWidth="1"/>
    <col min="14342" max="14343" width="20.85546875" style="757" customWidth="1"/>
    <col min="14344" max="14344" width="4.7109375" style="757" customWidth="1"/>
    <col min="14345" max="14345" width="19.5703125" style="757" customWidth="1"/>
    <col min="14346" max="14346" width="15" style="757" customWidth="1"/>
    <col min="14347" max="14347" width="25.42578125" style="757" customWidth="1"/>
    <col min="14348" max="14592" width="12.5703125" style="757"/>
    <col min="14593" max="14593" width="67.7109375" style="757" customWidth="1"/>
    <col min="14594" max="14594" width="19.5703125" style="757" customWidth="1"/>
    <col min="14595" max="14595" width="2.5703125" style="757" customWidth="1"/>
    <col min="14596" max="14596" width="20.7109375" style="757" customWidth="1"/>
    <col min="14597" max="14597" width="21.5703125" style="757" customWidth="1"/>
    <col min="14598" max="14599" width="20.85546875" style="757" customWidth="1"/>
    <col min="14600" max="14600" width="4.7109375" style="757" customWidth="1"/>
    <col min="14601" max="14601" width="19.5703125" style="757" customWidth="1"/>
    <col min="14602" max="14602" width="15" style="757" customWidth="1"/>
    <col min="14603" max="14603" width="25.42578125" style="757" customWidth="1"/>
    <col min="14604" max="14848" width="12.5703125" style="757"/>
    <col min="14849" max="14849" width="67.7109375" style="757" customWidth="1"/>
    <col min="14850" max="14850" width="19.5703125" style="757" customWidth="1"/>
    <col min="14851" max="14851" width="2.5703125" style="757" customWidth="1"/>
    <col min="14852" max="14852" width="20.7109375" style="757" customWidth="1"/>
    <col min="14853" max="14853" width="21.5703125" style="757" customWidth="1"/>
    <col min="14854" max="14855" width="20.85546875" style="757" customWidth="1"/>
    <col min="14856" max="14856" width="4.7109375" style="757" customWidth="1"/>
    <col min="14857" max="14857" width="19.5703125" style="757" customWidth="1"/>
    <col min="14858" max="14858" width="15" style="757" customWidth="1"/>
    <col min="14859" max="14859" width="25.42578125" style="757" customWidth="1"/>
    <col min="14860" max="15104" width="12.5703125" style="757"/>
    <col min="15105" max="15105" width="67.7109375" style="757" customWidth="1"/>
    <col min="15106" max="15106" width="19.5703125" style="757" customWidth="1"/>
    <col min="15107" max="15107" width="2.5703125" style="757" customWidth="1"/>
    <col min="15108" max="15108" width="20.7109375" style="757" customWidth="1"/>
    <col min="15109" max="15109" width="21.5703125" style="757" customWidth="1"/>
    <col min="15110" max="15111" width="20.85546875" style="757" customWidth="1"/>
    <col min="15112" max="15112" width="4.7109375" style="757" customWidth="1"/>
    <col min="15113" max="15113" width="19.5703125" style="757" customWidth="1"/>
    <col min="15114" max="15114" width="15" style="757" customWidth="1"/>
    <col min="15115" max="15115" width="25.42578125" style="757" customWidth="1"/>
    <col min="15116" max="15360" width="12.5703125" style="757"/>
    <col min="15361" max="15361" width="67.7109375" style="757" customWidth="1"/>
    <col min="15362" max="15362" width="19.5703125" style="757" customWidth="1"/>
    <col min="15363" max="15363" width="2.5703125" style="757" customWidth="1"/>
    <col min="15364" max="15364" width="20.7109375" style="757" customWidth="1"/>
    <col min="15365" max="15365" width="21.5703125" style="757" customWidth="1"/>
    <col min="15366" max="15367" width="20.85546875" style="757" customWidth="1"/>
    <col min="15368" max="15368" width="4.7109375" style="757" customWidth="1"/>
    <col min="15369" max="15369" width="19.5703125" style="757" customWidth="1"/>
    <col min="15370" max="15370" width="15" style="757" customWidth="1"/>
    <col min="15371" max="15371" width="25.42578125" style="757" customWidth="1"/>
    <col min="15372" max="15616" width="12.5703125" style="757"/>
    <col min="15617" max="15617" width="67.7109375" style="757" customWidth="1"/>
    <col min="15618" max="15618" width="19.5703125" style="757" customWidth="1"/>
    <col min="15619" max="15619" width="2.5703125" style="757" customWidth="1"/>
    <col min="15620" max="15620" width="20.7109375" style="757" customWidth="1"/>
    <col min="15621" max="15621" width="21.5703125" style="757" customWidth="1"/>
    <col min="15622" max="15623" width="20.85546875" style="757" customWidth="1"/>
    <col min="15624" max="15624" width="4.7109375" style="757" customWidth="1"/>
    <col min="15625" max="15625" width="19.5703125" style="757" customWidth="1"/>
    <col min="15626" max="15626" width="15" style="757" customWidth="1"/>
    <col min="15627" max="15627" width="25.42578125" style="757" customWidth="1"/>
    <col min="15628" max="15872" width="12.5703125" style="757"/>
    <col min="15873" max="15873" width="67.7109375" style="757" customWidth="1"/>
    <col min="15874" max="15874" width="19.5703125" style="757" customWidth="1"/>
    <col min="15875" max="15875" width="2.5703125" style="757" customWidth="1"/>
    <col min="15876" max="15876" width="20.7109375" style="757" customWidth="1"/>
    <col min="15877" max="15877" width="21.5703125" style="757" customWidth="1"/>
    <col min="15878" max="15879" width="20.85546875" style="757" customWidth="1"/>
    <col min="15880" max="15880" width="4.7109375" style="757" customWidth="1"/>
    <col min="15881" max="15881" width="19.5703125" style="757" customWidth="1"/>
    <col min="15882" max="15882" width="15" style="757" customWidth="1"/>
    <col min="15883" max="15883" width="25.42578125" style="757" customWidth="1"/>
    <col min="15884" max="16128" width="12.5703125" style="757"/>
    <col min="16129" max="16129" width="67.7109375" style="757" customWidth="1"/>
    <col min="16130" max="16130" width="19.5703125" style="757" customWidth="1"/>
    <col min="16131" max="16131" width="2.5703125" style="757" customWidth="1"/>
    <col min="16132" max="16132" width="20.7109375" style="757" customWidth="1"/>
    <col min="16133" max="16133" width="21.5703125" style="757" customWidth="1"/>
    <col min="16134" max="16135" width="20.85546875" style="757" customWidth="1"/>
    <col min="16136" max="16136" width="4.7109375" style="757" customWidth="1"/>
    <col min="16137" max="16137" width="19.5703125" style="757" customWidth="1"/>
    <col min="16138" max="16138" width="15" style="757" customWidth="1"/>
    <col min="16139" max="16139" width="25.42578125" style="757" customWidth="1"/>
    <col min="16140" max="16384" width="12.5703125" style="757"/>
  </cols>
  <sheetData>
    <row r="1" spans="1:65" ht="16.5" customHeight="1">
      <c r="A1" s="754" t="s">
        <v>684</v>
      </c>
      <c r="B1" s="755"/>
      <c r="C1" s="755"/>
      <c r="D1" s="755"/>
      <c r="E1" s="755"/>
      <c r="F1" s="756"/>
      <c r="G1" s="756"/>
    </row>
    <row r="2" spans="1:65" ht="25.5" customHeight="1">
      <c r="A2" s="758" t="s">
        <v>685</v>
      </c>
      <c r="B2" s="759"/>
      <c r="C2" s="759"/>
      <c r="D2" s="759"/>
      <c r="E2" s="759"/>
      <c r="F2" s="760"/>
      <c r="G2" s="760"/>
    </row>
    <row r="3" spans="1:65" ht="21" customHeight="1">
      <c r="A3" s="758"/>
      <c r="B3" s="759"/>
      <c r="C3" s="759"/>
      <c r="D3" s="759"/>
      <c r="E3" s="759"/>
      <c r="F3" s="760"/>
      <c r="G3" s="761" t="s">
        <v>2</v>
      </c>
    </row>
    <row r="4" spans="1:65" ht="16.5" customHeight="1">
      <c r="A4" s="762"/>
      <c r="B4" s="1600" t="s">
        <v>653</v>
      </c>
      <c r="C4" s="1601"/>
      <c r="D4" s="1601"/>
      <c r="E4" s="1602"/>
      <c r="F4" s="1603" t="s">
        <v>654</v>
      </c>
      <c r="G4" s="1604"/>
    </row>
    <row r="5" spans="1:65" ht="15" customHeight="1">
      <c r="A5" s="763"/>
      <c r="B5" s="1597" t="s">
        <v>655</v>
      </c>
      <c r="C5" s="1598"/>
      <c r="D5" s="1598"/>
      <c r="E5" s="1599"/>
      <c r="F5" s="1597" t="s">
        <v>655</v>
      </c>
      <c r="G5" s="1599"/>
      <c r="H5" s="764" t="s">
        <v>4</v>
      </c>
    </row>
    <row r="6" spans="1:65" ht="15.75">
      <c r="A6" s="765" t="s">
        <v>3</v>
      </c>
      <c r="B6" s="766"/>
      <c r="C6" s="767"/>
      <c r="D6" s="768" t="s">
        <v>656</v>
      </c>
      <c r="E6" s="769"/>
      <c r="F6" s="770" t="s">
        <v>4</v>
      </c>
      <c r="G6" s="771" t="s">
        <v>4</v>
      </c>
      <c r="H6" s="764"/>
    </row>
    <row r="7" spans="1:65" ht="14.25" customHeight="1">
      <c r="A7" s="772"/>
      <c r="B7" s="773"/>
      <c r="C7" s="774"/>
      <c r="D7" s="775"/>
      <c r="E7" s="776" t="s">
        <v>656</v>
      </c>
      <c r="F7" s="777" t="s">
        <v>657</v>
      </c>
      <c r="G7" s="771" t="s">
        <v>658</v>
      </c>
      <c r="H7" s="778"/>
    </row>
    <row r="8" spans="1:65" ht="14.25" customHeight="1">
      <c r="A8" s="779"/>
      <c r="B8" s="774" t="s">
        <v>659</v>
      </c>
      <c r="C8" s="774"/>
      <c r="D8" s="765" t="s">
        <v>660</v>
      </c>
      <c r="E8" s="780" t="s">
        <v>661</v>
      </c>
      <c r="F8" s="777" t="s">
        <v>662</v>
      </c>
      <c r="G8" s="771" t="s">
        <v>663</v>
      </c>
      <c r="H8" s="778"/>
    </row>
    <row r="9" spans="1:65" ht="14.25" customHeight="1">
      <c r="A9" s="781"/>
      <c r="B9" s="782"/>
      <c r="C9" s="783"/>
      <c r="D9" s="784"/>
      <c r="E9" s="780" t="s">
        <v>664</v>
      </c>
      <c r="F9" s="785" t="s">
        <v>665</v>
      </c>
      <c r="G9" s="786"/>
      <c r="H9" s="787" t="s">
        <v>4</v>
      </c>
    </row>
    <row r="10" spans="1:65" ht="9.9499999999999993" customHeight="1">
      <c r="A10" s="788" t="s">
        <v>464</v>
      </c>
      <c r="B10" s="789">
        <v>2</v>
      </c>
      <c r="C10" s="790"/>
      <c r="D10" s="791">
        <v>3</v>
      </c>
      <c r="E10" s="791">
        <v>4</v>
      </c>
      <c r="F10" s="792">
        <v>5</v>
      </c>
      <c r="G10" s="793">
        <v>6</v>
      </c>
      <c r="H10" s="787" t="s">
        <v>4</v>
      </c>
    </row>
    <row r="11" spans="1:65" ht="12.75" customHeight="1">
      <c r="A11" s="794" t="s">
        <v>4</v>
      </c>
      <c r="B11" s="795" t="s">
        <v>4</v>
      </c>
      <c r="C11" s="795"/>
      <c r="D11" s="796" t="s">
        <v>125</v>
      </c>
      <c r="E11" s="797"/>
      <c r="F11" s="798" t="s">
        <v>4</v>
      </c>
      <c r="G11" s="799" t="s">
        <v>125</v>
      </c>
      <c r="H11" s="787" t="s">
        <v>4</v>
      </c>
    </row>
    <row r="12" spans="1:65" ht="16.5" customHeight="1">
      <c r="A12" s="794" t="s">
        <v>686</v>
      </c>
      <c r="B12" s="800">
        <v>3340059.0352999996</v>
      </c>
      <c r="C12" s="800"/>
      <c r="D12" s="801">
        <v>4355.6135400000003</v>
      </c>
      <c r="E12" s="801">
        <v>3197.1609699999999</v>
      </c>
      <c r="F12" s="800">
        <v>4355.2349899999999</v>
      </c>
      <c r="G12" s="802">
        <v>0.37855</v>
      </c>
      <c r="H12" s="787" t="s">
        <v>4</v>
      </c>
    </row>
    <row r="13" spans="1:65" s="806" customFormat="1" ht="21.75" customHeight="1">
      <c r="A13" s="803" t="s">
        <v>244</v>
      </c>
      <c r="B13" s="704">
        <v>3330.8390700000004</v>
      </c>
      <c r="C13" s="704"/>
      <c r="D13" s="804">
        <v>0</v>
      </c>
      <c r="E13" s="804">
        <v>0</v>
      </c>
      <c r="F13" s="805">
        <v>0</v>
      </c>
      <c r="G13" s="705">
        <v>0</v>
      </c>
      <c r="H13" s="787" t="s">
        <v>4</v>
      </c>
      <c r="I13" s="757"/>
      <c r="J13" s="757"/>
      <c r="K13" s="757"/>
      <c r="L13" s="757"/>
      <c r="M13" s="757"/>
      <c r="N13" s="757"/>
      <c r="O13" s="757"/>
      <c r="P13" s="757"/>
      <c r="Q13" s="757"/>
      <c r="R13" s="757"/>
      <c r="S13" s="757"/>
      <c r="T13" s="757"/>
      <c r="U13" s="757"/>
      <c r="V13" s="757"/>
      <c r="W13" s="757"/>
      <c r="X13" s="757"/>
      <c r="Y13" s="757"/>
      <c r="Z13" s="757"/>
      <c r="AA13" s="757"/>
      <c r="AB13" s="757"/>
      <c r="AC13" s="757"/>
      <c r="AD13" s="757"/>
      <c r="AE13" s="757"/>
      <c r="AF13" s="757"/>
      <c r="AG13" s="757"/>
      <c r="AH13" s="757"/>
      <c r="AI13" s="757"/>
      <c r="AJ13" s="757"/>
      <c r="AK13" s="757"/>
      <c r="AL13" s="757"/>
      <c r="AM13" s="757"/>
      <c r="AN13" s="757"/>
      <c r="AO13" s="757"/>
      <c r="AP13" s="757"/>
      <c r="AQ13" s="757"/>
      <c r="AR13" s="757"/>
      <c r="AS13" s="757"/>
      <c r="AT13" s="757"/>
      <c r="AU13" s="757"/>
      <c r="AV13" s="757"/>
      <c r="AW13" s="757"/>
      <c r="AX13" s="757"/>
      <c r="AY13" s="757"/>
      <c r="AZ13" s="757"/>
      <c r="BA13" s="757"/>
      <c r="BB13" s="757"/>
      <c r="BC13" s="757"/>
      <c r="BD13" s="757"/>
      <c r="BE13" s="757"/>
      <c r="BF13" s="757"/>
      <c r="BG13" s="757"/>
      <c r="BH13" s="757"/>
      <c r="BI13" s="757"/>
      <c r="BJ13" s="757"/>
      <c r="BK13" s="757"/>
      <c r="BL13" s="757"/>
      <c r="BM13" s="757"/>
    </row>
    <row r="14" spans="1:65" s="806" customFormat="1" ht="21.75" customHeight="1">
      <c r="A14" s="803" t="s">
        <v>245</v>
      </c>
      <c r="B14" s="704">
        <v>9849.6872899999962</v>
      </c>
      <c r="C14" s="704"/>
      <c r="D14" s="807">
        <v>0</v>
      </c>
      <c r="E14" s="807">
        <v>0</v>
      </c>
      <c r="F14" s="805">
        <v>0</v>
      </c>
      <c r="G14" s="705">
        <v>0</v>
      </c>
      <c r="H14" s="787" t="s">
        <v>4</v>
      </c>
      <c r="I14" s="757"/>
      <c r="J14" s="757"/>
      <c r="K14" s="757"/>
      <c r="L14" s="757"/>
      <c r="M14" s="757"/>
      <c r="N14" s="757"/>
      <c r="O14" s="757"/>
      <c r="P14" s="757"/>
      <c r="Q14" s="757"/>
      <c r="R14" s="757"/>
      <c r="S14" s="757"/>
      <c r="T14" s="757"/>
      <c r="U14" s="757"/>
      <c r="V14" s="757"/>
      <c r="W14" s="757"/>
      <c r="X14" s="757"/>
      <c r="Y14" s="757"/>
      <c r="Z14" s="757"/>
      <c r="AA14" s="757"/>
      <c r="AB14" s="757"/>
      <c r="AC14" s="757"/>
      <c r="AD14" s="757"/>
      <c r="AE14" s="757"/>
      <c r="AF14" s="757"/>
      <c r="AG14" s="757"/>
      <c r="AH14" s="757"/>
      <c r="AI14" s="757"/>
      <c r="AJ14" s="757"/>
      <c r="AK14" s="757"/>
      <c r="AL14" s="757"/>
      <c r="AM14" s="757"/>
      <c r="AN14" s="757"/>
      <c r="AO14" s="757"/>
      <c r="AP14" s="757"/>
      <c r="AQ14" s="757"/>
      <c r="AR14" s="757"/>
      <c r="AS14" s="757"/>
      <c r="AT14" s="757"/>
      <c r="AU14" s="757"/>
      <c r="AV14" s="757"/>
      <c r="AW14" s="757"/>
      <c r="AX14" s="757"/>
      <c r="AY14" s="757"/>
      <c r="AZ14" s="757"/>
      <c r="BA14" s="757"/>
      <c r="BB14" s="757"/>
      <c r="BC14" s="757"/>
      <c r="BD14" s="757"/>
      <c r="BE14" s="757"/>
      <c r="BF14" s="757"/>
      <c r="BG14" s="757"/>
      <c r="BH14" s="757"/>
      <c r="BI14" s="757"/>
      <c r="BJ14" s="757"/>
      <c r="BK14" s="757"/>
      <c r="BL14" s="757"/>
      <c r="BM14" s="757"/>
    </row>
    <row r="15" spans="1:65" s="806" customFormat="1" ht="21.75" customHeight="1">
      <c r="A15" s="803" t="s">
        <v>246</v>
      </c>
      <c r="B15" s="704">
        <v>2410.5618499999996</v>
      </c>
      <c r="C15" s="704"/>
      <c r="D15" s="807">
        <v>0</v>
      </c>
      <c r="E15" s="808">
        <v>0</v>
      </c>
      <c r="F15" s="805">
        <v>0</v>
      </c>
      <c r="G15" s="705">
        <v>0</v>
      </c>
      <c r="H15" s="787" t="s">
        <v>4</v>
      </c>
      <c r="I15" s="757"/>
      <c r="J15" s="757"/>
      <c r="K15" s="757"/>
      <c r="L15" s="757"/>
      <c r="M15" s="757"/>
      <c r="N15" s="757"/>
      <c r="O15" s="757"/>
      <c r="P15" s="757"/>
      <c r="Q15" s="757"/>
      <c r="R15" s="757"/>
      <c r="S15" s="757"/>
      <c r="T15" s="757"/>
      <c r="U15" s="757"/>
      <c r="V15" s="757"/>
      <c r="W15" s="757"/>
      <c r="X15" s="757"/>
      <c r="Y15" s="757"/>
      <c r="Z15" s="757"/>
      <c r="AA15" s="757"/>
      <c r="AB15" s="757"/>
      <c r="AC15" s="757"/>
      <c r="AD15" s="757"/>
      <c r="AE15" s="757"/>
      <c r="AF15" s="757"/>
      <c r="AG15" s="757"/>
      <c r="AH15" s="757"/>
      <c r="AI15" s="757"/>
      <c r="AJ15" s="757"/>
      <c r="AK15" s="757"/>
      <c r="AL15" s="757"/>
      <c r="AM15" s="757"/>
      <c r="AN15" s="757"/>
      <c r="AO15" s="757"/>
      <c r="AP15" s="757"/>
      <c r="AQ15" s="757"/>
      <c r="AR15" s="757"/>
      <c r="AS15" s="757"/>
      <c r="AT15" s="757"/>
      <c r="AU15" s="757"/>
      <c r="AV15" s="757"/>
      <c r="AW15" s="757"/>
      <c r="AX15" s="757"/>
      <c r="AY15" s="757"/>
      <c r="AZ15" s="757"/>
      <c r="BA15" s="757"/>
      <c r="BB15" s="757"/>
      <c r="BC15" s="757"/>
      <c r="BD15" s="757"/>
      <c r="BE15" s="757"/>
      <c r="BF15" s="757"/>
      <c r="BG15" s="757"/>
      <c r="BH15" s="757"/>
      <c r="BI15" s="757"/>
      <c r="BJ15" s="757"/>
      <c r="BK15" s="757"/>
      <c r="BL15" s="757"/>
      <c r="BM15" s="757"/>
    </row>
    <row r="16" spans="1:65" s="806" customFormat="1" ht="21.75" customHeight="1">
      <c r="A16" s="803" t="s">
        <v>247</v>
      </c>
      <c r="B16" s="704">
        <v>4.0118799999999997</v>
      </c>
      <c r="C16" s="704"/>
      <c r="D16" s="807">
        <v>0</v>
      </c>
      <c r="E16" s="808">
        <v>0</v>
      </c>
      <c r="F16" s="805">
        <v>0</v>
      </c>
      <c r="G16" s="705">
        <v>0</v>
      </c>
      <c r="H16" s="787" t="s">
        <v>4</v>
      </c>
      <c r="I16" s="757"/>
      <c r="J16" s="757"/>
      <c r="K16" s="757"/>
      <c r="L16" s="757"/>
      <c r="M16" s="757"/>
      <c r="N16" s="757"/>
      <c r="O16" s="757"/>
      <c r="P16" s="757"/>
      <c r="Q16" s="757"/>
      <c r="R16" s="757"/>
      <c r="S16" s="757"/>
      <c r="T16" s="757"/>
      <c r="U16" s="757"/>
      <c r="V16" s="757"/>
      <c r="W16" s="757"/>
      <c r="X16" s="757"/>
      <c r="Y16" s="757"/>
      <c r="Z16" s="757"/>
      <c r="AA16" s="757"/>
      <c r="AB16" s="757"/>
      <c r="AC16" s="757"/>
      <c r="AD16" s="757"/>
      <c r="AE16" s="757"/>
      <c r="AF16" s="757"/>
      <c r="AG16" s="757"/>
      <c r="AH16" s="757"/>
      <c r="AI16" s="757"/>
      <c r="AJ16" s="757"/>
      <c r="AK16" s="757"/>
      <c r="AL16" s="757"/>
      <c r="AM16" s="757"/>
      <c r="AN16" s="757"/>
      <c r="AO16" s="757"/>
      <c r="AP16" s="757"/>
      <c r="AQ16" s="757"/>
      <c r="AR16" s="757"/>
      <c r="AS16" s="757"/>
      <c r="AT16" s="757"/>
      <c r="AU16" s="757"/>
      <c r="AV16" s="757"/>
      <c r="AW16" s="757"/>
      <c r="AX16" s="757"/>
      <c r="AY16" s="757"/>
      <c r="AZ16" s="757"/>
      <c r="BA16" s="757"/>
      <c r="BB16" s="757"/>
      <c r="BC16" s="757"/>
      <c r="BD16" s="757"/>
      <c r="BE16" s="757"/>
      <c r="BF16" s="757"/>
      <c r="BG16" s="757"/>
      <c r="BH16" s="757"/>
      <c r="BI16" s="757"/>
      <c r="BJ16" s="757"/>
      <c r="BK16" s="757"/>
      <c r="BL16" s="757"/>
      <c r="BM16" s="757"/>
    </row>
    <row r="17" spans="1:72" s="806" customFormat="1" ht="21.75" customHeight="1">
      <c r="A17" s="803" t="s">
        <v>248</v>
      </c>
      <c r="B17" s="704">
        <v>7434.0988900000011</v>
      </c>
      <c r="C17" s="704"/>
      <c r="D17" s="807">
        <v>0</v>
      </c>
      <c r="E17" s="808">
        <v>0</v>
      </c>
      <c r="F17" s="805">
        <v>0</v>
      </c>
      <c r="G17" s="705">
        <v>0</v>
      </c>
      <c r="H17" s="787" t="s">
        <v>4</v>
      </c>
      <c r="I17" s="757"/>
      <c r="J17" s="757"/>
      <c r="K17" s="757"/>
      <c r="L17" s="757"/>
      <c r="M17" s="757"/>
      <c r="N17" s="757"/>
      <c r="O17" s="757"/>
      <c r="P17" s="757"/>
      <c r="Q17" s="757"/>
      <c r="R17" s="757"/>
      <c r="S17" s="757"/>
      <c r="T17" s="757"/>
      <c r="U17" s="757"/>
      <c r="V17" s="757"/>
      <c r="W17" s="757"/>
      <c r="X17" s="757"/>
      <c r="Y17" s="757"/>
      <c r="Z17" s="757"/>
      <c r="AA17" s="757"/>
      <c r="AB17" s="757"/>
      <c r="AC17" s="757"/>
      <c r="AD17" s="757"/>
      <c r="AE17" s="757"/>
      <c r="AF17" s="757"/>
      <c r="AG17" s="757"/>
      <c r="AH17" s="757"/>
      <c r="AI17" s="757"/>
      <c r="AJ17" s="757"/>
      <c r="AK17" s="757"/>
      <c r="AL17" s="757"/>
      <c r="AM17" s="757"/>
      <c r="AN17" s="757"/>
      <c r="AO17" s="757"/>
      <c r="AP17" s="757"/>
      <c r="AQ17" s="757"/>
      <c r="AR17" s="757"/>
      <c r="AS17" s="757"/>
      <c r="AT17" s="757"/>
      <c r="AU17" s="757"/>
      <c r="AV17" s="757"/>
      <c r="AW17" s="757"/>
      <c r="AX17" s="757"/>
      <c r="AY17" s="757"/>
      <c r="AZ17" s="757"/>
      <c r="BA17" s="757"/>
      <c r="BB17" s="757"/>
      <c r="BC17" s="757"/>
      <c r="BD17" s="757"/>
      <c r="BE17" s="757"/>
      <c r="BF17" s="757"/>
      <c r="BG17" s="757"/>
      <c r="BH17" s="757"/>
      <c r="BI17" s="757"/>
      <c r="BJ17" s="757"/>
      <c r="BK17" s="757"/>
      <c r="BL17" s="757"/>
      <c r="BM17" s="757"/>
    </row>
    <row r="18" spans="1:72" s="806" customFormat="1" ht="21.75" customHeight="1">
      <c r="A18" s="803" t="s">
        <v>249</v>
      </c>
      <c r="B18" s="704">
        <v>20.090530000000001</v>
      </c>
      <c r="C18" s="704"/>
      <c r="D18" s="807">
        <v>0</v>
      </c>
      <c r="E18" s="808">
        <v>0</v>
      </c>
      <c r="F18" s="805">
        <v>0</v>
      </c>
      <c r="G18" s="705">
        <v>0</v>
      </c>
      <c r="H18" s="787" t="s">
        <v>4</v>
      </c>
      <c r="I18" s="757"/>
      <c r="J18" s="757"/>
      <c r="K18" s="757"/>
      <c r="L18" s="757"/>
      <c r="M18" s="757"/>
      <c r="N18" s="757"/>
      <c r="O18" s="757"/>
      <c r="P18" s="757"/>
      <c r="Q18" s="757"/>
      <c r="R18" s="757"/>
      <c r="S18" s="757"/>
      <c r="T18" s="757"/>
      <c r="U18" s="757"/>
      <c r="V18" s="757"/>
      <c r="W18" s="757"/>
      <c r="X18" s="757"/>
      <c r="Y18" s="757"/>
      <c r="Z18" s="757"/>
      <c r="AA18" s="757"/>
      <c r="AB18" s="757"/>
      <c r="AC18" s="757"/>
      <c r="AD18" s="757"/>
      <c r="AE18" s="757"/>
      <c r="AF18" s="757"/>
      <c r="AG18" s="757"/>
      <c r="AH18" s="757"/>
      <c r="AI18" s="757"/>
      <c r="AJ18" s="757"/>
      <c r="AK18" s="757"/>
      <c r="AL18" s="757"/>
      <c r="AM18" s="757"/>
      <c r="AN18" s="757"/>
      <c r="AO18" s="757"/>
      <c r="AP18" s="757"/>
      <c r="AQ18" s="757"/>
      <c r="AR18" s="757"/>
      <c r="AS18" s="757"/>
      <c r="AT18" s="757"/>
      <c r="AU18" s="757"/>
      <c r="AV18" s="757"/>
      <c r="AW18" s="757"/>
      <c r="AX18" s="757"/>
      <c r="AY18" s="757"/>
      <c r="AZ18" s="757"/>
      <c r="BA18" s="757"/>
      <c r="BB18" s="757"/>
      <c r="BC18" s="757"/>
      <c r="BD18" s="757"/>
      <c r="BE18" s="757"/>
      <c r="BF18" s="757"/>
      <c r="BG18" s="757"/>
      <c r="BH18" s="757"/>
      <c r="BI18" s="757"/>
      <c r="BJ18" s="757"/>
      <c r="BK18" s="757"/>
      <c r="BL18" s="757"/>
      <c r="BM18" s="757"/>
    </row>
    <row r="19" spans="1:72" s="806" customFormat="1" ht="21.75" customHeight="1">
      <c r="A19" s="803" t="s">
        <v>250</v>
      </c>
      <c r="B19" s="704">
        <v>843.53686000000016</v>
      </c>
      <c r="C19" s="704"/>
      <c r="D19" s="807">
        <v>0</v>
      </c>
      <c r="E19" s="808">
        <v>0</v>
      </c>
      <c r="F19" s="805">
        <v>0</v>
      </c>
      <c r="G19" s="705">
        <v>0</v>
      </c>
      <c r="H19" s="787" t="s">
        <v>4</v>
      </c>
      <c r="I19" s="757"/>
      <c r="J19" s="757"/>
      <c r="K19" s="757"/>
      <c r="L19" s="757"/>
      <c r="M19" s="757"/>
      <c r="N19" s="757"/>
      <c r="O19" s="757"/>
      <c r="P19" s="757"/>
      <c r="Q19" s="757"/>
      <c r="R19" s="757"/>
      <c r="S19" s="757"/>
      <c r="T19" s="757"/>
      <c r="U19" s="757"/>
      <c r="V19" s="757"/>
      <c r="W19" s="757"/>
      <c r="X19" s="757"/>
      <c r="Y19" s="757"/>
      <c r="Z19" s="757"/>
      <c r="AA19" s="757"/>
      <c r="AB19" s="757"/>
      <c r="AC19" s="757"/>
      <c r="AD19" s="757"/>
      <c r="AE19" s="757"/>
      <c r="AF19" s="757"/>
      <c r="AG19" s="757"/>
      <c r="AH19" s="757"/>
      <c r="AI19" s="757"/>
      <c r="AJ19" s="757"/>
      <c r="AK19" s="757"/>
      <c r="AL19" s="757"/>
      <c r="AM19" s="757"/>
      <c r="AN19" s="757"/>
      <c r="AO19" s="757"/>
      <c r="AP19" s="757"/>
      <c r="AQ19" s="757"/>
      <c r="AR19" s="757"/>
      <c r="AS19" s="757"/>
      <c r="AT19" s="757"/>
      <c r="AU19" s="757"/>
      <c r="AV19" s="757"/>
      <c r="AW19" s="757"/>
      <c r="AX19" s="757"/>
      <c r="AY19" s="757"/>
      <c r="AZ19" s="757"/>
      <c r="BA19" s="757"/>
      <c r="BB19" s="757"/>
      <c r="BC19" s="757"/>
      <c r="BD19" s="757"/>
      <c r="BE19" s="757"/>
      <c r="BF19" s="757"/>
      <c r="BG19" s="757"/>
      <c r="BH19" s="757"/>
      <c r="BI19" s="757"/>
      <c r="BJ19" s="757"/>
      <c r="BK19" s="757"/>
      <c r="BL19" s="757"/>
      <c r="BM19" s="757"/>
    </row>
    <row r="20" spans="1:72" s="806" customFormat="1" ht="21.75" customHeight="1">
      <c r="A20" s="803" t="s">
        <v>251</v>
      </c>
      <c r="B20" s="704">
        <v>1824.7198299999998</v>
      </c>
      <c r="C20" s="704"/>
      <c r="D20" s="807">
        <v>0</v>
      </c>
      <c r="E20" s="808">
        <v>0</v>
      </c>
      <c r="F20" s="805">
        <v>0</v>
      </c>
      <c r="G20" s="705">
        <v>0</v>
      </c>
      <c r="H20" s="787" t="s">
        <v>4</v>
      </c>
      <c r="I20" s="757"/>
      <c r="J20" s="757"/>
      <c r="K20" s="757"/>
      <c r="L20" s="757"/>
      <c r="M20" s="757"/>
      <c r="N20" s="757"/>
      <c r="O20" s="757"/>
      <c r="P20" s="757"/>
      <c r="Q20" s="757"/>
      <c r="R20" s="757"/>
      <c r="S20" s="757"/>
      <c r="T20" s="757"/>
      <c r="U20" s="757"/>
      <c r="V20" s="757"/>
      <c r="W20" s="757"/>
      <c r="X20" s="757"/>
      <c r="Y20" s="757"/>
      <c r="Z20" s="757"/>
      <c r="AA20" s="757"/>
      <c r="AB20" s="757"/>
      <c r="AC20" s="757"/>
      <c r="AD20" s="757"/>
      <c r="AE20" s="757"/>
      <c r="AF20" s="757"/>
      <c r="AG20" s="757"/>
      <c r="AH20" s="757"/>
      <c r="AI20" s="757"/>
      <c r="AJ20" s="757"/>
      <c r="AK20" s="757"/>
      <c r="AL20" s="757"/>
      <c r="AM20" s="757"/>
      <c r="AN20" s="757"/>
      <c r="AO20" s="757"/>
      <c r="AP20" s="757"/>
      <c r="AQ20" s="757"/>
      <c r="AR20" s="757"/>
      <c r="AS20" s="757"/>
      <c r="AT20" s="757"/>
      <c r="AU20" s="757"/>
      <c r="AV20" s="757"/>
      <c r="AW20" s="757"/>
      <c r="AX20" s="757"/>
      <c r="AY20" s="757"/>
      <c r="AZ20" s="757"/>
      <c r="BA20" s="757"/>
      <c r="BB20" s="757"/>
      <c r="BC20" s="757"/>
      <c r="BD20" s="757"/>
      <c r="BE20" s="757"/>
      <c r="BF20" s="757"/>
      <c r="BG20" s="757"/>
      <c r="BH20" s="757"/>
      <c r="BI20" s="757"/>
      <c r="BJ20" s="757"/>
      <c r="BK20" s="757"/>
      <c r="BL20" s="757"/>
      <c r="BM20" s="757"/>
    </row>
    <row r="21" spans="1:72" s="806" customFormat="1" ht="21.75" customHeight="1">
      <c r="A21" s="803" t="s">
        <v>687</v>
      </c>
      <c r="B21" s="704">
        <v>50.405320000000003</v>
      </c>
      <c r="C21" s="704"/>
      <c r="D21" s="807">
        <v>0</v>
      </c>
      <c r="E21" s="808">
        <v>0</v>
      </c>
      <c r="F21" s="805">
        <v>0</v>
      </c>
      <c r="G21" s="705">
        <v>0</v>
      </c>
      <c r="H21" s="787" t="s">
        <v>4</v>
      </c>
      <c r="I21" s="757"/>
      <c r="J21" s="757"/>
      <c r="K21" s="757"/>
      <c r="L21" s="757"/>
      <c r="M21" s="757"/>
      <c r="N21" s="757"/>
      <c r="O21" s="757"/>
      <c r="P21" s="757"/>
      <c r="Q21" s="757"/>
      <c r="R21" s="757"/>
      <c r="S21" s="757"/>
      <c r="T21" s="757"/>
      <c r="U21" s="757"/>
      <c r="V21" s="757"/>
      <c r="W21" s="757"/>
      <c r="X21" s="757"/>
      <c r="Y21" s="757"/>
      <c r="Z21" s="757"/>
      <c r="AA21" s="757"/>
      <c r="AB21" s="757"/>
      <c r="AC21" s="757"/>
      <c r="AD21" s="757"/>
      <c r="AE21" s="757"/>
      <c r="AF21" s="757"/>
      <c r="AG21" s="757"/>
      <c r="AH21" s="757"/>
      <c r="AI21" s="757"/>
      <c r="AJ21" s="757"/>
      <c r="AK21" s="757"/>
      <c r="AL21" s="757"/>
      <c r="AM21" s="757"/>
      <c r="AN21" s="757"/>
      <c r="AO21" s="757"/>
      <c r="AP21" s="757"/>
      <c r="AQ21" s="757"/>
      <c r="AR21" s="757"/>
      <c r="AS21" s="757"/>
      <c r="AT21" s="757"/>
      <c r="AU21" s="757"/>
      <c r="AV21" s="757"/>
      <c r="AW21" s="757"/>
      <c r="AX21" s="757"/>
      <c r="AY21" s="757"/>
      <c r="AZ21" s="757"/>
      <c r="BA21" s="757"/>
      <c r="BB21" s="757"/>
      <c r="BC21" s="757"/>
      <c r="BD21" s="757"/>
      <c r="BE21" s="757"/>
      <c r="BF21" s="757"/>
      <c r="BG21" s="757"/>
      <c r="BH21" s="757"/>
      <c r="BI21" s="757"/>
      <c r="BJ21" s="757"/>
      <c r="BK21" s="757"/>
      <c r="BL21" s="757"/>
      <c r="BM21" s="757"/>
    </row>
    <row r="22" spans="1:72" s="806" customFormat="1" ht="21.75" customHeight="1">
      <c r="A22" s="803" t="s">
        <v>688</v>
      </c>
      <c r="B22" s="704">
        <v>18.086970000000001</v>
      </c>
      <c r="C22" s="704"/>
      <c r="D22" s="807">
        <v>0</v>
      </c>
      <c r="E22" s="808">
        <v>0</v>
      </c>
      <c r="F22" s="805">
        <v>0</v>
      </c>
      <c r="G22" s="705">
        <v>0</v>
      </c>
      <c r="H22" s="787" t="s">
        <v>4</v>
      </c>
      <c r="I22" s="757"/>
      <c r="J22" s="757"/>
      <c r="K22" s="757"/>
      <c r="L22" s="757"/>
      <c r="M22" s="757"/>
      <c r="N22" s="757"/>
      <c r="O22" s="757"/>
      <c r="P22" s="757"/>
      <c r="Q22" s="757"/>
      <c r="R22" s="757"/>
      <c r="S22" s="757"/>
      <c r="T22" s="757"/>
      <c r="U22" s="757"/>
      <c r="V22" s="757"/>
      <c r="W22" s="757"/>
      <c r="X22" s="757"/>
      <c r="Y22" s="757"/>
      <c r="Z22" s="757"/>
      <c r="AA22" s="757"/>
      <c r="AB22" s="757"/>
      <c r="AC22" s="757"/>
      <c r="AD22" s="757"/>
      <c r="AE22" s="757"/>
      <c r="AF22" s="757"/>
      <c r="AG22" s="757"/>
      <c r="AH22" s="757"/>
      <c r="AI22" s="757"/>
      <c r="AJ22" s="757"/>
      <c r="AK22" s="757"/>
      <c r="AL22" s="757"/>
      <c r="AM22" s="757"/>
      <c r="AN22" s="757"/>
      <c r="AO22" s="757"/>
      <c r="AP22" s="757"/>
      <c r="AQ22" s="757"/>
      <c r="AR22" s="757"/>
      <c r="AS22" s="757"/>
      <c r="AT22" s="757"/>
      <c r="AU22" s="757"/>
      <c r="AV22" s="757"/>
      <c r="AW22" s="757"/>
      <c r="AX22" s="757"/>
      <c r="AY22" s="757"/>
      <c r="AZ22" s="757"/>
      <c r="BA22" s="757"/>
      <c r="BB22" s="757"/>
      <c r="BC22" s="757"/>
      <c r="BD22" s="757"/>
      <c r="BE22" s="757"/>
      <c r="BF22" s="757"/>
      <c r="BG22" s="757"/>
      <c r="BH22" s="757"/>
      <c r="BI22" s="757"/>
      <c r="BJ22" s="757"/>
      <c r="BK22" s="757"/>
      <c r="BL22" s="757"/>
      <c r="BM22" s="757"/>
    </row>
    <row r="23" spans="1:72" ht="21.75" customHeight="1">
      <c r="A23" s="803" t="s">
        <v>253</v>
      </c>
      <c r="B23" s="704">
        <v>1689.6859900000002</v>
      </c>
      <c r="C23" s="704"/>
      <c r="D23" s="807">
        <v>0</v>
      </c>
      <c r="E23" s="808">
        <v>0</v>
      </c>
      <c r="F23" s="805">
        <v>0</v>
      </c>
      <c r="G23" s="705">
        <v>0</v>
      </c>
      <c r="H23" s="787" t="s">
        <v>4</v>
      </c>
    </row>
    <row r="24" spans="1:72" s="806" customFormat="1" ht="21.75" customHeight="1">
      <c r="A24" s="803" t="s">
        <v>254</v>
      </c>
      <c r="B24" s="704">
        <v>1100.3546900000001</v>
      </c>
      <c r="C24" s="704"/>
      <c r="D24" s="807">
        <v>0</v>
      </c>
      <c r="E24" s="808">
        <v>0</v>
      </c>
      <c r="F24" s="805">
        <v>0</v>
      </c>
      <c r="G24" s="705">
        <v>0</v>
      </c>
      <c r="H24" s="787" t="s">
        <v>4</v>
      </c>
      <c r="I24" s="757"/>
      <c r="J24" s="757"/>
      <c r="K24" s="757"/>
      <c r="L24" s="757"/>
      <c r="M24" s="757"/>
      <c r="N24" s="757"/>
      <c r="O24" s="757"/>
      <c r="P24" s="757"/>
      <c r="Q24" s="757"/>
      <c r="R24" s="757"/>
      <c r="S24" s="757"/>
      <c r="T24" s="757"/>
      <c r="U24" s="757"/>
      <c r="V24" s="757"/>
      <c r="W24" s="757"/>
      <c r="X24" s="757"/>
      <c r="Y24" s="757"/>
      <c r="Z24" s="757"/>
      <c r="AA24" s="757"/>
      <c r="AB24" s="757"/>
      <c r="AC24" s="757"/>
      <c r="AD24" s="757"/>
      <c r="AE24" s="757"/>
      <c r="AF24" s="757"/>
      <c r="AG24" s="757"/>
      <c r="AH24" s="757"/>
      <c r="AI24" s="757"/>
      <c r="AJ24" s="757"/>
      <c r="AK24" s="757"/>
      <c r="AL24" s="757"/>
      <c r="AM24" s="757"/>
      <c r="AN24" s="757"/>
      <c r="AO24" s="757"/>
      <c r="AP24" s="757"/>
      <c r="AQ24" s="757"/>
      <c r="AR24" s="757"/>
      <c r="AS24" s="757"/>
      <c r="AT24" s="757"/>
      <c r="AU24" s="757"/>
      <c r="AV24" s="757"/>
      <c r="AW24" s="757"/>
      <c r="AX24" s="757"/>
      <c r="AY24" s="757"/>
      <c r="AZ24" s="757"/>
      <c r="BA24" s="757"/>
      <c r="BB24" s="757"/>
      <c r="BC24" s="757"/>
      <c r="BD24" s="757"/>
      <c r="BE24" s="757"/>
      <c r="BF24" s="757"/>
      <c r="BG24" s="757"/>
      <c r="BH24" s="757"/>
      <c r="BI24" s="757"/>
      <c r="BJ24" s="757"/>
      <c r="BK24" s="757"/>
      <c r="BL24" s="757"/>
      <c r="BM24" s="757"/>
    </row>
    <row r="25" spans="1:72" s="813" customFormat="1" ht="31.5" customHeight="1">
      <c r="A25" s="809" t="s">
        <v>689</v>
      </c>
      <c r="B25" s="716">
        <v>6190.6880600000013</v>
      </c>
      <c r="C25" s="716"/>
      <c r="D25" s="810">
        <v>0</v>
      </c>
      <c r="E25" s="811">
        <v>0</v>
      </c>
      <c r="F25" s="812">
        <v>0</v>
      </c>
      <c r="G25" s="719">
        <v>0</v>
      </c>
      <c r="H25" s="787" t="s">
        <v>4</v>
      </c>
      <c r="I25" s="757"/>
      <c r="J25" s="757"/>
      <c r="K25" s="757"/>
      <c r="L25" s="757"/>
      <c r="M25" s="757"/>
      <c r="N25" s="757"/>
      <c r="O25" s="757"/>
      <c r="P25" s="757"/>
      <c r="Q25" s="757"/>
      <c r="R25" s="757"/>
      <c r="S25" s="757"/>
      <c r="T25" s="757"/>
      <c r="U25" s="757"/>
      <c r="V25" s="757"/>
      <c r="W25" s="757"/>
      <c r="X25" s="757"/>
      <c r="Y25" s="757"/>
      <c r="Z25" s="757"/>
      <c r="AA25" s="757"/>
      <c r="AB25" s="757"/>
      <c r="AC25" s="757"/>
      <c r="AD25" s="757"/>
      <c r="AE25" s="757"/>
      <c r="AF25" s="757"/>
      <c r="AG25" s="757"/>
      <c r="AH25" s="757"/>
      <c r="AI25" s="757"/>
      <c r="AJ25" s="757"/>
      <c r="AK25" s="757"/>
      <c r="AL25" s="757"/>
      <c r="AM25" s="757"/>
      <c r="AN25" s="757"/>
      <c r="AO25" s="757"/>
      <c r="AP25" s="757"/>
      <c r="AQ25" s="757"/>
      <c r="AR25" s="757"/>
      <c r="AS25" s="757"/>
      <c r="AT25" s="757"/>
      <c r="AU25" s="757"/>
      <c r="AV25" s="757"/>
      <c r="AW25" s="757"/>
      <c r="AX25" s="757"/>
      <c r="AY25" s="757"/>
      <c r="AZ25" s="757"/>
      <c r="BA25" s="757"/>
      <c r="BB25" s="757"/>
      <c r="BC25" s="757"/>
      <c r="BD25" s="757"/>
      <c r="BE25" s="757"/>
      <c r="BF25" s="757"/>
      <c r="BG25" s="757"/>
      <c r="BH25" s="757"/>
      <c r="BI25" s="757"/>
      <c r="BJ25" s="757"/>
      <c r="BK25" s="757"/>
      <c r="BL25" s="757"/>
      <c r="BM25" s="757"/>
    </row>
    <row r="26" spans="1:72" s="814" customFormat="1" ht="19.5" customHeight="1">
      <c r="A26" s="803" t="s">
        <v>256</v>
      </c>
      <c r="B26" s="704">
        <v>1.3055300000000001</v>
      </c>
      <c r="C26" s="704"/>
      <c r="D26" s="804">
        <v>0</v>
      </c>
      <c r="E26" s="808">
        <v>0</v>
      </c>
      <c r="F26" s="805">
        <v>0</v>
      </c>
      <c r="G26" s="705">
        <v>0</v>
      </c>
      <c r="H26" s="787" t="s">
        <v>4</v>
      </c>
      <c r="I26" s="757"/>
      <c r="J26" s="757"/>
      <c r="K26" s="757"/>
      <c r="L26" s="757"/>
      <c r="M26" s="757"/>
      <c r="N26" s="757"/>
      <c r="O26" s="757"/>
      <c r="P26" s="757"/>
      <c r="Q26" s="757"/>
      <c r="R26" s="757"/>
      <c r="S26" s="757"/>
      <c r="T26" s="757"/>
      <c r="U26" s="757"/>
      <c r="V26" s="757"/>
      <c r="W26" s="757"/>
      <c r="X26" s="757"/>
      <c r="Y26" s="757"/>
      <c r="Z26" s="757"/>
      <c r="AA26" s="757"/>
      <c r="AB26" s="757"/>
      <c r="AC26" s="757"/>
      <c r="AD26" s="757"/>
      <c r="AE26" s="757"/>
      <c r="AF26" s="757"/>
      <c r="AG26" s="757"/>
      <c r="AH26" s="757"/>
      <c r="AI26" s="757"/>
      <c r="AJ26" s="757"/>
      <c r="AK26" s="757"/>
      <c r="AL26" s="757"/>
      <c r="AM26" s="757"/>
      <c r="AN26" s="757"/>
      <c r="AO26" s="757"/>
      <c r="AP26" s="757"/>
      <c r="AQ26" s="757"/>
      <c r="AR26" s="757"/>
      <c r="AS26" s="757"/>
      <c r="AT26" s="757"/>
      <c r="AU26" s="757"/>
      <c r="AV26" s="757"/>
      <c r="AW26" s="757"/>
      <c r="AX26" s="757"/>
      <c r="AY26" s="757"/>
      <c r="AZ26" s="757"/>
      <c r="BA26" s="757"/>
      <c r="BB26" s="757"/>
      <c r="BC26" s="757"/>
      <c r="BD26" s="757"/>
      <c r="BE26" s="757"/>
      <c r="BF26" s="757"/>
      <c r="BG26" s="757"/>
      <c r="BH26" s="757"/>
      <c r="BI26" s="757"/>
      <c r="BJ26" s="757"/>
      <c r="BK26" s="757"/>
      <c r="BL26" s="757"/>
      <c r="BM26" s="757"/>
    </row>
    <row r="27" spans="1:72" s="814" customFormat="1" ht="21.75" customHeight="1">
      <c r="A27" s="803" t="s">
        <v>257</v>
      </c>
      <c r="B27" s="704">
        <v>135898.60117999997</v>
      </c>
      <c r="C27" s="704"/>
      <c r="D27" s="804">
        <v>181.62537</v>
      </c>
      <c r="E27" s="808">
        <v>0</v>
      </c>
      <c r="F27" s="805">
        <v>181.58484000000001</v>
      </c>
      <c r="G27" s="705">
        <v>4.0529999999999997E-2</v>
      </c>
      <c r="H27" s="787" t="s">
        <v>4</v>
      </c>
      <c r="I27" s="757"/>
      <c r="J27" s="757"/>
      <c r="K27" s="757"/>
      <c r="L27" s="757"/>
      <c r="M27" s="757"/>
      <c r="N27" s="757"/>
      <c r="O27" s="757"/>
      <c r="P27" s="757"/>
      <c r="Q27" s="757"/>
      <c r="R27" s="757"/>
      <c r="S27" s="757"/>
      <c r="T27" s="757"/>
      <c r="U27" s="757"/>
      <c r="V27" s="757"/>
      <c r="W27" s="757"/>
      <c r="X27" s="757"/>
      <c r="Y27" s="757"/>
      <c r="Z27" s="757"/>
      <c r="AA27" s="757"/>
      <c r="AB27" s="757"/>
      <c r="AC27" s="757"/>
      <c r="AD27" s="757"/>
      <c r="AE27" s="757"/>
      <c r="AF27" s="757"/>
      <c r="AG27" s="757"/>
      <c r="AH27" s="757"/>
      <c r="AI27" s="757"/>
      <c r="AJ27" s="757"/>
      <c r="AK27" s="757"/>
      <c r="AL27" s="757"/>
      <c r="AM27" s="757"/>
      <c r="AN27" s="757"/>
      <c r="AO27" s="757"/>
      <c r="AP27" s="757"/>
      <c r="AQ27" s="757"/>
      <c r="AR27" s="757"/>
      <c r="AS27" s="757"/>
      <c r="AT27" s="757"/>
      <c r="AU27" s="757"/>
      <c r="AV27" s="757"/>
      <c r="AW27" s="757"/>
      <c r="AX27" s="757"/>
      <c r="AY27" s="757"/>
      <c r="AZ27" s="757"/>
      <c r="BA27" s="757"/>
      <c r="BB27" s="757"/>
      <c r="BC27" s="757"/>
      <c r="BD27" s="757"/>
      <c r="BE27" s="757"/>
      <c r="BF27" s="757"/>
      <c r="BG27" s="757"/>
      <c r="BH27" s="757"/>
      <c r="BI27" s="757"/>
      <c r="BJ27" s="757"/>
      <c r="BK27" s="757"/>
      <c r="BL27" s="757"/>
      <c r="BM27" s="757"/>
      <c r="BN27" s="757"/>
      <c r="BO27" s="757"/>
      <c r="BP27" s="757"/>
      <c r="BQ27" s="757"/>
      <c r="BR27" s="757"/>
      <c r="BS27" s="757"/>
      <c r="BT27" s="757"/>
    </row>
    <row r="28" spans="1:72" s="814" customFormat="1" ht="21.75" customHeight="1">
      <c r="A28" s="803" t="s">
        <v>690</v>
      </c>
      <c r="B28" s="704">
        <v>3237.1237299999993</v>
      </c>
      <c r="C28" s="704"/>
      <c r="D28" s="804">
        <v>0</v>
      </c>
      <c r="E28" s="808">
        <v>0</v>
      </c>
      <c r="F28" s="805">
        <v>0</v>
      </c>
      <c r="G28" s="705">
        <v>0</v>
      </c>
      <c r="H28" s="787" t="s">
        <v>4</v>
      </c>
      <c r="I28" s="757"/>
      <c r="J28" s="757"/>
      <c r="K28" s="757"/>
      <c r="L28" s="757"/>
      <c r="M28" s="757"/>
      <c r="N28" s="757"/>
      <c r="O28" s="757"/>
      <c r="P28" s="757"/>
      <c r="Q28" s="757"/>
      <c r="R28" s="757"/>
      <c r="S28" s="757"/>
      <c r="T28" s="757"/>
      <c r="U28" s="757"/>
      <c r="V28" s="757"/>
      <c r="W28" s="757"/>
      <c r="X28" s="757"/>
      <c r="Y28" s="757"/>
      <c r="Z28" s="757"/>
      <c r="AA28" s="757"/>
      <c r="AB28" s="757"/>
      <c r="AC28" s="757"/>
      <c r="AD28" s="757"/>
      <c r="AE28" s="757"/>
      <c r="AF28" s="757"/>
      <c r="AG28" s="757"/>
      <c r="AH28" s="757"/>
      <c r="AI28" s="757"/>
      <c r="AJ28" s="757"/>
      <c r="AK28" s="757"/>
      <c r="AL28" s="757"/>
      <c r="AM28" s="757"/>
      <c r="AN28" s="757"/>
      <c r="AO28" s="757"/>
      <c r="AP28" s="757"/>
      <c r="AQ28" s="757"/>
      <c r="AR28" s="757"/>
      <c r="AS28" s="757"/>
      <c r="AT28" s="757"/>
      <c r="AU28" s="757"/>
      <c r="AV28" s="757"/>
      <c r="AW28" s="757"/>
      <c r="AX28" s="757"/>
      <c r="AY28" s="757"/>
      <c r="AZ28" s="757"/>
      <c r="BA28" s="757"/>
      <c r="BB28" s="757"/>
      <c r="BC28" s="757"/>
      <c r="BD28" s="757"/>
      <c r="BE28" s="757"/>
      <c r="BF28" s="757"/>
      <c r="BG28" s="757"/>
      <c r="BH28" s="757"/>
      <c r="BI28" s="757"/>
      <c r="BJ28" s="757"/>
      <c r="BK28" s="757"/>
      <c r="BL28" s="757"/>
      <c r="BM28" s="757"/>
      <c r="BN28" s="757"/>
      <c r="BO28" s="757"/>
      <c r="BP28" s="757"/>
      <c r="BQ28" s="757"/>
      <c r="BR28" s="757"/>
      <c r="BS28" s="757"/>
      <c r="BT28" s="757"/>
    </row>
    <row r="29" spans="1:72" s="814" customFormat="1" ht="21" customHeight="1">
      <c r="A29" s="803" t="s">
        <v>259</v>
      </c>
      <c r="B29" s="704">
        <v>1222.7111700000003</v>
      </c>
      <c r="C29" s="704"/>
      <c r="D29" s="804">
        <v>0</v>
      </c>
      <c r="E29" s="808">
        <v>0</v>
      </c>
      <c r="F29" s="805">
        <v>0</v>
      </c>
      <c r="G29" s="705">
        <v>0</v>
      </c>
      <c r="H29" s="787" t="s">
        <v>4</v>
      </c>
      <c r="I29" s="757"/>
      <c r="J29" s="757"/>
      <c r="K29" s="757"/>
      <c r="L29" s="757"/>
      <c r="M29" s="757"/>
      <c r="N29" s="757"/>
      <c r="O29" s="757"/>
      <c r="P29" s="757"/>
      <c r="Q29" s="757"/>
      <c r="R29" s="757"/>
      <c r="S29" s="757"/>
      <c r="T29" s="757"/>
      <c r="U29" s="757"/>
      <c r="V29" s="757"/>
      <c r="W29" s="757"/>
      <c r="X29" s="757"/>
      <c r="Y29" s="757"/>
      <c r="Z29" s="757"/>
      <c r="AA29" s="757"/>
      <c r="AB29" s="757"/>
      <c r="AC29" s="757"/>
      <c r="AD29" s="757"/>
      <c r="AE29" s="757"/>
      <c r="AF29" s="757"/>
      <c r="AG29" s="757"/>
      <c r="AH29" s="757"/>
      <c r="AI29" s="757"/>
      <c r="AJ29" s="757"/>
      <c r="AK29" s="757"/>
      <c r="AL29" s="757"/>
      <c r="AM29" s="757"/>
      <c r="AN29" s="757"/>
      <c r="AO29" s="757"/>
      <c r="AP29" s="757"/>
      <c r="AQ29" s="757"/>
      <c r="AR29" s="757"/>
      <c r="AS29" s="757"/>
      <c r="AT29" s="757"/>
      <c r="AU29" s="757"/>
      <c r="AV29" s="757"/>
      <c r="AW29" s="757"/>
      <c r="AX29" s="757"/>
      <c r="AY29" s="757"/>
      <c r="AZ29" s="757"/>
      <c r="BA29" s="757"/>
      <c r="BB29" s="757"/>
      <c r="BC29" s="757"/>
      <c r="BD29" s="757"/>
      <c r="BE29" s="757"/>
      <c r="BF29" s="757"/>
      <c r="BG29" s="757"/>
      <c r="BH29" s="757"/>
      <c r="BI29" s="757"/>
      <c r="BJ29" s="757"/>
      <c r="BK29" s="757"/>
      <c r="BL29" s="757"/>
      <c r="BM29" s="757"/>
      <c r="BN29" s="757"/>
      <c r="BO29" s="757"/>
      <c r="BP29" s="757"/>
      <c r="BQ29" s="757"/>
      <c r="BR29" s="757"/>
      <c r="BS29" s="757"/>
      <c r="BT29" s="757"/>
    </row>
    <row r="30" spans="1:72" s="806" customFormat="1" ht="31.5" customHeight="1">
      <c r="A30" s="809" t="s">
        <v>691</v>
      </c>
      <c r="B30" s="815">
        <v>1803.0531500000002</v>
      </c>
      <c r="C30" s="716"/>
      <c r="D30" s="816">
        <v>0</v>
      </c>
      <c r="E30" s="817">
        <v>0</v>
      </c>
      <c r="F30" s="805">
        <v>0</v>
      </c>
      <c r="G30" s="705">
        <v>0</v>
      </c>
      <c r="H30" s="787" t="s">
        <v>4</v>
      </c>
      <c r="I30" s="757"/>
      <c r="J30" s="757"/>
      <c r="K30" s="757"/>
      <c r="L30" s="757"/>
      <c r="M30" s="757"/>
      <c r="N30" s="757"/>
      <c r="O30" s="757"/>
      <c r="P30" s="757"/>
      <c r="Q30" s="757"/>
      <c r="R30" s="757"/>
      <c r="S30" s="757"/>
      <c r="T30" s="757"/>
      <c r="U30" s="757"/>
      <c r="V30" s="757"/>
      <c r="W30" s="757"/>
      <c r="X30" s="757"/>
      <c r="Y30" s="757"/>
      <c r="Z30" s="757"/>
      <c r="AA30" s="757"/>
      <c r="AB30" s="757"/>
      <c r="AC30" s="757"/>
      <c r="AD30" s="757"/>
      <c r="AE30" s="757"/>
      <c r="AF30" s="757"/>
      <c r="AG30" s="757"/>
      <c r="AH30" s="757"/>
      <c r="AI30" s="757"/>
      <c r="AJ30" s="757"/>
      <c r="AK30" s="757"/>
      <c r="AL30" s="757"/>
      <c r="AM30" s="757"/>
      <c r="AN30" s="757"/>
      <c r="AO30" s="757"/>
      <c r="AP30" s="757"/>
      <c r="AQ30" s="757"/>
      <c r="AR30" s="757"/>
      <c r="AS30" s="757"/>
      <c r="AT30" s="757"/>
      <c r="AU30" s="757"/>
      <c r="AV30" s="757"/>
      <c r="AW30" s="757"/>
      <c r="AX30" s="757"/>
      <c r="AY30" s="757"/>
      <c r="AZ30" s="757"/>
      <c r="BA30" s="757"/>
      <c r="BB30" s="757"/>
      <c r="BC30" s="757"/>
      <c r="BD30" s="757"/>
      <c r="BE30" s="757"/>
      <c r="BF30" s="757"/>
      <c r="BG30" s="757"/>
      <c r="BH30" s="757"/>
      <c r="BI30" s="757"/>
      <c r="BJ30" s="757"/>
      <c r="BK30" s="757"/>
      <c r="BL30" s="757"/>
      <c r="BM30" s="757"/>
      <c r="BN30" s="757"/>
      <c r="BO30" s="757"/>
      <c r="BP30" s="757"/>
      <c r="BQ30" s="757"/>
      <c r="BR30" s="757"/>
      <c r="BS30" s="757"/>
      <c r="BT30" s="757"/>
    </row>
    <row r="31" spans="1:72" s="806" customFormat="1" ht="21" customHeight="1">
      <c r="A31" s="803" t="s">
        <v>261</v>
      </c>
      <c r="B31" s="704">
        <v>962239.09421999997</v>
      </c>
      <c r="C31" s="704"/>
      <c r="D31" s="807">
        <v>926.10666000000003</v>
      </c>
      <c r="E31" s="808">
        <v>86.910659999999993</v>
      </c>
      <c r="F31" s="805">
        <v>926.10666000000003</v>
      </c>
      <c r="G31" s="705">
        <v>0</v>
      </c>
      <c r="H31" s="787" t="s">
        <v>4</v>
      </c>
      <c r="I31" s="757"/>
      <c r="J31" s="757"/>
      <c r="K31" s="757"/>
      <c r="L31" s="757"/>
      <c r="M31" s="757"/>
      <c r="N31" s="757"/>
      <c r="O31" s="757"/>
      <c r="P31" s="757"/>
      <c r="Q31" s="757"/>
      <c r="R31" s="757"/>
      <c r="S31" s="757"/>
      <c r="T31" s="757"/>
      <c r="U31" s="757"/>
      <c r="V31" s="757"/>
      <c r="W31" s="757"/>
      <c r="X31" s="757"/>
      <c r="Y31" s="757"/>
      <c r="Z31" s="757"/>
      <c r="AA31" s="757"/>
      <c r="AB31" s="757"/>
      <c r="AC31" s="757"/>
      <c r="AD31" s="757"/>
      <c r="AE31" s="757"/>
      <c r="AF31" s="757"/>
      <c r="AG31" s="757"/>
      <c r="AH31" s="757"/>
      <c r="AI31" s="757"/>
      <c r="AJ31" s="757"/>
      <c r="AK31" s="757"/>
      <c r="AL31" s="757"/>
      <c r="AM31" s="757"/>
      <c r="AN31" s="757"/>
      <c r="AO31" s="757"/>
      <c r="AP31" s="757"/>
      <c r="AQ31" s="757"/>
      <c r="AR31" s="757"/>
      <c r="AS31" s="757"/>
      <c r="AT31" s="757"/>
      <c r="AU31" s="757"/>
      <c r="AV31" s="757"/>
      <c r="AW31" s="757"/>
      <c r="AX31" s="757"/>
      <c r="AY31" s="757"/>
      <c r="AZ31" s="757"/>
      <c r="BA31" s="757"/>
      <c r="BB31" s="757"/>
      <c r="BC31" s="757"/>
      <c r="BD31" s="757"/>
      <c r="BE31" s="757"/>
      <c r="BF31" s="757"/>
      <c r="BG31" s="757"/>
      <c r="BH31" s="757"/>
      <c r="BI31" s="757"/>
      <c r="BJ31" s="757"/>
      <c r="BK31" s="757"/>
      <c r="BL31" s="757"/>
      <c r="BM31" s="757"/>
      <c r="BN31" s="757"/>
      <c r="BO31" s="757"/>
      <c r="BP31" s="757"/>
      <c r="BQ31" s="757"/>
      <c r="BR31" s="757"/>
      <c r="BS31" s="757"/>
      <c r="BT31" s="757"/>
    </row>
    <row r="32" spans="1:72" s="806" customFormat="1" ht="23.25" customHeight="1">
      <c r="A32" s="803" t="s">
        <v>262</v>
      </c>
      <c r="B32" s="704">
        <v>3645.2564999999995</v>
      </c>
      <c r="C32" s="704"/>
      <c r="D32" s="804">
        <v>1.5387899999999999</v>
      </c>
      <c r="E32" s="804">
        <v>0</v>
      </c>
      <c r="F32" s="805">
        <v>1.5387899999999999</v>
      </c>
      <c r="G32" s="705">
        <v>0</v>
      </c>
      <c r="H32" s="787" t="s">
        <v>4</v>
      </c>
      <c r="I32" s="757"/>
      <c r="J32" s="757"/>
      <c r="K32" s="757"/>
      <c r="L32" s="757"/>
      <c r="M32" s="757"/>
      <c r="N32" s="757"/>
      <c r="O32" s="757"/>
      <c r="P32" s="757"/>
      <c r="Q32" s="757"/>
      <c r="R32" s="757"/>
      <c r="S32" s="757"/>
      <c r="T32" s="757"/>
      <c r="U32" s="757"/>
      <c r="V32" s="757"/>
      <c r="W32" s="757"/>
      <c r="X32" s="757"/>
      <c r="Y32" s="757"/>
      <c r="Z32" s="757"/>
      <c r="AA32" s="757"/>
      <c r="AB32" s="757"/>
      <c r="AC32" s="757"/>
      <c r="AD32" s="757"/>
      <c r="AE32" s="757"/>
      <c r="AF32" s="757"/>
      <c r="AG32" s="757"/>
      <c r="AH32" s="757"/>
      <c r="AI32" s="757"/>
      <c r="AJ32" s="757"/>
      <c r="AK32" s="757"/>
      <c r="AL32" s="757"/>
      <c r="AM32" s="757"/>
      <c r="AN32" s="757"/>
      <c r="AO32" s="757"/>
      <c r="AP32" s="757"/>
      <c r="AQ32" s="757"/>
      <c r="AR32" s="757"/>
      <c r="AS32" s="757"/>
      <c r="AT32" s="757"/>
      <c r="AU32" s="757"/>
      <c r="AV32" s="757"/>
      <c r="AW32" s="757"/>
      <c r="AX32" s="757"/>
      <c r="AY32" s="757"/>
      <c r="AZ32" s="757"/>
      <c r="BA32" s="757"/>
      <c r="BB32" s="757"/>
      <c r="BC32" s="757"/>
      <c r="BD32" s="757"/>
      <c r="BE32" s="757"/>
      <c r="BF32" s="757"/>
      <c r="BG32" s="757"/>
      <c r="BH32" s="757"/>
      <c r="BI32" s="757"/>
      <c r="BJ32" s="757"/>
      <c r="BK32" s="757"/>
      <c r="BL32" s="757"/>
      <c r="BM32" s="757"/>
      <c r="BN32" s="757"/>
      <c r="BO32" s="757"/>
      <c r="BP32" s="757"/>
      <c r="BQ32" s="757"/>
      <c r="BR32" s="757"/>
      <c r="BS32" s="757"/>
      <c r="BT32" s="757"/>
    </row>
    <row r="33" spans="1:72" s="806" customFormat="1" ht="21.75" customHeight="1">
      <c r="A33" s="803" t="s">
        <v>263</v>
      </c>
      <c r="B33" s="704">
        <v>11590.011429999997</v>
      </c>
      <c r="C33" s="704"/>
      <c r="D33" s="804">
        <v>3096.21711</v>
      </c>
      <c r="E33" s="804">
        <v>3096.21711</v>
      </c>
      <c r="F33" s="805">
        <v>3096.21711</v>
      </c>
      <c r="G33" s="705">
        <v>0</v>
      </c>
      <c r="H33" s="787" t="s">
        <v>4</v>
      </c>
      <c r="I33" s="757"/>
      <c r="J33" s="757"/>
      <c r="K33" s="757"/>
      <c r="L33" s="757"/>
      <c r="M33" s="757"/>
      <c r="N33" s="757"/>
      <c r="O33" s="757"/>
      <c r="P33" s="757"/>
      <c r="Q33" s="757"/>
      <c r="R33" s="757"/>
      <c r="S33" s="757"/>
      <c r="T33" s="757"/>
      <c r="U33" s="757"/>
      <c r="V33" s="757"/>
      <c r="W33" s="757"/>
      <c r="X33" s="757"/>
      <c r="Y33" s="757"/>
      <c r="Z33" s="757"/>
      <c r="AA33" s="757"/>
      <c r="AB33" s="757"/>
      <c r="AC33" s="757"/>
      <c r="AD33" s="757"/>
      <c r="AE33" s="757"/>
      <c r="AF33" s="757"/>
      <c r="AG33" s="757"/>
      <c r="AH33" s="757"/>
      <c r="AI33" s="757"/>
      <c r="AJ33" s="757"/>
      <c r="AK33" s="757"/>
      <c r="AL33" s="757"/>
      <c r="AM33" s="757"/>
      <c r="AN33" s="757"/>
      <c r="AO33" s="757"/>
      <c r="AP33" s="757"/>
      <c r="AQ33" s="757"/>
      <c r="AR33" s="757"/>
      <c r="AS33" s="757"/>
      <c r="AT33" s="757"/>
      <c r="AU33" s="757"/>
      <c r="AV33" s="757"/>
      <c r="AW33" s="757"/>
      <c r="AX33" s="757"/>
      <c r="AY33" s="757"/>
      <c r="AZ33" s="757"/>
      <c r="BA33" s="757"/>
      <c r="BB33" s="757"/>
      <c r="BC33" s="757"/>
      <c r="BD33" s="757"/>
      <c r="BE33" s="757"/>
      <c r="BF33" s="757"/>
      <c r="BG33" s="757"/>
      <c r="BH33" s="757"/>
      <c r="BI33" s="757"/>
      <c r="BJ33" s="757"/>
      <c r="BK33" s="757"/>
      <c r="BL33" s="757"/>
      <c r="BM33" s="757"/>
      <c r="BN33" s="757"/>
      <c r="BO33" s="757"/>
      <c r="BP33" s="757"/>
      <c r="BQ33" s="757"/>
      <c r="BR33" s="757"/>
      <c r="BS33" s="757"/>
      <c r="BT33" s="757"/>
    </row>
    <row r="34" spans="1:72" s="806" customFormat="1" ht="21.95" customHeight="1">
      <c r="A34" s="803" t="s">
        <v>264</v>
      </c>
      <c r="B34" s="704">
        <v>2638.6286399999999</v>
      </c>
      <c r="C34" s="704"/>
      <c r="D34" s="804">
        <v>0</v>
      </c>
      <c r="E34" s="807">
        <v>0</v>
      </c>
      <c r="F34" s="805">
        <v>0</v>
      </c>
      <c r="G34" s="705">
        <v>0</v>
      </c>
      <c r="H34" s="787" t="s">
        <v>4</v>
      </c>
      <c r="I34" s="757"/>
      <c r="J34" s="757"/>
      <c r="K34" s="757"/>
      <c r="L34" s="757"/>
      <c r="M34" s="757"/>
      <c r="N34" s="757"/>
      <c r="O34" s="757"/>
      <c r="P34" s="757"/>
      <c r="Q34" s="757"/>
      <c r="R34" s="757"/>
      <c r="S34" s="757"/>
      <c r="T34" s="757"/>
      <c r="U34" s="757"/>
      <c r="V34" s="757"/>
      <c r="W34" s="757"/>
      <c r="X34" s="757"/>
      <c r="Y34" s="757"/>
      <c r="Z34" s="757"/>
      <c r="AA34" s="757"/>
      <c r="AB34" s="757"/>
      <c r="AC34" s="757"/>
      <c r="AD34" s="757"/>
      <c r="AE34" s="757"/>
      <c r="AF34" s="757"/>
      <c r="AG34" s="757"/>
      <c r="AH34" s="757"/>
      <c r="AI34" s="757"/>
      <c r="AJ34" s="757"/>
      <c r="AK34" s="757"/>
      <c r="AL34" s="757"/>
      <c r="AM34" s="757"/>
      <c r="AN34" s="757"/>
      <c r="AO34" s="757"/>
      <c r="AP34" s="757"/>
      <c r="AQ34" s="757"/>
      <c r="AR34" s="757"/>
      <c r="AS34" s="757"/>
      <c r="AT34" s="757"/>
      <c r="AU34" s="757"/>
      <c r="AV34" s="757"/>
      <c r="AW34" s="757"/>
      <c r="AX34" s="757"/>
      <c r="AY34" s="757"/>
      <c r="AZ34" s="757"/>
      <c r="BA34" s="757"/>
      <c r="BB34" s="757"/>
      <c r="BC34" s="757"/>
      <c r="BD34" s="757"/>
      <c r="BE34" s="757"/>
      <c r="BF34" s="757"/>
      <c r="BG34" s="757"/>
      <c r="BH34" s="757"/>
      <c r="BI34" s="757"/>
      <c r="BJ34" s="757"/>
      <c r="BK34" s="757"/>
      <c r="BL34" s="757"/>
      <c r="BM34" s="757"/>
      <c r="BN34" s="757"/>
      <c r="BO34" s="757"/>
      <c r="BP34" s="757"/>
      <c r="BQ34" s="757"/>
      <c r="BR34" s="757"/>
      <c r="BS34" s="757"/>
      <c r="BT34" s="757"/>
    </row>
    <row r="35" spans="1:72" s="806" customFormat="1" ht="21.95" customHeight="1">
      <c r="A35" s="818" t="s">
        <v>265</v>
      </c>
      <c r="B35" s="704">
        <v>522.65459999999996</v>
      </c>
      <c r="C35" s="704"/>
      <c r="D35" s="804">
        <v>0</v>
      </c>
      <c r="E35" s="807">
        <v>0</v>
      </c>
      <c r="F35" s="805">
        <v>0</v>
      </c>
      <c r="G35" s="705">
        <v>0</v>
      </c>
      <c r="H35" s="787" t="s">
        <v>4</v>
      </c>
      <c r="I35" s="757"/>
      <c r="J35" s="757"/>
      <c r="K35" s="757"/>
      <c r="L35" s="757"/>
      <c r="M35" s="757"/>
      <c r="N35" s="757"/>
      <c r="O35" s="757"/>
      <c r="P35" s="757"/>
      <c r="Q35" s="757"/>
      <c r="R35" s="757"/>
      <c r="S35" s="757"/>
      <c r="T35" s="757"/>
      <c r="U35" s="757"/>
      <c r="V35" s="757"/>
      <c r="W35" s="757"/>
      <c r="X35" s="757"/>
      <c r="Y35" s="757"/>
      <c r="Z35" s="757"/>
      <c r="AA35" s="757"/>
      <c r="AB35" s="757"/>
      <c r="AC35" s="757"/>
      <c r="AD35" s="757"/>
      <c r="AE35" s="757"/>
      <c r="AF35" s="757"/>
      <c r="AG35" s="757"/>
      <c r="AH35" s="757"/>
      <c r="AI35" s="757"/>
      <c r="AJ35" s="757"/>
      <c r="AK35" s="757"/>
      <c r="AL35" s="757"/>
      <c r="AM35" s="757"/>
      <c r="AN35" s="757"/>
      <c r="AO35" s="757"/>
      <c r="AP35" s="757"/>
      <c r="AQ35" s="757"/>
      <c r="AR35" s="757"/>
      <c r="AS35" s="757"/>
      <c r="AT35" s="757"/>
      <c r="AU35" s="757"/>
      <c r="AV35" s="757"/>
      <c r="AW35" s="757"/>
      <c r="AX35" s="757"/>
      <c r="AY35" s="757"/>
      <c r="AZ35" s="757"/>
      <c r="BA35" s="757"/>
      <c r="BB35" s="757"/>
      <c r="BC35" s="757"/>
      <c r="BD35" s="757"/>
      <c r="BE35" s="757"/>
      <c r="BF35" s="757"/>
      <c r="BG35" s="757"/>
      <c r="BH35" s="757"/>
      <c r="BI35" s="757"/>
      <c r="BJ35" s="757"/>
      <c r="BK35" s="757"/>
      <c r="BL35" s="757"/>
      <c r="BM35" s="757"/>
      <c r="BN35" s="757"/>
      <c r="BO35" s="757"/>
      <c r="BP35" s="757"/>
      <c r="BQ35" s="757"/>
      <c r="BR35" s="757"/>
      <c r="BS35" s="757"/>
      <c r="BT35" s="757"/>
    </row>
    <row r="36" spans="1:72" s="806" customFormat="1" ht="21.95" customHeight="1">
      <c r="A36" s="803" t="s">
        <v>266</v>
      </c>
      <c r="B36" s="704">
        <v>21427.590689999997</v>
      </c>
      <c r="C36" s="704"/>
      <c r="D36" s="804">
        <v>0</v>
      </c>
      <c r="E36" s="807">
        <v>0</v>
      </c>
      <c r="F36" s="805">
        <v>0</v>
      </c>
      <c r="G36" s="705">
        <v>0</v>
      </c>
      <c r="H36" s="787" t="s">
        <v>4</v>
      </c>
      <c r="I36" s="757"/>
      <c r="J36" s="757"/>
      <c r="K36" s="757"/>
      <c r="L36" s="757"/>
      <c r="M36" s="757"/>
      <c r="N36" s="757"/>
      <c r="O36" s="757"/>
      <c r="P36" s="757"/>
      <c r="Q36" s="757"/>
      <c r="R36" s="757"/>
      <c r="S36" s="757"/>
      <c r="T36" s="757"/>
      <c r="U36" s="757"/>
      <c r="V36" s="757"/>
      <c r="W36" s="757"/>
      <c r="X36" s="757"/>
      <c r="Y36" s="757"/>
      <c r="Z36" s="757"/>
      <c r="AA36" s="757"/>
      <c r="AB36" s="757"/>
      <c r="AC36" s="757"/>
      <c r="AD36" s="757"/>
      <c r="AE36" s="757"/>
      <c r="AF36" s="757"/>
      <c r="AG36" s="757"/>
      <c r="AH36" s="757"/>
      <c r="AI36" s="757"/>
      <c r="AJ36" s="757"/>
      <c r="AK36" s="757"/>
      <c r="AL36" s="757"/>
      <c r="AM36" s="757"/>
      <c r="AN36" s="757"/>
      <c r="AO36" s="757"/>
      <c r="AP36" s="757"/>
      <c r="AQ36" s="757"/>
      <c r="AR36" s="757"/>
      <c r="AS36" s="757"/>
      <c r="AT36" s="757"/>
      <c r="AU36" s="757"/>
      <c r="AV36" s="757"/>
      <c r="AW36" s="757"/>
      <c r="AX36" s="757"/>
      <c r="AY36" s="757"/>
      <c r="AZ36" s="757"/>
      <c r="BA36" s="757"/>
      <c r="BB36" s="757"/>
      <c r="BC36" s="757"/>
      <c r="BD36" s="757"/>
      <c r="BE36" s="757"/>
      <c r="BF36" s="757"/>
      <c r="BG36" s="757"/>
      <c r="BH36" s="757"/>
      <c r="BI36" s="757"/>
      <c r="BJ36" s="757"/>
      <c r="BK36" s="757"/>
      <c r="BL36" s="757"/>
      <c r="BM36" s="757"/>
      <c r="BN36" s="757"/>
      <c r="BO36" s="757"/>
      <c r="BP36" s="757"/>
      <c r="BQ36" s="757"/>
      <c r="BR36" s="757"/>
      <c r="BS36" s="757"/>
      <c r="BT36" s="757"/>
    </row>
    <row r="37" spans="1:72" s="806" customFormat="1" ht="21.95" customHeight="1">
      <c r="A37" s="803" t="s">
        <v>267</v>
      </c>
      <c r="B37" s="704">
        <v>1525.7888700000001</v>
      </c>
      <c r="C37" s="704"/>
      <c r="D37" s="819">
        <v>0</v>
      </c>
      <c r="E37" s="807">
        <v>0</v>
      </c>
      <c r="F37" s="805">
        <v>0</v>
      </c>
      <c r="G37" s="705">
        <v>0</v>
      </c>
      <c r="H37" s="787" t="s">
        <v>4</v>
      </c>
      <c r="I37" s="757"/>
      <c r="J37" s="757"/>
      <c r="K37" s="757"/>
      <c r="L37" s="757"/>
      <c r="M37" s="757"/>
      <c r="N37" s="757"/>
      <c r="O37" s="757"/>
      <c r="P37" s="757"/>
      <c r="Q37" s="757"/>
      <c r="R37" s="757"/>
      <c r="S37" s="757"/>
      <c r="T37" s="757"/>
      <c r="U37" s="757"/>
      <c r="V37" s="757"/>
      <c r="W37" s="757"/>
      <c r="X37" s="757"/>
      <c r="Y37" s="757"/>
      <c r="Z37" s="757"/>
      <c r="AA37" s="757"/>
      <c r="AB37" s="757"/>
      <c r="AC37" s="757"/>
      <c r="AD37" s="757"/>
      <c r="AE37" s="757"/>
      <c r="AF37" s="757"/>
      <c r="AG37" s="757"/>
      <c r="AH37" s="757"/>
      <c r="AI37" s="757"/>
      <c r="AJ37" s="757"/>
      <c r="AK37" s="757"/>
      <c r="AL37" s="757"/>
      <c r="AM37" s="757"/>
      <c r="AN37" s="757"/>
      <c r="AO37" s="757"/>
      <c r="AP37" s="757"/>
      <c r="AQ37" s="757"/>
      <c r="AR37" s="757"/>
      <c r="AS37" s="757"/>
      <c r="AT37" s="757"/>
      <c r="AU37" s="757"/>
      <c r="AV37" s="757"/>
      <c r="AW37" s="757"/>
      <c r="AX37" s="757"/>
      <c r="AY37" s="757"/>
      <c r="AZ37" s="757"/>
      <c r="BA37" s="757"/>
      <c r="BB37" s="757"/>
      <c r="BC37" s="757"/>
      <c r="BD37" s="757"/>
      <c r="BE37" s="757"/>
      <c r="BF37" s="757"/>
      <c r="BG37" s="757"/>
      <c r="BH37" s="757"/>
      <c r="BI37" s="757"/>
      <c r="BJ37" s="757"/>
      <c r="BK37" s="757"/>
      <c r="BL37" s="757"/>
      <c r="BM37" s="757"/>
      <c r="BN37" s="757"/>
      <c r="BO37" s="757"/>
      <c r="BP37" s="757"/>
      <c r="BQ37" s="757"/>
      <c r="BR37" s="757"/>
      <c r="BS37" s="757"/>
      <c r="BT37" s="757"/>
    </row>
    <row r="38" spans="1:72" s="806" customFormat="1" ht="21.95" customHeight="1">
      <c r="A38" s="803" t="s">
        <v>268</v>
      </c>
      <c r="B38" s="704">
        <v>1227.4671999999998</v>
      </c>
      <c r="C38" s="704"/>
      <c r="D38" s="819">
        <v>0</v>
      </c>
      <c r="E38" s="807">
        <v>0</v>
      </c>
      <c r="F38" s="805">
        <v>0</v>
      </c>
      <c r="G38" s="705">
        <v>0</v>
      </c>
      <c r="H38" s="787" t="s">
        <v>4</v>
      </c>
      <c r="I38" s="757"/>
      <c r="J38" s="757"/>
      <c r="K38" s="757"/>
      <c r="L38" s="757"/>
      <c r="M38" s="757"/>
      <c r="N38" s="757"/>
      <c r="O38" s="757"/>
      <c r="P38" s="757"/>
      <c r="Q38" s="757"/>
      <c r="R38" s="757"/>
      <c r="S38" s="757"/>
      <c r="T38" s="757"/>
      <c r="U38" s="757"/>
      <c r="V38" s="757"/>
      <c r="W38" s="757"/>
      <c r="X38" s="757"/>
      <c r="Y38" s="757"/>
      <c r="Z38" s="757"/>
      <c r="AA38" s="757"/>
      <c r="AB38" s="757"/>
      <c r="AC38" s="757"/>
      <c r="AD38" s="757"/>
      <c r="AE38" s="757"/>
      <c r="AF38" s="757"/>
      <c r="AG38" s="757"/>
      <c r="AH38" s="757"/>
      <c r="AI38" s="757"/>
      <c r="AJ38" s="757"/>
      <c r="AK38" s="757"/>
      <c r="AL38" s="757"/>
      <c r="AM38" s="757"/>
      <c r="AN38" s="757"/>
      <c r="AO38" s="757"/>
      <c r="AP38" s="757"/>
      <c r="AQ38" s="757"/>
      <c r="AR38" s="757"/>
      <c r="AS38" s="757"/>
      <c r="AT38" s="757"/>
      <c r="AU38" s="757"/>
      <c r="AV38" s="757"/>
      <c r="AW38" s="757"/>
      <c r="AX38" s="757"/>
      <c r="AY38" s="757"/>
      <c r="AZ38" s="757"/>
      <c r="BA38" s="757"/>
      <c r="BB38" s="757"/>
      <c r="BC38" s="757"/>
      <c r="BD38" s="757"/>
      <c r="BE38" s="757"/>
      <c r="BF38" s="757"/>
      <c r="BG38" s="757"/>
      <c r="BH38" s="757"/>
      <c r="BI38" s="757"/>
      <c r="BJ38" s="757"/>
      <c r="BK38" s="757"/>
      <c r="BL38" s="757"/>
      <c r="BM38" s="757"/>
      <c r="BN38" s="757"/>
      <c r="BO38" s="757"/>
      <c r="BP38" s="757"/>
      <c r="BQ38" s="757"/>
      <c r="BR38" s="757"/>
      <c r="BS38" s="757"/>
      <c r="BT38" s="757"/>
    </row>
    <row r="39" spans="1:72" s="806" customFormat="1" ht="21.95" customHeight="1">
      <c r="A39" s="803" t="s">
        <v>269</v>
      </c>
      <c r="B39" s="704">
        <v>10520.14986</v>
      </c>
      <c r="C39" s="704"/>
      <c r="D39" s="819">
        <v>0</v>
      </c>
      <c r="E39" s="807">
        <v>0</v>
      </c>
      <c r="F39" s="805">
        <v>0</v>
      </c>
      <c r="G39" s="705">
        <v>0</v>
      </c>
      <c r="H39" s="787" t="s">
        <v>4</v>
      </c>
      <c r="I39" s="757"/>
      <c r="J39" s="757"/>
      <c r="K39" s="757"/>
      <c r="L39" s="757"/>
      <c r="M39" s="757"/>
      <c r="N39" s="757"/>
      <c r="O39" s="757"/>
      <c r="P39" s="757"/>
      <c r="Q39" s="757"/>
      <c r="R39" s="757"/>
      <c r="S39" s="757"/>
      <c r="T39" s="757"/>
      <c r="U39" s="757"/>
      <c r="V39" s="757"/>
      <c r="W39" s="757"/>
      <c r="X39" s="757"/>
      <c r="Y39" s="757"/>
      <c r="Z39" s="757"/>
      <c r="AA39" s="757"/>
      <c r="AB39" s="757"/>
      <c r="AC39" s="757"/>
      <c r="AD39" s="757"/>
      <c r="AE39" s="757"/>
      <c r="AF39" s="757"/>
      <c r="AG39" s="757"/>
      <c r="AH39" s="757"/>
      <c r="AI39" s="757"/>
      <c r="AJ39" s="757"/>
      <c r="AK39" s="757"/>
      <c r="AL39" s="757"/>
      <c r="AM39" s="757"/>
      <c r="AN39" s="757"/>
      <c r="AO39" s="757"/>
      <c r="AP39" s="757"/>
      <c r="AQ39" s="757"/>
      <c r="AR39" s="757"/>
      <c r="AS39" s="757"/>
      <c r="AT39" s="757"/>
      <c r="AU39" s="757"/>
      <c r="AV39" s="757"/>
      <c r="AW39" s="757"/>
      <c r="AX39" s="757"/>
      <c r="AY39" s="757"/>
      <c r="AZ39" s="757"/>
      <c r="BA39" s="757"/>
      <c r="BB39" s="757"/>
      <c r="BC39" s="757"/>
      <c r="BD39" s="757"/>
      <c r="BE39" s="757"/>
      <c r="BF39" s="757"/>
      <c r="BG39" s="757"/>
      <c r="BH39" s="757"/>
      <c r="BI39" s="757"/>
      <c r="BJ39" s="757"/>
      <c r="BK39" s="757"/>
      <c r="BL39" s="757"/>
      <c r="BM39" s="757"/>
      <c r="BN39" s="757"/>
      <c r="BO39" s="757"/>
      <c r="BP39" s="757"/>
      <c r="BQ39" s="757"/>
      <c r="BR39" s="757"/>
      <c r="BS39" s="757"/>
      <c r="BT39" s="757"/>
    </row>
    <row r="40" spans="1:72" s="806" customFormat="1" ht="21.95" customHeight="1">
      <c r="A40" s="803" t="s">
        <v>270</v>
      </c>
      <c r="B40" s="704">
        <v>356.16538999999989</v>
      </c>
      <c r="C40" s="704"/>
      <c r="D40" s="819">
        <v>0</v>
      </c>
      <c r="E40" s="807">
        <v>0</v>
      </c>
      <c r="F40" s="805">
        <v>0</v>
      </c>
      <c r="G40" s="705">
        <v>0</v>
      </c>
      <c r="H40" s="787" t="s">
        <v>4</v>
      </c>
      <c r="I40" s="757"/>
      <c r="J40" s="757"/>
      <c r="K40" s="757"/>
      <c r="L40" s="757"/>
      <c r="M40" s="757"/>
      <c r="N40" s="757"/>
      <c r="O40" s="757"/>
      <c r="P40" s="757"/>
      <c r="Q40" s="757"/>
      <c r="R40" s="757"/>
      <c r="S40" s="757"/>
      <c r="T40" s="757"/>
      <c r="U40" s="757"/>
      <c r="V40" s="757"/>
      <c r="W40" s="757"/>
      <c r="X40" s="757"/>
      <c r="Y40" s="757"/>
      <c r="Z40" s="757"/>
      <c r="AA40" s="757"/>
      <c r="AB40" s="757"/>
      <c r="AC40" s="757"/>
      <c r="AD40" s="757"/>
      <c r="AE40" s="757"/>
      <c r="AF40" s="757"/>
      <c r="AG40" s="757"/>
      <c r="AH40" s="757"/>
      <c r="AI40" s="757"/>
      <c r="AJ40" s="757"/>
      <c r="AK40" s="757"/>
      <c r="AL40" s="757"/>
      <c r="AM40" s="757"/>
      <c r="AN40" s="757"/>
      <c r="AO40" s="757"/>
      <c r="AP40" s="757"/>
      <c r="AQ40" s="757"/>
      <c r="AR40" s="757"/>
      <c r="AS40" s="757"/>
      <c r="AT40" s="757"/>
      <c r="AU40" s="757"/>
      <c r="AV40" s="757"/>
      <c r="AW40" s="757"/>
      <c r="AX40" s="757"/>
      <c r="AY40" s="757"/>
      <c r="AZ40" s="757"/>
      <c r="BA40" s="757"/>
      <c r="BB40" s="757"/>
      <c r="BC40" s="757"/>
      <c r="BD40" s="757"/>
      <c r="BE40" s="757"/>
      <c r="BF40" s="757"/>
      <c r="BG40" s="757"/>
      <c r="BH40" s="757"/>
      <c r="BI40" s="757"/>
      <c r="BJ40" s="757"/>
      <c r="BK40" s="757"/>
      <c r="BL40" s="757"/>
      <c r="BM40" s="757"/>
      <c r="BN40" s="757"/>
      <c r="BO40" s="757"/>
      <c r="BP40" s="757"/>
      <c r="BQ40" s="757"/>
      <c r="BR40" s="757"/>
      <c r="BS40" s="757"/>
      <c r="BT40" s="757"/>
    </row>
    <row r="41" spans="1:72" s="806" customFormat="1" ht="21.95" customHeight="1">
      <c r="A41" s="803" t="s">
        <v>271</v>
      </c>
      <c r="B41" s="704">
        <v>1064470.8519700011</v>
      </c>
      <c r="C41" s="704"/>
      <c r="D41" s="819">
        <v>8.4028999999999989</v>
      </c>
      <c r="E41" s="807">
        <v>0</v>
      </c>
      <c r="F41" s="805">
        <v>8.4028999999999989</v>
      </c>
      <c r="G41" s="705">
        <v>0</v>
      </c>
      <c r="H41" s="787" t="s">
        <v>4</v>
      </c>
      <c r="I41" s="757"/>
      <c r="J41" s="757"/>
      <c r="K41" s="757"/>
      <c r="L41" s="757"/>
      <c r="M41" s="757"/>
      <c r="N41" s="757"/>
      <c r="O41" s="757"/>
      <c r="P41" s="757"/>
      <c r="Q41" s="757"/>
      <c r="R41" s="757"/>
      <c r="S41" s="757"/>
      <c r="T41" s="757"/>
      <c r="U41" s="757"/>
      <c r="V41" s="757"/>
      <c r="W41" s="757"/>
      <c r="X41" s="757"/>
      <c r="Y41" s="757"/>
      <c r="Z41" s="757"/>
      <c r="AA41" s="757"/>
      <c r="AB41" s="757"/>
      <c r="AC41" s="757"/>
      <c r="AD41" s="757"/>
      <c r="AE41" s="757"/>
      <c r="AF41" s="757"/>
      <c r="AG41" s="757"/>
      <c r="AH41" s="757"/>
      <c r="AI41" s="757"/>
      <c r="AJ41" s="757"/>
      <c r="AK41" s="757"/>
      <c r="AL41" s="757"/>
      <c r="AM41" s="757"/>
      <c r="AN41" s="757"/>
      <c r="AO41" s="757"/>
      <c r="AP41" s="757"/>
      <c r="AQ41" s="757"/>
      <c r="AR41" s="757"/>
      <c r="AS41" s="757"/>
      <c r="AT41" s="757"/>
      <c r="AU41" s="757"/>
      <c r="AV41" s="757"/>
      <c r="AW41" s="757"/>
      <c r="AX41" s="757"/>
      <c r="AY41" s="757"/>
      <c r="AZ41" s="757"/>
      <c r="BA41" s="757"/>
      <c r="BB41" s="757"/>
      <c r="BC41" s="757"/>
      <c r="BD41" s="757"/>
      <c r="BE41" s="757"/>
      <c r="BF41" s="757"/>
      <c r="BG41" s="757"/>
      <c r="BH41" s="757"/>
      <c r="BI41" s="757"/>
      <c r="BJ41" s="757"/>
      <c r="BK41" s="757"/>
      <c r="BL41" s="757"/>
      <c r="BM41" s="757"/>
      <c r="BN41" s="757"/>
      <c r="BO41" s="757"/>
      <c r="BP41" s="757"/>
      <c r="BQ41" s="757"/>
      <c r="BR41" s="757"/>
      <c r="BS41" s="757"/>
      <c r="BT41" s="757"/>
    </row>
    <row r="42" spans="1:72" s="806" customFormat="1" ht="21.95" customHeight="1">
      <c r="A42" s="803" t="s">
        <v>272</v>
      </c>
      <c r="B42" s="704">
        <v>2767.6589799999983</v>
      </c>
      <c r="C42" s="704"/>
      <c r="D42" s="819">
        <v>0</v>
      </c>
      <c r="E42" s="807">
        <v>0</v>
      </c>
      <c r="F42" s="805">
        <v>0</v>
      </c>
      <c r="G42" s="705">
        <v>0</v>
      </c>
      <c r="H42" s="787" t="s">
        <v>4</v>
      </c>
      <c r="I42" s="757"/>
      <c r="J42" s="757"/>
      <c r="K42" s="757"/>
      <c r="L42" s="757"/>
      <c r="M42" s="757"/>
      <c r="N42" s="757"/>
      <c r="O42" s="757"/>
      <c r="P42" s="757"/>
      <c r="Q42" s="757"/>
      <c r="R42" s="757"/>
      <c r="S42" s="757"/>
      <c r="T42" s="757"/>
      <c r="U42" s="757"/>
      <c r="V42" s="757"/>
      <c r="W42" s="757"/>
      <c r="X42" s="757"/>
      <c r="Y42" s="757"/>
      <c r="Z42" s="757"/>
      <c r="AA42" s="757"/>
      <c r="AB42" s="757"/>
      <c r="AC42" s="757"/>
      <c r="AD42" s="757"/>
      <c r="AE42" s="757"/>
      <c r="AF42" s="757"/>
      <c r="AG42" s="757"/>
      <c r="AH42" s="757"/>
      <c r="AI42" s="757"/>
      <c r="AJ42" s="757"/>
      <c r="AK42" s="757"/>
      <c r="AL42" s="757"/>
      <c r="AM42" s="757"/>
      <c r="AN42" s="757"/>
      <c r="AO42" s="757"/>
      <c r="AP42" s="757"/>
      <c r="AQ42" s="757"/>
      <c r="AR42" s="757"/>
      <c r="AS42" s="757"/>
      <c r="AT42" s="757"/>
      <c r="AU42" s="757"/>
      <c r="AV42" s="757"/>
      <c r="AW42" s="757"/>
      <c r="AX42" s="757"/>
      <c r="AY42" s="757"/>
      <c r="AZ42" s="757"/>
      <c r="BA42" s="757"/>
      <c r="BB42" s="757"/>
      <c r="BC42" s="757"/>
      <c r="BD42" s="757"/>
      <c r="BE42" s="757"/>
      <c r="BF42" s="757"/>
      <c r="BG42" s="757"/>
      <c r="BH42" s="757"/>
      <c r="BI42" s="757"/>
      <c r="BJ42" s="757"/>
      <c r="BK42" s="757"/>
      <c r="BL42" s="757"/>
      <c r="BM42" s="757"/>
      <c r="BN42" s="757"/>
      <c r="BO42" s="757"/>
      <c r="BP42" s="757"/>
      <c r="BQ42" s="757"/>
      <c r="BR42" s="757"/>
      <c r="BS42" s="757"/>
      <c r="BT42" s="757"/>
    </row>
    <row r="43" spans="1:72" s="806" customFormat="1" ht="21.95" customHeight="1">
      <c r="A43" s="803" t="s">
        <v>273</v>
      </c>
      <c r="B43" s="704">
        <v>2697.5556800000004</v>
      </c>
      <c r="C43" s="704"/>
      <c r="D43" s="819">
        <v>0</v>
      </c>
      <c r="E43" s="807">
        <v>0</v>
      </c>
      <c r="F43" s="805">
        <v>0</v>
      </c>
      <c r="G43" s="705">
        <v>0</v>
      </c>
      <c r="H43" s="787" t="s">
        <v>4</v>
      </c>
      <c r="I43" s="757"/>
      <c r="J43" s="757"/>
      <c r="K43" s="757"/>
      <c r="L43" s="757"/>
      <c r="M43" s="757"/>
      <c r="N43" s="757"/>
      <c r="O43" s="757"/>
      <c r="P43" s="757"/>
      <c r="Q43" s="757"/>
      <c r="R43" s="757"/>
      <c r="S43" s="757"/>
      <c r="T43" s="757"/>
      <c r="U43" s="757"/>
      <c r="V43" s="757"/>
      <c r="W43" s="757"/>
      <c r="X43" s="757"/>
      <c r="Y43" s="757"/>
      <c r="Z43" s="757"/>
      <c r="AA43" s="757"/>
      <c r="AB43" s="757"/>
      <c r="AC43" s="757"/>
      <c r="AD43" s="757"/>
      <c r="AE43" s="757"/>
      <c r="AF43" s="757"/>
      <c r="AG43" s="757"/>
      <c r="AH43" s="757"/>
      <c r="AI43" s="757"/>
      <c r="AJ43" s="757"/>
      <c r="AK43" s="757"/>
      <c r="AL43" s="757"/>
      <c r="AM43" s="757"/>
      <c r="AN43" s="757"/>
      <c r="AO43" s="757"/>
      <c r="AP43" s="757"/>
      <c r="AQ43" s="757"/>
      <c r="AR43" s="757"/>
      <c r="AS43" s="757"/>
      <c r="AT43" s="757"/>
      <c r="AU43" s="757"/>
      <c r="AV43" s="757"/>
      <c r="AW43" s="757"/>
      <c r="AX43" s="757"/>
      <c r="AY43" s="757"/>
      <c r="AZ43" s="757"/>
      <c r="BA43" s="757"/>
      <c r="BB43" s="757"/>
      <c r="BC43" s="757"/>
      <c r="BD43" s="757"/>
      <c r="BE43" s="757"/>
      <c r="BF43" s="757"/>
      <c r="BG43" s="757"/>
      <c r="BH43" s="757"/>
      <c r="BI43" s="757"/>
      <c r="BJ43" s="757"/>
      <c r="BK43" s="757"/>
      <c r="BL43" s="757"/>
      <c r="BM43" s="757"/>
      <c r="BN43" s="757"/>
      <c r="BO43" s="757"/>
      <c r="BP43" s="757"/>
      <c r="BQ43" s="757"/>
      <c r="BR43" s="757"/>
      <c r="BS43" s="757"/>
      <c r="BT43" s="757"/>
    </row>
    <row r="44" spans="1:72" s="806" customFormat="1" ht="21.95" customHeight="1">
      <c r="A44" s="803" t="s">
        <v>274</v>
      </c>
      <c r="B44" s="704">
        <v>7848.0940000000001</v>
      </c>
      <c r="C44" s="704"/>
      <c r="D44" s="819">
        <v>0</v>
      </c>
      <c r="E44" s="807">
        <v>0</v>
      </c>
      <c r="F44" s="805">
        <v>0</v>
      </c>
      <c r="G44" s="705">
        <v>0</v>
      </c>
      <c r="H44" s="787" t="s">
        <v>4</v>
      </c>
      <c r="I44" s="757"/>
      <c r="J44" s="757"/>
      <c r="K44" s="757"/>
      <c r="L44" s="757"/>
      <c r="M44" s="757"/>
      <c r="N44" s="757"/>
      <c r="O44" s="757"/>
      <c r="P44" s="757"/>
      <c r="Q44" s="757"/>
      <c r="R44" s="757"/>
      <c r="S44" s="757"/>
      <c r="T44" s="757"/>
      <c r="U44" s="757"/>
      <c r="V44" s="757"/>
      <c r="W44" s="757"/>
      <c r="X44" s="757"/>
      <c r="Y44" s="757"/>
      <c r="Z44" s="757"/>
      <c r="AA44" s="757"/>
      <c r="AB44" s="757"/>
      <c r="AC44" s="757"/>
      <c r="AD44" s="757"/>
      <c r="AE44" s="757"/>
      <c r="AF44" s="757"/>
      <c r="AG44" s="757"/>
      <c r="AH44" s="757"/>
      <c r="AI44" s="757"/>
      <c r="AJ44" s="757"/>
      <c r="AK44" s="757"/>
      <c r="AL44" s="757"/>
      <c r="AM44" s="757"/>
      <c r="AN44" s="757"/>
      <c r="AO44" s="757"/>
      <c r="AP44" s="757"/>
      <c r="AQ44" s="757"/>
      <c r="AR44" s="757"/>
      <c r="AS44" s="757"/>
      <c r="AT44" s="757"/>
      <c r="AU44" s="757"/>
      <c r="AV44" s="757"/>
      <c r="AW44" s="757"/>
      <c r="AX44" s="757"/>
      <c r="AY44" s="757"/>
      <c r="AZ44" s="757"/>
      <c r="BA44" s="757"/>
      <c r="BB44" s="757"/>
      <c r="BC44" s="757"/>
      <c r="BD44" s="757"/>
      <c r="BE44" s="757"/>
      <c r="BF44" s="757"/>
      <c r="BG44" s="757"/>
      <c r="BH44" s="757"/>
      <c r="BI44" s="757"/>
      <c r="BJ44" s="757"/>
      <c r="BK44" s="757"/>
      <c r="BL44" s="757"/>
      <c r="BM44" s="757"/>
      <c r="BN44" s="757"/>
      <c r="BO44" s="757"/>
      <c r="BP44" s="757"/>
      <c r="BQ44" s="757"/>
      <c r="BR44" s="757"/>
      <c r="BS44" s="757"/>
      <c r="BT44" s="757"/>
    </row>
    <row r="45" spans="1:72" s="806" customFormat="1" ht="21.95" customHeight="1">
      <c r="A45" s="803" t="s">
        <v>275</v>
      </c>
      <c r="B45" s="704">
        <v>624.22760999999991</v>
      </c>
      <c r="C45" s="704"/>
      <c r="D45" s="819">
        <v>1.51</v>
      </c>
      <c r="E45" s="807">
        <v>0</v>
      </c>
      <c r="F45" s="805">
        <v>1.51</v>
      </c>
      <c r="G45" s="705">
        <v>0</v>
      </c>
      <c r="H45" s="787" t="s">
        <v>4</v>
      </c>
      <c r="I45" s="757"/>
      <c r="J45" s="757"/>
      <c r="K45" s="757"/>
      <c r="L45" s="757"/>
      <c r="M45" s="757"/>
      <c r="N45" s="757"/>
      <c r="O45" s="757"/>
      <c r="P45" s="757"/>
      <c r="Q45" s="757"/>
      <c r="R45" s="757"/>
      <c r="S45" s="757"/>
      <c r="T45" s="757"/>
      <c r="U45" s="757"/>
      <c r="V45" s="757"/>
      <c r="W45" s="757"/>
      <c r="X45" s="757"/>
      <c r="Y45" s="757"/>
      <c r="Z45" s="757"/>
      <c r="AA45" s="757"/>
      <c r="AB45" s="757"/>
      <c r="AC45" s="757"/>
      <c r="AD45" s="757"/>
      <c r="AE45" s="757"/>
      <c r="AF45" s="757"/>
      <c r="AG45" s="757"/>
      <c r="AH45" s="757"/>
      <c r="AI45" s="757"/>
      <c r="AJ45" s="757"/>
      <c r="AK45" s="757"/>
      <c r="AL45" s="757"/>
      <c r="AM45" s="757"/>
      <c r="AN45" s="757"/>
      <c r="AO45" s="757"/>
      <c r="AP45" s="757"/>
      <c r="AQ45" s="757"/>
      <c r="AR45" s="757"/>
      <c r="AS45" s="757"/>
      <c r="AT45" s="757"/>
      <c r="AU45" s="757"/>
      <c r="AV45" s="757"/>
      <c r="AW45" s="757"/>
      <c r="AX45" s="757"/>
      <c r="AY45" s="757"/>
      <c r="AZ45" s="757"/>
      <c r="BA45" s="757"/>
      <c r="BB45" s="757"/>
      <c r="BC45" s="757"/>
      <c r="BD45" s="757"/>
      <c r="BE45" s="757"/>
      <c r="BF45" s="757"/>
      <c r="BG45" s="757"/>
      <c r="BH45" s="757"/>
      <c r="BI45" s="757"/>
      <c r="BJ45" s="757"/>
      <c r="BK45" s="757"/>
      <c r="BL45" s="757"/>
      <c r="BM45" s="757"/>
      <c r="BN45" s="757"/>
      <c r="BO45" s="757"/>
      <c r="BP45" s="757"/>
      <c r="BQ45" s="757"/>
      <c r="BR45" s="757"/>
      <c r="BS45" s="757"/>
      <c r="BT45" s="757"/>
    </row>
    <row r="46" spans="1:72" s="806" customFormat="1" ht="21.95" customHeight="1">
      <c r="A46" s="803" t="s">
        <v>276</v>
      </c>
      <c r="B46" s="704">
        <v>5145.046949999999</v>
      </c>
      <c r="C46" s="704"/>
      <c r="D46" s="819">
        <v>0</v>
      </c>
      <c r="E46" s="807">
        <v>0</v>
      </c>
      <c r="F46" s="805">
        <v>0</v>
      </c>
      <c r="G46" s="705">
        <v>0</v>
      </c>
      <c r="H46" s="787" t="s">
        <v>4</v>
      </c>
      <c r="I46" s="757"/>
      <c r="J46" s="757"/>
      <c r="K46" s="757"/>
      <c r="L46" s="757"/>
      <c r="M46" s="757"/>
      <c r="N46" s="757"/>
      <c r="O46" s="757"/>
      <c r="P46" s="757"/>
      <c r="Q46" s="757"/>
      <c r="R46" s="757"/>
      <c r="S46" s="757"/>
      <c r="T46" s="757"/>
      <c r="U46" s="757"/>
      <c r="V46" s="757"/>
      <c r="W46" s="757"/>
      <c r="X46" s="757"/>
      <c r="Y46" s="757"/>
      <c r="Z46" s="757"/>
      <c r="AA46" s="757"/>
      <c r="AB46" s="757"/>
      <c r="AC46" s="757"/>
      <c r="AD46" s="757"/>
      <c r="AE46" s="757"/>
      <c r="AF46" s="757"/>
      <c r="AG46" s="757"/>
      <c r="AH46" s="757"/>
      <c r="AI46" s="757"/>
      <c r="AJ46" s="757"/>
      <c r="AK46" s="757"/>
      <c r="AL46" s="757"/>
      <c r="AM46" s="757"/>
      <c r="AN46" s="757"/>
      <c r="AO46" s="757"/>
      <c r="AP46" s="757"/>
      <c r="AQ46" s="757"/>
      <c r="AR46" s="757"/>
      <c r="AS46" s="757"/>
      <c r="AT46" s="757"/>
      <c r="AU46" s="757"/>
      <c r="AV46" s="757"/>
      <c r="AW46" s="757"/>
      <c r="AX46" s="757"/>
      <c r="AY46" s="757"/>
      <c r="AZ46" s="757"/>
      <c r="BA46" s="757"/>
      <c r="BB46" s="757"/>
      <c r="BC46" s="757"/>
      <c r="BD46" s="757"/>
      <c r="BE46" s="757"/>
      <c r="BF46" s="757"/>
      <c r="BG46" s="757"/>
      <c r="BH46" s="757"/>
      <c r="BI46" s="757"/>
      <c r="BJ46" s="757"/>
      <c r="BK46" s="757"/>
      <c r="BL46" s="757"/>
      <c r="BM46" s="757"/>
      <c r="BN46" s="757"/>
      <c r="BO46" s="757"/>
      <c r="BP46" s="757"/>
      <c r="BQ46" s="757"/>
      <c r="BR46" s="757"/>
      <c r="BS46" s="757"/>
      <c r="BT46" s="757"/>
    </row>
    <row r="47" spans="1:72" s="806" customFormat="1" ht="21.95" customHeight="1">
      <c r="A47" s="803" t="s">
        <v>277</v>
      </c>
      <c r="B47" s="704">
        <v>1137.6047899999999</v>
      </c>
      <c r="C47" s="704"/>
      <c r="D47" s="819">
        <v>0</v>
      </c>
      <c r="E47" s="807">
        <v>0</v>
      </c>
      <c r="F47" s="805">
        <v>0</v>
      </c>
      <c r="G47" s="705">
        <v>0</v>
      </c>
      <c r="H47" s="787" t="s">
        <v>4</v>
      </c>
      <c r="I47" s="757"/>
      <c r="J47" s="757"/>
      <c r="K47" s="757"/>
      <c r="L47" s="757"/>
      <c r="M47" s="757"/>
      <c r="N47" s="757"/>
      <c r="O47" s="757"/>
      <c r="P47" s="757"/>
      <c r="Q47" s="757"/>
      <c r="R47" s="757"/>
      <c r="S47" s="757"/>
      <c r="T47" s="757"/>
      <c r="U47" s="757"/>
      <c r="V47" s="757"/>
      <c r="W47" s="757"/>
      <c r="X47" s="757"/>
      <c r="Y47" s="757"/>
      <c r="Z47" s="757"/>
      <c r="AA47" s="757"/>
      <c r="AB47" s="757"/>
      <c r="AC47" s="757"/>
      <c r="AD47" s="757"/>
      <c r="AE47" s="757"/>
      <c r="AF47" s="757"/>
      <c r="AG47" s="757"/>
      <c r="AH47" s="757"/>
      <c r="AI47" s="757"/>
      <c r="AJ47" s="757"/>
      <c r="AK47" s="757"/>
      <c r="AL47" s="757"/>
      <c r="AM47" s="757"/>
      <c r="AN47" s="757"/>
      <c r="AO47" s="757"/>
      <c r="AP47" s="757"/>
      <c r="AQ47" s="757"/>
      <c r="AR47" s="757"/>
      <c r="AS47" s="757"/>
      <c r="AT47" s="757"/>
      <c r="AU47" s="757"/>
      <c r="AV47" s="757"/>
      <c r="AW47" s="757"/>
      <c r="AX47" s="757"/>
      <c r="AY47" s="757"/>
      <c r="AZ47" s="757"/>
      <c r="BA47" s="757"/>
      <c r="BB47" s="757"/>
      <c r="BC47" s="757"/>
      <c r="BD47" s="757"/>
      <c r="BE47" s="757"/>
      <c r="BF47" s="757"/>
      <c r="BG47" s="757"/>
      <c r="BH47" s="757"/>
      <c r="BI47" s="757"/>
      <c r="BJ47" s="757"/>
      <c r="BK47" s="757"/>
      <c r="BL47" s="757"/>
      <c r="BM47" s="757"/>
      <c r="BN47" s="757"/>
      <c r="BO47" s="757"/>
      <c r="BP47" s="757"/>
      <c r="BQ47" s="757"/>
      <c r="BR47" s="757"/>
      <c r="BS47" s="757"/>
      <c r="BT47" s="757"/>
    </row>
    <row r="48" spans="1:72" s="806" customFormat="1" ht="21.95" customHeight="1">
      <c r="A48" s="803" t="s">
        <v>278</v>
      </c>
      <c r="B48" s="704">
        <v>94910.060169999953</v>
      </c>
      <c r="C48" s="704"/>
      <c r="D48" s="819">
        <v>2.1932</v>
      </c>
      <c r="E48" s="807">
        <v>2.1932</v>
      </c>
      <c r="F48" s="805">
        <v>2.1932</v>
      </c>
      <c r="G48" s="705">
        <v>0</v>
      </c>
      <c r="H48" s="787" t="s">
        <v>4</v>
      </c>
      <c r="I48" s="757"/>
      <c r="J48" s="757"/>
      <c r="K48" s="757"/>
      <c r="L48" s="757"/>
      <c r="M48" s="757"/>
      <c r="N48" s="757"/>
      <c r="O48" s="757"/>
      <c r="P48" s="757"/>
      <c r="Q48" s="757"/>
      <c r="R48" s="757"/>
      <c r="S48" s="757"/>
      <c r="T48" s="757"/>
      <c r="U48" s="757"/>
      <c r="V48" s="757"/>
      <c r="W48" s="757"/>
      <c r="X48" s="757"/>
      <c r="Y48" s="757"/>
      <c r="Z48" s="757"/>
      <c r="AA48" s="757"/>
      <c r="AB48" s="757"/>
      <c r="AC48" s="757"/>
      <c r="AD48" s="757"/>
      <c r="AE48" s="757"/>
      <c r="AF48" s="757"/>
      <c r="AG48" s="757"/>
      <c r="AH48" s="757"/>
      <c r="AI48" s="757"/>
      <c r="AJ48" s="757"/>
      <c r="AK48" s="757"/>
      <c r="AL48" s="757"/>
      <c r="AM48" s="757"/>
      <c r="AN48" s="757"/>
      <c r="AO48" s="757"/>
      <c r="AP48" s="757"/>
      <c r="AQ48" s="757"/>
      <c r="AR48" s="757"/>
      <c r="AS48" s="757"/>
      <c r="AT48" s="757"/>
      <c r="AU48" s="757"/>
      <c r="AV48" s="757"/>
      <c r="AW48" s="757"/>
      <c r="AX48" s="757"/>
      <c r="AY48" s="757"/>
      <c r="AZ48" s="757"/>
      <c r="BA48" s="757"/>
      <c r="BB48" s="757"/>
      <c r="BC48" s="757"/>
      <c r="BD48" s="757"/>
      <c r="BE48" s="757"/>
      <c r="BF48" s="757"/>
      <c r="BG48" s="757"/>
      <c r="BH48" s="757"/>
      <c r="BI48" s="757"/>
      <c r="BJ48" s="757"/>
      <c r="BK48" s="757"/>
      <c r="BL48" s="757"/>
      <c r="BM48" s="757"/>
      <c r="BN48" s="757"/>
      <c r="BO48" s="757"/>
      <c r="BP48" s="757"/>
      <c r="BQ48" s="757"/>
      <c r="BR48" s="757"/>
      <c r="BS48" s="757"/>
      <c r="BT48" s="757"/>
    </row>
    <row r="49" spans="1:72" s="806" customFormat="1" ht="21.95" customHeight="1">
      <c r="A49" s="803" t="s">
        <v>279</v>
      </c>
      <c r="B49" s="704">
        <v>31.22287</v>
      </c>
      <c r="C49" s="704"/>
      <c r="D49" s="819">
        <v>0</v>
      </c>
      <c r="E49" s="807">
        <v>0</v>
      </c>
      <c r="F49" s="805">
        <v>0</v>
      </c>
      <c r="G49" s="705">
        <v>0</v>
      </c>
      <c r="H49" s="787" t="s">
        <v>4</v>
      </c>
      <c r="I49" s="757"/>
      <c r="J49" s="757"/>
      <c r="K49" s="757"/>
      <c r="L49" s="757"/>
      <c r="M49" s="757"/>
      <c r="N49" s="757"/>
      <c r="O49" s="757"/>
      <c r="P49" s="757"/>
      <c r="Q49" s="757"/>
      <c r="R49" s="757"/>
      <c r="S49" s="757"/>
      <c r="T49" s="757"/>
      <c r="U49" s="757"/>
      <c r="V49" s="757"/>
      <c r="W49" s="757"/>
      <c r="X49" s="757"/>
      <c r="Y49" s="757"/>
      <c r="Z49" s="757"/>
      <c r="AA49" s="757"/>
      <c r="AB49" s="757"/>
      <c r="AC49" s="757"/>
      <c r="AD49" s="757"/>
      <c r="AE49" s="757"/>
      <c r="AF49" s="757"/>
      <c r="AG49" s="757"/>
      <c r="AH49" s="757"/>
      <c r="AI49" s="757"/>
      <c r="AJ49" s="757"/>
      <c r="AK49" s="757"/>
      <c r="AL49" s="757"/>
      <c r="AM49" s="757"/>
      <c r="AN49" s="757"/>
      <c r="AO49" s="757"/>
      <c r="AP49" s="757"/>
      <c r="AQ49" s="757"/>
      <c r="AR49" s="757"/>
      <c r="AS49" s="757"/>
      <c r="AT49" s="757"/>
      <c r="AU49" s="757"/>
      <c r="AV49" s="757"/>
      <c r="AW49" s="757"/>
      <c r="AX49" s="757"/>
      <c r="AY49" s="757"/>
      <c r="AZ49" s="757"/>
      <c r="BA49" s="757"/>
      <c r="BB49" s="757"/>
      <c r="BC49" s="757"/>
      <c r="BD49" s="757"/>
      <c r="BE49" s="757"/>
      <c r="BF49" s="757"/>
      <c r="BG49" s="757"/>
      <c r="BH49" s="757"/>
      <c r="BI49" s="757"/>
      <c r="BJ49" s="757"/>
      <c r="BK49" s="757"/>
      <c r="BL49" s="757"/>
      <c r="BM49" s="757"/>
      <c r="BN49" s="757"/>
      <c r="BO49" s="757"/>
      <c r="BP49" s="757"/>
      <c r="BQ49" s="757"/>
      <c r="BR49" s="757"/>
      <c r="BS49" s="757"/>
      <c r="BT49" s="757"/>
    </row>
    <row r="50" spans="1:72" s="806" customFormat="1" ht="21.95" customHeight="1">
      <c r="A50" s="803" t="s">
        <v>280</v>
      </c>
      <c r="B50" s="704">
        <v>271082.08116</v>
      </c>
      <c r="C50" s="704"/>
      <c r="D50" s="819">
        <v>16.242999999999999</v>
      </c>
      <c r="E50" s="807">
        <v>10.965999999999999</v>
      </c>
      <c r="F50" s="805">
        <v>16.242999999999999</v>
      </c>
      <c r="G50" s="705">
        <v>0</v>
      </c>
      <c r="H50" s="787" t="s">
        <v>4</v>
      </c>
      <c r="I50" s="757"/>
      <c r="J50" s="757"/>
      <c r="K50" s="757"/>
      <c r="L50" s="757"/>
      <c r="M50" s="757"/>
      <c r="N50" s="757"/>
      <c r="O50" s="757"/>
      <c r="P50" s="757"/>
      <c r="Q50" s="757"/>
      <c r="R50" s="757"/>
      <c r="S50" s="757"/>
      <c r="T50" s="757"/>
      <c r="U50" s="757"/>
      <c r="V50" s="757"/>
      <c r="W50" s="757"/>
      <c r="X50" s="757"/>
      <c r="Y50" s="757"/>
      <c r="Z50" s="757"/>
      <c r="AA50" s="757"/>
      <c r="AB50" s="757"/>
      <c r="AC50" s="757"/>
      <c r="AD50" s="757"/>
      <c r="AE50" s="757"/>
      <c r="AF50" s="757"/>
      <c r="AG50" s="757"/>
      <c r="AH50" s="757"/>
      <c r="AI50" s="757"/>
      <c r="AJ50" s="757"/>
      <c r="AK50" s="757"/>
      <c r="AL50" s="757"/>
      <c r="AM50" s="757"/>
      <c r="AN50" s="757"/>
      <c r="AO50" s="757"/>
      <c r="AP50" s="757"/>
      <c r="AQ50" s="757"/>
      <c r="AR50" s="757"/>
      <c r="AS50" s="757"/>
      <c r="AT50" s="757"/>
      <c r="AU50" s="757"/>
      <c r="AV50" s="757"/>
      <c r="AW50" s="757"/>
      <c r="AX50" s="757"/>
      <c r="AY50" s="757"/>
      <c r="AZ50" s="757"/>
      <c r="BA50" s="757"/>
      <c r="BB50" s="757"/>
      <c r="BC50" s="757"/>
      <c r="BD50" s="757"/>
      <c r="BE50" s="757"/>
      <c r="BF50" s="757"/>
      <c r="BG50" s="757"/>
      <c r="BH50" s="757"/>
      <c r="BI50" s="757"/>
      <c r="BJ50" s="757"/>
      <c r="BK50" s="757"/>
      <c r="BL50" s="757"/>
      <c r="BM50" s="757"/>
      <c r="BN50" s="757"/>
      <c r="BO50" s="757"/>
      <c r="BP50" s="757"/>
      <c r="BQ50" s="757"/>
      <c r="BR50" s="757"/>
      <c r="BS50" s="757"/>
      <c r="BT50" s="757"/>
    </row>
    <row r="51" spans="1:72" s="806" customFormat="1" ht="21.95" customHeight="1">
      <c r="A51" s="803" t="s">
        <v>281</v>
      </c>
      <c r="B51" s="704">
        <v>201.85081999999994</v>
      </c>
      <c r="C51" s="704"/>
      <c r="D51" s="819">
        <v>0</v>
      </c>
      <c r="E51" s="807">
        <v>0</v>
      </c>
      <c r="F51" s="805">
        <v>0</v>
      </c>
      <c r="G51" s="705">
        <v>0</v>
      </c>
      <c r="H51" s="787" t="s">
        <v>4</v>
      </c>
      <c r="I51" s="757"/>
      <c r="J51" s="757"/>
      <c r="K51" s="757"/>
      <c r="L51" s="757"/>
      <c r="M51" s="757"/>
      <c r="N51" s="757"/>
      <c r="O51" s="757"/>
      <c r="P51" s="757"/>
      <c r="Q51" s="757"/>
      <c r="R51" s="757"/>
      <c r="S51" s="757"/>
      <c r="T51" s="757"/>
      <c r="U51" s="757"/>
      <c r="V51" s="757"/>
      <c r="W51" s="757"/>
      <c r="X51" s="757"/>
      <c r="Y51" s="757"/>
      <c r="Z51" s="757"/>
      <c r="AA51" s="757"/>
      <c r="AB51" s="757"/>
      <c r="AC51" s="757"/>
      <c r="AD51" s="757"/>
      <c r="AE51" s="757"/>
      <c r="AF51" s="757"/>
      <c r="AG51" s="757"/>
      <c r="AH51" s="757"/>
      <c r="AI51" s="757"/>
      <c r="AJ51" s="757"/>
      <c r="AK51" s="757"/>
      <c r="AL51" s="757"/>
      <c r="AM51" s="757"/>
      <c r="AN51" s="757"/>
      <c r="AO51" s="757"/>
      <c r="AP51" s="757"/>
      <c r="AQ51" s="757"/>
      <c r="AR51" s="757"/>
      <c r="AS51" s="757"/>
      <c r="AT51" s="757"/>
      <c r="AU51" s="757"/>
      <c r="AV51" s="757"/>
      <c r="AW51" s="757"/>
      <c r="AX51" s="757"/>
      <c r="AY51" s="757"/>
      <c r="AZ51" s="757"/>
      <c r="BA51" s="757"/>
      <c r="BB51" s="757"/>
      <c r="BC51" s="757"/>
      <c r="BD51" s="757"/>
      <c r="BE51" s="757"/>
      <c r="BF51" s="757"/>
      <c r="BG51" s="757"/>
      <c r="BH51" s="757"/>
      <c r="BI51" s="757"/>
      <c r="BJ51" s="757"/>
      <c r="BK51" s="757"/>
      <c r="BL51" s="757"/>
      <c r="BM51" s="757"/>
      <c r="BN51" s="757"/>
      <c r="BO51" s="757"/>
      <c r="BP51" s="757"/>
      <c r="BQ51" s="757"/>
      <c r="BR51" s="757"/>
      <c r="BS51" s="757"/>
      <c r="BT51" s="757"/>
    </row>
    <row r="52" spans="1:72" s="806" customFormat="1" ht="21.95" customHeight="1">
      <c r="A52" s="803" t="s">
        <v>282</v>
      </c>
      <c r="B52" s="704">
        <v>12878.601259999999</v>
      </c>
      <c r="C52" s="704"/>
      <c r="D52" s="819">
        <v>52.379649999999998</v>
      </c>
      <c r="E52" s="807">
        <v>0</v>
      </c>
      <c r="F52" s="805">
        <v>52.041629999999998</v>
      </c>
      <c r="G52" s="705">
        <v>0.33801999999999999</v>
      </c>
      <c r="H52" s="787" t="s">
        <v>4</v>
      </c>
      <c r="I52" s="757"/>
      <c r="J52" s="757"/>
      <c r="K52" s="757"/>
      <c r="L52" s="757"/>
      <c r="M52" s="757"/>
      <c r="N52" s="757"/>
      <c r="O52" s="757"/>
      <c r="P52" s="757"/>
      <c r="Q52" s="757"/>
      <c r="R52" s="757"/>
      <c r="S52" s="757"/>
      <c r="T52" s="757"/>
      <c r="U52" s="757"/>
      <c r="V52" s="757"/>
      <c r="W52" s="757"/>
      <c r="X52" s="757"/>
      <c r="Y52" s="757"/>
      <c r="Z52" s="757"/>
      <c r="AA52" s="757"/>
      <c r="AB52" s="757"/>
      <c r="AC52" s="757"/>
      <c r="AD52" s="757"/>
      <c r="AE52" s="757"/>
      <c r="AF52" s="757"/>
      <c r="AG52" s="757"/>
      <c r="AH52" s="757"/>
      <c r="AI52" s="757"/>
      <c r="AJ52" s="757"/>
      <c r="AK52" s="757"/>
      <c r="AL52" s="757"/>
      <c r="AM52" s="757"/>
      <c r="AN52" s="757"/>
      <c r="AO52" s="757"/>
      <c r="AP52" s="757"/>
      <c r="AQ52" s="757"/>
      <c r="AR52" s="757"/>
      <c r="AS52" s="757"/>
      <c r="AT52" s="757"/>
      <c r="AU52" s="757"/>
      <c r="AV52" s="757"/>
      <c r="AW52" s="757"/>
      <c r="AX52" s="757"/>
      <c r="AY52" s="757"/>
      <c r="AZ52" s="757"/>
      <c r="BA52" s="757"/>
      <c r="BB52" s="757"/>
      <c r="BC52" s="757"/>
      <c r="BD52" s="757"/>
      <c r="BE52" s="757"/>
      <c r="BF52" s="757"/>
      <c r="BG52" s="757"/>
      <c r="BH52" s="757"/>
      <c r="BI52" s="757"/>
      <c r="BJ52" s="757"/>
      <c r="BK52" s="757"/>
      <c r="BL52" s="757"/>
      <c r="BM52" s="757"/>
      <c r="BN52" s="757"/>
      <c r="BO52" s="757"/>
      <c r="BP52" s="757"/>
      <c r="BQ52" s="757"/>
      <c r="BR52" s="757"/>
      <c r="BS52" s="757"/>
      <c r="BT52" s="757"/>
    </row>
    <row r="53" spans="1:72" s="806" customFormat="1" ht="21.95" customHeight="1">
      <c r="A53" s="803" t="s">
        <v>283</v>
      </c>
      <c r="B53" s="704">
        <v>369441.39052000025</v>
      </c>
      <c r="C53" s="704"/>
      <c r="D53" s="819">
        <v>0</v>
      </c>
      <c r="E53" s="807">
        <v>0</v>
      </c>
      <c r="F53" s="805">
        <v>0</v>
      </c>
      <c r="G53" s="705">
        <v>0</v>
      </c>
      <c r="H53" s="787" t="s">
        <v>4</v>
      </c>
      <c r="I53" s="757"/>
      <c r="J53" s="757"/>
      <c r="K53" s="757"/>
      <c r="L53" s="757"/>
      <c r="M53" s="757"/>
      <c r="N53" s="757"/>
      <c r="O53" s="757"/>
      <c r="P53" s="757"/>
      <c r="Q53" s="757"/>
      <c r="R53" s="757"/>
      <c r="S53" s="757"/>
      <c r="T53" s="757"/>
      <c r="U53" s="757"/>
      <c r="V53" s="757"/>
      <c r="W53" s="757"/>
      <c r="X53" s="757"/>
      <c r="Y53" s="757"/>
      <c r="Z53" s="757"/>
      <c r="AA53" s="757"/>
      <c r="AB53" s="757"/>
      <c r="AC53" s="757"/>
      <c r="AD53" s="757"/>
      <c r="AE53" s="757"/>
      <c r="AF53" s="757"/>
      <c r="AG53" s="757"/>
      <c r="AH53" s="757"/>
      <c r="AI53" s="757"/>
      <c r="AJ53" s="757"/>
      <c r="AK53" s="757"/>
      <c r="AL53" s="757"/>
      <c r="AM53" s="757"/>
      <c r="AN53" s="757"/>
      <c r="AO53" s="757"/>
      <c r="AP53" s="757"/>
      <c r="AQ53" s="757"/>
      <c r="AR53" s="757"/>
      <c r="AS53" s="757"/>
      <c r="AT53" s="757"/>
      <c r="AU53" s="757"/>
      <c r="AV53" s="757"/>
      <c r="AW53" s="757"/>
      <c r="AX53" s="757"/>
      <c r="AY53" s="757"/>
      <c r="AZ53" s="757"/>
      <c r="BA53" s="757"/>
      <c r="BB53" s="757"/>
      <c r="BC53" s="757"/>
      <c r="BD53" s="757"/>
      <c r="BE53" s="757"/>
      <c r="BF53" s="757"/>
      <c r="BG53" s="757"/>
      <c r="BH53" s="757"/>
      <c r="BI53" s="757"/>
      <c r="BJ53" s="757"/>
      <c r="BK53" s="757"/>
      <c r="BL53" s="757"/>
      <c r="BM53" s="757"/>
      <c r="BN53" s="757"/>
      <c r="BO53" s="757"/>
      <c r="BP53" s="757"/>
      <c r="BQ53" s="757"/>
      <c r="BR53" s="757"/>
      <c r="BS53" s="757"/>
      <c r="BT53" s="757"/>
    </row>
    <row r="54" spans="1:72" s="806" customFormat="1" ht="21.95" customHeight="1">
      <c r="A54" s="803" t="s">
        <v>692</v>
      </c>
      <c r="B54" s="704">
        <v>261.42025999999998</v>
      </c>
      <c r="C54" s="704"/>
      <c r="D54" s="819">
        <v>0</v>
      </c>
      <c r="E54" s="807">
        <v>0</v>
      </c>
      <c r="F54" s="805">
        <v>0</v>
      </c>
      <c r="G54" s="705">
        <v>0</v>
      </c>
      <c r="H54" s="787" t="s">
        <v>4</v>
      </c>
      <c r="I54" s="757"/>
      <c r="J54" s="757"/>
      <c r="K54" s="757"/>
      <c r="L54" s="757"/>
      <c r="M54" s="757"/>
      <c r="N54" s="757"/>
      <c r="O54" s="757"/>
      <c r="P54" s="757"/>
      <c r="Q54" s="757"/>
      <c r="R54" s="757"/>
      <c r="S54" s="757"/>
      <c r="T54" s="757"/>
      <c r="U54" s="757"/>
      <c r="V54" s="757"/>
      <c r="W54" s="757"/>
      <c r="X54" s="757"/>
      <c r="Y54" s="757"/>
      <c r="Z54" s="757"/>
      <c r="AA54" s="757"/>
      <c r="AB54" s="757"/>
      <c r="AC54" s="757"/>
      <c r="AD54" s="757"/>
      <c r="AE54" s="757"/>
      <c r="AF54" s="757"/>
      <c r="AG54" s="757"/>
      <c r="AH54" s="757"/>
      <c r="AI54" s="757"/>
      <c r="AJ54" s="757"/>
      <c r="AK54" s="757"/>
      <c r="AL54" s="757"/>
      <c r="AM54" s="757"/>
      <c r="AN54" s="757"/>
      <c r="AO54" s="757"/>
      <c r="AP54" s="757"/>
      <c r="AQ54" s="757"/>
      <c r="AR54" s="757"/>
      <c r="AS54" s="757"/>
      <c r="AT54" s="757"/>
      <c r="AU54" s="757"/>
      <c r="AV54" s="757"/>
      <c r="AW54" s="757"/>
      <c r="AX54" s="757"/>
      <c r="AY54" s="757"/>
      <c r="AZ54" s="757"/>
      <c r="BA54" s="757"/>
      <c r="BB54" s="757"/>
      <c r="BC54" s="757"/>
      <c r="BD54" s="757"/>
      <c r="BE54" s="757"/>
      <c r="BF54" s="757"/>
      <c r="BG54" s="757"/>
      <c r="BH54" s="757"/>
      <c r="BI54" s="757"/>
      <c r="BJ54" s="757"/>
      <c r="BK54" s="757"/>
      <c r="BL54" s="757"/>
      <c r="BM54" s="757"/>
      <c r="BN54" s="757"/>
      <c r="BO54" s="757"/>
      <c r="BP54" s="757"/>
      <c r="BQ54" s="757"/>
      <c r="BR54" s="757"/>
      <c r="BS54" s="757"/>
      <c r="BT54" s="757"/>
    </row>
    <row r="55" spans="1:72" s="806" customFormat="1" ht="21.95" customHeight="1">
      <c r="A55" s="803" t="s">
        <v>285</v>
      </c>
      <c r="B55" s="704">
        <v>3247.0155300000006</v>
      </c>
      <c r="C55" s="704"/>
      <c r="D55" s="804">
        <v>0</v>
      </c>
      <c r="E55" s="808">
        <v>0</v>
      </c>
      <c r="F55" s="805">
        <v>0</v>
      </c>
      <c r="G55" s="705">
        <v>0</v>
      </c>
      <c r="H55" s="787" t="s">
        <v>4</v>
      </c>
      <c r="I55" s="757"/>
      <c r="J55" s="757"/>
      <c r="K55" s="757"/>
      <c r="L55" s="757"/>
      <c r="M55" s="757"/>
      <c r="N55" s="757"/>
      <c r="O55" s="757"/>
      <c r="P55" s="757"/>
      <c r="Q55" s="757"/>
      <c r="R55" s="757"/>
      <c r="S55" s="757"/>
      <c r="T55" s="757"/>
      <c r="U55" s="757"/>
      <c r="V55" s="757"/>
      <c r="W55" s="757"/>
      <c r="X55" s="757"/>
      <c r="Y55" s="757"/>
      <c r="Z55" s="757"/>
      <c r="AA55" s="757"/>
      <c r="AB55" s="757"/>
      <c r="AC55" s="757"/>
      <c r="AD55" s="757"/>
      <c r="AE55" s="757"/>
      <c r="AF55" s="757"/>
      <c r="AG55" s="757"/>
      <c r="AH55" s="757"/>
      <c r="AI55" s="757"/>
      <c r="AJ55" s="757"/>
      <c r="AK55" s="757"/>
      <c r="AL55" s="757"/>
      <c r="AM55" s="757"/>
      <c r="AN55" s="757"/>
      <c r="AO55" s="757"/>
      <c r="AP55" s="757"/>
      <c r="AQ55" s="757"/>
      <c r="AR55" s="757"/>
      <c r="AS55" s="757"/>
      <c r="AT55" s="757"/>
      <c r="AU55" s="757"/>
      <c r="AV55" s="757"/>
      <c r="AW55" s="757"/>
      <c r="AX55" s="757"/>
      <c r="AY55" s="757"/>
      <c r="AZ55" s="757"/>
      <c r="BA55" s="757"/>
      <c r="BB55" s="757"/>
      <c r="BC55" s="757"/>
      <c r="BD55" s="757"/>
      <c r="BE55" s="757"/>
      <c r="BF55" s="757"/>
      <c r="BG55" s="757"/>
      <c r="BH55" s="757"/>
      <c r="BI55" s="757"/>
      <c r="BJ55" s="757"/>
      <c r="BK55" s="757"/>
      <c r="BL55" s="757"/>
      <c r="BM55" s="757"/>
      <c r="BN55" s="757"/>
      <c r="BO55" s="757"/>
      <c r="BP55" s="757"/>
      <c r="BQ55" s="757"/>
      <c r="BR55" s="757"/>
      <c r="BS55" s="757"/>
      <c r="BT55" s="757"/>
    </row>
    <row r="56" spans="1:72" s="806" customFormat="1" ht="21.75" customHeight="1">
      <c r="A56" s="820" t="s">
        <v>286</v>
      </c>
      <c r="B56" s="704">
        <v>42904.238179999993</v>
      </c>
      <c r="C56" s="704"/>
      <c r="D56" s="804">
        <v>0</v>
      </c>
      <c r="E56" s="821">
        <v>0</v>
      </c>
      <c r="F56" s="805">
        <v>0</v>
      </c>
      <c r="G56" s="705">
        <v>0</v>
      </c>
      <c r="H56" s="787" t="s">
        <v>4</v>
      </c>
      <c r="I56" s="757"/>
      <c r="J56" s="757"/>
      <c r="K56" s="757"/>
      <c r="L56" s="757"/>
      <c r="M56" s="757"/>
      <c r="N56" s="757"/>
      <c r="O56" s="757"/>
      <c r="P56" s="757"/>
      <c r="Q56" s="757"/>
      <c r="R56" s="757"/>
      <c r="S56" s="757"/>
      <c r="T56" s="757"/>
      <c r="U56" s="757"/>
      <c r="V56" s="757"/>
      <c r="W56" s="757"/>
      <c r="X56" s="757"/>
      <c r="Y56" s="757"/>
      <c r="Z56" s="757"/>
      <c r="AA56" s="757"/>
      <c r="AB56" s="757"/>
      <c r="AC56" s="757"/>
      <c r="AD56" s="757"/>
      <c r="AE56" s="757"/>
      <c r="AF56" s="757"/>
      <c r="AG56" s="757"/>
      <c r="AH56" s="757"/>
      <c r="AI56" s="757"/>
      <c r="AJ56" s="757"/>
      <c r="AK56" s="757"/>
      <c r="AL56" s="757"/>
      <c r="AM56" s="757"/>
      <c r="AN56" s="757"/>
      <c r="AO56" s="757"/>
      <c r="AP56" s="757"/>
      <c r="AQ56" s="757"/>
      <c r="AR56" s="757"/>
      <c r="AS56" s="757"/>
      <c r="AT56" s="757"/>
      <c r="AU56" s="757"/>
      <c r="AV56" s="757"/>
      <c r="AW56" s="757"/>
      <c r="AX56" s="757"/>
      <c r="AY56" s="757"/>
      <c r="AZ56" s="757"/>
      <c r="BA56" s="757"/>
      <c r="BB56" s="757"/>
      <c r="BC56" s="757"/>
      <c r="BD56" s="757"/>
      <c r="BE56" s="757"/>
      <c r="BF56" s="757"/>
      <c r="BG56" s="757"/>
      <c r="BH56" s="757"/>
      <c r="BI56" s="757"/>
      <c r="BJ56" s="757"/>
      <c r="BK56" s="757"/>
      <c r="BL56" s="757"/>
      <c r="BM56" s="757"/>
      <c r="BN56" s="757"/>
      <c r="BO56" s="757"/>
      <c r="BP56" s="757"/>
      <c r="BQ56" s="757"/>
      <c r="BR56" s="757"/>
      <c r="BS56" s="757"/>
      <c r="BT56" s="757"/>
    </row>
    <row r="57" spans="1:72" s="806" customFormat="1" ht="21.75" customHeight="1">
      <c r="A57" s="803" t="s">
        <v>287</v>
      </c>
      <c r="B57" s="704">
        <v>37200.043700000017</v>
      </c>
      <c r="C57" s="704"/>
      <c r="D57" s="804">
        <v>0</v>
      </c>
      <c r="E57" s="808">
        <v>0</v>
      </c>
      <c r="F57" s="805">
        <v>0</v>
      </c>
      <c r="G57" s="705">
        <v>0</v>
      </c>
      <c r="H57" s="787" t="s">
        <v>4</v>
      </c>
      <c r="I57" s="757"/>
      <c r="J57" s="757"/>
      <c r="K57" s="757"/>
      <c r="L57" s="757"/>
      <c r="M57" s="757"/>
      <c r="N57" s="757"/>
      <c r="O57" s="757"/>
      <c r="P57" s="757"/>
      <c r="Q57" s="757"/>
      <c r="R57" s="757"/>
      <c r="S57" s="757"/>
      <c r="T57" s="757"/>
      <c r="U57" s="757"/>
      <c r="V57" s="757"/>
      <c r="W57" s="757"/>
      <c r="X57" s="757"/>
      <c r="Y57" s="757"/>
      <c r="Z57" s="757"/>
      <c r="AA57" s="757"/>
      <c r="AB57" s="757"/>
      <c r="AC57" s="757"/>
      <c r="AD57" s="757"/>
      <c r="AE57" s="757"/>
      <c r="AF57" s="757"/>
      <c r="AG57" s="757"/>
      <c r="AH57" s="757"/>
      <c r="AI57" s="757"/>
      <c r="AJ57" s="757"/>
      <c r="AK57" s="757"/>
      <c r="AL57" s="757"/>
      <c r="AM57" s="757"/>
      <c r="AN57" s="757"/>
      <c r="AO57" s="757"/>
      <c r="AP57" s="757"/>
      <c r="AQ57" s="757"/>
      <c r="AR57" s="757"/>
      <c r="AS57" s="757"/>
      <c r="AT57" s="757"/>
      <c r="AU57" s="757"/>
      <c r="AV57" s="757"/>
      <c r="AW57" s="757"/>
      <c r="AX57" s="757"/>
      <c r="AY57" s="757"/>
      <c r="AZ57" s="757"/>
      <c r="BA57" s="757"/>
      <c r="BB57" s="757"/>
      <c r="BC57" s="757"/>
      <c r="BD57" s="757"/>
      <c r="BE57" s="757"/>
      <c r="BF57" s="757"/>
      <c r="BG57" s="757"/>
      <c r="BH57" s="757"/>
      <c r="BI57" s="757"/>
      <c r="BJ57" s="757"/>
      <c r="BK57" s="757"/>
      <c r="BL57" s="757"/>
      <c r="BM57" s="757"/>
      <c r="BN57" s="757"/>
      <c r="BO57" s="757"/>
      <c r="BP57" s="757"/>
      <c r="BQ57" s="757"/>
      <c r="BR57" s="757"/>
      <c r="BS57" s="757"/>
      <c r="BT57" s="757"/>
    </row>
    <row r="58" spans="1:72" s="806" customFormat="1" ht="21.75" customHeight="1">
      <c r="A58" s="803" t="s">
        <v>288</v>
      </c>
      <c r="B58" s="704">
        <v>6966.586290000002</v>
      </c>
      <c r="C58" s="704"/>
      <c r="D58" s="804">
        <v>0</v>
      </c>
      <c r="E58" s="808">
        <v>0</v>
      </c>
      <c r="F58" s="805">
        <v>0</v>
      </c>
      <c r="G58" s="705">
        <v>0</v>
      </c>
      <c r="H58" s="787" t="s">
        <v>4</v>
      </c>
      <c r="I58" s="757"/>
      <c r="J58" s="757"/>
      <c r="K58" s="757"/>
      <c r="L58" s="757"/>
      <c r="M58" s="757"/>
      <c r="N58" s="757"/>
      <c r="O58" s="757"/>
      <c r="P58" s="757"/>
      <c r="Q58" s="757"/>
      <c r="R58" s="757"/>
      <c r="S58" s="757"/>
      <c r="T58" s="757"/>
      <c r="U58" s="757"/>
      <c r="V58" s="757"/>
      <c r="W58" s="757"/>
      <c r="X58" s="757"/>
      <c r="Y58" s="757"/>
      <c r="Z58" s="757"/>
      <c r="AA58" s="757"/>
      <c r="AB58" s="757"/>
      <c r="AC58" s="757"/>
      <c r="AD58" s="757"/>
      <c r="AE58" s="757"/>
      <c r="AF58" s="757"/>
      <c r="AG58" s="757"/>
      <c r="AH58" s="757"/>
      <c r="AI58" s="757"/>
      <c r="AJ58" s="757"/>
      <c r="AK58" s="757"/>
      <c r="AL58" s="757"/>
      <c r="AM58" s="757"/>
      <c r="AN58" s="757"/>
      <c r="AO58" s="757"/>
      <c r="AP58" s="757"/>
      <c r="AQ58" s="757"/>
      <c r="AR58" s="757"/>
      <c r="AS58" s="757"/>
      <c r="AT58" s="757"/>
      <c r="AU58" s="757"/>
      <c r="AV58" s="757"/>
      <c r="AW58" s="757"/>
      <c r="AX58" s="757"/>
      <c r="AY58" s="757"/>
      <c r="AZ58" s="757"/>
      <c r="BA58" s="757"/>
      <c r="BB58" s="757"/>
      <c r="BC58" s="757"/>
      <c r="BD58" s="757"/>
      <c r="BE58" s="757"/>
      <c r="BF58" s="757"/>
      <c r="BG58" s="757"/>
      <c r="BH58" s="757"/>
      <c r="BI58" s="757"/>
      <c r="BJ58" s="757"/>
      <c r="BK58" s="757"/>
      <c r="BL58" s="757"/>
      <c r="BM58" s="757"/>
      <c r="BN58" s="757"/>
      <c r="BO58" s="757"/>
      <c r="BP58" s="757"/>
      <c r="BQ58" s="757"/>
      <c r="BR58" s="757"/>
      <c r="BS58" s="757"/>
      <c r="BT58" s="757"/>
    </row>
    <row r="59" spans="1:72" s="806" customFormat="1" ht="21.75" customHeight="1">
      <c r="A59" s="818" t="s">
        <v>289</v>
      </c>
      <c r="B59" s="704">
        <v>49915.275350000004</v>
      </c>
      <c r="C59" s="704"/>
      <c r="D59" s="804">
        <v>0</v>
      </c>
      <c r="E59" s="808">
        <v>0</v>
      </c>
      <c r="F59" s="805">
        <v>0</v>
      </c>
      <c r="G59" s="705">
        <v>0</v>
      </c>
      <c r="H59" s="787" t="s">
        <v>4</v>
      </c>
      <c r="I59" s="757"/>
      <c r="J59" s="757"/>
      <c r="K59" s="757"/>
      <c r="L59" s="757"/>
      <c r="M59" s="757"/>
      <c r="N59" s="757"/>
      <c r="O59" s="757"/>
      <c r="P59" s="757"/>
      <c r="Q59" s="757"/>
      <c r="R59" s="757"/>
      <c r="S59" s="757"/>
      <c r="T59" s="757"/>
      <c r="U59" s="757"/>
      <c r="V59" s="757"/>
      <c r="W59" s="757"/>
      <c r="X59" s="757"/>
      <c r="Y59" s="757"/>
      <c r="Z59" s="757"/>
      <c r="AA59" s="757"/>
      <c r="AB59" s="757"/>
      <c r="AC59" s="757"/>
      <c r="AD59" s="757"/>
      <c r="AE59" s="757"/>
      <c r="AF59" s="757"/>
      <c r="AG59" s="757"/>
      <c r="AH59" s="757"/>
      <c r="AI59" s="757"/>
      <c r="AJ59" s="757"/>
      <c r="AK59" s="757"/>
      <c r="AL59" s="757"/>
      <c r="AM59" s="757"/>
      <c r="AN59" s="757"/>
      <c r="AO59" s="757"/>
      <c r="AP59" s="757"/>
      <c r="AQ59" s="757"/>
      <c r="AR59" s="757"/>
      <c r="AS59" s="757"/>
      <c r="AT59" s="757"/>
      <c r="AU59" s="757"/>
      <c r="AV59" s="757"/>
      <c r="AW59" s="757"/>
      <c r="AX59" s="757"/>
      <c r="AY59" s="757"/>
      <c r="AZ59" s="757"/>
      <c r="BA59" s="757"/>
      <c r="BB59" s="757"/>
      <c r="BC59" s="757"/>
      <c r="BD59" s="757"/>
      <c r="BE59" s="757"/>
      <c r="BF59" s="757"/>
      <c r="BG59" s="757"/>
      <c r="BH59" s="757"/>
      <c r="BI59" s="757"/>
      <c r="BJ59" s="757"/>
      <c r="BK59" s="757"/>
      <c r="BL59" s="757"/>
      <c r="BM59" s="757"/>
      <c r="BN59" s="757"/>
      <c r="BO59" s="757"/>
      <c r="BP59" s="757"/>
      <c r="BQ59" s="757"/>
      <c r="BR59" s="757"/>
      <c r="BS59" s="757"/>
      <c r="BT59" s="757"/>
    </row>
    <row r="60" spans="1:72" s="806" customFormat="1" ht="21.75" customHeight="1">
      <c r="A60" s="803" t="s">
        <v>290</v>
      </c>
      <c r="B60" s="704">
        <v>140.09238000000002</v>
      </c>
      <c r="C60" s="704"/>
      <c r="D60" s="804">
        <v>0</v>
      </c>
      <c r="E60" s="808">
        <v>0</v>
      </c>
      <c r="F60" s="805">
        <v>0</v>
      </c>
      <c r="G60" s="705">
        <v>0</v>
      </c>
      <c r="H60" s="787" t="s">
        <v>4</v>
      </c>
      <c r="I60" s="757"/>
      <c r="J60" s="757"/>
      <c r="K60" s="757"/>
      <c r="L60" s="757"/>
      <c r="M60" s="757"/>
      <c r="N60" s="757"/>
      <c r="O60" s="757"/>
      <c r="P60" s="757"/>
      <c r="Q60" s="757"/>
      <c r="R60" s="757"/>
      <c r="S60" s="757"/>
      <c r="T60" s="757"/>
      <c r="U60" s="757"/>
      <c r="V60" s="757"/>
      <c r="W60" s="757"/>
      <c r="X60" s="757"/>
      <c r="Y60" s="757"/>
      <c r="Z60" s="757"/>
      <c r="AA60" s="757"/>
      <c r="AB60" s="757"/>
      <c r="AC60" s="757"/>
      <c r="AD60" s="757"/>
      <c r="AE60" s="757"/>
      <c r="AF60" s="757"/>
      <c r="AG60" s="757"/>
      <c r="AH60" s="757"/>
      <c r="AI60" s="757"/>
      <c r="AJ60" s="757"/>
      <c r="AK60" s="757"/>
      <c r="AL60" s="757"/>
      <c r="AM60" s="757"/>
      <c r="AN60" s="757"/>
      <c r="AO60" s="757"/>
      <c r="AP60" s="757"/>
      <c r="AQ60" s="757"/>
      <c r="AR60" s="757"/>
      <c r="AS60" s="757"/>
      <c r="AT60" s="757"/>
      <c r="AU60" s="757"/>
      <c r="AV60" s="757"/>
      <c r="AW60" s="757"/>
      <c r="AX60" s="757"/>
      <c r="AY60" s="757"/>
      <c r="AZ60" s="757"/>
      <c r="BA60" s="757"/>
      <c r="BB60" s="757"/>
      <c r="BC60" s="757"/>
      <c r="BD60" s="757"/>
      <c r="BE60" s="757"/>
      <c r="BF60" s="757"/>
      <c r="BG60" s="757"/>
      <c r="BH60" s="757"/>
      <c r="BI60" s="757"/>
      <c r="BJ60" s="757"/>
      <c r="BK60" s="757"/>
      <c r="BL60" s="757"/>
      <c r="BM60" s="757"/>
      <c r="BN60" s="757"/>
      <c r="BO60" s="757"/>
      <c r="BP60" s="757"/>
      <c r="BQ60" s="757"/>
      <c r="BR60" s="757"/>
      <c r="BS60" s="757"/>
      <c r="BT60" s="757"/>
    </row>
    <row r="61" spans="1:72" s="806" customFormat="1" ht="21.75" customHeight="1">
      <c r="A61" s="803" t="s">
        <v>291</v>
      </c>
      <c r="B61" s="704">
        <v>1855.5437899999999</v>
      </c>
      <c r="C61" s="704"/>
      <c r="D61" s="804">
        <v>0</v>
      </c>
      <c r="E61" s="808">
        <v>0</v>
      </c>
      <c r="F61" s="805">
        <v>0</v>
      </c>
      <c r="G61" s="705">
        <v>0</v>
      </c>
      <c r="H61" s="787"/>
      <c r="I61" s="757"/>
      <c r="J61" s="757"/>
      <c r="K61" s="757"/>
      <c r="L61" s="757"/>
      <c r="M61" s="757"/>
      <c r="N61" s="757"/>
      <c r="O61" s="757"/>
      <c r="P61" s="757"/>
      <c r="Q61" s="757"/>
      <c r="R61" s="757"/>
      <c r="S61" s="757"/>
      <c r="T61" s="757"/>
      <c r="U61" s="757"/>
      <c r="V61" s="757"/>
      <c r="W61" s="757"/>
      <c r="X61" s="757"/>
      <c r="Y61" s="757"/>
      <c r="Z61" s="757"/>
      <c r="AA61" s="757"/>
      <c r="AB61" s="757"/>
      <c r="AC61" s="757"/>
      <c r="AD61" s="757"/>
      <c r="AE61" s="757"/>
      <c r="AF61" s="757"/>
      <c r="AG61" s="757"/>
      <c r="AH61" s="757"/>
      <c r="AI61" s="757"/>
      <c r="AJ61" s="757"/>
      <c r="AK61" s="757"/>
      <c r="AL61" s="757"/>
      <c r="AM61" s="757"/>
      <c r="AN61" s="757"/>
      <c r="AO61" s="757"/>
      <c r="AP61" s="757"/>
      <c r="AQ61" s="757"/>
      <c r="AR61" s="757"/>
      <c r="AS61" s="757"/>
      <c r="AT61" s="757"/>
      <c r="AU61" s="757"/>
      <c r="AV61" s="757"/>
      <c r="AW61" s="757"/>
      <c r="AX61" s="757"/>
      <c r="AY61" s="757"/>
      <c r="AZ61" s="757"/>
      <c r="BA61" s="757"/>
      <c r="BB61" s="757"/>
      <c r="BC61" s="757"/>
      <c r="BD61" s="757"/>
      <c r="BE61" s="757"/>
      <c r="BF61" s="757"/>
      <c r="BG61" s="757"/>
      <c r="BH61" s="757"/>
      <c r="BI61" s="757"/>
      <c r="BJ61" s="757"/>
      <c r="BK61" s="757"/>
      <c r="BL61" s="757"/>
      <c r="BM61" s="757"/>
      <c r="BN61" s="757"/>
      <c r="BO61" s="757"/>
      <c r="BP61" s="757"/>
      <c r="BQ61" s="757"/>
      <c r="BR61" s="757"/>
      <c r="BS61" s="757"/>
      <c r="BT61" s="757"/>
    </row>
    <row r="62" spans="1:72" s="806" customFormat="1" ht="21.75" customHeight="1">
      <c r="A62" s="803" t="s">
        <v>292</v>
      </c>
      <c r="B62" s="704">
        <v>79.309470000000005</v>
      </c>
      <c r="C62" s="704"/>
      <c r="D62" s="804">
        <v>0</v>
      </c>
      <c r="E62" s="808">
        <v>0</v>
      </c>
      <c r="F62" s="805">
        <v>0</v>
      </c>
      <c r="G62" s="705">
        <v>0</v>
      </c>
      <c r="H62" s="787" t="s">
        <v>4</v>
      </c>
      <c r="I62" s="757"/>
      <c r="J62" s="757"/>
      <c r="K62" s="757"/>
      <c r="L62" s="757"/>
      <c r="M62" s="757"/>
      <c r="N62" s="757"/>
      <c r="O62" s="757"/>
      <c r="P62" s="757"/>
      <c r="Q62" s="757"/>
      <c r="R62" s="757"/>
      <c r="S62" s="757"/>
      <c r="T62" s="757"/>
      <c r="U62" s="757"/>
      <c r="V62" s="757"/>
      <c r="W62" s="757"/>
      <c r="X62" s="757"/>
      <c r="Y62" s="757"/>
      <c r="Z62" s="757"/>
      <c r="AA62" s="757"/>
      <c r="AB62" s="757"/>
      <c r="AC62" s="757"/>
      <c r="AD62" s="757"/>
      <c r="AE62" s="757"/>
      <c r="AF62" s="757"/>
      <c r="AG62" s="757"/>
      <c r="AH62" s="757"/>
      <c r="AI62" s="757"/>
      <c r="AJ62" s="757"/>
      <c r="AK62" s="757"/>
      <c r="AL62" s="757"/>
      <c r="AM62" s="757"/>
      <c r="AN62" s="757"/>
      <c r="AO62" s="757"/>
      <c r="AP62" s="757"/>
      <c r="AQ62" s="757"/>
      <c r="AR62" s="757"/>
      <c r="AS62" s="757"/>
      <c r="AT62" s="757"/>
      <c r="AU62" s="757"/>
      <c r="AV62" s="757"/>
      <c r="AW62" s="757"/>
      <c r="AX62" s="757"/>
      <c r="AY62" s="757"/>
      <c r="AZ62" s="757"/>
      <c r="BA62" s="757"/>
      <c r="BB62" s="757"/>
      <c r="BC62" s="757"/>
      <c r="BD62" s="757"/>
      <c r="BE62" s="757"/>
      <c r="BF62" s="757"/>
      <c r="BG62" s="757"/>
      <c r="BH62" s="757"/>
      <c r="BI62" s="757"/>
      <c r="BJ62" s="757"/>
      <c r="BK62" s="757"/>
      <c r="BL62" s="757"/>
      <c r="BM62" s="757"/>
      <c r="BN62" s="757"/>
      <c r="BO62" s="757"/>
      <c r="BP62" s="757"/>
      <c r="BQ62" s="757"/>
      <c r="BR62" s="757"/>
      <c r="BS62" s="757"/>
      <c r="BT62" s="757"/>
    </row>
    <row r="63" spans="1:72" s="806" customFormat="1" ht="21.75" customHeight="1">
      <c r="A63" s="803" t="s">
        <v>693</v>
      </c>
      <c r="B63" s="704">
        <v>1279.36699</v>
      </c>
      <c r="C63" s="704"/>
      <c r="D63" s="804">
        <v>0</v>
      </c>
      <c r="E63" s="808">
        <v>0</v>
      </c>
      <c r="F63" s="805">
        <v>0</v>
      </c>
      <c r="G63" s="705">
        <v>0</v>
      </c>
      <c r="H63" s="787" t="s">
        <v>4</v>
      </c>
      <c r="I63" s="757"/>
      <c r="J63" s="757"/>
      <c r="K63" s="757"/>
      <c r="L63" s="757"/>
      <c r="M63" s="757"/>
      <c r="N63" s="757"/>
      <c r="O63" s="757"/>
      <c r="P63" s="757"/>
      <c r="Q63" s="757"/>
      <c r="R63" s="757"/>
      <c r="S63" s="757"/>
      <c r="T63" s="757"/>
      <c r="U63" s="757"/>
      <c r="V63" s="757"/>
      <c r="W63" s="757"/>
      <c r="X63" s="757"/>
      <c r="Y63" s="757"/>
      <c r="Z63" s="757"/>
      <c r="AA63" s="757"/>
      <c r="AB63" s="757"/>
      <c r="AC63" s="757"/>
      <c r="AD63" s="757"/>
      <c r="AE63" s="757"/>
      <c r="AF63" s="757"/>
      <c r="AG63" s="757"/>
      <c r="AH63" s="757"/>
      <c r="AI63" s="757"/>
      <c r="AJ63" s="757"/>
      <c r="AK63" s="757"/>
      <c r="AL63" s="757"/>
      <c r="AM63" s="757"/>
      <c r="AN63" s="757"/>
      <c r="AO63" s="757"/>
      <c r="AP63" s="757"/>
      <c r="AQ63" s="757"/>
      <c r="AR63" s="757"/>
      <c r="AS63" s="757"/>
      <c r="AT63" s="757"/>
      <c r="AU63" s="757"/>
      <c r="AV63" s="757"/>
      <c r="AW63" s="757"/>
      <c r="AX63" s="757"/>
      <c r="AY63" s="757"/>
      <c r="AZ63" s="757"/>
      <c r="BA63" s="757"/>
      <c r="BB63" s="757"/>
      <c r="BC63" s="757"/>
      <c r="BD63" s="757"/>
      <c r="BE63" s="757"/>
      <c r="BF63" s="757"/>
      <c r="BG63" s="757"/>
      <c r="BH63" s="757"/>
      <c r="BI63" s="757"/>
      <c r="BJ63" s="757"/>
      <c r="BK63" s="757"/>
      <c r="BL63" s="757"/>
      <c r="BM63" s="757"/>
      <c r="BN63" s="757"/>
      <c r="BO63" s="757"/>
      <c r="BP63" s="757"/>
      <c r="BQ63" s="757"/>
      <c r="BR63" s="757"/>
      <c r="BS63" s="757"/>
      <c r="BT63" s="757"/>
    </row>
    <row r="64" spans="1:72" s="806" customFormat="1" ht="21.75" customHeight="1">
      <c r="A64" s="803" t="s">
        <v>294</v>
      </c>
      <c r="B64" s="704">
        <v>14.024139999999999</v>
      </c>
      <c r="C64" s="704"/>
      <c r="D64" s="804">
        <v>0</v>
      </c>
      <c r="E64" s="808">
        <v>0</v>
      </c>
      <c r="F64" s="805">
        <v>0</v>
      </c>
      <c r="G64" s="705">
        <v>0</v>
      </c>
      <c r="H64" s="787" t="s">
        <v>4</v>
      </c>
      <c r="I64" s="757"/>
      <c r="J64" s="757"/>
      <c r="K64" s="757"/>
      <c r="L64" s="757"/>
      <c r="M64" s="757"/>
      <c r="N64" s="757"/>
      <c r="O64" s="757"/>
      <c r="P64" s="757"/>
      <c r="Q64" s="757"/>
      <c r="R64" s="757"/>
      <c r="S64" s="757"/>
      <c r="T64" s="757"/>
      <c r="U64" s="757"/>
      <c r="V64" s="757"/>
      <c r="W64" s="757"/>
      <c r="X64" s="757"/>
      <c r="Y64" s="757"/>
      <c r="Z64" s="757"/>
      <c r="AA64" s="757"/>
      <c r="AB64" s="757"/>
      <c r="AC64" s="757"/>
      <c r="AD64" s="757"/>
      <c r="AE64" s="757"/>
      <c r="AF64" s="757"/>
      <c r="AG64" s="757"/>
      <c r="AH64" s="757"/>
      <c r="AI64" s="757"/>
      <c r="AJ64" s="757"/>
      <c r="AK64" s="757"/>
      <c r="AL64" s="757"/>
      <c r="AM64" s="757"/>
      <c r="AN64" s="757"/>
      <c r="AO64" s="757"/>
      <c r="AP64" s="757"/>
      <c r="AQ64" s="757"/>
      <c r="AR64" s="757"/>
      <c r="AS64" s="757"/>
      <c r="AT64" s="757"/>
      <c r="AU64" s="757"/>
      <c r="AV64" s="757"/>
      <c r="AW64" s="757"/>
      <c r="AX64" s="757"/>
      <c r="AY64" s="757"/>
      <c r="AZ64" s="757"/>
      <c r="BA64" s="757"/>
      <c r="BB64" s="757"/>
      <c r="BC64" s="757"/>
      <c r="BD64" s="757"/>
      <c r="BE64" s="757"/>
      <c r="BF64" s="757"/>
      <c r="BG64" s="757"/>
      <c r="BH64" s="757"/>
      <c r="BI64" s="757"/>
      <c r="BJ64" s="757"/>
      <c r="BK64" s="757"/>
      <c r="BL64" s="757"/>
      <c r="BM64" s="757"/>
      <c r="BN64" s="757"/>
      <c r="BO64" s="757"/>
      <c r="BP64" s="757"/>
      <c r="BQ64" s="757"/>
      <c r="BR64" s="757"/>
      <c r="BS64" s="757"/>
      <c r="BT64" s="757"/>
    </row>
    <row r="65" spans="1:72" s="806" customFormat="1" ht="21.95" customHeight="1">
      <c r="A65" s="803" t="s">
        <v>295</v>
      </c>
      <c r="B65" s="704">
        <v>6685.5990599999986</v>
      </c>
      <c r="C65" s="704"/>
      <c r="D65" s="804">
        <v>0</v>
      </c>
      <c r="E65" s="808">
        <v>0</v>
      </c>
      <c r="F65" s="805">
        <v>0</v>
      </c>
      <c r="G65" s="705">
        <v>0</v>
      </c>
      <c r="H65" s="787" t="s">
        <v>4</v>
      </c>
      <c r="I65" s="757"/>
      <c r="J65" s="757"/>
      <c r="K65" s="757"/>
      <c r="L65" s="757"/>
      <c r="M65" s="757"/>
      <c r="N65" s="757"/>
      <c r="O65" s="757"/>
      <c r="P65" s="757"/>
      <c r="Q65" s="757"/>
      <c r="R65" s="757"/>
      <c r="S65" s="757"/>
      <c r="T65" s="757"/>
      <c r="U65" s="757"/>
      <c r="V65" s="757"/>
      <c r="W65" s="757"/>
      <c r="X65" s="757"/>
      <c r="Y65" s="757"/>
      <c r="Z65" s="757"/>
      <c r="AA65" s="757"/>
      <c r="AB65" s="757"/>
      <c r="AC65" s="757"/>
      <c r="AD65" s="757"/>
      <c r="AE65" s="757"/>
      <c r="AF65" s="757"/>
      <c r="AG65" s="757"/>
      <c r="AH65" s="757"/>
      <c r="AI65" s="757"/>
      <c r="AJ65" s="757"/>
      <c r="AK65" s="757"/>
      <c r="AL65" s="757"/>
      <c r="AM65" s="757"/>
      <c r="AN65" s="757"/>
      <c r="AO65" s="757"/>
      <c r="AP65" s="757"/>
      <c r="AQ65" s="757"/>
      <c r="AR65" s="757"/>
      <c r="AS65" s="757"/>
      <c r="AT65" s="757"/>
      <c r="AU65" s="757"/>
      <c r="AV65" s="757"/>
      <c r="AW65" s="757"/>
      <c r="AX65" s="757"/>
      <c r="AY65" s="757"/>
      <c r="AZ65" s="757"/>
      <c r="BA65" s="757"/>
      <c r="BB65" s="757"/>
      <c r="BC65" s="757"/>
      <c r="BD65" s="757"/>
      <c r="BE65" s="757"/>
      <c r="BF65" s="757"/>
      <c r="BG65" s="757"/>
      <c r="BH65" s="757"/>
      <c r="BI65" s="757"/>
      <c r="BJ65" s="757"/>
      <c r="BK65" s="757"/>
      <c r="BL65" s="757"/>
      <c r="BM65" s="757"/>
      <c r="BN65" s="757"/>
      <c r="BO65" s="757"/>
      <c r="BP65" s="757"/>
      <c r="BQ65" s="757"/>
      <c r="BR65" s="757"/>
      <c r="BS65" s="757"/>
      <c r="BT65" s="757"/>
    </row>
    <row r="66" spans="1:72" s="806" customFormat="1" ht="21.95" customHeight="1">
      <c r="A66" s="803" t="s">
        <v>296</v>
      </c>
      <c r="B66" s="704">
        <v>8933.5646299999971</v>
      </c>
      <c r="C66" s="704"/>
      <c r="D66" s="804">
        <v>0</v>
      </c>
      <c r="E66" s="808">
        <v>0</v>
      </c>
      <c r="F66" s="805">
        <v>0</v>
      </c>
      <c r="G66" s="705">
        <v>0</v>
      </c>
      <c r="H66" s="787" t="s">
        <v>4</v>
      </c>
      <c r="I66" s="757"/>
      <c r="J66" s="757"/>
      <c r="K66" s="757"/>
      <c r="L66" s="757"/>
      <c r="M66" s="757"/>
      <c r="N66" s="757"/>
      <c r="O66" s="757"/>
      <c r="P66" s="757"/>
      <c r="Q66" s="757"/>
      <c r="R66" s="757"/>
      <c r="S66" s="757"/>
      <c r="T66" s="757"/>
      <c r="U66" s="757"/>
      <c r="V66" s="757"/>
      <c r="W66" s="757"/>
      <c r="X66" s="757"/>
      <c r="Y66" s="757"/>
      <c r="Z66" s="757"/>
      <c r="AA66" s="757"/>
      <c r="AB66" s="757"/>
      <c r="AC66" s="757"/>
      <c r="AD66" s="757"/>
      <c r="AE66" s="757"/>
      <c r="AF66" s="757"/>
      <c r="AG66" s="757"/>
      <c r="AH66" s="757"/>
      <c r="AI66" s="757"/>
      <c r="AJ66" s="757"/>
      <c r="AK66" s="757"/>
      <c r="AL66" s="757"/>
      <c r="AM66" s="757"/>
      <c r="AN66" s="757"/>
      <c r="AO66" s="757"/>
      <c r="AP66" s="757"/>
      <c r="AQ66" s="757"/>
      <c r="AR66" s="757"/>
      <c r="AS66" s="757"/>
      <c r="AT66" s="757"/>
      <c r="AU66" s="757"/>
      <c r="AV66" s="757"/>
      <c r="AW66" s="757"/>
      <c r="AX66" s="757"/>
      <c r="AY66" s="757"/>
      <c r="AZ66" s="757"/>
      <c r="BA66" s="757"/>
      <c r="BB66" s="757"/>
      <c r="BC66" s="757"/>
      <c r="BD66" s="757"/>
      <c r="BE66" s="757"/>
      <c r="BF66" s="757"/>
      <c r="BG66" s="757"/>
      <c r="BH66" s="757"/>
      <c r="BI66" s="757"/>
      <c r="BJ66" s="757"/>
      <c r="BK66" s="757"/>
      <c r="BL66" s="757"/>
      <c r="BM66" s="757"/>
      <c r="BN66" s="757"/>
      <c r="BO66" s="757"/>
      <c r="BP66" s="757"/>
      <c r="BQ66" s="757"/>
      <c r="BR66" s="757"/>
      <c r="BS66" s="757"/>
      <c r="BT66" s="757"/>
    </row>
    <row r="67" spans="1:72" s="806" customFormat="1" ht="21.95" customHeight="1">
      <c r="A67" s="803" t="s">
        <v>297</v>
      </c>
      <c r="B67" s="704">
        <v>3028.4004600000012</v>
      </c>
      <c r="C67" s="704"/>
      <c r="D67" s="804">
        <v>0</v>
      </c>
      <c r="E67" s="808">
        <v>0</v>
      </c>
      <c r="F67" s="805">
        <v>0</v>
      </c>
      <c r="G67" s="705">
        <v>0</v>
      </c>
      <c r="H67" s="787" t="s">
        <v>4</v>
      </c>
      <c r="I67" s="757"/>
      <c r="J67" s="757"/>
      <c r="K67" s="757"/>
      <c r="L67" s="757"/>
      <c r="M67" s="757"/>
      <c r="N67" s="757"/>
      <c r="O67" s="757"/>
      <c r="P67" s="757"/>
      <c r="Q67" s="757"/>
      <c r="R67" s="757"/>
      <c r="S67" s="757"/>
      <c r="T67" s="757"/>
      <c r="U67" s="757"/>
      <c r="V67" s="757"/>
      <c r="W67" s="757"/>
      <c r="X67" s="757"/>
      <c r="Y67" s="757"/>
      <c r="Z67" s="757"/>
      <c r="AA67" s="757"/>
      <c r="AB67" s="757"/>
      <c r="AC67" s="757"/>
      <c r="AD67" s="757"/>
      <c r="AE67" s="757"/>
      <c r="AF67" s="757"/>
      <c r="AG67" s="757"/>
      <c r="AH67" s="757"/>
      <c r="AI67" s="757"/>
      <c r="AJ67" s="757"/>
      <c r="AK67" s="757"/>
      <c r="AL67" s="757"/>
      <c r="AM67" s="757"/>
      <c r="AN67" s="757"/>
      <c r="AO67" s="757"/>
      <c r="AP67" s="757"/>
      <c r="AQ67" s="757"/>
      <c r="AR67" s="757"/>
      <c r="AS67" s="757"/>
      <c r="AT67" s="757"/>
      <c r="AU67" s="757"/>
      <c r="AV67" s="757"/>
      <c r="AW67" s="757"/>
      <c r="AX67" s="757"/>
      <c r="AY67" s="757"/>
      <c r="AZ67" s="757"/>
      <c r="BA67" s="757"/>
      <c r="BB67" s="757"/>
      <c r="BC67" s="757"/>
      <c r="BD67" s="757"/>
      <c r="BE67" s="757"/>
      <c r="BF67" s="757"/>
      <c r="BG67" s="757"/>
      <c r="BH67" s="757"/>
      <c r="BI67" s="757"/>
      <c r="BJ67" s="757"/>
      <c r="BK67" s="757"/>
      <c r="BL67" s="757"/>
      <c r="BM67" s="757"/>
      <c r="BN67" s="757"/>
      <c r="BO67" s="757"/>
      <c r="BP67" s="757"/>
      <c r="BQ67" s="757"/>
      <c r="BR67" s="757"/>
      <c r="BS67" s="757"/>
      <c r="BT67" s="757"/>
    </row>
    <row r="68" spans="1:72" s="806" customFormat="1" ht="21.95" customHeight="1">
      <c r="A68" s="803" t="s">
        <v>298</v>
      </c>
      <c r="B68" s="704">
        <v>152.44442999999998</v>
      </c>
      <c r="C68" s="704"/>
      <c r="D68" s="804">
        <v>0</v>
      </c>
      <c r="E68" s="808">
        <v>0</v>
      </c>
      <c r="F68" s="805">
        <v>0</v>
      </c>
      <c r="G68" s="705">
        <v>0</v>
      </c>
      <c r="H68" s="787" t="s">
        <v>4</v>
      </c>
      <c r="I68" s="757"/>
      <c r="J68" s="757"/>
      <c r="K68" s="757"/>
      <c r="L68" s="757"/>
      <c r="M68" s="757"/>
      <c r="N68" s="757"/>
      <c r="O68" s="757"/>
      <c r="P68" s="757"/>
      <c r="Q68" s="757"/>
      <c r="R68" s="757"/>
      <c r="S68" s="757"/>
      <c r="T68" s="757"/>
      <c r="U68" s="757"/>
      <c r="V68" s="757"/>
      <c r="W68" s="757"/>
      <c r="X68" s="757"/>
      <c r="Y68" s="757"/>
      <c r="Z68" s="757"/>
      <c r="AA68" s="757"/>
      <c r="AB68" s="757"/>
      <c r="AC68" s="757"/>
      <c r="AD68" s="757"/>
      <c r="AE68" s="757"/>
      <c r="AF68" s="757"/>
      <c r="AG68" s="757"/>
      <c r="AH68" s="757"/>
      <c r="AI68" s="757"/>
      <c r="AJ68" s="757"/>
      <c r="AK68" s="757"/>
      <c r="AL68" s="757"/>
      <c r="AM68" s="757"/>
      <c r="AN68" s="757"/>
      <c r="AO68" s="757"/>
      <c r="AP68" s="757"/>
      <c r="AQ68" s="757"/>
      <c r="AR68" s="757"/>
      <c r="AS68" s="757"/>
      <c r="AT68" s="757"/>
      <c r="AU68" s="757"/>
      <c r="AV68" s="757"/>
      <c r="AW68" s="757"/>
      <c r="AX68" s="757"/>
      <c r="AY68" s="757"/>
      <c r="AZ68" s="757"/>
      <c r="BA68" s="757"/>
      <c r="BB68" s="757"/>
      <c r="BC68" s="757"/>
      <c r="BD68" s="757"/>
      <c r="BE68" s="757"/>
      <c r="BF68" s="757"/>
      <c r="BG68" s="757"/>
      <c r="BH68" s="757"/>
      <c r="BI68" s="757"/>
      <c r="BJ68" s="757"/>
      <c r="BK68" s="757"/>
      <c r="BL68" s="757"/>
      <c r="BM68" s="757"/>
      <c r="BN68" s="757"/>
      <c r="BO68" s="757"/>
      <c r="BP68" s="757"/>
      <c r="BQ68" s="757"/>
      <c r="BR68" s="757"/>
      <c r="BS68" s="757"/>
      <c r="BT68" s="757"/>
    </row>
    <row r="69" spans="1:72" s="806" customFormat="1" ht="21.95" customHeight="1">
      <c r="A69" s="803" t="s">
        <v>299</v>
      </c>
      <c r="B69" s="704">
        <v>167.15568999999999</v>
      </c>
      <c r="C69" s="704"/>
      <c r="D69" s="804">
        <v>0</v>
      </c>
      <c r="E69" s="808">
        <v>0</v>
      </c>
      <c r="F69" s="805">
        <v>0</v>
      </c>
      <c r="G69" s="705">
        <v>0</v>
      </c>
      <c r="H69" s="787" t="s">
        <v>4</v>
      </c>
      <c r="I69" s="757"/>
      <c r="J69" s="757"/>
      <c r="K69" s="757"/>
      <c r="L69" s="757"/>
      <c r="M69" s="757"/>
      <c r="N69" s="757"/>
      <c r="O69" s="757"/>
      <c r="P69" s="757"/>
      <c r="Q69" s="757"/>
      <c r="R69" s="757"/>
      <c r="S69" s="757"/>
      <c r="T69" s="757"/>
      <c r="U69" s="757"/>
      <c r="V69" s="757"/>
      <c r="W69" s="757"/>
      <c r="X69" s="757"/>
      <c r="Y69" s="757"/>
      <c r="Z69" s="757"/>
      <c r="AA69" s="757"/>
      <c r="AB69" s="757"/>
      <c r="AC69" s="757"/>
      <c r="AD69" s="757"/>
      <c r="AE69" s="757"/>
      <c r="AF69" s="757"/>
      <c r="AG69" s="757"/>
      <c r="AH69" s="757"/>
      <c r="AI69" s="757"/>
      <c r="AJ69" s="757"/>
      <c r="AK69" s="757"/>
      <c r="AL69" s="757"/>
      <c r="AM69" s="757"/>
      <c r="AN69" s="757"/>
      <c r="AO69" s="757"/>
      <c r="AP69" s="757"/>
      <c r="AQ69" s="757"/>
      <c r="AR69" s="757"/>
      <c r="AS69" s="757"/>
      <c r="AT69" s="757"/>
      <c r="AU69" s="757"/>
      <c r="AV69" s="757"/>
      <c r="AW69" s="757"/>
      <c r="AX69" s="757"/>
      <c r="AY69" s="757"/>
      <c r="AZ69" s="757"/>
      <c r="BA69" s="757"/>
      <c r="BB69" s="757"/>
      <c r="BC69" s="757"/>
      <c r="BD69" s="757"/>
      <c r="BE69" s="757"/>
      <c r="BF69" s="757"/>
      <c r="BG69" s="757"/>
      <c r="BH69" s="757"/>
      <c r="BI69" s="757"/>
      <c r="BJ69" s="757"/>
      <c r="BK69" s="757"/>
      <c r="BL69" s="757"/>
      <c r="BM69" s="757"/>
      <c r="BN69" s="757"/>
      <c r="BO69" s="757"/>
      <c r="BP69" s="757"/>
      <c r="BQ69" s="757"/>
      <c r="BR69" s="757"/>
      <c r="BS69" s="757"/>
      <c r="BT69" s="757"/>
    </row>
    <row r="70" spans="1:72" s="806" customFormat="1" ht="21.95" customHeight="1">
      <c r="A70" s="803" t="s">
        <v>300</v>
      </c>
      <c r="B70" s="704">
        <v>376.45711</v>
      </c>
      <c r="C70" s="704"/>
      <c r="D70" s="804">
        <v>0</v>
      </c>
      <c r="E70" s="808">
        <v>0</v>
      </c>
      <c r="F70" s="805">
        <v>0</v>
      </c>
      <c r="G70" s="705">
        <v>0</v>
      </c>
      <c r="H70" s="787" t="s">
        <v>4</v>
      </c>
      <c r="I70" s="757"/>
      <c r="J70" s="757"/>
      <c r="K70" s="757"/>
      <c r="L70" s="757"/>
      <c r="M70" s="757"/>
      <c r="N70" s="757"/>
      <c r="O70" s="757"/>
      <c r="P70" s="757"/>
      <c r="Q70" s="757"/>
      <c r="R70" s="757"/>
      <c r="S70" s="757"/>
      <c r="T70" s="757"/>
      <c r="U70" s="757"/>
      <c r="V70" s="757"/>
      <c r="W70" s="757"/>
      <c r="X70" s="757"/>
      <c r="Y70" s="757"/>
      <c r="Z70" s="757"/>
      <c r="AA70" s="757"/>
      <c r="AB70" s="757"/>
      <c r="AC70" s="757"/>
      <c r="AD70" s="757"/>
      <c r="AE70" s="757"/>
      <c r="AF70" s="757"/>
      <c r="AG70" s="757"/>
      <c r="AH70" s="757"/>
      <c r="AI70" s="757"/>
      <c r="AJ70" s="757"/>
      <c r="AK70" s="757"/>
      <c r="AL70" s="757"/>
      <c r="AM70" s="757"/>
      <c r="AN70" s="757"/>
      <c r="AO70" s="757"/>
      <c r="AP70" s="757"/>
      <c r="AQ70" s="757"/>
      <c r="AR70" s="757"/>
      <c r="AS70" s="757"/>
      <c r="AT70" s="757"/>
      <c r="AU70" s="757"/>
      <c r="AV70" s="757"/>
      <c r="AW70" s="757"/>
      <c r="AX70" s="757"/>
      <c r="AY70" s="757"/>
      <c r="AZ70" s="757"/>
      <c r="BA70" s="757"/>
      <c r="BB70" s="757"/>
      <c r="BC70" s="757"/>
      <c r="BD70" s="757"/>
      <c r="BE70" s="757"/>
      <c r="BF70" s="757"/>
      <c r="BG70" s="757"/>
      <c r="BH70" s="757"/>
      <c r="BI70" s="757"/>
      <c r="BJ70" s="757"/>
      <c r="BK70" s="757"/>
      <c r="BL70" s="757"/>
      <c r="BM70" s="757"/>
      <c r="BN70" s="757"/>
      <c r="BO70" s="757"/>
      <c r="BP70" s="757"/>
      <c r="BQ70" s="757"/>
      <c r="BR70" s="757"/>
      <c r="BS70" s="757"/>
      <c r="BT70" s="757"/>
    </row>
    <row r="71" spans="1:72" s="806" customFormat="1" ht="21.95" customHeight="1">
      <c r="A71" s="803" t="s">
        <v>301</v>
      </c>
      <c r="B71" s="704">
        <v>1952.4989200000002</v>
      </c>
      <c r="C71" s="704"/>
      <c r="D71" s="804">
        <v>0</v>
      </c>
      <c r="E71" s="808">
        <v>0</v>
      </c>
      <c r="F71" s="805">
        <v>0</v>
      </c>
      <c r="G71" s="705">
        <v>0</v>
      </c>
      <c r="H71" s="787" t="s">
        <v>4</v>
      </c>
      <c r="I71" s="757"/>
      <c r="J71" s="757"/>
      <c r="K71" s="757"/>
      <c r="L71" s="757"/>
      <c r="M71" s="757"/>
      <c r="N71" s="757"/>
      <c r="O71" s="757"/>
      <c r="P71" s="757"/>
      <c r="Q71" s="757"/>
      <c r="R71" s="757"/>
      <c r="S71" s="757"/>
      <c r="T71" s="757"/>
      <c r="U71" s="757"/>
      <c r="V71" s="757"/>
      <c r="W71" s="757"/>
      <c r="X71" s="757"/>
      <c r="Y71" s="757"/>
      <c r="Z71" s="757"/>
      <c r="AA71" s="757"/>
      <c r="AB71" s="757"/>
      <c r="AC71" s="757"/>
      <c r="AD71" s="757"/>
      <c r="AE71" s="757"/>
      <c r="AF71" s="757"/>
      <c r="AG71" s="757"/>
      <c r="AH71" s="757"/>
      <c r="AI71" s="757"/>
      <c r="AJ71" s="757"/>
      <c r="AK71" s="757"/>
      <c r="AL71" s="757"/>
      <c r="AM71" s="757"/>
      <c r="AN71" s="757"/>
      <c r="AO71" s="757"/>
      <c r="AP71" s="757"/>
      <c r="AQ71" s="757"/>
      <c r="AR71" s="757"/>
      <c r="AS71" s="757"/>
      <c r="AT71" s="757"/>
      <c r="AU71" s="757"/>
      <c r="AV71" s="757"/>
      <c r="AW71" s="757"/>
      <c r="AX71" s="757"/>
      <c r="AY71" s="757"/>
      <c r="AZ71" s="757"/>
      <c r="BA71" s="757"/>
      <c r="BB71" s="757"/>
      <c r="BC71" s="757"/>
      <c r="BD71" s="757"/>
      <c r="BE71" s="757"/>
      <c r="BF71" s="757"/>
      <c r="BG71" s="757"/>
      <c r="BH71" s="757"/>
      <c r="BI71" s="757"/>
      <c r="BJ71" s="757"/>
      <c r="BK71" s="757"/>
      <c r="BL71" s="757"/>
      <c r="BM71" s="757"/>
      <c r="BN71" s="757"/>
      <c r="BO71" s="757"/>
      <c r="BP71" s="757"/>
      <c r="BQ71" s="757"/>
      <c r="BR71" s="757"/>
      <c r="BS71" s="757"/>
      <c r="BT71" s="757"/>
    </row>
    <row r="72" spans="1:72" s="806" customFormat="1" ht="21.95" customHeight="1">
      <c r="A72" s="803" t="s">
        <v>302</v>
      </c>
      <c r="B72" s="704">
        <v>424.51533000000001</v>
      </c>
      <c r="C72" s="704"/>
      <c r="D72" s="804">
        <v>0</v>
      </c>
      <c r="E72" s="808">
        <v>0</v>
      </c>
      <c r="F72" s="805">
        <v>0</v>
      </c>
      <c r="G72" s="705">
        <v>0</v>
      </c>
      <c r="H72" s="787" t="s">
        <v>4</v>
      </c>
      <c r="I72" s="757"/>
      <c r="J72" s="757"/>
      <c r="K72" s="757"/>
      <c r="L72" s="757"/>
      <c r="M72" s="757"/>
      <c r="N72" s="757"/>
      <c r="O72" s="757"/>
      <c r="P72" s="757"/>
      <c r="Q72" s="757"/>
      <c r="R72" s="757"/>
      <c r="S72" s="757"/>
      <c r="T72" s="757"/>
      <c r="U72" s="757"/>
      <c r="V72" s="757"/>
      <c r="W72" s="757"/>
      <c r="X72" s="757"/>
      <c r="Y72" s="757"/>
      <c r="Z72" s="757"/>
      <c r="AA72" s="757"/>
      <c r="AB72" s="757"/>
      <c r="AC72" s="757"/>
      <c r="AD72" s="757"/>
      <c r="AE72" s="757"/>
      <c r="AF72" s="757"/>
      <c r="AG72" s="757"/>
      <c r="AH72" s="757"/>
      <c r="AI72" s="757"/>
      <c r="AJ72" s="757"/>
      <c r="AK72" s="757"/>
      <c r="AL72" s="757"/>
      <c r="AM72" s="757"/>
      <c r="AN72" s="757"/>
      <c r="AO72" s="757"/>
      <c r="AP72" s="757"/>
      <c r="AQ72" s="757"/>
      <c r="AR72" s="757"/>
      <c r="AS72" s="757"/>
      <c r="AT72" s="757"/>
      <c r="AU72" s="757"/>
      <c r="AV72" s="757"/>
      <c r="AW72" s="757"/>
      <c r="AX72" s="757"/>
      <c r="AY72" s="757"/>
      <c r="AZ72" s="757"/>
      <c r="BA72" s="757"/>
      <c r="BB72" s="757"/>
      <c r="BC72" s="757"/>
      <c r="BD72" s="757"/>
      <c r="BE72" s="757"/>
      <c r="BF72" s="757"/>
      <c r="BG72" s="757"/>
      <c r="BH72" s="757"/>
      <c r="BI72" s="757"/>
      <c r="BJ72" s="757"/>
      <c r="BK72" s="757"/>
      <c r="BL72" s="757"/>
      <c r="BM72" s="757"/>
      <c r="BN72" s="757"/>
      <c r="BO72" s="757"/>
      <c r="BP72" s="757"/>
      <c r="BQ72" s="757"/>
      <c r="BR72" s="757"/>
      <c r="BS72" s="757"/>
      <c r="BT72" s="757"/>
    </row>
    <row r="73" spans="1:72" s="806" customFormat="1" ht="21.95" customHeight="1">
      <c r="A73" s="803" t="s">
        <v>303</v>
      </c>
      <c r="B73" s="704">
        <v>3215.14671</v>
      </c>
      <c r="C73" s="704"/>
      <c r="D73" s="804">
        <v>0</v>
      </c>
      <c r="E73" s="808">
        <v>0</v>
      </c>
      <c r="F73" s="805">
        <v>0</v>
      </c>
      <c r="G73" s="705">
        <v>0</v>
      </c>
      <c r="H73" s="787" t="s">
        <v>4</v>
      </c>
      <c r="I73" s="757"/>
      <c r="J73" s="757"/>
      <c r="K73" s="757"/>
      <c r="L73" s="757"/>
      <c r="M73" s="757"/>
      <c r="N73" s="757"/>
      <c r="O73" s="757"/>
      <c r="P73" s="757"/>
      <c r="Q73" s="757"/>
      <c r="R73" s="757"/>
      <c r="S73" s="757"/>
      <c r="T73" s="757"/>
      <c r="U73" s="757"/>
      <c r="V73" s="757"/>
      <c r="W73" s="757"/>
      <c r="X73" s="757"/>
      <c r="Y73" s="757"/>
      <c r="Z73" s="757"/>
      <c r="AA73" s="757"/>
      <c r="AB73" s="757"/>
      <c r="AC73" s="757"/>
      <c r="AD73" s="757"/>
      <c r="AE73" s="757"/>
      <c r="AF73" s="757"/>
      <c r="AG73" s="757"/>
      <c r="AH73" s="757"/>
      <c r="AI73" s="757"/>
      <c r="AJ73" s="757"/>
      <c r="AK73" s="757"/>
      <c r="AL73" s="757"/>
      <c r="AM73" s="757"/>
      <c r="AN73" s="757"/>
      <c r="AO73" s="757"/>
      <c r="AP73" s="757"/>
      <c r="AQ73" s="757"/>
      <c r="AR73" s="757"/>
      <c r="AS73" s="757"/>
      <c r="AT73" s="757"/>
      <c r="AU73" s="757"/>
      <c r="AV73" s="757"/>
      <c r="AW73" s="757"/>
      <c r="AX73" s="757"/>
      <c r="AY73" s="757"/>
      <c r="AZ73" s="757"/>
      <c r="BA73" s="757"/>
      <c r="BB73" s="757"/>
      <c r="BC73" s="757"/>
      <c r="BD73" s="757"/>
      <c r="BE73" s="757"/>
      <c r="BF73" s="757"/>
      <c r="BG73" s="757"/>
      <c r="BH73" s="757"/>
      <c r="BI73" s="757"/>
      <c r="BJ73" s="757"/>
      <c r="BK73" s="757"/>
      <c r="BL73" s="757"/>
      <c r="BM73" s="757"/>
      <c r="BN73" s="757"/>
      <c r="BO73" s="757"/>
      <c r="BP73" s="757"/>
      <c r="BQ73" s="757"/>
      <c r="BR73" s="757"/>
      <c r="BS73" s="757"/>
      <c r="BT73" s="757"/>
    </row>
    <row r="74" spans="1:72" s="806" customFormat="1" ht="21.95" customHeight="1">
      <c r="A74" s="803" t="s">
        <v>304</v>
      </c>
      <c r="B74" s="704">
        <v>1442.51018</v>
      </c>
      <c r="C74" s="704"/>
      <c r="D74" s="804">
        <v>0</v>
      </c>
      <c r="E74" s="808">
        <v>0</v>
      </c>
      <c r="F74" s="805">
        <v>0</v>
      </c>
      <c r="G74" s="705">
        <v>0</v>
      </c>
      <c r="H74" s="787" t="s">
        <v>4</v>
      </c>
      <c r="I74" s="757"/>
      <c r="J74" s="757"/>
      <c r="K74" s="757"/>
      <c r="L74" s="757"/>
      <c r="M74" s="757"/>
      <c r="N74" s="757"/>
      <c r="O74" s="757"/>
      <c r="P74" s="757"/>
      <c r="Q74" s="757"/>
      <c r="R74" s="757"/>
      <c r="S74" s="757"/>
      <c r="T74" s="757"/>
      <c r="U74" s="757"/>
      <c r="V74" s="757"/>
      <c r="W74" s="757"/>
      <c r="X74" s="757"/>
      <c r="Y74" s="757"/>
      <c r="Z74" s="757"/>
      <c r="AA74" s="757"/>
      <c r="AB74" s="757"/>
      <c r="AC74" s="757"/>
      <c r="AD74" s="757"/>
      <c r="AE74" s="757"/>
      <c r="AF74" s="757"/>
      <c r="AG74" s="757"/>
      <c r="AH74" s="757"/>
      <c r="AI74" s="757"/>
      <c r="AJ74" s="757"/>
      <c r="AK74" s="757"/>
      <c r="AL74" s="757"/>
      <c r="AM74" s="757"/>
      <c r="AN74" s="757"/>
      <c r="AO74" s="757"/>
      <c r="AP74" s="757"/>
      <c r="AQ74" s="757"/>
      <c r="AR74" s="757"/>
      <c r="AS74" s="757"/>
      <c r="AT74" s="757"/>
      <c r="AU74" s="757"/>
      <c r="AV74" s="757"/>
      <c r="AW74" s="757"/>
      <c r="AX74" s="757"/>
      <c r="AY74" s="757"/>
      <c r="AZ74" s="757"/>
      <c r="BA74" s="757"/>
      <c r="BB74" s="757"/>
      <c r="BC74" s="757"/>
      <c r="BD74" s="757"/>
      <c r="BE74" s="757"/>
      <c r="BF74" s="757"/>
      <c r="BG74" s="757"/>
      <c r="BH74" s="757"/>
      <c r="BI74" s="757"/>
      <c r="BJ74" s="757"/>
      <c r="BK74" s="757"/>
      <c r="BL74" s="757"/>
      <c r="BM74" s="757"/>
      <c r="BN74" s="757"/>
      <c r="BO74" s="757"/>
      <c r="BP74" s="757"/>
      <c r="BQ74" s="757"/>
      <c r="BR74" s="757"/>
      <c r="BS74" s="757"/>
      <c r="BT74" s="757"/>
    </row>
    <row r="75" spans="1:72" s="806" customFormat="1" ht="21.95" customHeight="1">
      <c r="A75" s="803" t="s">
        <v>305</v>
      </c>
      <c r="B75" s="704">
        <v>117.41281999999997</v>
      </c>
      <c r="C75" s="704"/>
      <c r="D75" s="804">
        <v>0</v>
      </c>
      <c r="E75" s="808">
        <v>0</v>
      </c>
      <c r="F75" s="805">
        <v>0</v>
      </c>
      <c r="G75" s="705">
        <v>0</v>
      </c>
      <c r="H75" s="787"/>
      <c r="I75" s="757"/>
      <c r="J75" s="757"/>
      <c r="K75" s="757"/>
      <c r="L75" s="757"/>
      <c r="M75" s="757"/>
      <c r="N75" s="757"/>
      <c r="O75" s="757"/>
      <c r="P75" s="757"/>
      <c r="Q75" s="757"/>
      <c r="R75" s="757"/>
      <c r="S75" s="757"/>
      <c r="T75" s="757"/>
      <c r="U75" s="757"/>
      <c r="V75" s="757"/>
      <c r="W75" s="757"/>
      <c r="X75" s="757"/>
      <c r="Y75" s="757"/>
      <c r="Z75" s="757"/>
      <c r="AA75" s="757"/>
      <c r="AB75" s="757"/>
      <c r="AC75" s="757"/>
      <c r="AD75" s="757"/>
      <c r="AE75" s="757"/>
      <c r="AF75" s="757"/>
      <c r="AG75" s="757"/>
      <c r="AH75" s="757"/>
      <c r="AI75" s="757"/>
      <c r="AJ75" s="757"/>
      <c r="AK75" s="757"/>
      <c r="AL75" s="757"/>
      <c r="AM75" s="757"/>
      <c r="AN75" s="757"/>
      <c r="AO75" s="757"/>
      <c r="AP75" s="757"/>
      <c r="AQ75" s="757"/>
      <c r="AR75" s="757"/>
      <c r="AS75" s="757"/>
      <c r="AT75" s="757"/>
      <c r="AU75" s="757"/>
      <c r="AV75" s="757"/>
      <c r="AW75" s="757"/>
      <c r="AX75" s="757"/>
      <c r="AY75" s="757"/>
      <c r="AZ75" s="757"/>
      <c r="BA75" s="757"/>
      <c r="BB75" s="757"/>
      <c r="BC75" s="757"/>
      <c r="BD75" s="757"/>
      <c r="BE75" s="757"/>
      <c r="BF75" s="757"/>
      <c r="BG75" s="757"/>
      <c r="BH75" s="757"/>
      <c r="BI75" s="757"/>
      <c r="BJ75" s="757"/>
      <c r="BK75" s="757"/>
      <c r="BL75" s="757"/>
      <c r="BM75" s="757"/>
      <c r="BN75" s="757"/>
      <c r="BO75" s="757"/>
      <c r="BP75" s="757"/>
      <c r="BQ75" s="757"/>
      <c r="BR75" s="757"/>
      <c r="BS75" s="757"/>
      <c r="BT75" s="757"/>
    </row>
    <row r="76" spans="1:72" s="806" customFormat="1" ht="21.95" customHeight="1">
      <c r="A76" s="803" t="s">
        <v>306</v>
      </c>
      <c r="B76" s="704">
        <v>0</v>
      </c>
      <c r="C76" s="704"/>
      <c r="D76" s="804">
        <v>0</v>
      </c>
      <c r="E76" s="808">
        <v>0</v>
      </c>
      <c r="F76" s="805">
        <v>0</v>
      </c>
      <c r="G76" s="705">
        <v>0</v>
      </c>
      <c r="H76" s="787" t="s">
        <v>4</v>
      </c>
      <c r="I76" s="757"/>
      <c r="J76" s="757"/>
      <c r="K76" s="757"/>
      <c r="L76" s="757"/>
      <c r="M76" s="757"/>
      <c r="N76" s="757"/>
      <c r="O76" s="757"/>
      <c r="P76" s="757"/>
      <c r="Q76" s="757"/>
      <c r="R76" s="757"/>
      <c r="S76" s="757"/>
      <c r="T76" s="757"/>
      <c r="U76" s="757"/>
      <c r="V76" s="757"/>
      <c r="W76" s="757"/>
      <c r="X76" s="757"/>
      <c r="Y76" s="757"/>
      <c r="Z76" s="757"/>
      <c r="AA76" s="757"/>
      <c r="AB76" s="757"/>
      <c r="AC76" s="757"/>
      <c r="AD76" s="757"/>
      <c r="AE76" s="757"/>
      <c r="AF76" s="757"/>
      <c r="AG76" s="757"/>
      <c r="AH76" s="757"/>
      <c r="AI76" s="757"/>
      <c r="AJ76" s="757"/>
      <c r="AK76" s="757"/>
      <c r="AL76" s="757"/>
      <c r="AM76" s="757"/>
      <c r="AN76" s="757"/>
      <c r="AO76" s="757"/>
      <c r="AP76" s="757"/>
      <c r="AQ76" s="757"/>
      <c r="AR76" s="757"/>
      <c r="AS76" s="757"/>
      <c r="AT76" s="757"/>
      <c r="AU76" s="757"/>
      <c r="AV76" s="757"/>
      <c r="AW76" s="757"/>
      <c r="AX76" s="757"/>
      <c r="AY76" s="757"/>
      <c r="AZ76" s="757"/>
      <c r="BA76" s="757"/>
      <c r="BB76" s="757"/>
      <c r="BC76" s="757"/>
      <c r="BD76" s="757"/>
      <c r="BE76" s="757"/>
      <c r="BF76" s="757"/>
      <c r="BG76" s="757"/>
      <c r="BH76" s="757"/>
      <c r="BI76" s="757"/>
      <c r="BJ76" s="757"/>
      <c r="BK76" s="757"/>
      <c r="BL76" s="757"/>
      <c r="BM76" s="757"/>
      <c r="BN76" s="757"/>
      <c r="BO76" s="757"/>
      <c r="BP76" s="757"/>
      <c r="BQ76" s="757"/>
      <c r="BR76" s="757"/>
      <c r="BS76" s="757"/>
      <c r="BT76" s="757"/>
    </row>
    <row r="77" spans="1:72" s="806" customFormat="1" ht="21.95" customHeight="1">
      <c r="A77" s="803" t="s">
        <v>307</v>
      </c>
      <c r="B77" s="704">
        <v>372.25346000000008</v>
      </c>
      <c r="C77" s="704"/>
      <c r="D77" s="804">
        <v>0</v>
      </c>
      <c r="E77" s="808">
        <v>0</v>
      </c>
      <c r="F77" s="805">
        <v>0</v>
      </c>
      <c r="G77" s="705">
        <v>0</v>
      </c>
      <c r="H77" s="787" t="s">
        <v>4</v>
      </c>
      <c r="I77" s="757"/>
      <c r="J77" s="757"/>
      <c r="K77" s="757"/>
      <c r="L77" s="757"/>
      <c r="M77" s="757"/>
      <c r="N77" s="757"/>
      <c r="O77" s="757"/>
      <c r="P77" s="757"/>
      <c r="Q77" s="757"/>
      <c r="R77" s="757"/>
      <c r="S77" s="757"/>
      <c r="T77" s="757"/>
      <c r="U77" s="757"/>
      <c r="V77" s="757"/>
      <c r="W77" s="757"/>
      <c r="X77" s="757"/>
      <c r="Y77" s="757"/>
      <c r="Z77" s="757"/>
      <c r="AA77" s="757"/>
      <c r="AB77" s="757"/>
      <c r="AC77" s="757"/>
      <c r="AD77" s="757"/>
      <c r="AE77" s="757"/>
      <c r="AF77" s="757"/>
      <c r="AG77" s="757"/>
      <c r="AH77" s="757"/>
      <c r="AI77" s="757"/>
      <c r="AJ77" s="757"/>
      <c r="AK77" s="757"/>
      <c r="AL77" s="757"/>
      <c r="AM77" s="757"/>
      <c r="AN77" s="757"/>
      <c r="AO77" s="757"/>
      <c r="AP77" s="757"/>
      <c r="AQ77" s="757"/>
      <c r="AR77" s="757"/>
      <c r="AS77" s="757"/>
      <c r="AT77" s="757"/>
      <c r="AU77" s="757"/>
      <c r="AV77" s="757"/>
      <c r="AW77" s="757"/>
      <c r="AX77" s="757"/>
      <c r="AY77" s="757"/>
      <c r="AZ77" s="757"/>
      <c r="BA77" s="757"/>
      <c r="BB77" s="757"/>
      <c r="BC77" s="757"/>
      <c r="BD77" s="757"/>
      <c r="BE77" s="757"/>
      <c r="BF77" s="757"/>
      <c r="BG77" s="757"/>
      <c r="BH77" s="757"/>
      <c r="BI77" s="757"/>
      <c r="BJ77" s="757"/>
      <c r="BK77" s="757"/>
      <c r="BL77" s="757"/>
      <c r="BM77" s="757"/>
      <c r="BN77" s="757"/>
      <c r="BO77" s="757"/>
      <c r="BP77" s="757"/>
      <c r="BQ77" s="757"/>
      <c r="BR77" s="757"/>
      <c r="BS77" s="757"/>
      <c r="BT77" s="757"/>
    </row>
    <row r="78" spans="1:72" s="806" customFormat="1" ht="21.95" customHeight="1">
      <c r="A78" s="818" t="s">
        <v>308</v>
      </c>
      <c r="B78" s="704">
        <v>1127.0760099999998</v>
      </c>
      <c r="C78" s="704"/>
      <c r="D78" s="804">
        <v>0</v>
      </c>
      <c r="E78" s="808">
        <v>0</v>
      </c>
      <c r="F78" s="805">
        <v>0</v>
      </c>
      <c r="G78" s="705">
        <v>0</v>
      </c>
      <c r="H78" s="787"/>
      <c r="I78" s="757"/>
      <c r="J78" s="757"/>
      <c r="K78" s="757"/>
      <c r="L78" s="757"/>
      <c r="M78" s="757"/>
      <c r="N78" s="757"/>
      <c r="O78" s="757"/>
      <c r="P78" s="757"/>
      <c r="Q78" s="757"/>
      <c r="R78" s="757"/>
      <c r="S78" s="757"/>
      <c r="T78" s="757"/>
      <c r="U78" s="757"/>
      <c r="V78" s="757"/>
      <c r="W78" s="757"/>
      <c r="X78" s="757"/>
      <c r="Y78" s="757"/>
      <c r="Z78" s="757"/>
      <c r="AA78" s="757"/>
      <c r="AB78" s="757"/>
      <c r="AC78" s="757"/>
      <c r="AD78" s="757"/>
      <c r="AE78" s="757"/>
      <c r="AF78" s="757"/>
      <c r="AG78" s="757"/>
      <c r="AH78" s="757"/>
      <c r="AI78" s="757"/>
      <c r="AJ78" s="757"/>
      <c r="AK78" s="757"/>
      <c r="AL78" s="757"/>
      <c r="AM78" s="757"/>
      <c r="AN78" s="757"/>
      <c r="AO78" s="757"/>
      <c r="AP78" s="757"/>
      <c r="AQ78" s="757"/>
      <c r="AR78" s="757"/>
      <c r="AS78" s="757"/>
      <c r="AT78" s="757"/>
      <c r="AU78" s="757"/>
      <c r="AV78" s="757"/>
      <c r="AW78" s="757"/>
      <c r="AX78" s="757"/>
      <c r="AY78" s="757"/>
      <c r="AZ78" s="757"/>
      <c r="BA78" s="757"/>
      <c r="BB78" s="757"/>
      <c r="BC78" s="757"/>
      <c r="BD78" s="757"/>
      <c r="BE78" s="757"/>
      <c r="BF78" s="757"/>
      <c r="BG78" s="757"/>
      <c r="BH78" s="757"/>
      <c r="BI78" s="757"/>
      <c r="BJ78" s="757"/>
      <c r="BK78" s="757"/>
      <c r="BL78" s="757"/>
      <c r="BM78" s="757"/>
      <c r="BN78" s="757"/>
      <c r="BO78" s="757"/>
      <c r="BP78" s="757"/>
      <c r="BQ78" s="757"/>
      <c r="BR78" s="757"/>
      <c r="BS78" s="757"/>
      <c r="BT78" s="757"/>
    </row>
    <row r="79" spans="1:72" s="806" customFormat="1" ht="21.95" customHeight="1">
      <c r="A79" s="803" t="s">
        <v>309</v>
      </c>
      <c r="B79" s="704">
        <v>464.75898000000001</v>
      </c>
      <c r="C79" s="704"/>
      <c r="D79" s="804">
        <v>0</v>
      </c>
      <c r="E79" s="804">
        <v>0</v>
      </c>
      <c r="F79" s="805">
        <v>0</v>
      </c>
      <c r="G79" s="705">
        <v>0</v>
      </c>
      <c r="H79" s="787" t="s">
        <v>4</v>
      </c>
      <c r="I79" s="757"/>
      <c r="J79" s="757"/>
      <c r="K79" s="757"/>
      <c r="L79" s="757"/>
      <c r="M79" s="757"/>
      <c r="N79" s="757"/>
      <c r="O79" s="757"/>
      <c r="P79" s="757"/>
      <c r="Q79" s="757"/>
      <c r="R79" s="757"/>
      <c r="S79" s="757"/>
      <c r="T79" s="757"/>
      <c r="U79" s="757"/>
      <c r="V79" s="757"/>
      <c r="W79" s="757"/>
      <c r="X79" s="757"/>
      <c r="Y79" s="757"/>
      <c r="Z79" s="757"/>
      <c r="AA79" s="757"/>
      <c r="AB79" s="757"/>
      <c r="AC79" s="757"/>
      <c r="AD79" s="757"/>
      <c r="AE79" s="757"/>
      <c r="AF79" s="757"/>
      <c r="AG79" s="757"/>
      <c r="AH79" s="757"/>
      <c r="AI79" s="757"/>
      <c r="AJ79" s="757"/>
      <c r="AK79" s="757"/>
      <c r="AL79" s="757"/>
      <c r="AM79" s="757"/>
      <c r="AN79" s="757"/>
      <c r="AO79" s="757"/>
      <c r="AP79" s="757"/>
      <c r="AQ79" s="757"/>
      <c r="AR79" s="757"/>
      <c r="AS79" s="757"/>
      <c r="AT79" s="757"/>
      <c r="AU79" s="757"/>
      <c r="AV79" s="757"/>
      <c r="AW79" s="757"/>
      <c r="AX79" s="757"/>
      <c r="AY79" s="757"/>
      <c r="AZ79" s="757"/>
      <c r="BA79" s="757"/>
      <c r="BB79" s="757"/>
      <c r="BC79" s="757"/>
      <c r="BD79" s="757"/>
      <c r="BE79" s="757"/>
      <c r="BF79" s="757"/>
      <c r="BG79" s="757"/>
      <c r="BH79" s="757"/>
      <c r="BI79" s="757"/>
      <c r="BJ79" s="757"/>
      <c r="BK79" s="757"/>
      <c r="BL79" s="757"/>
      <c r="BM79" s="757"/>
      <c r="BN79" s="757"/>
      <c r="BO79" s="757"/>
      <c r="BP79" s="757"/>
      <c r="BQ79" s="757"/>
      <c r="BR79" s="757"/>
      <c r="BS79" s="757"/>
      <c r="BT79" s="757"/>
    </row>
    <row r="80" spans="1:72" s="806" customFormat="1" ht="21.95" customHeight="1">
      <c r="A80" s="803" t="s">
        <v>310</v>
      </c>
      <c r="B80" s="704">
        <v>94.320059999999998</v>
      </c>
      <c r="C80" s="704"/>
      <c r="D80" s="804">
        <v>0</v>
      </c>
      <c r="E80" s="808">
        <v>0</v>
      </c>
      <c r="F80" s="805">
        <v>0</v>
      </c>
      <c r="G80" s="705">
        <v>0</v>
      </c>
      <c r="H80" s="787" t="s">
        <v>4</v>
      </c>
      <c r="I80" s="757"/>
      <c r="J80" s="757"/>
      <c r="K80" s="757"/>
      <c r="L80" s="757"/>
      <c r="M80" s="757"/>
      <c r="N80" s="757"/>
      <c r="O80" s="757"/>
      <c r="P80" s="757"/>
      <c r="Q80" s="757"/>
      <c r="R80" s="757"/>
      <c r="S80" s="757"/>
      <c r="T80" s="757"/>
      <c r="U80" s="757"/>
      <c r="V80" s="757"/>
      <c r="W80" s="757"/>
      <c r="X80" s="757"/>
      <c r="Y80" s="757"/>
      <c r="Z80" s="757"/>
      <c r="AA80" s="757"/>
      <c r="AB80" s="757"/>
      <c r="AC80" s="757"/>
      <c r="AD80" s="757"/>
      <c r="AE80" s="757"/>
      <c r="AF80" s="757"/>
      <c r="AG80" s="757"/>
      <c r="AH80" s="757"/>
      <c r="AI80" s="757"/>
      <c r="AJ80" s="757"/>
      <c r="AK80" s="757"/>
      <c r="AL80" s="757"/>
      <c r="AM80" s="757"/>
      <c r="AN80" s="757"/>
      <c r="AO80" s="757"/>
      <c r="AP80" s="757"/>
      <c r="AQ80" s="757"/>
      <c r="AR80" s="757"/>
      <c r="AS80" s="757"/>
      <c r="AT80" s="757"/>
      <c r="AU80" s="757"/>
      <c r="AV80" s="757"/>
      <c r="AW80" s="757"/>
      <c r="AX80" s="757"/>
      <c r="AY80" s="757"/>
      <c r="AZ80" s="757"/>
      <c r="BA80" s="757"/>
      <c r="BB80" s="757"/>
      <c r="BC80" s="757"/>
      <c r="BD80" s="757"/>
      <c r="BE80" s="757"/>
      <c r="BF80" s="757"/>
      <c r="BG80" s="757"/>
      <c r="BH80" s="757"/>
      <c r="BI80" s="757"/>
      <c r="BJ80" s="757"/>
      <c r="BK80" s="757"/>
      <c r="BL80" s="757"/>
      <c r="BM80" s="757"/>
      <c r="BN80" s="757"/>
      <c r="BO80" s="757"/>
      <c r="BP80" s="757"/>
      <c r="BQ80" s="757"/>
      <c r="BR80" s="757"/>
      <c r="BS80" s="757"/>
      <c r="BT80" s="757"/>
    </row>
    <row r="81" spans="1:248" s="806" customFormat="1" ht="21.95" customHeight="1">
      <c r="A81" s="803" t="s">
        <v>311</v>
      </c>
      <c r="B81" s="704">
        <v>1039.5837000000001</v>
      </c>
      <c r="C81" s="704"/>
      <c r="D81" s="804">
        <v>0</v>
      </c>
      <c r="E81" s="808">
        <v>0</v>
      </c>
      <c r="F81" s="805">
        <v>0</v>
      </c>
      <c r="G81" s="705">
        <v>0</v>
      </c>
      <c r="H81" s="787" t="s">
        <v>4</v>
      </c>
      <c r="I81" s="757"/>
      <c r="J81" s="757"/>
      <c r="K81" s="757"/>
      <c r="L81" s="757"/>
      <c r="M81" s="757"/>
      <c r="N81" s="757"/>
      <c r="O81" s="757"/>
      <c r="P81" s="757"/>
      <c r="Q81" s="757"/>
      <c r="R81" s="757"/>
      <c r="S81" s="757"/>
      <c r="T81" s="757"/>
      <c r="U81" s="757"/>
      <c r="V81" s="757"/>
      <c r="W81" s="757"/>
      <c r="X81" s="757"/>
      <c r="Y81" s="757"/>
      <c r="Z81" s="757"/>
      <c r="AA81" s="757"/>
      <c r="AB81" s="757"/>
      <c r="AC81" s="757"/>
      <c r="AD81" s="757"/>
      <c r="AE81" s="757"/>
      <c r="AF81" s="757"/>
      <c r="AG81" s="757"/>
      <c r="AH81" s="757"/>
      <c r="AI81" s="757"/>
      <c r="AJ81" s="757"/>
      <c r="AK81" s="757"/>
      <c r="AL81" s="757"/>
      <c r="AM81" s="757"/>
      <c r="AN81" s="757"/>
      <c r="AO81" s="757"/>
      <c r="AP81" s="757"/>
      <c r="AQ81" s="757"/>
      <c r="AR81" s="757"/>
      <c r="AS81" s="757"/>
      <c r="AT81" s="757"/>
      <c r="AU81" s="757"/>
      <c r="AV81" s="757"/>
      <c r="AW81" s="757"/>
      <c r="AX81" s="757"/>
      <c r="AY81" s="757"/>
      <c r="AZ81" s="757"/>
      <c r="BA81" s="757"/>
      <c r="BB81" s="757"/>
      <c r="BC81" s="757"/>
      <c r="BD81" s="757"/>
      <c r="BE81" s="757"/>
      <c r="BF81" s="757"/>
      <c r="BG81" s="757"/>
      <c r="BH81" s="757"/>
      <c r="BI81" s="757"/>
      <c r="BJ81" s="757"/>
      <c r="BK81" s="757"/>
      <c r="BL81" s="757"/>
      <c r="BM81" s="757"/>
      <c r="BN81" s="757"/>
      <c r="BO81" s="757"/>
      <c r="BP81" s="757"/>
      <c r="BQ81" s="757"/>
      <c r="BR81" s="757"/>
      <c r="BS81" s="757"/>
      <c r="BT81" s="757"/>
    </row>
    <row r="82" spans="1:248" s="806" customFormat="1" ht="21.95" customHeight="1">
      <c r="A82" s="803" t="s">
        <v>312</v>
      </c>
      <c r="B82" s="704">
        <v>0</v>
      </c>
      <c r="C82" s="704"/>
      <c r="D82" s="804">
        <v>0</v>
      </c>
      <c r="E82" s="808">
        <v>0</v>
      </c>
      <c r="F82" s="805">
        <v>0</v>
      </c>
      <c r="G82" s="705">
        <v>0</v>
      </c>
      <c r="H82" s="787" t="s">
        <v>4</v>
      </c>
      <c r="I82" s="757"/>
      <c r="J82" s="757"/>
      <c r="K82" s="757"/>
      <c r="L82" s="757"/>
      <c r="M82" s="757"/>
      <c r="N82" s="757"/>
      <c r="O82" s="757"/>
      <c r="P82" s="757"/>
      <c r="Q82" s="757"/>
      <c r="R82" s="757"/>
      <c r="S82" s="757"/>
      <c r="T82" s="757"/>
      <c r="U82" s="757"/>
      <c r="V82" s="757"/>
      <c r="W82" s="757"/>
      <c r="X82" s="757"/>
      <c r="Y82" s="757"/>
      <c r="Z82" s="757"/>
      <c r="AA82" s="757"/>
      <c r="AB82" s="757"/>
      <c r="AC82" s="757"/>
      <c r="AD82" s="757"/>
      <c r="AE82" s="757"/>
      <c r="AF82" s="757"/>
      <c r="AG82" s="757"/>
      <c r="AH82" s="757"/>
      <c r="AI82" s="757"/>
      <c r="AJ82" s="757"/>
      <c r="AK82" s="757"/>
      <c r="AL82" s="757"/>
      <c r="AM82" s="757"/>
      <c r="AN82" s="757"/>
      <c r="AO82" s="757"/>
      <c r="AP82" s="757"/>
      <c r="AQ82" s="757"/>
      <c r="AR82" s="757"/>
      <c r="AS82" s="757"/>
      <c r="AT82" s="757"/>
      <c r="AU82" s="757"/>
      <c r="AV82" s="757"/>
      <c r="AW82" s="757"/>
      <c r="AX82" s="757"/>
      <c r="AY82" s="757"/>
      <c r="AZ82" s="757"/>
      <c r="BA82" s="757"/>
      <c r="BB82" s="757"/>
      <c r="BC82" s="757"/>
      <c r="BD82" s="757"/>
      <c r="BE82" s="757"/>
      <c r="BF82" s="757"/>
      <c r="BG82" s="757"/>
      <c r="BH82" s="757"/>
      <c r="BI82" s="757"/>
      <c r="BJ82" s="757"/>
      <c r="BK82" s="757"/>
      <c r="BL82" s="757"/>
      <c r="BM82" s="757"/>
      <c r="BN82" s="757"/>
      <c r="BO82" s="757"/>
      <c r="BP82" s="757"/>
      <c r="BQ82" s="757"/>
      <c r="BR82" s="757"/>
      <c r="BS82" s="757"/>
      <c r="BT82" s="757"/>
    </row>
    <row r="83" spans="1:248" s="806" customFormat="1" ht="21.95" customHeight="1">
      <c r="A83" s="803" t="s">
        <v>364</v>
      </c>
      <c r="B83" s="704">
        <v>1623.7916700000001</v>
      </c>
      <c r="C83" s="704"/>
      <c r="D83" s="804">
        <v>0</v>
      </c>
      <c r="E83" s="808">
        <v>0</v>
      </c>
      <c r="F83" s="805">
        <v>0</v>
      </c>
      <c r="G83" s="705">
        <v>0</v>
      </c>
      <c r="H83" s="787" t="s">
        <v>4</v>
      </c>
      <c r="I83" s="757"/>
      <c r="J83" s="757"/>
      <c r="K83" s="757"/>
      <c r="L83" s="757"/>
      <c r="M83" s="757"/>
      <c r="N83" s="757"/>
      <c r="O83" s="757"/>
      <c r="P83" s="757"/>
      <c r="Q83" s="757"/>
      <c r="R83" s="757"/>
      <c r="S83" s="757"/>
      <c r="T83" s="757"/>
      <c r="U83" s="757"/>
      <c r="V83" s="757"/>
      <c r="W83" s="757"/>
      <c r="X83" s="757"/>
      <c r="Y83" s="757"/>
      <c r="Z83" s="757"/>
      <c r="AA83" s="757"/>
      <c r="AB83" s="757"/>
      <c r="AC83" s="757"/>
      <c r="AD83" s="757"/>
      <c r="AE83" s="757"/>
      <c r="AF83" s="757"/>
      <c r="AG83" s="757"/>
      <c r="AH83" s="757"/>
      <c r="AI83" s="757"/>
      <c r="AJ83" s="757"/>
      <c r="AK83" s="757"/>
      <c r="AL83" s="757"/>
      <c r="AM83" s="757"/>
      <c r="AN83" s="757"/>
      <c r="AO83" s="757"/>
      <c r="AP83" s="757"/>
      <c r="AQ83" s="757"/>
      <c r="AR83" s="757"/>
      <c r="AS83" s="757"/>
      <c r="AT83" s="757"/>
      <c r="AU83" s="757"/>
      <c r="AV83" s="757"/>
      <c r="AW83" s="757"/>
      <c r="AX83" s="757"/>
      <c r="AY83" s="757"/>
      <c r="AZ83" s="757"/>
      <c r="BA83" s="757"/>
      <c r="BB83" s="757"/>
      <c r="BC83" s="757"/>
      <c r="BD83" s="757"/>
      <c r="BE83" s="757"/>
      <c r="BF83" s="757"/>
      <c r="BG83" s="757"/>
      <c r="BH83" s="757"/>
      <c r="BI83" s="757"/>
      <c r="BJ83" s="757"/>
      <c r="BK83" s="757"/>
      <c r="BL83" s="757"/>
      <c r="BM83" s="757"/>
      <c r="BN83" s="757"/>
      <c r="BO83" s="757"/>
      <c r="BP83" s="757"/>
      <c r="BQ83" s="757"/>
      <c r="BR83" s="757"/>
      <c r="BS83" s="757"/>
      <c r="BT83" s="757"/>
    </row>
    <row r="84" spans="1:248" s="806" customFormat="1" ht="21.95" customHeight="1">
      <c r="A84" s="803" t="s">
        <v>313</v>
      </c>
      <c r="B84" s="704">
        <v>541.91652999999997</v>
      </c>
      <c r="C84" s="704"/>
      <c r="D84" s="804">
        <v>0</v>
      </c>
      <c r="E84" s="808">
        <v>0</v>
      </c>
      <c r="F84" s="805">
        <v>0</v>
      </c>
      <c r="G84" s="705">
        <v>0</v>
      </c>
      <c r="H84" s="787" t="s">
        <v>4</v>
      </c>
      <c r="I84" s="757"/>
      <c r="J84" s="757"/>
      <c r="K84" s="757"/>
      <c r="L84" s="757"/>
      <c r="M84" s="757"/>
      <c r="N84" s="757"/>
      <c r="O84" s="757"/>
      <c r="P84" s="757"/>
      <c r="Q84" s="757"/>
      <c r="R84" s="757"/>
      <c r="S84" s="757"/>
      <c r="T84" s="757"/>
      <c r="U84" s="757"/>
      <c r="V84" s="757"/>
      <c r="W84" s="757"/>
      <c r="X84" s="757"/>
      <c r="Y84" s="757"/>
      <c r="Z84" s="757"/>
      <c r="AA84" s="757"/>
      <c r="AB84" s="757"/>
      <c r="AC84" s="757"/>
      <c r="AD84" s="757"/>
      <c r="AE84" s="757"/>
      <c r="AF84" s="757"/>
      <c r="AG84" s="757"/>
      <c r="AH84" s="757"/>
      <c r="AI84" s="757"/>
      <c r="AJ84" s="757"/>
      <c r="AK84" s="757"/>
      <c r="AL84" s="757"/>
      <c r="AM84" s="757"/>
      <c r="AN84" s="757"/>
      <c r="AO84" s="757"/>
      <c r="AP84" s="757"/>
      <c r="AQ84" s="757"/>
      <c r="AR84" s="757"/>
      <c r="AS84" s="757"/>
      <c r="AT84" s="757"/>
      <c r="AU84" s="757"/>
      <c r="AV84" s="757"/>
      <c r="AW84" s="757"/>
      <c r="AX84" s="757"/>
      <c r="AY84" s="757"/>
      <c r="AZ84" s="757"/>
      <c r="BA84" s="757"/>
      <c r="BB84" s="757"/>
      <c r="BC84" s="757"/>
      <c r="BD84" s="757"/>
      <c r="BE84" s="757"/>
      <c r="BF84" s="757"/>
      <c r="BG84" s="757"/>
      <c r="BH84" s="757"/>
      <c r="BI84" s="757"/>
      <c r="BJ84" s="757"/>
      <c r="BK84" s="757"/>
      <c r="BL84" s="757"/>
      <c r="BM84" s="757"/>
      <c r="BN84" s="757"/>
      <c r="BO84" s="757"/>
      <c r="BP84" s="757"/>
      <c r="BQ84" s="757"/>
      <c r="BR84" s="757"/>
      <c r="BS84" s="757"/>
      <c r="BT84" s="757"/>
    </row>
    <row r="85" spans="1:248" s="806" customFormat="1" ht="21.95" customHeight="1">
      <c r="A85" s="822" t="s">
        <v>314</v>
      </c>
      <c r="B85" s="704">
        <v>231.28793000000005</v>
      </c>
      <c r="C85" s="704"/>
      <c r="D85" s="804">
        <v>0</v>
      </c>
      <c r="E85" s="808">
        <v>0</v>
      </c>
      <c r="F85" s="805">
        <v>0</v>
      </c>
      <c r="G85" s="705">
        <v>0</v>
      </c>
      <c r="H85" s="787" t="s">
        <v>4</v>
      </c>
      <c r="I85" s="757"/>
      <c r="J85" s="757"/>
      <c r="K85" s="757"/>
      <c r="L85" s="757"/>
      <c r="M85" s="757"/>
      <c r="N85" s="757"/>
      <c r="O85" s="757"/>
      <c r="P85" s="757"/>
      <c r="Q85" s="757"/>
      <c r="R85" s="757"/>
      <c r="S85" s="757"/>
      <c r="T85" s="757"/>
      <c r="U85" s="757"/>
      <c r="V85" s="757"/>
      <c r="W85" s="757"/>
      <c r="X85" s="757"/>
      <c r="Y85" s="757"/>
      <c r="Z85" s="757"/>
      <c r="AA85" s="757"/>
      <c r="AB85" s="757"/>
      <c r="AC85" s="757"/>
      <c r="AD85" s="757"/>
      <c r="AE85" s="757"/>
      <c r="AF85" s="757"/>
      <c r="AG85" s="757"/>
      <c r="AH85" s="757"/>
      <c r="AI85" s="757"/>
      <c r="AJ85" s="757"/>
      <c r="AK85" s="757"/>
      <c r="AL85" s="757"/>
      <c r="AM85" s="757"/>
      <c r="AN85" s="757"/>
      <c r="AO85" s="757"/>
      <c r="AP85" s="757"/>
      <c r="AQ85" s="757"/>
      <c r="AR85" s="757"/>
      <c r="AS85" s="757"/>
      <c r="AT85" s="757"/>
      <c r="AU85" s="757"/>
      <c r="AV85" s="757"/>
      <c r="AW85" s="757"/>
      <c r="AX85" s="757"/>
      <c r="AY85" s="757"/>
      <c r="AZ85" s="757"/>
      <c r="BA85" s="757"/>
      <c r="BB85" s="757"/>
      <c r="BC85" s="757"/>
      <c r="BD85" s="757"/>
      <c r="BE85" s="757"/>
      <c r="BF85" s="757"/>
      <c r="BG85" s="757"/>
      <c r="BH85" s="757"/>
      <c r="BI85" s="757"/>
      <c r="BJ85" s="757"/>
      <c r="BK85" s="757"/>
      <c r="BL85" s="757"/>
      <c r="BM85" s="757"/>
      <c r="BN85" s="757"/>
      <c r="BO85" s="757"/>
      <c r="BP85" s="757"/>
      <c r="BQ85" s="757"/>
      <c r="BR85" s="757"/>
      <c r="BS85" s="757"/>
      <c r="BT85" s="757"/>
    </row>
    <row r="86" spans="1:248" ht="21.95" customHeight="1">
      <c r="A86" s="803" t="s">
        <v>317</v>
      </c>
      <c r="B86" s="704">
        <v>541.26177999999993</v>
      </c>
      <c r="C86" s="704"/>
      <c r="D86" s="804">
        <v>0</v>
      </c>
      <c r="E86" s="804">
        <v>0</v>
      </c>
      <c r="F86" s="805">
        <v>0</v>
      </c>
      <c r="G86" s="705">
        <v>0</v>
      </c>
      <c r="H86" s="787" t="s">
        <v>4</v>
      </c>
    </row>
    <row r="87" spans="1:248" ht="21.95" customHeight="1">
      <c r="A87" s="803" t="s">
        <v>321</v>
      </c>
      <c r="B87" s="823">
        <v>0</v>
      </c>
      <c r="C87" s="704"/>
      <c r="D87" s="804">
        <v>0</v>
      </c>
      <c r="E87" s="808">
        <v>0</v>
      </c>
      <c r="F87" s="805">
        <v>0</v>
      </c>
      <c r="G87" s="705">
        <v>0</v>
      </c>
      <c r="H87" s="787" t="s">
        <v>4</v>
      </c>
    </row>
    <row r="88" spans="1:248" s="806" customFormat="1" ht="21.95" customHeight="1">
      <c r="A88" s="803" t="s">
        <v>322</v>
      </c>
      <c r="B88" s="704">
        <v>95872.122819999888</v>
      </c>
      <c r="C88" s="704"/>
      <c r="D88" s="804">
        <v>12.044</v>
      </c>
      <c r="E88" s="808">
        <v>0</v>
      </c>
      <c r="F88" s="805">
        <v>12.044</v>
      </c>
      <c r="G88" s="705">
        <v>0</v>
      </c>
      <c r="H88" s="787" t="s">
        <v>4</v>
      </c>
      <c r="I88" s="757"/>
      <c r="J88" s="757"/>
      <c r="K88" s="757"/>
      <c r="L88" s="757"/>
      <c r="M88" s="757"/>
      <c r="N88" s="757"/>
      <c r="O88" s="757"/>
      <c r="P88" s="757"/>
      <c r="Q88" s="757"/>
      <c r="R88" s="757"/>
      <c r="S88" s="757"/>
      <c r="T88" s="757"/>
      <c r="U88" s="757"/>
      <c r="V88" s="757"/>
      <c r="W88" s="757"/>
      <c r="X88" s="757"/>
      <c r="Y88" s="757"/>
      <c r="Z88" s="757"/>
      <c r="AA88" s="757"/>
      <c r="AB88" s="757"/>
      <c r="AC88" s="757"/>
      <c r="AD88" s="757"/>
      <c r="AE88" s="757"/>
      <c r="AF88" s="757"/>
      <c r="AG88" s="757"/>
      <c r="AH88" s="757"/>
      <c r="AI88" s="757"/>
      <c r="AJ88" s="757"/>
      <c r="AK88" s="757"/>
      <c r="AL88" s="757"/>
      <c r="AM88" s="757"/>
      <c r="AN88" s="757"/>
      <c r="AO88" s="757"/>
      <c r="AP88" s="757"/>
      <c r="AQ88" s="757"/>
      <c r="AR88" s="757"/>
      <c r="AS88" s="757"/>
      <c r="AT88" s="757"/>
      <c r="AU88" s="757"/>
      <c r="AV88" s="757"/>
      <c r="AW88" s="757"/>
      <c r="AX88" s="757"/>
      <c r="AY88" s="757"/>
      <c r="AZ88" s="757"/>
      <c r="BA88" s="757"/>
      <c r="BB88" s="757"/>
      <c r="BC88" s="757"/>
      <c r="BD88" s="757"/>
      <c r="BE88" s="757"/>
      <c r="BF88" s="757"/>
      <c r="BG88" s="757"/>
      <c r="BH88" s="757"/>
      <c r="BI88" s="757"/>
      <c r="BJ88" s="757"/>
      <c r="BK88" s="757"/>
      <c r="BL88" s="757"/>
      <c r="BM88" s="757"/>
      <c r="BN88" s="757"/>
      <c r="BO88" s="757"/>
      <c r="BP88" s="757"/>
      <c r="BQ88" s="757"/>
      <c r="BR88" s="757"/>
      <c r="BS88" s="757"/>
      <c r="BT88" s="757"/>
    </row>
    <row r="89" spans="1:248" s="806" customFormat="1" ht="21.95" customHeight="1">
      <c r="A89" s="803" t="s">
        <v>323</v>
      </c>
      <c r="B89" s="704">
        <v>965.96273999999994</v>
      </c>
      <c r="C89" s="704"/>
      <c r="D89" s="804">
        <v>57.128999999999998</v>
      </c>
      <c r="E89" s="808">
        <v>0.874</v>
      </c>
      <c r="F89" s="805">
        <v>57.128999999999998</v>
      </c>
      <c r="G89" s="705">
        <v>0</v>
      </c>
      <c r="H89" s="787" t="s">
        <v>4</v>
      </c>
      <c r="I89" s="757"/>
      <c r="J89" s="757"/>
      <c r="K89" s="757"/>
      <c r="L89" s="757"/>
      <c r="M89" s="757"/>
      <c r="N89" s="757"/>
      <c r="O89" s="757"/>
      <c r="P89" s="757"/>
      <c r="Q89" s="757"/>
      <c r="R89" s="757"/>
      <c r="S89" s="757"/>
      <c r="T89" s="757"/>
      <c r="U89" s="757"/>
      <c r="V89" s="757"/>
      <c r="W89" s="757"/>
      <c r="X89" s="757"/>
      <c r="Y89" s="757"/>
      <c r="Z89" s="757"/>
      <c r="AA89" s="757"/>
      <c r="AB89" s="757"/>
      <c r="AC89" s="757"/>
      <c r="AD89" s="757"/>
      <c r="AE89" s="757"/>
      <c r="AF89" s="757"/>
      <c r="AG89" s="757"/>
      <c r="AH89" s="757"/>
      <c r="AI89" s="757"/>
      <c r="AJ89" s="757"/>
      <c r="AK89" s="757"/>
      <c r="AL89" s="757"/>
      <c r="AM89" s="757"/>
      <c r="AN89" s="757"/>
      <c r="AO89" s="757"/>
      <c r="AP89" s="757"/>
      <c r="AQ89" s="757"/>
      <c r="AR89" s="757"/>
      <c r="AS89" s="757"/>
      <c r="AT89" s="757"/>
      <c r="AU89" s="757"/>
      <c r="AV89" s="757"/>
      <c r="AW89" s="757"/>
      <c r="AX89" s="757"/>
      <c r="AY89" s="757"/>
      <c r="AZ89" s="757"/>
      <c r="BA89" s="757"/>
      <c r="BB89" s="757"/>
      <c r="BC89" s="757"/>
      <c r="BD89" s="757"/>
      <c r="BE89" s="757"/>
      <c r="BF89" s="757"/>
      <c r="BG89" s="757"/>
      <c r="BH89" s="757"/>
      <c r="BI89" s="757"/>
      <c r="BJ89" s="757"/>
      <c r="BK89" s="757"/>
      <c r="BL89" s="757"/>
      <c r="BM89" s="757"/>
      <c r="BN89" s="757"/>
      <c r="BO89" s="757"/>
      <c r="BP89" s="757"/>
      <c r="BQ89" s="757"/>
      <c r="BR89" s="757"/>
      <c r="BS89" s="757"/>
      <c r="BT89" s="757"/>
    </row>
    <row r="90" spans="1:248" s="806" customFormat="1" ht="21.95" customHeight="1" thickBot="1">
      <c r="A90" s="803" t="s">
        <v>325</v>
      </c>
      <c r="B90" s="824">
        <v>40967.462030000002</v>
      </c>
      <c r="C90" s="825"/>
      <c r="D90" s="819">
        <v>0.22386</v>
      </c>
      <c r="E90" s="808">
        <v>0</v>
      </c>
      <c r="F90" s="805">
        <v>0.22386</v>
      </c>
      <c r="G90" s="705">
        <v>0</v>
      </c>
      <c r="H90" s="787" t="s">
        <v>4</v>
      </c>
      <c r="I90" s="757"/>
      <c r="J90" s="757"/>
      <c r="K90" s="757"/>
      <c r="L90" s="757"/>
      <c r="M90" s="757"/>
      <c r="N90" s="757"/>
      <c r="O90" s="757"/>
      <c r="P90" s="757"/>
      <c r="Q90" s="757"/>
      <c r="R90" s="757"/>
      <c r="S90" s="757"/>
      <c r="T90" s="757"/>
      <c r="U90" s="757"/>
      <c r="V90" s="757"/>
      <c r="W90" s="757"/>
      <c r="X90" s="757"/>
      <c r="Y90" s="757"/>
      <c r="Z90" s="757"/>
      <c r="AA90" s="757"/>
      <c r="AB90" s="757"/>
      <c r="AC90" s="757"/>
      <c r="AD90" s="757"/>
      <c r="AE90" s="757"/>
      <c r="AF90" s="757"/>
      <c r="AG90" s="757"/>
      <c r="AH90" s="757"/>
      <c r="AI90" s="757"/>
      <c r="AJ90" s="757"/>
      <c r="AK90" s="757"/>
      <c r="AL90" s="757"/>
      <c r="AM90" s="757"/>
      <c r="AN90" s="757"/>
      <c r="AO90" s="757"/>
      <c r="AP90" s="757"/>
      <c r="AQ90" s="757"/>
      <c r="AR90" s="757"/>
      <c r="AS90" s="757"/>
      <c r="AT90" s="757"/>
      <c r="AU90" s="757"/>
      <c r="AV90" s="757"/>
      <c r="AW90" s="757"/>
      <c r="AX90" s="757"/>
      <c r="AY90" s="757"/>
      <c r="AZ90" s="757"/>
      <c r="BA90" s="757"/>
      <c r="BB90" s="757"/>
      <c r="BC90" s="757"/>
      <c r="BD90" s="757"/>
      <c r="BE90" s="757"/>
      <c r="BF90" s="757"/>
      <c r="BG90" s="757"/>
      <c r="BH90" s="757"/>
      <c r="BI90" s="757"/>
      <c r="BJ90" s="757"/>
      <c r="BK90" s="757"/>
      <c r="BL90" s="757"/>
      <c r="BM90" s="757"/>
      <c r="BN90" s="757"/>
      <c r="BO90" s="757"/>
      <c r="BP90" s="757"/>
      <c r="BQ90" s="757"/>
      <c r="BR90" s="757"/>
      <c r="BS90" s="757"/>
      <c r="BT90" s="757"/>
    </row>
    <row r="91" spans="1:248" s="806" customFormat="1" ht="21.95" customHeight="1" thickTop="1">
      <c r="A91" s="826" t="s">
        <v>680</v>
      </c>
      <c r="B91" s="827"/>
      <c r="C91" s="828"/>
      <c r="D91" s="829"/>
      <c r="E91" s="829"/>
      <c r="F91" s="830"/>
      <c r="G91" s="738"/>
      <c r="H91" s="787"/>
      <c r="I91" s="757"/>
      <c r="J91" s="757"/>
      <c r="K91" s="757"/>
      <c r="L91" s="757"/>
      <c r="M91" s="757"/>
      <c r="N91" s="757"/>
      <c r="O91" s="757"/>
      <c r="P91" s="757"/>
      <c r="Q91" s="757"/>
      <c r="R91" s="757"/>
      <c r="S91" s="757"/>
      <c r="T91" s="757"/>
      <c r="U91" s="757"/>
      <c r="V91" s="757"/>
      <c r="W91" s="757"/>
      <c r="X91" s="757"/>
      <c r="Y91" s="757"/>
      <c r="Z91" s="757"/>
      <c r="AA91" s="757"/>
      <c r="AB91" s="757"/>
      <c r="AC91" s="757"/>
      <c r="AD91" s="757"/>
      <c r="AE91" s="757"/>
      <c r="AF91" s="757"/>
      <c r="AG91" s="757"/>
      <c r="AH91" s="757"/>
      <c r="AI91" s="757"/>
      <c r="AJ91" s="757"/>
      <c r="AK91" s="757"/>
      <c r="AL91" s="757"/>
      <c r="AM91" s="757"/>
      <c r="AN91" s="757"/>
      <c r="AO91" s="757"/>
      <c r="AP91" s="757"/>
      <c r="AQ91" s="757"/>
      <c r="AR91" s="757"/>
      <c r="AS91" s="757"/>
      <c r="AT91" s="757"/>
      <c r="AU91" s="757"/>
      <c r="AV91" s="757"/>
      <c r="AW91" s="757"/>
      <c r="AX91" s="757"/>
      <c r="AY91" s="757"/>
      <c r="AZ91" s="757"/>
      <c r="BA91" s="757"/>
      <c r="BB91" s="757"/>
      <c r="BC91" s="757"/>
      <c r="BD91" s="757"/>
      <c r="BE91" s="757"/>
      <c r="BF91" s="757"/>
      <c r="BG91" s="757"/>
      <c r="BH91" s="757"/>
      <c r="BI91" s="757"/>
      <c r="BJ91" s="757"/>
      <c r="BK91" s="757"/>
      <c r="BL91" s="757"/>
      <c r="BM91" s="757"/>
      <c r="BN91" s="757"/>
      <c r="BO91" s="757"/>
      <c r="BP91" s="757"/>
      <c r="BQ91" s="757"/>
      <c r="BR91" s="757"/>
      <c r="BS91" s="757"/>
      <c r="BT91" s="757"/>
    </row>
    <row r="92" spans="1:248" s="806" customFormat="1" ht="21.95" customHeight="1">
      <c r="A92" s="831" t="s">
        <v>694</v>
      </c>
      <c r="B92" s="832">
        <v>17283834.12317</v>
      </c>
      <c r="C92" s="743" t="s">
        <v>217</v>
      </c>
      <c r="D92" s="833">
        <v>0</v>
      </c>
      <c r="E92" s="833">
        <v>0</v>
      </c>
      <c r="F92" s="834">
        <v>0</v>
      </c>
      <c r="G92" s="746">
        <v>0</v>
      </c>
      <c r="H92" s="787" t="s">
        <v>4</v>
      </c>
      <c r="I92" s="757"/>
      <c r="J92" s="757"/>
      <c r="K92" s="757"/>
      <c r="L92" s="757"/>
      <c r="M92" s="757"/>
      <c r="N92" s="757"/>
      <c r="O92" s="757"/>
      <c r="P92" s="757"/>
      <c r="Q92" s="757"/>
      <c r="R92" s="757"/>
      <c r="S92" s="757"/>
      <c r="T92" s="757"/>
      <c r="U92" s="757"/>
      <c r="V92" s="757"/>
      <c r="W92" s="757"/>
      <c r="X92" s="757"/>
      <c r="Y92" s="757"/>
      <c r="Z92" s="757"/>
      <c r="AA92" s="757"/>
      <c r="AB92" s="757"/>
      <c r="AC92" s="757"/>
      <c r="AD92" s="757"/>
      <c r="AE92" s="757"/>
      <c r="AF92" s="757"/>
      <c r="AG92" s="757"/>
      <c r="AH92" s="757"/>
      <c r="AI92" s="757"/>
      <c r="AJ92" s="757"/>
      <c r="AK92" s="757"/>
      <c r="AL92" s="757"/>
      <c r="AM92" s="757"/>
      <c r="AN92" s="757"/>
      <c r="AO92" s="757"/>
      <c r="AP92" s="757"/>
      <c r="AQ92" s="757"/>
      <c r="AR92" s="757"/>
      <c r="AS92" s="757"/>
      <c r="AT92" s="757"/>
      <c r="AU92" s="757"/>
      <c r="AV92" s="757"/>
      <c r="AW92" s="757"/>
      <c r="AX92" s="757"/>
      <c r="AY92" s="757"/>
      <c r="AZ92" s="757"/>
      <c r="BA92" s="757"/>
      <c r="BB92" s="757"/>
      <c r="BC92" s="757"/>
      <c r="BD92" s="757"/>
      <c r="BE92" s="757"/>
      <c r="BF92" s="757"/>
      <c r="BG92" s="757"/>
      <c r="BH92" s="757"/>
      <c r="BI92" s="757"/>
      <c r="BJ92" s="757"/>
      <c r="BK92" s="757"/>
      <c r="BL92" s="757"/>
      <c r="BM92" s="757"/>
      <c r="BN92" s="757"/>
      <c r="BO92" s="757"/>
      <c r="BP92" s="757"/>
      <c r="BQ92" s="757"/>
      <c r="BR92" s="757"/>
      <c r="BS92" s="757"/>
      <c r="BT92" s="757"/>
    </row>
    <row r="93" spans="1:248" s="814" customFormat="1" ht="19.5" customHeight="1">
      <c r="H93" s="787" t="s">
        <v>4</v>
      </c>
      <c r="I93" s="757"/>
      <c r="J93" s="757"/>
      <c r="K93" s="757"/>
      <c r="L93" s="757"/>
      <c r="M93" s="757"/>
      <c r="N93" s="757"/>
      <c r="O93" s="757"/>
      <c r="P93" s="757"/>
      <c r="Q93" s="757"/>
      <c r="R93" s="757"/>
      <c r="S93" s="757"/>
      <c r="T93" s="757"/>
      <c r="U93" s="757"/>
      <c r="V93" s="757"/>
      <c r="W93" s="757"/>
      <c r="X93" s="757"/>
      <c r="Y93" s="757"/>
      <c r="Z93" s="757"/>
      <c r="AA93" s="757"/>
      <c r="AB93" s="757"/>
      <c r="AC93" s="757"/>
      <c r="AD93" s="757"/>
      <c r="AE93" s="757"/>
      <c r="AF93" s="757"/>
      <c r="AG93" s="757"/>
      <c r="AH93" s="757"/>
      <c r="AI93" s="757"/>
      <c r="AJ93" s="757"/>
      <c r="AK93" s="757"/>
      <c r="AL93" s="757"/>
      <c r="AM93" s="757"/>
      <c r="AN93" s="757"/>
      <c r="AO93" s="757"/>
      <c r="AP93" s="757"/>
    </row>
    <row r="94" spans="1:248" s="814" customFormat="1" ht="16.5" customHeight="1">
      <c r="A94" s="835" t="s">
        <v>695</v>
      </c>
      <c r="H94" s="787" t="s">
        <v>4</v>
      </c>
      <c r="I94" s="757"/>
      <c r="J94" s="757"/>
      <c r="K94" s="757"/>
      <c r="L94" s="757"/>
      <c r="M94" s="757"/>
      <c r="N94" s="757"/>
      <c r="O94" s="757"/>
      <c r="P94" s="757"/>
      <c r="Q94" s="757"/>
      <c r="R94" s="757"/>
      <c r="S94" s="757"/>
      <c r="T94" s="757"/>
      <c r="U94" s="757"/>
      <c r="V94" s="757"/>
      <c r="W94" s="757"/>
      <c r="X94" s="757"/>
      <c r="Y94" s="757"/>
      <c r="Z94" s="757"/>
      <c r="AA94" s="757"/>
      <c r="AB94" s="757"/>
      <c r="AC94" s="757"/>
      <c r="AD94" s="757"/>
      <c r="AE94" s="757"/>
      <c r="AF94" s="757"/>
      <c r="AG94" s="757"/>
      <c r="AH94" s="757"/>
      <c r="AI94" s="757"/>
      <c r="AJ94" s="757"/>
      <c r="AK94" s="757"/>
      <c r="AL94" s="757"/>
      <c r="AM94" s="757"/>
      <c r="AN94" s="757"/>
      <c r="AO94" s="757"/>
      <c r="AP94" s="757"/>
    </row>
    <row r="95" spans="1:248" s="814" customFormat="1" ht="15" customHeight="1">
      <c r="A95" s="836" t="s">
        <v>696</v>
      </c>
      <c r="H95" s="787" t="s">
        <v>4</v>
      </c>
      <c r="I95" s="757"/>
      <c r="J95" s="757"/>
      <c r="K95" s="757"/>
      <c r="L95" s="757"/>
      <c r="M95" s="757"/>
      <c r="N95" s="757"/>
      <c r="O95" s="757"/>
      <c r="P95" s="757"/>
      <c r="Q95" s="757"/>
      <c r="R95" s="757"/>
      <c r="S95" s="757"/>
      <c r="T95" s="757"/>
      <c r="U95" s="757"/>
      <c r="V95" s="757"/>
      <c r="W95" s="757"/>
      <c r="X95" s="757"/>
      <c r="Y95" s="757"/>
      <c r="Z95" s="757"/>
      <c r="AA95" s="757"/>
      <c r="AB95" s="757"/>
      <c r="AC95" s="757"/>
      <c r="AD95" s="757"/>
      <c r="AE95" s="757"/>
      <c r="AF95" s="757"/>
      <c r="AG95" s="757"/>
      <c r="AH95" s="757"/>
      <c r="AI95" s="757"/>
      <c r="AJ95" s="757"/>
      <c r="AK95" s="757"/>
      <c r="AL95" s="757"/>
      <c r="AM95" s="757"/>
      <c r="AN95" s="757"/>
      <c r="AO95" s="757"/>
      <c r="AP95" s="757"/>
    </row>
    <row r="96" spans="1:248" s="837" customFormat="1" ht="18" customHeight="1">
      <c r="A96" s="835" t="s">
        <v>697</v>
      </c>
      <c r="B96" s="835"/>
      <c r="C96" s="835"/>
      <c r="D96" s="835"/>
      <c r="E96" s="835"/>
      <c r="F96" s="835"/>
      <c r="G96" s="835"/>
      <c r="H96" s="835"/>
      <c r="I96" s="757"/>
      <c r="J96" s="757"/>
      <c r="K96" s="757"/>
      <c r="L96" s="757"/>
      <c r="M96" s="757"/>
      <c r="N96" s="757"/>
      <c r="O96" s="757"/>
      <c r="P96" s="757"/>
      <c r="Q96" s="757"/>
      <c r="R96" s="757"/>
      <c r="S96" s="757"/>
      <c r="T96" s="757"/>
      <c r="U96" s="757"/>
      <c r="V96" s="757"/>
      <c r="W96" s="757"/>
      <c r="X96" s="757"/>
      <c r="Y96" s="757"/>
      <c r="Z96" s="757"/>
      <c r="AA96" s="757"/>
      <c r="AB96" s="757"/>
      <c r="AC96" s="757"/>
      <c r="AD96" s="757"/>
      <c r="AE96" s="757"/>
      <c r="AF96" s="757"/>
      <c r="AG96" s="757"/>
      <c r="AH96" s="757"/>
      <c r="AI96" s="757"/>
      <c r="AJ96" s="757"/>
      <c r="AK96" s="757"/>
      <c r="AL96" s="757"/>
      <c r="AM96" s="757"/>
      <c r="AN96" s="757"/>
      <c r="AO96" s="757"/>
      <c r="AP96" s="757"/>
      <c r="AQ96" s="757"/>
      <c r="AR96" s="757"/>
      <c r="AS96" s="757"/>
      <c r="AT96" s="757"/>
      <c r="AU96" s="757"/>
      <c r="AV96" s="757"/>
      <c r="AW96" s="757"/>
      <c r="AX96" s="757"/>
      <c r="AY96" s="757"/>
      <c r="AZ96" s="757"/>
      <c r="BA96" s="757"/>
      <c r="BB96" s="757"/>
      <c r="BC96" s="757"/>
      <c r="BD96" s="757"/>
      <c r="BE96" s="757"/>
      <c r="BF96" s="757"/>
      <c r="BG96" s="757"/>
      <c r="BH96" s="757"/>
      <c r="BI96" s="757"/>
      <c r="BJ96" s="757"/>
      <c r="BK96" s="757"/>
      <c r="BL96" s="757"/>
      <c r="BM96" s="757"/>
      <c r="BN96" s="757"/>
      <c r="BO96" s="757"/>
      <c r="BP96" s="757"/>
      <c r="BQ96" s="757"/>
      <c r="BR96" s="757"/>
      <c r="BS96" s="757"/>
      <c r="BT96" s="757"/>
      <c r="BU96" s="757"/>
      <c r="BV96" s="757"/>
      <c r="BW96" s="757"/>
      <c r="BX96" s="757"/>
      <c r="BY96" s="757"/>
      <c r="BZ96" s="757"/>
      <c r="CA96" s="757"/>
      <c r="CB96" s="757"/>
      <c r="CC96" s="757"/>
      <c r="CD96" s="757"/>
      <c r="CE96" s="757"/>
      <c r="CF96" s="757"/>
      <c r="CG96" s="757"/>
      <c r="CH96" s="757"/>
      <c r="CI96" s="757"/>
      <c r="CJ96" s="757"/>
      <c r="CK96" s="757"/>
      <c r="CL96" s="757"/>
      <c r="CM96" s="757"/>
      <c r="CN96" s="757"/>
      <c r="CO96" s="757"/>
      <c r="CP96" s="757"/>
      <c r="CQ96" s="757"/>
      <c r="CR96" s="757"/>
      <c r="CS96" s="757"/>
      <c r="CT96" s="757"/>
      <c r="CU96" s="757"/>
      <c r="CV96" s="757"/>
      <c r="CW96" s="757"/>
      <c r="CX96" s="757"/>
      <c r="CY96" s="757"/>
      <c r="CZ96" s="757"/>
      <c r="DA96" s="757"/>
      <c r="DB96" s="757"/>
      <c r="DC96" s="757"/>
      <c r="DD96" s="757"/>
      <c r="DE96" s="757"/>
      <c r="DF96" s="757"/>
      <c r="DG96" s="757"/>
      <c r="DH96" s="757"/>
      <c r="DI96" s="757"/>
      <c r="DJ96" s="757"/>
      <c r="DK96" s="757"/>
      <c r="DL96" s="757"/>
      <c r="DM96" s="757"/>
      <c r="DN96" s="757"/>
      <c r="DO96" s="757"/>
      <c r="DP96" s="757"/>
      <c r="DQ96" s="757"/>
      <c r="DR96" s="757"/>
      <c r="DS96" s="757"/>
      <c r="DT96" s="757"/>
      <c r="DU96" s="757"/>
      <c r="DV96" s="757"/>
      <c r="DW96" s="757"/>
      <c r="DX96" s="757"/>
      <c r="DY96" s="757"/>
      <c r="DZ96" s="757"/>
      <c r="EA96" s="757"/>
      <c r="EB96" s="757"/>
      <c r="EC96" s="757"/>
      <c r="ED96" s="757"/>
      <c r="EE96" s="757"/>
      <c r="EF96" s="757"/>
      <c r="EG96" s="757"/>
      <c r="EH96" s="757"/>
      <c r="EI96" s="757"/>
      <c r="EJ96" s="757"/>
      <c r="EK96" s="757"/>
      <c r="EL96" s="757"/>
      <c r="EM96" s="757"/>
      <c r="EN96" s="757"/>
      <c r="EO96" s="757"/>
      <c r="EP96" s="757"/>
      <c r="EQ96" s="757"/>
      <c r="ER96" s="757"/>
      <c r="ES96" s="757"/>
      <c r="ET96" s="757"/>
      <c r="EU96" s="757"/>
      <c r="EV96" s="757"/>
      <c r="EW96" s="757"/>
      <c r="EX96" s="757"/>
      <c r="EY96" s="757"/>
      <c r="EZ96" s="757"/>
      <c r="FA96" s="757"/>
      <c r="FB96" s="757"/>
      <c r="FC96" s="757"/>
      <c r="FD96" s="757"/>
      <c r="FE96" s="757"/>
      <c r="FF96" s="757"/>
      <c r="FG96" s="757"/>
      <c r="FH96" s="757"/>
      <c r="FI96" s="757"/>
      <c r="FJ96" s="757"/>
      <c r="FK96" s="757"/>
      <c r="FL96" s="757"/>
      <c r="FM96" s="757"/>
      <c r="FN96" s="757"/>
      <c r="FO96" s="757"/>
      <c r="FP96" s="757"/>
      <c r="FQ96" s="757"/>
      <c r="FR96" s="757"/>
      <c r="FS96" s="757"/>
      <c r="FT96" s="757"/>
      <c r="FU96" s="757"/>
      <c r="FV96" s="757"/>
      <c r="FW96" s="757"/>
      <c r="FX96" s="757"/>
      <c r="FY96" s="757"/>
      <c r="FZ96" s="757"/>
      <c r="GA96" s="757"/>
      <c r="GB96" s="757"/>
      <c r="GC96" s="757"/>
      <c r="GD96" s="757"/>
      <c r="GE96" s="757"/>
      <c r="GF96" s="757"/>
      <c r="GG96" s="757"/>
      <c r="GH96" s="757"/>
      <c r="GI96" s="757"/>
      <c r="GJ96" s="757"/>
      <c r="GK96" s="757"/>
      <c r="GL96" s="757"/>
      <c r="GM96" s="757"/>
      <c r="GN96" s="757"/>
      <c r="GO96" s="757"/>
      <c r="GP96" s="757"/>
      <c r="GQ96" s="757"/>
      <c r="GR96" s="757"/>
      <c r="GS96" s="757"/>
      <c r="GT96" s="757"/>
      <c r="GU96" s="757"/>
      <c r="GV96" s="757"/>
      <c r="GW96" s="757"/>
      <c r="GX96" s="757"/>
      <c r="GY96" s="757"/>
      <c r="GZ96" s="757"/>
      <c r="HA96" s="757"/>
      <c r="HB96" s="757"/>
      <c r="HC96" s="757"/>
      <c r="HD96" s="757"/>
      <c r="HE96" s="757"/>
      <c r="HF96" s="757"/>
      <c r="HG96" s="757"/>
      <c r="HH96" s="757"/>
      <c r="HI96" s="757"/>
      <c r="HJ96" s="757"/>
      <c r="HK96" s="757"/>
      <c r="HL96" s="757"/>
      <c r="HM96" s="757"/>
      <c r="HN96" s="757"/>
      <c r="HO96" s="757"/>
      <c r="HP96" s="757"/>
      <c r="HQ96" s="757"/>
      <c r="HR96" s="757"/>
      <c r="HS96" s="757"/>
      <c r="HT96" s="757"/>
      <c r="HU96" s="757"/>
      <c r="HV96" s="757"/>
      <c r="HW96" s="757"/>
      <c r="HX96" s="757"/>
      <c r="HY96" s="757"/>
      <c r="HZ96" s="757"/>
      <c r="IA96" s="757"/>
      <c r="IB96" s="757"/>
      <c r="IC96" s="757"/>
      <c r="ID96" s="757"/>
      <c r="IE96" s="757"/>
      <c r="IF96" s="757"/>
      <c r="IG96" s="757"/>
      <c r="IH96" s="757"/>
      <c r="II96" s="757"/>
      <c r="IJ96" s="757"/>
      <c r="IK96" s="757"/>
      <c r="IL96" s="757"/>
      <c r="IM96" s="757"/>
      <c r="IN96" s="757"/>
    </row>
    <row r="97" spans="1:8">
      <c r="A97" s="836" t="s">
        <v>698</v>
      </c>
      <c r="B97" s="836"/>
      <c r="C97" s="836"/>
      <c r="D97" s="836"/>
      <c r="E97" s="836"/>
      <c r="F97" s="836"/>
      <c r="G97" s="836"/>
      <c r="H97" s="836"/>
    </row>
    <row r="98" spans="1:8">
      <c r="A98" s="838" t="s">
        <v>4</v>
      </c>
      <c r="H98" s="787" t="s">
        <v>4</v>
      </c>
    </row>
    <row r="99" spans="1:8">
      <c r="H99" s="787" t="s">
        <v>4</v>
      </c>
    </row>
    <row r="100" spans="1:8">
      <c r="H100" s="787" t="s">
        <v>4</v>
      </c>
    </row>
    <row r="101" spans="1:8">
      <c r="H101" s="787" t="s">
        <v>4</v>
      </c>
    </row>
    <row r="102" spans="1:8">
      <c r="H102" s="787" t="s">
        <v>4</v>
      </c>
    </row>
    <row r="103" spans="1:8">
      <c r="H103" s="787" t="s">
        <v>4</v>
      </c>
    </row>
    <row r="104" spans="1:8">
      <c r="H104" s="787" t="s">
        <v>4</v>
      </c>
    </row>
    <row r="105" spans="1:8">
      <c r="H105" s="787" t="s">
        <v>4</v>
      </c>
    </row>
    <row r="106" spans="1:8">
      <c r="H106" s="787" t="s">
        <v>4</v>
      </c>
    </row>
    <row r="107" spans="1:8">
      <c r="H107" s="787" t="s">
        <v>4</v>
      </c>
    </row>
    <row r="108" spans="1:8">
      <c r="B108" s="839" t="s">
        <v>4</v>
      </c>
      <c r="C108" s="839"/>
      <c r="H108" s="787" t="s">
        <v>4</v>
      </c>
    </row>
    <row r="109" spans="1:8">
      <c r="H109" s="787" t="s">
        <v>4</v>
      </c>
    </row>
    <row r="110" spans="1:8">
      <c r="H110" s="787" t="s">
        <v>4</v>
      </c>
    </row>
    <row r="111" spans="1:8">
      <c r="H111" s="787" t="s">
        <v>4</v>
      </c>
    </row>
    <row r="112" spans="1:8">
      <c r="H112" s="787" t="s">
        <v>4</v>
      </c>
    </row>
    <row r="113" spans="8:8">
      <c r="H113" s="787" t="s">
        <v>4</v>
      </c>
    </row>
    <row r="114" spans="8:8">
      <c r="H114" s="787" t="s">
        <v>4</v>
      </c>
    </row>
    <row r="115" spans="8:8">
      <c r="H115" s="787" t="s">
        <v>4</v>
      </c>
    </row>
    <row r="116" spans="8:8">
      <c r="H116" s="787" t="s">
        <v>4</v>
      </c>
    </row>
    <row r="117" spans="8:8">
      <c r="H117" s="787" t="s">
        <v>4</v>
      </c>
    </row>
    <row r="118" spans="8:8">
      <c r="H118" s="787" t="s">
        <v>4</v>
      </c>
    </row>
    <row r="119" spans="8:8">
      <c r="H119" s="787" t="s">
        <v>4</v>
      </c>
    </row>
    <row r="120" spans="8:8">
      <c r="H120" s="787" t="s">
        <v>4</v>
      </c>
    </row>
    <row r="121" spans="8:8">
      <c r="H121" s="787" t="s">
        <v>4</v>
      </c>
    </row>
    <row r="122" spans="8:8">
      <c r="H122" s="787" t="s">
        <v>4</v>
      </c>
    </row>
    <row r="123" spans="8:8">
      <c r="H123" s="787" t="s">
        <v>4</v>
      </c>
    </row>
    <row r="124" spans="8:8">
      <c r="H124" s="787" t="s">
        <v>4</v>
      </c>
    </row>
    <row r="125" spans="8:8">
      <c r="H125" s="787" t="s">
        <v>4</v>
      </c>
    </row>
    <row r="126" spans="8:8">
      <c r="H126" s="787" t="s">
        <v>4</v>
      </c>
    </row>
    <row r="127" spans="8:8">
      <c r="H127" s="787" t="s">
        <v>4</v>
      </c>
    </row>
    <row r="128" spans="8:8">
      <c r="H128" s="787" t="s">
        <v>4</v>
      </c>
    </row>
    <row r="129" spans="8:8">
      <c r="H129" s="787" t="s">
        <v>4</v>
      </c>
    </row>
    <row r="130" spans="8:8">
      <c r="H130" s="787" t="s">
        <v>4</v>
      </c>
    </row>
    <row r="131" spans="8:8">
      <c r="H131" s="787" t="s">
        <v>4</v>
      </c>
    </row>
    <row r="132" spans="8:8">
      <c r="H132" s="787" t="s">
        <v>4</v>
      </c>
    </row>
    <row r="133" spans="8:8">
      <c r="H133" s="787" t="s">
        <v>4</v>
      </c>
    </row>
    <row r="134" spans="8:8">
      <c r="H134" s="787" t="s">
        <v>4</v>
      </c>
    </row>
    <row r="135" spans="8:8">
      <c r="H135" s="787" t="s">
        <v>4</v>
      </c>
    </row>
    <row r="136" spans="8:8">
      <c r="H136" s="787" t="s">
        <v>4</v>
      </c>
    </row>
    <row r="137" spans="8:8">
      <c r="H137" s="787" t="s">
        <v>4</v>
      </c>
    </row>
    <row r="138" spans="8:8">
      <c r="H138" s="787" t="s">
        <v>4</v>
      </c>
    </row>
    <row r="139" spans="8:8">
      <c r="H139" s="787" t="s">
        <v>4</v>
      </c>
    </row>
    <row r="140" spans="8:8">
      <c r="H140" s="787" t="s">
        <v>4</v>
      </c>
    </row>
    <row r="141" spans="8:8">
      <c r="H141" s="787" t="s">
        <v>4</v>
      </c>
    </row>
    <row r="142" spans="8:8">
      <c r="H142" s="787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58" orientation="landscape" useFirstPageNumber="1" r:id="rId1"/>
  <headerFooter alignWithMargins="0">
    <oddHeader>&amp;C&amp;"Arial,Normalny"&amp;12-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L573"/>
  <sheetViews>
    <sheetView showGridLines="0" zoomScale="75" zoomScaleNormal="75" workbookViewId="0">
      <selection sqref="A1:C1"/>
    </sheetView>
  </sheetViews>
  <sheetFormatPr defaultColWidth="12.5703125" defaultRowHeight="15"/>
  <cols>
    <col min="1" max="1" width="5" style="842" customWidth="1"/>
    <col min="2" max="2" width="2" style="842" customWidth="1"/>
    <col min="3" max="3" width="57.140625" style="842" customWidth="1"/>
    <col min="4" max="4" width="20.140625" style="842" customWidth="1"/>
    <col min="5" max="8" width="21.42578125" style="842" customWidth="1"/>
    <col min="9" max="10" width="16.7109375" style="842" customWidth="1"/>
    <col min="11" max="11" width="22.85546875" style="842" customWidth="1"/>
    <col min="12" max="256" width="12.5703125" style="842"/>
    <col min="257" max="257" width="5" style="842" customWidth="1"/>
    <col min="258" max="258" width="2" style="842" customWidth="1"/>
    <col min="259" max="259" width="57.140625" style="842" customWidth="1"/>
    <col min="260" max="260" width="20.140625" style="842" customWidth="1"/>
    <col min="261" max="264" width="21.42578125" style="842" customWidth="1"/>
    <col min="265" max="266" width="16.7109375" style="842" customWidth="1"/>
    <col min="267" max="267" width="22.85546875" style="842" customWidth="1"/>
    <col min="268" max="512" width="12.5703125" style="842"/>
    <col min="513" max="513" width="5" style="842" customWidth="1"/>
    <col min="514" max="514" width="2" style="842" customWidth="1"/>
    <col min="515" max="515" width="57.140625" style="842" customWidth="1"/>
    <col min="516" max="516" width="20.140625" style="842" customWidth="1"/>
    <col min="517" max="520" width="21.42578125" style="842" customWidth="1"/>
    <col min="521" max="522" width="16.7109375" style="842" customWidth="1"/>
    <col min="523" max="523" width="22.85546875" style="842" customWidth="1"/>
    <col min="524" max="768" width="12.5703125" style="842"/>
    <col min="769" max="769" width="5" style="842" customWidth="1"/>
    <col min="770" max="770" width="2" style="842" customWidth="1"/>
    <col min="771" max="771" width="57.140625" style="842" customWidth="1"/>
    <col min="772" max="772" width="20.140625" style="842" customWidth="1"/>
    <col min="773" max="776" width="21.42578125" style="842" customWidth="1"/>
    <col min="777" max="778" width="16.7109375" style="842" customWidth="1"/>
    <col min="779" max="779" width="22.85546875" style="842" customWidth="1"/>
    <col min="780" max="1024" width="12.5703125" style="842"/>
    <col min="1025" max="1025" width="5" style="842" customWidth="1"/>
    <col min="1026" max="1026" width="2" style="842" customWidth="1"/>
    <col min="1027" max="1027" width="57.140625" style="842" customWidth="1"/>
    <col min="1028" max="1028" width="20.140625" style="842" customWidth="1"/>
    <col min="1029" max="1032" width="21.42578125" style="842" customWidth="1"/>
    <col min="1033" max="1034" width="16.7109375" style="842" customWidth="1"/>
    <col min="1035" max="1035" width="22.85546875" style="842" customWidth="1"/>
    <col min="1036" max="1280" width="12.5703125" style="842"/>
    <col min="1281" max="1281" width="5" style="842" customWidth="1"/>
    <col min="1282" max="1282" width="2" style="842" customWidth="1"/>
    <col min="1283" max="1283" width="57.140625" style="842" customWidth="1"/>
    <col min="1284" max="1284" width="20.140625" style="842" customWidth="1"/>
    <col min="1285" max="1288" width="21.42578125" style="842" customWidth="1"/>
    <col min="1289" max="1290" width="16.7109375" style="842" customWidth="1"/>
    <col min="1291" max="1291" width="22.85546875" style="842" customWidth="1"/>
    <col min="1292" max="1536" width="12.5703125" style="842"/>
    <col min="1537" max="1537" width="5" style="842" customWidth="1"/>
    <col min="1538" max="1538" width="2" style="842" customWidth="1"/>
    <col min="1539" max="1539" width="57.140625" style="842" customWidth="1"/>
    <col min="1540" max="1540" width="20.140625" style="842" customWidth="1"/>
    <col min="1541" max="1544" width="21.42578125" style="842" customWidth="1"/>
    <col min="1545" max="1546" width="16.7109375" style="842" customWidth="1"/>
    <col min="1547" max="1547" width="22.85546875" style="842" customWidth="1"/>
    <col min="1548" max="1792" width="12.5703125" style="842"/>
    <col min="1793" max="1793" width="5" style="842" customWidth="1"/>
    <col min="1794" max="1794" width="2" style="842" customWidth="1"/>
    <col min="1795" max="1795" width="57.140625" style="842" customWidth="1"/>
    <col min="1796" max="1796" width="20.140625" style="842" customWidth="1"/>
    <col min="1797" max="1800" width="21.42578125" style="842" customWidth="1"/>
    <col min="1801" max="1802" width="16.7109375" style="842" customWidth="1"/>
    <col min="1803" max="1803" width="22.85546875" style="842" customWidth="1"/>
    <col min="1804" max="2048" width="12.5703125" style="842"/>
    <col min="2049" max="2049" width="5" style="842" customWidth="1"/>
    <col min="2050" max="2050" width="2" style="842" customWidth="1"/>
    <col min="2051" max="2051" width="57.140625" style="842" customWidth="1"/>
    <col min="2052" max="2052" width="20.140625" style="842" customWidth="1"/>
    <col min="2053" max="2056" width="21.42578125" style="842" customWidth="1"/>
    <col min="2057" max="2058" width="16.7109375" style="842" customWidth="1"/>
    <col min="2059" max="2059" width="22.85546875" style="842" customWidth="1"/>
    <col min="2060" max="2304" width="12.5703125" style="842"/>
    <col min="2305" max="2305" width="5" style="842" customWidth="1"/>
    <col min="2306" max="2306" width="2" style="842" customWidth="1"/>
    <col min="2307" max="2307" width="57.140625" style="842" customWidth="1"/>
    <col min="2308" max="2308" width="20.140625" style="842" customWidth="1"/>
    <col min="2309" max="2312" width="21.42578125" style="842" customWidth="1"/>
    <col min="2313" max="2314" width="16.7109375" style="842" customWidth="1"/>
    <col min="2315" max="2315" width="22.85546875" style="842" customWidth="1"/>
    <col min="2316" max="2560" width="12.5703125" style="842"/>
    <col min="2561" max="2561" width="5" style="842" customWidth="1"/>
    <col min="2562" max="2562" width="2" style="842" customWidth="1"/>
    <col min="2563" max="2563" width="57.140625" style="842" customWidth="1"/>
    <col min="2564" max="2564" width="20.140625" style="842" customWidth="1"/>
    <col min="2565" max="2568" width="21.42578125" style="842" customWidth="1"/>
    <col min="2569" max="2570" width="16.7109375" style="842" customWidth="1"/>
    <col min="2571" max="2571" width="22.85546875" style="842" customWidth="1"/>
    <col min="2572" max="2816" width="12.5703125" style="842"/>
    <col min="2817" max="2817" width="5" style="842" customWidth="1"/>
    <col min="2818" max="2818" width="2" style="842" customWidth="1"/>
    <col min="2819" max="2819" width="57.140625" style="842" customWidth="1"/>
    <col min="2820" max="2820" width="20.140625" style="842" customWidth="1"/>
    <col min="2821" max="2824" width="21.42578125" style="842" customWidth="1"/>
    <col min="2825" max="2826" width="16.7109375" style="842" customWidth="1"/>
    <col min="2827" max="2827" width="22.85546875" style="842" customWidth="1"/>
    <col min="2828" max="3072" width="12.5703125" style="842"/>
    <col min="3073" max="3073" width="5" style="842" customWidth="1"/>
    <col min="3074" max="3074" width="2" style="842" customWidth="1"/>
    <col min="3075" max="3075" width="57.140625" style="842" customWidth="1"/>
    <col min="3076" max="3076" width="20.140625" style="842" customWidth="1"/>
    <col min="3077" max="3080" width="21.42578125" style="842" customWidth="1"/>
    <col min="3081" max="3082" width="16.7109375" style="842" customWidth="1"/>
    <col min="3083" max="3083" width="22.85546875" style="842" customWidth="1"/>
    <col min="3084" max="3328" width="12.5703125" style="842"/>
    <col min="3329" max="3329" width="5" style="842" customWidth="1"/>
    <col min="3330" max="3330" width="2" style="842" customWidth="1"/>
    <col min="3331" max="3331" width="57.140625" style="842" customWidth="1"/>
    <col min="3332" max="3332" width="20.140625" style="842" customWidth="1"/>
    <col min="3333" max="3336" width="21.42578125" style="842" customWidth="1"/>
    <col min="3337" max="3338" width="16.7109375" style="842" customWidth="1"/>
    <col min="3339" max="3339" width="22.85546875" style="842" customWidth="1"/>
    <col min="3340" max="3584" width="12.5703125" style="842"/>
    <col min="3585" max="3585" width="5" style="842" customWidth="1"/>
    <col min="3586" max="3586" width="2" style="842" customWidth="1"/>
    <col min="3587" max="3587" width="57.140625" style="842" customWidth="1"/>
    <col min="3588" max="3588" width="20.140625" style="842" customWidth="1"/>
    <col min="3589" max="3592" width="21.42578125" style="842" customWidth="1"/>
    <col min="3593" max="3594" width="16.7109375" style="842" customWidth="1"/>
    <col min="3595" max="3595" width="22.85546875" style="842" customWidth="1"/>
    <col min="3596" max="3840" width="12.5703125" style="842"/>
    <col min="3841" max="3841" width="5" style="842" customWidth="1"/>
    <col min="3842" max="3842" width="2" style="842" customWidth="1"/>
    <col min="3843" max="3843" width="57.140625" style="842" customWidth="1"/>
    <col min="3844" max="3844" width="20.140625" style="842" customWidth="1"/>
    <col min="3845" max="3848" width="21.42578125" style="842" customWidth="1"/>
    <col min="3849" max="3850" width="16.7109375" style="842" customWidth="1"/>
    <col min="3851" max="3851" width="22.85546875" style="842" customWidth="1"/>
    <col min="3852" max="4096" width="12.5703125" style="842"/>
    <col min="4097" max="4097" width="5" style="842" customWidth="1"/>
    <col min="4098" max="4098" width="2" style="842" customWidth="1"/>
    <col min="4099" max="4099" width="57.140625" style="842" customWidth="1"/>
    <col min="4100" max="4100" width="20.140625" style="842" customWidth="1"/>
    <col min="4101" max="4104" width="21.42578125" style="842" customWidth="1"/>
    <col min="4105" max="4106" width="16.7109375" style="842" customWidth="1"/>
    <col min="4107" max="4107" width="22.85546875" style="842" customWidth="1"/>
    <col min="4108" max="4352" width="12.5703125" style="842"/>
    <col min="4353" max="4353" width="5" style="842" customWidth="1"/>
    <col min="4354" max="4354" width="2" style="842" customWidth="1"/>
    <col min="4355" max="4355" width="57.140625" style="842" customWidth="1"/>
    <col min="4356" max="4356" width="20.140625" style="842" customWidth="1"/>
    <col min="4357" max="4360" width="21.42578125" style="842" customWidth="1"/>
    <col min="4361" max="4362" width="16.7109375" style="842" customWidth="1"/>
    <col min="4363" max="4363" width="22.85546875" style="842" customWidth="1"/>
    <col min="4364" max="4608" width="12.5703125" style="842"/>
    <col min="4609" max="4609" width="5" style="842" customWidth="1"/>
    <col min="4610" max="4610" width="2" style="842" customWidth="1"/>
    <col min="4611" max="4611" width="57.140625" style="842" customWidth="1"/>
    <col min="4612" max="4612" width="20.140625" style="842" customWidth="1"/>
    <col min="4613" max="4616" width="21.42578125" style="842" customWidth="1"/>
    <col min="4617" max="4618" width="16.7109375" style="842" customWidth="1"/>
    <col min="4619" max="4619" width="22.85546875" style="842" customWidth="1"/>
    <col min="4620" max="4864" width="12.5703125" style="842"/>
    <col min="4865" max="4865" width="5" style="842" customWidth="1"/>
    <col min="4866" max="4866" width="2" style="842" customWidth="1"/>
    <col min="4867" max="4867" width="57.140625" style="842" customWidth="1"/>
    <col min="4868" max="4868" width="20.140625" style="842" customWidth="1"/>
    <col min="4869" max="4872" width="21.42578125" style="842" customWidth="1"/>
    <col min="4873" max="4874" width="16.7109375" style="842" customWidth="1"/>
    <col min="4875" max="4875" width="22.85546875" style="842" customWidth="1"/>
    <col min="4876" max="5120" width="12.5703125" style="842"/>
    <col min="5121" max="5121" width="5" style="842" customWidth="1"/>
    <col min="5122" max="5122" width="2" style="842" customWidth="1"/>
    <col min="5123" max="5123" width="57.140625" style="842" customWidth="1"/>
    <col min="5124" max="5124" width="20.140625" style="842" customWidth="1"/>
    <col min="5125" max="5128" width="21.42578125" style="842" customWidth="1"/>
    <col min="5129" max="5130" width="16.7109375" style="842" customWidth="1"/>
    <col min="5131" max="5131" width="22.85546875" style="842" customWidth="1"/>
    <col min="5132" max="5376" width="12.5703125" style="842"/>
    <col min="5377" max="5377" width="5" style="842" customWidth="1"/>
    <col min="5378" max="5378" width="2" style="842" customWidth="1"/>
    <col min="5379" max="5379" width="57.140625" style="842" customWidth="1"/>
    <col min="5380" max="5380" width="20.140625" style="842" customWidth="1"/>
    <col min="5381" max="5384" width="21.42578125" style="842" customWidth="1"/>
    <col min="5385" max="5386" width="16.7109375" style="842" customWidth="1"/>
    <col min="5387" max="5387" width="22.85546875" style="842" customWidth="1"/>
    <col min="5388" max="5632" width="12.5703125" style="842"/>
    <col min="5633" max="5633" width="5" style="842" customWidth="1"/>
    <col min="5634" max="5634" width="2" style="842" customWidth="1"/>
    <col min="5635" max="5635" width="57.140625" style="842" customWidth="1"/>
    <col min="5636" max="5636" width="20.140625" style="842" customWidth="1"/>
    <col min="5637" max="5640" width="21.42578125" style="842" customWidth="1"/>
    <col min="5641" max="5642" width="16.7109375" style="842" customWidth="1"/>
    <col min="5643" max="5643" width="22.85546875" style="842" customWidth="1"/>
    <col min="5644" max="5888" width="12.5703125" style="842"/>
    <col min="5889" max="5889" width="5" style="842" customWidth="1"/>
    <col min="5890" max="5890" width="2" style="842" customWidth="1"/>
    <col min="5891" max="5891" width="57.140625" style="842" customWidth="1"/>
    <col min="5892" max="5892" width="20.140625" style="842" customWidth="1"/>
    <col min="5893" max="5896" width="21.42578125" style="842" customWidth="1"/>
    <col min="5897" max="5898" width="16.7109375" style="842" customWidth="1"/>
    <col min="5899" max="5899" width="22.85546875" style="842" customWidth="1"/>
    <col min="5900" max="6144" width="12.5703125" style="842"/>
    <col min="6145" max="6145" width="5" style="842" customWidth="1"/>
    <col min="6146" max="6146" width="2" style="842" customWidth="1"/>
    <col min="6147" max="6147" width="57.140625" style="842" customWidth="1"/>
    <col min="6148" max="6148" width="20.140625" style="842" customWidth="1"/>
    <col min="6149" max="6152" width="21.42578125" style="842" customWidth="1"/>
    <col min="6153" max="6154" width="16.7109375" style="842" customWidth="1"/>
    <col min="6155" max="6155" width="22.85546875" style="842" customWidth="1"/>
    <col min="6156" max="6400" width="12.5703125" style="842"/>
    <col min="6401" max="6401" width="5" style="842" customWidth="1"/>
    <col min="6402" max="6402" width="2" style="842" customWidth="1"/>
    <col min="6403" max="6403" width="57.140625" style="842" customWidth="1"/>
    <col min="6404" max="6404" width="20.140625" style="842" customWidth="1"/>
    <col min="6405" max="6408" width="21.42578125" style="842" customWidth="1"/>
    <col min="6409" max="6410" width="16.7109375" style="842" customWidth="1"/>
    <col min="6411" max="6411" width="22.85546875" style="842" customWidth="1"/>
    <col min="6412" max="6656" width="12.5703125" style="842"/>
    <col min="6657" max="6657" width="5" style="842" customWidth="1"/>
    <col min="6658" max="6658" width="2" style="842" customWidth="1"/>
    <col min="6659" max="6659" width="57.140625" style="842" customWidth="1"/>
    <col min="6660" max="6660" width="20.140625" style="842" customWidth="1"/>
    <col min="6661" max="6664" width="21.42578125" style="842" customWidth="1"/>
    <col min="6665" max="6666" width="16.7109375" style="842" customWidth="1"/>
    <col min="6667" max="6667" width="22.85546875" style="842" customWidth="1"/>
    <col min="6668" max="6912" width="12.5703125" style="842"/>
    <col min="6913" max="6913" width="5" style="842" customWidth="1"/>
    <col min="6914" max="6914" width="2" style="842" customWidth="1"/>
    <col min="6915" max="6915" width="57.140625" style="842" customWidth="1"/>
    <col min="6916" max="6916" width="20.140625" style="842" customWidth="1"/>
    <col min="6917" max="6920" width="21.42578125" style="842" customWidth="1"/>
    <col min="6921" max="6922" width="16.7109375" style="842" customWidth="1"/>
    <col min="6923" max="6923" width="22.85546875" style="842" customWidth="1"/>
    <col min="6924" max="7168" width="12.5703125" style="842"/>
    <col min="7169" max="7169" width="5" style="842" customWidth="1"/>
    <col min="7170" max="7170" width="2" style="842" customWidth="1"/>
    <col min="7171" max="7171" width="57.140625" style="842" customWidth="1"/>
    <col min="7172" max="7172" width="20.140625" style="842" customWidth="1"/>
    <col min="7173" max="7176" width="21.42578125" style="842" customWidth="1"/>
    <col min="7177" max="7178" width="16.7109375" style="842" customWidth="1"/>
    <col min="7179" max="7179" width="22.85546875" style="842" customWidth="1"/>
    <col min="7180" max="7424" width="12.5703125" style="842"/>
    <col min="7425" max="7425" width="5" style="842" customWidth="1"/>
    <col min="7426" max="7426" width="2" style="842" customWidth="1"/>
    <col min="7427" max="7427" width="57.140625" style="842" customWidth="1"/>
    <col min="7428" max="7428" width="20.140625" style="842" customWidth="1"/>
    <col min="7429" max="7432" width="21.42578125" style="842" customWidth="1"/>
    <col min="7433" max="7434" width="16.7109375" style="842" customWidth="1"/>
    <col min="7435" max="7435" width="22.85546875" style="842" customWidth="1"/>
    <col min="7436" max="7680" width="12.5703125" style="842"/>
    <col min="7681" max="7681" width="5" style="842" customWidth="1"/>
    <col min="7682" max="7682" width="2" style="842" customWidth="1"/>
    <col min="7683" max="7683" width="57.140625" style="842" customWidth="1"/>
    <col min="7684" max="7684" width="20.140625" style="842" customWidth="1"/>
    <col min="7685" max="7688" width="21.42578125" style="842" customWidth="1"/>
    <col min="7689" max="7690" width="16.7109375" style="842" customWidth="1"/>
    <col min="7691" max="7691" width="22.85546875" style="842" customWidth="1"/>
    <col min="7692" max="7936" width="12.5703125" style="842"/>
    <col min="7937" max="7937" width="5" style="842" customWidth="1"/>
    <col min="7938" max="7938" width="2" style="842" customWidth="1"/>
    <col min="7939" max="7939" width="57.140625" style="842" customWidth="1"/>
    <col min="7940" max="7940" width="20.140625" style="842" customWidth="1"/>
    <col min="7941" max="7944" width="21.42578125" style="842" customWidth="1"/>
    <col min="7945" max="7946" width="16.7109375" style="842" customWidth="1"/>
    <col min="7947" max="7947" width="22.85546875" style="842" customWidth="1"/>
    <col min="7948" max="8192" width="12.5703125" style="842"/>
    <col min="8193" max="8193" width="5" style="842" customWidth="1"/>
    <col min="8194" max="8194" width="2" style="842" customWidth="1"/>
    <col min="8195" max="8195" width="57.140625" style="842" customWidth="1"/>
    <col min="8196" max="8196" width="20.140625" style="842" customWidth="1"/>
    <col min="8197" max="8200" width="21.42578125" style="842" customWidth="1"/>
    <col min="8201" max="8202" width="16.7109375" style="842" customWidth="1"/>
    <col min="8203" max="8203" width="22.85546875" style="842" customWidth="1"/>
    <col min="8204" max="8448" width="12.5703125" style="842"/>
    <col min="8449" max="8449" width="5" style="842" customWidth="1"/>
    <col min="8450" max="8450" width="2" style="842" customWidth="1"/>
    <col min="8451" max="8451" width="57.140625" style="842" customWidth="1"/>
    <col min="8452" max="8452" width="20.140625" style="842" customWidth="1"/>
    <col min="8453" max="8456" width="21.42578125" style="842" customWidth="1"/>
    <col min="8457" max="8458" width="16.7109375" style="842" customWidth="1"/>
    <col min="8459" max="8459" width="22.85546875" style="842" customWidth="1"/>
    <col min="8460" max="8704" width="12.5703125" style="842"/>
    <col min="8705" max="8705" width="5" style="842" customWidth="1"/>
    <col min="8706" max="8706" width="2" style="842" customWidth="1"/>
    <col min="8707" max="8707" width="57.140625" style="842" customWidth="1"/>
    <col min="8708" max="8708" width="20.140625" style="842" customWidth="1"/>
    <col min="8709" max="8712" width="21.42578125" style="842" customWidth="1"/>
    <col min="8713" max="8714" width="16.7109375" style="842" customWidth="1"/>
    <col min="8715" max="8715" width="22.85546875" style="842" customWidth="1"/>
    <col min="8716" max="8960" width="12.5703125" style="842"/>
    <col min="8961" max="8961" width="5" style="842" customWidth="1"/>
    <col min="8962" max="8962" width="2" style="842" customWidth="1"/>
    <col min="8963" max="8963" width="57.140625" style="842" customWidth="1"/>
    <col min="8964" max="8964" width="20.140625" style="842" customWidth="1"/>
    <col min="8965" max="8968" width="21.42578125" style="842" customWidth="1"/>
    <col min="8969" max="8970" width="16.7109375" style="842" customWidth="1"/>
    <col min="8971" max="8971" width="22.85546875" style="842" customWidth="1"/>
    <col min="8972" max="9216" width="12.5703125" style="842"/>
    <col min="9217" max="9217" width="5" style="842" customWidth="1"/>
    <col min="9218" max="9218" width="2" style="842" customWidth="1"/>
    <col min="9219" max="9219" width="57.140625" style="842" customWidth="1"/>
    <col min="9220" max="9220" width="20.140625" style="842" customWidth="1"/>
    <col min="9221" max="9224" width="21.42578125" style="842" customWidth="1"/>
    <col min="9225" max="9226" width="16.7109375" style="842" customWidth="1"/>
    <col min="9227" max="9227" width="22.85546875" style="842" customWidth="1"/>
    <col min="9228" max="9472" width="12.5703125" style="842"/>
    <col min="9473" max="9473" width="5" style="842" customWidth="1"/>
    <col min="9474" max="9474" width="2" style="842" customWidth="1"/>
    <col min="9475" max="9475" width="57.140625" style="842" customWidth="1"/>
    <col min="9476" max="9476" width="20.140625" style="842" customWidth="1"/>
    <col min="9477" max="9480" width="21.42578125" style="842" customWidth="1"/>
    <col min="9481" max="9482" width="16.7109375" style="842" customWidth="1"/>
    <col min="9483" max="9483" width="22.85546875" style="842" customWidth="1"/>
    <col min="9484" max="9728" width="12.5703125" style="842"/>
    <col min="9729" max="9729" width="5" style="842" customWidth="1"/>
    <col min="9730" max="9730" width="2" style="842" customWidth="1"/>
    <col min="9731" max="9731" width="57.140625" style="842" customWidth="1"/>
    <col min="9732" max="9732" width="20.140625" style="842" customWidth="1"/>
    <col min="9733" max="9736" width="21.42578125" style="842" customWidth="1"/>
    <col min="9737" max="9738" width="16.7109375" style="842" customWidth="1"/>
    <col min="9739" max="9739" width="22.85546875" style="842" customWidth="1"/>
    <col min="9740" max="9984" width="12.5703125" style="842"/>
    <col min="9985" max="9985" width="5" style="842" customWidth="1"/>
    <col min="9986" max="9986" width="2" style="842" customWidth="1"/>
    <col min="9987" max="9987" width="57.140625" style="842" customWidth="1"/>
    <col min="9988" max="9988" width="20.140625" style="842" customWidth="1"/>
    <col min="9989" max="9992" width="21.42578125" style="842" customWidth="1"/>
    <col min="9993" max="9994" width="16.7109375" style="842" customWidth="1"/>
    <col min="9995" max="9995" width="22.85546875" style="842" customWidth="1"/>
    <col min="9996" max="10240" width="12.5703125" style="842"/>
    <col min="10241" max="10241" width="5" style="842" customWidth="1"/>
    <col min="10242" max="10242" width="2" style="842" customWidth="1"/>
    <col min="10243" max="10243" width="57.140625" style="842" customWidth="1"/>
    <col min="10244" max="10244" width="20.140625" style="842" customWidth="1"/>
    <col min="10245" max="10248" width="21.42578125" style="842" customWidth="1"/>
    <col min="10249" max="10250" width="16.7109375" style="842" customWidth="1"/>
    <col min="10251" max="10251" width="22.85546875" style="842" customWidth="1"/>
    <col min="10252" max="10496" width="12.5703125" style="842"/>
    <col min="10497" max="10497" width="5" style="842" customWidth="1"/>
    <col min="10498" max="10498" width="2" style="842" customWidth="1"/>
    <col min="10499" max="10499" width="57.140625" style="842" customWidth="1"/>
    <col min="10500" max="10500" width="20.140625" style="842" customWidth="1"/>
    <col min="10501" max="10504" width="21.42578125" style="842" customWidth="1"/>
    <col min="10505" max="10506" width="16.7109375" style="842" customWidth="1"/>
    <col min="10507" max="10507" width="22.85546875" style="842" customWidth="1"/>
    <col min="10508" max="10752" width="12.5703125" style="842"/>
    <col min="10753" max="10753" width="5" style="842" customWidth="1"/>
    <col min="10754" max="10754" width="2" style="842" customWidth="1"/>
    <col min="10755" max="10755" width="57.140625" style="842" customWidth="1"/>
    <col min="10756" max="10756" width="20.140625" style="842" customWidth="1"/>
    <col min="10757" max="10760" width="21.42578125" style="842" customWidth="1"/>
    <col min="10761" max="10762" width="16.7109375" style="842" customWidth="1"/>
    <col min="10763" max="10763" width="22.85546875" style="842" customWidth="1"/>
    <col min="10764" max="11008" width="12.5703125" style="842"/>
    <col min="11009" max="11009" width="5" style="842" customWidth="1"/>
    <col min="11010" max="11010" width="2" style="842" customWidth="1"/>
    <col min="11011" max="11011" width="57.140625" style="842" customWidth="1"/>
    <col min="11012" max="11012" width="20.140625" style="842" customWidth="1"/>
    <col min="11013" max="11016" width="21.42578125" style="842" customWidth="1"/>
    <col min="11017" max="11018" width="16.7109375" style="842" customWidth="1"/>
    <col min="11019" max="11019" width="22.85546875" style="842" customWidth="1"/>
    <col min="11020" max="11264" width="12.5703125" style="842"/>
    <col min="11265" max="11265" width="5" style="842" customWidth="1"/>
    <col min="11266" max="11266" width="2" style="842" customWidth="1"/>
    <col min="11267" max="11267" width="57.140625" style="842" customWidth="1"/>
    <col min="11268" max="11268" width="20.140625" style="842" customWidth="1"/>
    <col min="11269" max="11272" width="21.42578125" style="842" customWidth="1"/>
    <col min="11273" max="11274" width="16.7109375" style="842" customWidth="1"/>
    <col min="11275" max="11275" width="22.85546875" style="842" customWidth="1"/>
    <col min="11276" max="11520" width="12.5703125" style="842"/>
    <col min="11521" max="11521" width="5" style="842" customWidth="1"/>
    <col min="11522" max="11522" width="2" style="842" customWidth="1"/>
    <col min="11523" max="11523" width="57.140625" style="842" customWidth="1"/>
    <col min="11524" max="11524" width="20.140625" style="842" customWidth="1"/>
    <col min="11525" max="11528" width="21.42578125" style="842" customWidth="1"/>
    <col min="11529" max="11530" width="16.7109375" style="842" customWidth="1"/>
    <col min="11531" max="11531" width="22.85546875" style="842" customWidth="1"/>
    <col min="11532" max="11776" width="12.5703125" style="842"/>
    <col min="11777" max="11777" width="5" style="842" customWidth="1"/>
    <col min="11778" max="11778" width="2" style="842" customWidth="1"/>
    <col min="11779" max="11779" width="57.140625" style="842" customWidth="1"/>
    <col min="11780" max="11780" width="20.140625" style="842" customWidth="1"/>
    <col min="11781" max="11784" width="21.42578125" style="842" customWidth="1"/>
    <col min="11785" max="11786" width="16.7109375" style="842" customWidth="1"/>
    <col min="11787" max="11787" width="22.85546875" style="842" customWidth="1"/>
    <col min="11788" max="12032" width="12.5703125" style="842"/>
    <col min="12033" max="12033" width="5" style="842" customWidth="1"/>
    <col min="12034" max="12034" width="2" style="842" customWidth="1"/>
    <col min="12035" max="12035" width="57.140625" style="842" customWidth="1"/>
    <col min="12036" max="12036" width="20.140625" style="842" customWidth="1"/>
    <col min="12037" max="12040" width="21.42578125" style="842" customWidth="1"/>
    <col min="12041" max="12042" width="16.7109375" style="842" customWidth="1"/>
    <col min="12043" max="12043" width="22.85546875" style="842" customWidth="1"/>
    <col min="12044" max="12288" width="12.5703125" style="842"/>
    <col min="12289" max="12289" width="5" style="842" customWidth="1"/>
    <col min="12290" max="12290" width="2" style="842" customWidth="1"/>
    <col min="12291" max="12291" width="57.140625" style="842" customWidth="1"/>
    <col min="12292" max="12292" width="20.140625" style="842" customWidth="1"/>
    <col min="12293" max="12296" width="21.42578125" style="842" customWidth="1"/>
    <col min="12297" max="12298" width="16.7109375" style="842" customWidth="1"/>
    <col min="12299" max="12299" width="22.85546875" style="842" customWidth="1"/>
    <col min="12300" max="12544" width="12.5703125" style="842"/>
    <col min="12545" max="12545" width="5" style="842" customWidth="1"/>
    <col min="12546" max="12546" width="2" style="842" customWidth="1"/>
    <col min="12547" max="12547" width="57.140625" style="842" customWidth="1"/>
    <col min="12548" max="12548" width="20.140625" style="842" customWidth="1"/>
    <col min="12549" max="12552" width="21.42578125" style="842" customWidth="1"/>
    <col min="12553" max="12554" width="16.7109375" style="842" customWidth="1"/>
    <col min="12555" max="12555" width="22.85546875" style="842" customWidth="1"/>
    <col min="12556" max="12800" width="12.5703125" style="842"/>
    <col min="12801" max="12801" width="5" style="842" customWidth="1"/>
    <col min="12802" max="12802" width="2" style="842" customWidth="1"/>
    <col min="12803" max="12803" width="57.140625" style="842" customWidth="1"/>
    <col min="12804" max="12804" width="20.140625" style="842" customWidth="1"/>
    <col min="12805" max="12808" width="21.42578125" style="842" customWidth="1"/>
    <col min="12809" max="12810" width="16.7109375" style="842" customWidth="1"/>
    <col min="12811" max="12811" width="22.85546875" style="842" customWidth="1"/>
    <col min="12812" max="13056" width="12.5703125" style="842"/>
    <col min="13057" max="13057" width="5" style="842" customWidth="1"/>
    <col min="13058" max="13058" width="2" style="842" customWidth="1"/>
    <col min="13059" max="13059" width="57.140625" style="842" customWidth="1"/>
    <col min="13060" max="13060" width="20.140625" style="842" customWidth="1"/>
    <col min="13061" max="13064" width="21.42578125" style="842" customWidth="1"/>
    <col min="13065" max="13066" width="16.7109375" style="842" customWidth="1"/>
    <col min="13067" max="13067" width="22.85546875" style="842" customWidth="1"/>
    <col min="13068" max="13312" width="12.5703125" style="842"/>
    <col min="13313" max="13313" width="5" style="842" customWidth="1"/>
    <col min="13314" max="13314" width="2" style="842" customWidth="1"/>
    <col min="13315" max="13315" width="57.140625" style="842" customWidth="1"/>
    <col min="13316" max="13316" width="20.140625" style="842" customWidth="1"/>
    <col min="13317" max="13320" width="21.42578125" style="842" customWidth="1"/>
    <col min="13321" max="13322" width="16.7109375" style="842" customWidth="1"/>
    <col min="13323" max="13323" width="22.85546875" style="842" customWidth="1"/>
    <col min="13324" max="13568" width="12.5703125" style="842"/>
    <col min="13569" max="13569" width="5" style="842" customWidth="1"/>
    <col min="13570" max="13570" width="2" style="842" customWidth="1"/>
    <col min="13571" max="13571" width="57.140625" style="842" customWidth="1"/>
    <col min="13572" max="13572" width="20.140625" style="842" customWidth="1"/>
    <col min="13573" max="13576" width="21.42578125" style="842" customWidth="1"/>
    <col min="13577" max="13578" width="16.7109375" style="842" customWidth="1"/>
    <col min="13579" max="13579" width="22.85546875" style="842" customWidth="1"/>
    <col min="13580" max="13824" width="12.5703125" style="842"/>
    <col min="13825" max="13825" width="5" style="842" customWidth="1"/>
    <col min="13826" max="13826" width="2" style="842" customWidth="1"/>
    <col min="13827" max="13827" width="57.140625" style="842" customWidth="1"/>
    <col min="13828" max="13828" width="20.140625" style="842" customWidth="1"/>
    <col min="13829" max="13832" width="21.42578125" style="842" customWidth="1"/>
    <col min="13833" max="13834" width="16.7109375" style="842" customWidth="1"/>
    <col min="13835" max="13835" width="22.85546875" style="842" customWidth="1"/>
    <col min="13836" max="14080" width="12.5703125" style="842"/>
    <col min="14081" max="14081" width="5" style="842" customWidth="1"/>
    <col min="14082" max="14082" width="2" style="842" customWidth="1"/>
    <col min="14083" max="14083" width="57.140625" style="842" customWidth="1"/>
    <col min="14084" max="14084" width="20.140625" style="842" customWidth="1"/>
    <col min="14085" max="14088" width="21.42578125" style="842" customWidth="1"/>
    <col min="14089" max="14090" width="16.7109375" style="842" customWidth="1"/>
    <col min="14091" max="14091" width="22.85546875" style="842" customWidth="1"/>
    <col min="14092" max="14336" width="12.5703125" style="842"/>
    <col min="14337" max="14337" width="5" style="842" customWidth="1"/>
    <col min="14338" max="14338" width="2" style="842" customWidth="1"/>
    <col min="14339" max="14339" width="57.140625" style="842" customWidth="1"/>
    <col min="14340" max="14340" width="20.140625" style="842" customWidth="1"/>
    <col min="14341" max="14344" width="21.42578125" style="842" customWidth="1"/>
    <col min="14345" max="14346" width="16.7109375" style="842" customWidth="1"/>
    <col min="14347" max="14347" width="22.85546875" style="842" customWidth="1"/>
    <col min="14348" max="14592" width="12.5703125" style="842"/>
    <col min="14593" max="14593" width="5" style="842" customWidth="1"/>
    <col min="14594" max="14594" width="2" style="842" customWidth="1"/>
    <col min="14595" max="14595" width="57.140625" style="842" customWidth="1"/>
    <col min="14596" max="14596" width="20.140625" style="842" customWidth="1"/>
    <col min="14597" max="14600" width="21.42578125" style="842" customWidth="1"/>
    <col min="14601" max="14602" width="16.7109375" style="842" customWidth="1"/>
    <col min="14603" max="14603" width="22.85546875" style="842" customWidth="1"/>
    <col min="14604" max="14848" width="12.5703125" style="842"/>
    <col min="14849" max="14849" width="5" style="842" customWidth="1"/>
    <col min="14850" max="14850" width="2" style="842" customWidth="1"/>
    <col min="14851" max="14851" width="57.140625" style="842" customWidth="1"/>
    <col min="14852" max="14852" width="20.140625" style="842" customWidth="1"/>
    <col min="14853" max="14856" width="21.42578125" style="842" customWidth="1"/>
    <col min="14857" max="14858" width="16.7109375" style="842" customWidth="1"/>
    <col min="14859" max="14859" width="22.85546875" style="842" customWidth="1"/>
    <col min="14860" max="15104" width="12.5703125" style="842"/>
    <col min="15105" max="15105" width="5" style="842" customWidth="1"/>
    <col min="15106" max="15106" width="2" style="842" customWidth="1"/>
    <col min="15107" max="15107" width="57.140625" style="842" customWidth="1"/>
    <col min="15108" max="15108" width="20.140625" style="842" customWidth="1"/>
    <col min="15109" max="15112" width="21.42578125" style="842" customWidth="1"/>
    <col min="15113" max="15114" width="16.7109375" style="842" customWidth="1"/>
    <col min="15115" max="15115" width="22.85546875" style="842" customWidth="1"/>
    <col min="15116" max="15360" width="12.5703125" style="842"/>
    <col min="15361" max="15361" width="5" style="842" customWidth="1"/>
    <col min="15362" max="15362" width="2" style="842" customWidth="1"/>
    <col min="15363" max="15363" width="57.140625" style="842" customWidth="1"/>
    <col min="15364" max="15364" width="20.140625" style="842" customWidth="1"/>
    <col min="15365" max="15368" width="21.42578125" style="842" customWidth="1"/>
    <col min="15369" max="15370" width="16.7109375" style="842" customWidth="1"/>
    <col min="15371" max="15371" width="22.85546875" style="842" customWidth="1"/>
    <col min="15372" max="15616" width="12.5703125" style="842"/>
    <col min="15617" max="15617" width="5" style="842" customWidth="1"/>
    <col min="15618" max="15618" width="2" style="842" customWidth="1"/>
    <col min="15619" max="15619" width="57.140625" style="842" customWidth="1"/>
    <col min="15620" max="15620" width="20.140625" style="842" customWidth="1"/>
    <col min="15621" max="15624" width="21.42578125" style="842" customWidth="1"/>
    <col min="15625" max="15626" width="16.7109375" style="842" customWidth="1"/>
    <col min="15627" max="15627" width="22.85546875" style="842" customWidth="1"/>
    <col min="15628" max="15872" width="12.5703125" style="842"/>
    <col min="15873" max="15873" width="5" style="842" customWidth="1"/>
    <col min="15874" max="15874" width="2" style="842" customWidth="1"/>
    <col min="15875" max="15875" width="57.140625" style="842" customWidth="1"/>
    <col min="15876" max="15876" width="20.140625" style="842" customWidth="1"/>
    <col min="15877" max="15880" width="21.42578125" style="842" customWidth="1"/>
    <col min="15881" max="15882" width="16.7109375" style="842" customWidth="1"/>
    <col min="15883" max="15883" width="22.85546875" style="842" customWidth="1"/>
    <col min="15884" max="16128" width="12.5703125" style="842"/>
    <col min="16129" max="16129" width="5" style="842" customWidth="1"/>
    <col min="16130" max="16130" width="2" style="842" customWidth="1"/>
    <col min="16131" max="16131" width="57.140625" style="842" customWidth="1"/>
    <col min="16132" max="16132" width="20.140625" style="842" customWidth="1"/>
    <col min="16133" max="16136" width="21.42578125" style="842" customWidth="1"/>
    <col min="16137" max="16138" width="16.7109375" style="842" customWidth="1"/>
    <col min="16139" max="16139" width="22.85546875" style="842" customWidth="1"/>
    <col min="16140" max="16384" width="12.5703125" style="842"/>
  </cols>
  <sheetData>
    <row r="1" spans="1:64" ht="16.5" customHeight="1">
      <c r="A1" s="1609" t="s">
        <v>699</v>
      </c>
      <c r="B1" s="1609"/>
      <c r="C1" s="1609"/>
      <c r="D1" s="840"/>
      <c r="E1" s="840"/>
      <c r="F1" s="840"/>
      <c r="G1" s="841"/>
      <c r="H1" s="841"/>
    </row>
    <row r="2" spans="1:64" ht="26.25" customHeight="1">
      <c r="A2" s="1610" t="s">
        <v>700</v>
      </c>
      <c r="B2" s="1610"/>
      <c r="C2" s="1610"/>
      <c r="D2" s="1610"/>
      <c r="E2" s="1610"/>
      <c r="F2" s="1610"/>
      <c r="G2" s="1610"/>
      <c r="H2" s="1610"/>
    </row>
    <row r="3" spans="1:64" ht="12" customHeight="1">
      <c r="A3" s="840"/>
      <c r="B3" s="840"/>
      <c r="C3" s="843"/>
      <c r="D3" s="844"/>
      <c r="E3" s="844"/>
      <c r="F3" s="844"/>
      <c r="G3" s="845"/>
      <c r="H3" s="845"/>
    </row>
    <row r="4" spans="1:64" ht="15" customHeight="1">
      <c r="A4" s="846"/>
      <c r="B4" s="846"/>
      <c r="C4" s="843"/>
      <c r="D4" s="844"/>
      <c r="E4" s="844"/>
      <c r="F4" s="844"/>
      <c r="G4" s="845"/>
      <c r="H4" s="847" t="s">
        <v>2</v>
      </c>
    </row>
    <row r="5" spans="1:64" ht="16.5" customHeight="1">
      <c r="A5" s="848"/>
      <c r="B5" s="841"/>
      <c r="C5" s="849"/>
      <c r="D5" s="1611" t="s">
        <v>653</v>
      </c>
      <c r="E5" s="1612"/>
      <c r="F5" s="1613"/>
      <c r="G5" s="1614" t="s">
        <v>654</v>
      </c>
      <c r="H5" s="1615"/>
    </row>
    <row r="6" spans="1:64" ht="15" customHeight="1">
      <c r="A6" s="850"/>
      <c r="B6" s="841"/>
      <c r="C6" s="851"/>
      <c r="D6" s="1616" t="s">
        <v>655</v>
      </c>
      <c r="E6" s="1617"/>
      <c r="F6" s="1618"/>
      <c r="G6" s="1597" t="s">
        <v>655</v>
      </c>
      <c r="H6" s="1599"/>
    </row>
    <row r="7" spans="1:64" ht="15.75">
      <c r="A7" s="850"/>
      <c r="B7" s="841"/>
      <c r="C7" s="852" t="s">
        <v>3</v>
      </c>
      <c r="D7" s="853"/>
      <c r="E7" s="854" t="s">
        <v>656</v>
      </c>
      <c r="F7" s="855"/>
      <c r="G7" s="856" t="s">
        <v>4</v>
      </c>
      <c r="H7" s="857" t="s">
        <v>4</v>
      </c>
    </row>
    <row r="8" spans="1:64" ht="14.25" customHeight="1">
      <c r="A8" s="850"/>
      <c r="B8" s="841"/>
      <c r="C8" s="858"/>
      <c r="D8" s="859"/>
      <c r="E8" s="860"/>
      <c r="F8" s="861" t="s">
        <v>656</v>
      </c>
      <c r="G8" s="862" t="s">
        <v>657</v>
      </c>
      <c r="H8" s="857" t="s">
        <v>658</v>
      </c>
    </row>
    <row r="9" spans="1:64" ht="14.25" customHeight="1">
      <c r="A9" s="850"/>
      <c r="B9" s="841"/>
      <c r="C9" s="863"/>
      <c r="D9" s="864" t="s">
        <v>659</v>
      </c>
      <c r="E9" s="865" t="s">
        <v>660</v>
      </c>
      <c r="F9" s="866" t="s">
        <v>661</v>
      </c>
      <c r="G9" s="862" t="s">
        <v>662</v>
      </c>
      <c r="H9" s="857" t="s">
        <v>663</v>
      </c>
    </row>
    <row r="10" spans="1:64" ht="14.25" customHeight="1">
      <c r="A10" s="867"/>
      <c r="B10" s="846"/>
      <c r="C10" s="868"/>
      <c r="D10" s="869"/>
      <c r="E10" s="870"/>
      <c r="F10" s="866" t="s">
        <v>664</v>
      </c>
      <c r="G10" s="871" t="s">
        <v>665</v>
      </c>
      <c r="H10" s="872"/>
    </row>
    <row r="11" spans="1:64" ht="9.9499999999999993" customHeight="1">
      <c r="A11" s="873"/>
      <c r="B11" s="874"/>
      <c r="C11" s="875" t="s">
        <v>464</v>
      </c>
      <c r="D11" s="876">
        <v>2</v>
      </c>
      <c r="E11" s="877">
        <v>3</v>
      </c>
      <c r="F11" s="877">
        <v>4</v>
      </c>
      <c r="G11" s="878">
        <v>5</v>
      </c>
      <c r="H11" s="879">
        <v>6</v>
      </c>
    </row>
    <row r="12" spans="1:64" ht="15.75" customHeight="1">
      <c r="A12" s="848"/>
      <c r="B12" s="880"/>
      <c r="C12" s="881" t="s">
        <v>4</v>
      </c>
      <c r="D12" s="882" t="s">
        <v>4</v>
      </c>
      <c r="E12" s="883" t="s">
        <v>125</v>
      </c>
      <c r="F12" s="884"/>
      <c r="G12" s="885" t="s">
        <v>4</v>
      </c>
      <c r="H12" s="886" t="s">
        <v>125</v>
      </c>
    </row>
    <row r="13" spans="1:64" ht="15.75">
      <c r="A13" s="1605" t="s">
        <v>41</v>
      </c>
      <c r="B13" s="1606"/>
      <c r="C13" s="1607"/>
      <c r="D13" s="882">
        <v>95872.12281999996</v>
      </c>
      <c r="E13" s="887">
        <v>12.044</v>
      </c>
      <c r="F13" s="887">
        <v>0</v>
      </c>
      <c r="G13" s="885">
        <v>12.044</v>
      </c>
      <c r="H13" s="886">
        <v>0</v>
      </c>
    </row>
    <row r="14" spans="1:64" s="895" customFormat="1" ht="24" customHeight="1">
      <c r="A14" s="888" t="s">
        <v>367</v>
      </c>
      <c r="B14" s="889" t="s">
        <v>48</v>
      </c>
      <c r="C14" s="890" t="s">
        <v>368</v>
      </c>
      <c r="D14" s="891">
        <v>33927.455450000001</v>
      </c>
      <c r="E14" s="892">
        <v>0</v>
      </c>
      <c r="F14" s="892">
        <v>0</v>
      </c>
      <c r="G14" s="893">
        <v>0</v>
      </c>
      <c r="H14" s="894">
        <v>0</v>
      </c>
      <c r="I14" s="842"/>
      <c r="J14" s="842"/>
      <c r="K14" s="842"/>
      <c r="L14" s="842"/>
      <c r="M14" s="842"/>
      <c r="N14" s="842"/>
      <c r="O14" s="842"/>
      <c r="P14" s="842"/>
      <c r="Q14" s="842"/>
      <c r="R14" s="842"/>
      <c r="S14" s="842"/>
      <c r="T14" s="842"/>
      <c r="U14" s="842"/>
      <c r="V14" s="842"/>
      <c r="W14" s="842"/>
      <c r="X14" s="842"/>
      <c r="Y14" s="842"/>
      <c r="Z14" s="842"/>
      <c r="AA14" s="842"/>
      <c r="AB14" s="842"/>
      <c r="AC14" s="842"/>
      <c r="AD14" s="842"/>
      <c r="AE14" s="842"/>
      <c r="AF14" s="842"/>
      <c r="AG14" s="842"/>
      <c r="AH14" s="842"/>
      <c r="AI14" s="842"/>
      <c r="AJ14" s="842"/>
      <c r="AK14" s="842"/>
      <c r="AL14" s="842"/>
      <c r="AM14" s="842"/>
      <c r="AN14" s="842"/>
      <c r="AO14" s="842"/>
      <c r="AP14" s="842"/>
      <c r="AQ14" s="842"/>
      <c r="AR14" s="842"/>
      <c r="AS14" s="842"/>
      <c r="AT14" s="842"/>
      <c r="AU14" s="842"/>
      <c r="AV14" s="842"/>
      <c r="AW14" s="842"/>
      <c r="AX14" s="842"/>
      <c r="AY14" s="842"/>
      <c r="AZ14" s="842"/>
      <c r="BA14" s="842"/>
      <c r="BB14" s="842"/>
      <c r="BC14" s="842"/>
      <c r="BD14" s="842"/>
      <c r="BE14" s="842"/>
      <c r="BF14" s="842"/>
      <c r="BG14" s="842"/>
      <c r="BH14" s="842"/>
      <c r="BI14" s="842"/>
      <c r="BJ14" s="842"/>
      <c r="BK14" s="842"/>
      <c r="BL14" s="842"/>
    </row>
    <row r="15" spans="1:64" s="895" customFormat="1" ht="24" customHeight="1">
      <c r="A15" s="888" t="s">
        <v>369</v>
      </c>
      <c r="B15" s="889" t="s">
        <v>48</v>
      </c>
      <c r="C15" s="890" t="s">
        <v>370</v>
      </c>
      <c r="D15" s="891">
        <v>0</v>
      </c>
      <c r="E15" s="892">
        <v>0</v>
      </c>
      <c r="F15" s="896">
        <v>0</v>
      </c>
      <c r="G15" s="897">
        <v>0</v>
      </c>
      <c r="H15" s="894">
        <v>0</v>
      </c>
      <c r="I15" s="842"/>
      <c r="J15" s="842"/>
      <c r="K15" s="842"/>
      <c r="L15" s="842"/>
      <c r="M15" s="842"/>
      <c r="N15" s="842"/>
      <c r="O15" s="842"/>
      <c r="P15" s="842"/>
      <c r="Q15" s="842"/>
      <c r="R15" s="842"/>
      <c r="S15" s="842"/>
      <c r="T15" s="842"/>
      <c r="U15" s="842"/>
      <c r="V15" s="842"/>
      <c r="W15" s="842"/>
      <c r="X15" s="842"/>
      <c r="Y15" s="842"/>
      <c r="Z15" s="842"/>
      <c r="AA15" s="842"/>
      <c r="AB15" s="842"/>
      <c r="AC15" s="842"/>
      <c r="AD15" s="842"/>
      <c r="AE15" s="842"/>
      <c r="AF15" s="842"/>
      <c r="AG15" s="842"/>
      <c r="AH15" s="842"/>
      <c r="AI15" s="842"/>
      <c r="AJ15" s="842"/>
      <c r="AK15" s="842"/>
      <c r="AL15" s="842"/>
      <c r="AM15" s="842"/>
      <c r="AN15" s="842"/>
      <c r="AO15" s="842"/>
      <c r="AP15" s="842"/>
      <c r="AQ15" s="842"/>
      <c r="AR15" s="842"/>
      <c r="AS15" s="842"/>
      <c r="AT15" s="842"/>
      <c r="AU15" s="842"/>
      <c r="AV15" s="842"/>
      <c r="AW15" s="842"/>
      <c r="AX15" s="842"/>
      <c r="AY15" s="842"/>
      <c r="AZ15" s="842"/>
      <c r="BA15" s="842"/>
      <c r="BB15" s="842"/>
      <c r="BC15" s="842"/>
      <c r="BD15" s="842"/>
      <c r="BE15" s="842"/>
      <c r="BF15" s="842"/>
      <c r="BG15" s="842"/>
      <c r="BH15" s="842"/>
      <c r="BI15" s="842"/>
      <c r="BJ15" s="842"/>
      <c r="BK15" s="842"/>
      <c r="BL15" s="842"/>
    </row>
    <row r="16" spans="1:64" s="895" customFormat="1" ht="24" customHeight="1">
      <c r="A16" s="888" t="s">
        <v>371</v>
      </c>
      <c r="B16" s="889" t="s">
        <v>48</v>
      </c>
      <c r="C16" s="890" t="s">
        <v>372</v>
      </c>
      <c r="D16" s="891">
        <v>539.25482999999986</v>
      </c>
      <c r="E16" s="892">
        <v>0</v>
      </c>
      <c r="F16" s="896">
        <v>0</v>
      </c>
      <c r="G16" s="897">
        <v>0</v>
      </c>
      <c r="H16" s="894">
        <v>0</v>
      </c>
      <c r="I16" s="842"/>
      <c r="J16" s="842"/>
      <c r="K16" s="842"/>
      <c r="L16" s="842"/>
      <c r="M16" s="842"/>
      <c r="N16" s="842"/>
      <c r="O16" s="842"/>
      <c r="P16" s="842"/>
      <c r="Q16" s="842"/>
      <c r="R16" s="842"/>
      <c r="S16" s="842"/>
      <c r="T16" s="842"/>
      <c r="U16" s="842"/>
      <c r="V16" s="842"/>
      <c r="W16" s="842"/>
      <c r="X16" s="842"/>
      <c r="Y16" s="842"/>
      <c r="Z16" s="842"/>
      <c r="AA16" s="842"/>
      <c r="AB16" s="842"/>
      <c r="AC16" s="842"/>
      <c r="AD16" s="842"/>
      <c r="AE16" s="842"/>
      <c r="AF16" s="842"/>
      <c r="AG16" s="842"/>
      <c r="AH16" s="842"/>
      <c r="AI16" s="842"/>
      <c r="AJ16" s="842"/>
      <c r="AK16" s="842"/>
      <c r="AL16" s="842"/>
      <c r="AM16" s="842"/>
      <c r="AN16" s="842"/>
      <c r="AO16" s="842"/>
      <c r="AP16" s="842"/>
      <c r="AQ16" s="842"/>
      <c r="AR16" s="842"/>
      <c r="AS16" s="842"/>
      <c r="AT16" s="842"/>
      <c r="AU16" s="842"/>
      <c r="AV16" s="842"/>
      <c r="AW16" s="842"/>
      <c r="AX16" s="842"/>
      <c r="AY16" s="842"/>
      <c r="AZ16" s="842"/>
      <c r="BA16" s="842"/>
      <c r="BB16" s="842"/>
      <c r="BC16" s="842"/>
      <c r="BD16" s="842"/>
      <c r="BE16" s="842"/>
      <c r="BF16" s="842"/>
      <c r="BG16" s="842"/>
      <c r="BH16" s="842"/>
      <c r="BI16" s="842"/>
      <c r="BJ16" s="842"/>
      <c r="BK16" s="842"/>
      <c r="BL16" s="842"/>
    </row>
    <row r="17" spans="1:64" s="895" customFormat="1" ht="24" customHeight="1">
      <c r="A17" s="888" t="s">
        <v>380</v>
      </c>
      <c r="B17" s="889" t="s">
        <v>48</v>
      </c>
      <c r="C17" s="890" t="s">
        <v>381</v>
      </c>
      <c r="D17" s="891">
        <v>698.71600999999998</v>
      </c>
      <c r="E17" s="892">
        <v>0</v>
      </c>
      <c r="F17" s="896">
        <v>0</v>
      </c>
      <c r="G17" s="897">
        <v>0</v>
      </c>
      <c r="H17" s="894">
        <v>0</v>
      </c>
      <c r="I17" s="842"/>
      <c r="J17" s="842"/>
      <c r="K17" s="842"/>
      <c r="L17" s="842"/>
      <c r="M17" s="842"/>
      <c r="N17" s="842"/>
      <c r="O17" s="842"/>
      <c r="P17" s="842"/>
      <c r="Q17" s="842"/>
      <c r="R17" s="842"/>
      <c r="S17" s="842"/>
      <c r="T17" s="842"/>
      <c r="U17" s="842"/>
      <c r="V17" s="842"/>
      <c r="W17" s="842"/>
      <c r="X17" s="842"/>
      <c r="Y17" s="842"/>
      <c r="Z17" s="842"/>
      <c r="AA17" s="842"/>
      <c r="AB17" s="842"/>
      <c r="AC17" s="842"/>
      <c r="AD17" s="842"/>
      <c r="AE17" s="842"/>
      <c r="AF17" s="842"/>
      <c r="AG17" s="842"/>
      <c r="AH17" s="842"/>
      <c r="AI17" s="842"/>
      <c r="AJ17" s="842"/>
      <c r="AK17" s="842"/>
      <c r="AL17" s="842"/>
      <c r="AM17" s="842"/>
      <c r="AN17" s="842"/>
      <c r="AO17" s="842"/>
      <c r="AP17" s="842"/>
      <c r="AQ17" s="842"/>
      <c r="AR17" s="842"/>
      <c r="AS17" s="842"/>
      <c r="AT17" s="842"/>
      <c r="AU17" s="842"/>
      <c r="AV17" s="842"/>
      <c r="AW17" s="842"/>
      <c r="AX17" s="842"/>
      <c r="AY17" s="842"/>
      <c r="AZ17" s="842"/>
      <c r="BA17" s="842"/>
      <c r="BB17" s="842"/>
      <c r="BC17" s="842"/>
      <c r="BD17" s="842"/>
      <c r="BE17" s="842"/>
      <c r="BF17" s="842"/>
      <c r="BG17" s="842"/>
      <c r="BH17" s="842"/>
      <c r="BI17" s="842"/>
      <c r="BJ17" s="842"/>
      <c r="BK17" s="842"/>
      <c r="BL17" s="842"/>
    </row>
    <row r="18" spans="1:64" s="895" customFormat="1" ht="24" customHeight="1">
      <c r="A18" s="888" t="s">
        <v>384</v>
      </c>
      <c r="B18" s="889" t="s">
        <v>48</v>
      </c>
      <c r="C18" s="890" t="s">
        <v>385</v>
      </c>
      <c r="D18" s="891">
        <v>5884.683420000003</v>
      </c>
      <c r="E18" s="892">
        <v>0</v>
      </c>
      <c r="F18" s="896">
        <v>0</v>
      </c>
      <c r="G18" s="897">
        <v>0</v>
      </c>
      <c r="H18" s="894">
        <v>0</v>
      </c>
      <c r="I18" s="842"/>
      <c r="J18" s="842"/>
      <c r="K18" s="842"/>
      <c r="L18" s="842"/>
      <c r="M18" s="842"/>
      <c r="N18" s="842"/>
      <c r="O18" s="842"/>
      <c r="P18" s="842"/>
      <c r="Q18" s="842"/>
      <c r="R18" s="842"/>
      <c r="S18" s="842"/>
      <c r="T18" s="842"/>
      <c r="U18" s="842"/>
      <c r="V18" s="842"/>
      <c r="W18" s="842"/>
      <c r="X18" s="842"/>
      <c r="Y18" s="842"/>
      <c r="Z18" s="842"/>
      <c r="AA18" s="842"/>
      <c r="AB18" s="842"/>
      <c r="AC18" s="842"/>
      <c r="AD18" s="842"/>
      <c r="AE18" s="842"/>
      <c r="AF18" s="842"/>
      <c r="AG18" s="842"/>
      <c r="AH18" s="842"/>
      <c r="AI18" s="842"/>
      <c r="AJ18" s="842"/>
      <c r="AK18" s="842"/>
      <c r="AL18" s="842"/>
      <c r="AM18" s="842"/>
      <c r="AN18" s="842"/>
      <c r="AO18" s="842"/>
      <c r="AP18" s="842"/>
      <c r="AQ18" s="842"/>
      <c r="AR18" s="842"/>
      <c r="AS18" s="842"/>
      <c r="AT18" s="842"/>
      <c r="AU18" s="842"/>
      <c r="AV18" s="842"/>
      <c r="AW18" s="842"/>
      <c r="AX18" s="842"/>
      <c r="AY18" s="842"/>
      <c r="AZ18" s="842"/>
      <c r="BA18" s="842"/>
      <c r="BB18" s="842"/>
      <c r="BC18" s="842"/>
      <c r="BD18" s="842"/>
      <c r="BE18" s="842"/>
      <c r="BF18" s="842"/>
      <c r="BG18" s="842"/>
      <c r="BH18" s="842"/>
      <c r="BI18" s="842"/>
      <c r="BJ18" s="842"/>
      <c r="BK18" s="842"/>
      <c r="BL18" s="842"/>
    </row>
    <row r="19" spans="1:64" s="903" customFormat="1" ht="24" customHeight="1">
      <c r="A19" s="898" t="s">
        <v>386</v>
      </c>
      <c r="B19" s="899" t="s">
        <v>48</v>
      </c>
      <c r="C19" s="900" t="s">
        <v>135</v>
      </c>
      <c r="D19" s="891">
        <v>0</v>
      </c>
      <c r="E19" s="892">
        <v>0</v>
      </c>
      <c r="F19" s="896">
        <v>0</v>
      </c>
      <c r="G19" s="901">
        <v>0</v>
      </c>
      <c r="H19" s="894">
        <v>0</v>
      </c>
      <c r="I19" s="902"/>
      <c r="J19" s="902"/>
      <c r="K19" s="902"/>
      <c r="L19" s="902"/>
      <c r="M19" s="902"/>
      <c r="N19" s="902"/>
      <c r="O19" s="902"/>
      <c r="P19" s="902"/>
      <c r="Q19" s="902"/>
      <c r="R19" s="902"/>
      <c r="S19" s="902"/>
      <c r="T19" s="902"/>
      <c r="U19" s="902"/>
      <c r="V19" s="902"/>
      <c r="W19" s="902"/>
      <c r="X19" s="902"/>
      <c r="Y19" s="902"/>
      <c r="Z19" s="902"/>
      <c r="AA19" s="902"/>
      <c r="AB19" s="902"/>
      <c r="AC19" s="902"/>
      <c r="AD19" s="902"/>
      <c r="AE19" s="902"/>
      <c r="AF19" s="902"/>
      <c r="AG19" s="902"/>
      <c r="AH19" s="902"/>
      <c r="AI19" s="902"/>
      <c r="AJ19" s="902"/>
      <c r="AK19" s="902"/>
      <c r="AL19" s="902"/>
      <c r="AM19" s="902"/>
      <c r="AN19" s="902"/>
      <c r="AO19" s="902"/>
      <c r="AP19" s="902"/>
      <c r="AQ19" s="902"/>
      <c r="AR19" s="902"/>
      <c r="AS19" s="902"/>
      <c r="AT19" s="902"/>
      <c r="AU19" s="902"/>
      <c r="AV19" s="902"/>
      <c r="AW19" s="902"/>
      <c r="AX19" s="902"/>
      <c r="AY19" s="902"/>
      <c r="AZ19" s="902"/>
      <c r="BA19" s="902"/>
      <c r="BB19" s="902"/>
      <c r="BC19" s="902"/>
      <c r="BD19" s="902"/>
      <c r="BE19" s="902"/>
      <c r="BF19" s="902"/>
      <c r="BG19" s="902"/>
      <c r="BH19" s="902"/>
      <c r="BI19" s="902"/>
      <c r="BJ19" s="902"/>
      <c r="BK19" s="902"/>
      <c r="BL19" s="902"/>
    </row>
    <row r="20" spans="1:64" s="903" customFormat="1" ht="24" customHeight="1">
      <c r="A20" s="898" t="s">
        <v>387</v>
      </c>
      <c r="B20" s="904" t="s">
        <v>48</v>
      </c>
      <c r="C20" s="900" t="s">
        <v>388</v>
      </c>
      <c r="D20" s="891">
        <v>2365.35419</v>
      </c>
      <c r="E20" s="892">
        <v>0</v>
      </c>
      <c r="F20" s="896">
        <v>0</v>
      </c>
      <c r="G20" s="905">
        <v>0</v>
      </c>
      <c r="H20" s="705">
        <v>0</v>
      </c>
      <c r="I20" s="902"/>
      <c r="J20" s="902"/>
      <c r="K20" s="902"/>
      <c r="L20" s="902"/>
      <c r="M20" s="902"/>
      <c r="N20" s="902"/>
      <c r="O20" s="902"/>
      <c r="P20" s="902"/>
      <c r="Q20" s="902"/>
      <c r="R20" s="902"/>
      <c r="S20" s="902"/>
      <c r="T20" s="902"/>
      <c r="U20" s="902"/>
      <c r="V20" s="902"/>
      <c r="W20" s="902"/>
      <c r="X20" s="902"/>
      <c r="Y20" s="902"/>
      <c r="Z20" s="902"/>
      <c r="AA20" s="902"/>
      <c r="AB20" s="902"/>
      <c r="AC20" s="902"/>
      <c r="AD20" s="902"/>
      <c r="AE20" s="902"/>
      <c r="AF20" s="902"/>
      <c r="AG20" s="902"/>
      <c r="AH20" s="902"/>
      <c r="AI20" s="902"/>
      <c r="AJ20" s="902"/>
      <c r="AK20" s="902"/>
      <c r="AL20" s="902"/>
      <c r="AM20" s="902"/>
      <c r="AN20" s="902"/>
      <c r="AO20" s="902"/>
      <c r="AP20" s="902"/>
      <c r="AQ20" s="902"/>
      <c r="AR20" s="902"/>
      <c r="AS20" s="902"/>
      <c r="AT20" s="902"/>
      <c r="AU20" s="902"/>
      <c r="AV20" s="902"/>
      <c r="AW20" s="902"/>
      <c r="AX20" s="902"/>
      <c r="AY20" s="902"/>
      <c r="AZ20" s="902"/>
      <c r="BA20" s="902"/>
      <c r="BB20" s="902"/>
      <c r="BC20" s="902"/>
      <c r="BD20" s="902"/>
      <c r="BE20" s="902"/>
      <c r="BF20" s="902"/>
      <c r="BG20" s="902"/>
      <c r="BH20" s="902"/>
      <c r="BI20" s="902"/>
      <c r="BJ20" s="902"/>
      <c r="BK20" s="902"/>
      <c r="BL20" s="902"/>
    </row>
    <row r="21" spans="1:64" s="903" customFormat="1" ht="24" customHeight="1">
      <c r="A21" s="898" t="s">
        <v>389</v>
      </c>
      <c r="B21" s="904" t="s">
        <v>48</v>
      </c>
      <c r="C21" s="900" t="s">
        <v>390</v>
      </c>
      <c r="D21" s="891">
        <v>1008.9158300000006</v>
      </c>
      <c r="E21" s="892">
        <v>9.4130000000000003</v>
      </c>
      <c r="F21" s="896">
        <v>0</v>
      </c>
      <c r="G21" s="901">
        <v>9.4130000000000003</v>
      </c>
      <c r="H21" s="705">
        <v>0</v>
      </c>
      <c r="I21" s="902"/>
      <c r="J21" s="902"/>
      <c r="K21" s="902"/>
      <c r="L21" s="902"/>
      <c r="M21" s="902"/>
      <c r="N21" s="902"/>
      <c r="O21" s="902"/>
      <c r="P21" s="902"/>
      <c r="Q21" s="902"/>
      <c r="R21" s="902"/>
      <c r="S21" s="902"/>
      <c r="T21" s="902"/>
      <c r="U21" s="902"/>
      <c r="V21" s="902"/>
      <c r="W21" s="902"/>
      <c r="X21" s="902"/>
      <c r="Y21" s="902"/>
      <c r="Z21" s="902"/>
      <c r="AA21" s="902"/>
      <c r="AB21" s="902"/>
      <c r="AC21" s="902"/>
      <c r="AD21" s="902"/>
      <c r="AE21" s="902"/>
      <c r="AF21" s="902"/>
      <c r="AG21" s="902"/>
      <c r="AH21" s="902"/>
      <c r="AI21" s="902"/>
      <c r="AJ21" s="902"/>
      <c r="AK21" s="902"/>
      <c r="AL21" s="902"/>
      <c r="AM21" s="902"/>
      <c r="AN21" s="902"/>
      <c r="AO21" s="902"/>
      <c r="AP21" s="902"/>
      <c r="AQ21" s="902"/>
      <c r="AR21" s="902"/>
      <c r="AS21" s="902"/>
      <c r="AT21" s="902"/>
      <c r="AU21" s="902"/>
      <c r="AV21" s="902"/>
      <c r="AW21" s="902"/>
      <c r="AX21" s="902"/>
      <c r="AY21" s="902"/>
      <c r="AZ21" s="902"/>
      <c r="BA21" s="902"/>
      <c r="BB21" s="902"/>
      <c r="BC21" s="902"/>
      <c r="BD21" s="902"/>
      <c r="BE21" s="902"/>
      <c r="BF21" s="902"/>
      <c r="BG21" s="902"/>
      <c r="BH21" s="902"/>
      <c r="BI21" s="902"/>
      <c r="BJ21" s="902"/>
      <c r="BK21" s="902"/>
      <c r="BL21" s="902"/>
    </row>
    <row r="22" spans="1:64" s="902" customFormat="1" ht="24" customHeight="1">
      <c r="A22" s="898" t="s">
        <v>391</v>
      </c>
      <c r="B22" s="904" t="s">
        <v>48</v>
      </c>
      <c r="C22" s="900" t="s">
        <v>392</v>
      </c>
      <c r="D22" s="891">
        <v>0</v>
      </c>
      <c r="E22" s="891">
        <v>0</v>
      </c>
      <c r="F22" s="906">
        <v>0</v>
      </c>
      <c r="G22" s="901">
        <v>0</v>
      </c>
      <c r="H22" s="705">
        <v>0</v>
      </c>
    </row>
    <row r="23" spans="1:64" s="903" customFormat="1" ht="24" customHeight="1">
      <c r="A23" s="898" t="s">
        <v>394</v>
      </c>
      <c r="B23" s="904" t="s">
        <v>48</v>
      </c>
      <c r="C23" s="900" t="s">
        <v>84</v>
      </c>
      <c r="D23" s="891">
        <v>15606.422809999982</v>
      </c>
      <c r="E23" s="896">
        <v>2.4510000000000001</v>
      </c>
      <c r="F23" s="906">
        <v>0</v>
      </c>
      <c r="G23" s="901">
        <v>2.4510000000000001</v>
      </c>
      <c r="H23" s="705">
        <v>0</v>
      </c>
      <c r="I23" s="902"/>
      <c r="J23" s="902"/>
      <c r="K23" s="902"/>
      <c r="L23" s="902"/>
      <c r="M23" s="902"/>
      <c r="N23" s="902"/>
      <c r="O23" s="902"/>
      <c r="P23" s="902"/>
      <c r="Q23" s="902"/>
      <c r="R23" s="902"/>
      <c r="S23" s="902"/>
      <c r="T23" s="902"/>
      <c r="U23" s="902"/>
      <c r="V23" s="902"/>
      <c r="W23" s="902"/>
      <c r="X23" s="902"/>
      <c r="Y23" s="902"/>
      <c r="Z23" s="902"/>
      <c r="AA23" s="902"/>
      <c r="AB23" s="902"/>
      <c r="AC23" s="902"/>
      <c r="AD23" s="902"/>
      <c r="AE23" s="902"/>
      <c r="AF23" s="902"/>
      <c r="AG23" s="902"/>
      <c r="AH23" s="902"/>
      <c r="AI23" s="902"/>
      <c r="AJ23" s="902"/>
      <c r="AK23" s="902"/>
      <c r="AL23" s="902"/>
      <c r="AM23" s="902"/>
      <c r="AN23" s="902"/>
      <c r="AO23" s="902"/>
      <c r="AP23" s="902"/>
      <c r="AQ23" s="902"/>
      <c r="AR23" s="902"/>
      <c r="AS23" s="902"/>
      <c r="AT23" s="902"/>
      <c r="AU23" s="902"/>
      <c r="AV23" s="902"/>
      <c r="AW23" s="902"/>
      <c r="AX23" s="902"/>
      <c r="AY23" s="902"/>
      <c r="AZ23" s="902"/>
      <c r="BA23" s="902"/>
      <c r="BB23" s="902"/>
      <c r="BC23" s="902"/>
      <c r="BD23" s="902"/>
      <c r="BE23" s="902"/>
      <c r="BF23" s="902"/>
      <c r="BG23" s="902"/>
      <c r="BH23" s="902"/>
      <c r="BI23" s="902"/>
      <c r="BJ23" s="902"/>
      <c r="BK23" s="902"/>
      <c r="BL23" s="902"/>
    </row>
    <row r="24" spans="1:64" s="907" customFormat="1" ht="24" customHeight="1">
      <c r="A24" s="898" t="s">
        <v>400</v>
      </c>
      <c r="B24" s="904" t="s">
        <v>48</v>
      </c>
      <c r="C24" s="900" t="s">
        <v>114</v>
      </c>
      <c r="D24" s="891">
        <v>233.00267000000002</v>
      </c>
      <c r="E24" s="896">
        <v>0</v>
      </c>
      <c r="F24" s="896">
        <v>0</v>
      </c>
      <c r="G24" s="901">
        <v>0</v>
      </c>
      <c r="H24" s="705">
        <v>0</v>
      </c>
      <c r="I24" s="902"/>
      <c r="J24" s="902"/>
      <c r="K24" s="902"/>
      <c r="L24" s="902"/>
      <c r="M24" s="902"/>
      <c r="N24" s="902"/>
      <c r="O24" s="902"/>
      <c r="P24" s="902"/>
      <c r="Q24" s="902"/>
      <c r="R24" s="902"/>
      <c r="S24" s="902"/>
      <c r="T24" s="902"/>
      <c r="U24" s="902"/>
      <c r="V24" s="902"/>
      <c r="W24" s="902"/>
      <c r="X24" s="902"/>
      <c r="Y24" s="902"/>
      <c r="Z24" s="902"/>
      <c r="AA24" s="902"/>
      <c r="AB24" s="902"/>
      <c r="AC24" s="902"/>
      <c r="AD24" s="902"/>
      <c r="AE24" s="902"/>
      <c r="AF24" s="902"/>
      <c r="AG24" s="902"/>
      <c r="AH24" s="902"/>
      <c r="AI24" s="902"/>
      <c r="AJ24" s="902"/>
      <c r="AK24" s="902"/>
      <c r="AL24" s="902"/>
      <c r="AM24" s="902"/>
      <c r="AN24" s="902"/>
      <c r="AO24" s="902"/>
      <c r="AP24" s="902"/>
      <c r="AQ24" s="902"/>
      <c r="AR24" s="902"/>
      <c r="AS24" s="902"/>
      <c r="AT24" s="902"/>
      <c r="AU24" s="902"/>
      <c r="AV24" s="902"/>
      <c r="AW24" s="902"/>
      <c r="AX24" s="902"/>
      <c r="AY24" s="902"/>
      <c r="AZ24" s="902"/>
      <c r="BA24" s="902"/>
      <c r="BB24" s="902"/>
      <c r="BC24" s="902"/>
      <c r="BD24" s="902"/>
      <c r="BE24" s="902"/>
      <c r="BF24" s="902"/>
      <c r="BG24" s="902"/>
      <c r="BH24" s="902"/>
      <c r="BI24" s="902"/>
      <c r="BJ24" s="902"/>
      <c r="BK24" s="902"/>
      <c r="BL24" s="902"/>
    </row>
    <row r="25" spans="1:64" s="908" customFormat="1" ht="24" customHeight="1">
      <c r="A25" s="898" t="s">
        <v>404</v>
      </c>
      <c r="B25" s="904" t="s">
        <v>48</v>
      </c>
      <c r="C25" s="900" t="s">
        <v>671</v>
      </c>
      <c r="D25" s="891">
        <v>10049.343589999997</v>
      </c>
      <c r="E25" s="896">
        <v>0</v>
      </c>
      <c r="F25" s="896">
        <v>0</v>
      </c>
      <c r="G25" s="901">
        <v>0</v>
      </c>
      <c r="H25" s="705">
        <v>0</v>
      </c>
      <c r="I25" s="902"/>
      <c r="J25" s="902"/>
      <c r="K25" s="902"/>
      <c r="L25" s="902"/>
      <c r="M25" s="902"/>
      <c r="N25" s="902"/>
      <c r="O25" s="902"/>
      <c r="P25" s="902"/>
      <c r="Q25" s="902"/>
      <c r="R25" s="902"/>
      <c r="S25" s="902"/>
      <c r="T25" s="902"/>
      <c r="U25" s="902"/>
      <c r="V25" s="902"/>
      <c r="W25" s="902"/>
      <c r="X25" s="902"/>
      <c r="Y25" s="902"/>
      <c r="Z25" s="902"/>
      <c r="AA25" s="902"/>
      <c r="AB25" s="902"/>
      <c r="AC25" s="902"/>
      <c r="AD25" s="902"/>
      <c r="AE25" s="902"/>
      <c r="AF25" s="902"/>
      <c r="AG25" s="902"/>
      <c r="AH25" s="902"/>
      <c r="AI25" s="902"/>
      <c r="AJ25" s="902"/>
      <c r="AK25" s="902"/>
      <c r="AL25" s="902"/>
      <c r="AM25" s="902"/>
      <c r="AN25" s="902"/>
      <c r="AO25" s="902"/>
      <c r="AP25" s="902"/>
      <c r="AQ25" s="902"/>
      <c r="AR25" s="902"/>
      <c r="AS25" s="902"/>
      <c r="AT25" s="902"/>
      <c r="AU25" s="902"/>
      <c r="AV25" s="902"/>
      <c r="AW25" s="902"/>
      <c r="AX25" s="902"/>
      <c r="AY25" s="902"/>
      <c r="AZ25" s="902"/>
      <c r="BA25" s="902"/>
      <c r="BB25" s="902"/>
      <c r="BC25" s="902"/>
      <c r="BD25" s="902"/>
      <c r="BE25" s="902"/>
      <c r="BF25" s="902"/>
      <c r="BG25" s="902"/>
      <c r="BH25" s="902"/>
      <c r="BI25" s="902"/>
      <c r="BJ25" s="902"/>
      <c r="BK25" s="902"/>
      <c r="BL25" s="902"/>
    </row>
    <row r="26" spans="1:64" s="909" customFormat="1" ht="24" customHeight="1">
      <c r="A26" s="888" t="s">
        <v>417</v>
      </c>
      <c r="B26" s="889" t="s">
        <v>48</v>
      </c>
      <c r="C26" s="890" t="s">
        <v>418</v>
      </c>
      <c r="D26" s="891">
        <v>0</v>
      </c>
      <c r="E26" s="896">
        <v>0</v>
      </c>
      <c r="F26" s="896">
        <v>0</v>
      </c>
      <c r="G26" s="897">
        <v>0</v>
      </c>
      <c r="H26" s="705">
        <v>0</v>
      </c>
      <c r="I26" s="842"/>
      <c r="J26" s="842"/>
      <c r="K26" s="842"/>
      <c r="L26" s="842"/>
      <c r="M26" s="842"/>
      <c r="N26" s="842"/>
      <c r="O26" s="842"/>
      <c r="P26" s="842"/>
      <c r="Q26" s="842"/>
      <c r="R26" s="842"/>
      <c r="S26" s="842"/>
      <c r="T26" s="842"/>
      <c r="U26" s="842"/>
      <c r="V26" s="842"/>
      <c r="W26" s="842"/>
      <c r="X26" s="842"/>
      <c r="Y26" s="842"/>
      <c r="Z26" s="842"/>
      <c r="AA26" s="842"/>
      <c r="AB26" s="842"/>
      <c r="AC26" s="842"/>
      <c r="AD26" s="842"/>
      <c r="AE26" s="842"/>
      <c r="AF26" s="842"/>
      <c r="AG26" s="842"/>
      <c r="AH26" s="842"/>
      <c r="AI26" s="842"/>
      <c r="AJ26" s="842"/>
      <c r="AK26" s="842"/>
      <c r="AL26" s="842"/>
      <c r="AM26" s="842"/>
      <c r="AN26" s="842"/>
      <c r="AO26" s="842"/>
      <c r="AP26" s="842"/>
      <c r="AQ26" s="842"/>
      <c r="AR26" s="842"/>
      <c r="AS26" s="842"/>
      <c r="AT26" s="842"/>
      <c r="AU26" s="842"/>
      <c r="AV26" s="842"/>
      <c r="AW26" s="842"/>
      <c r="AX26" s="842"/>
      <c r="AY26" s="842"/>
      <c r="AZ26" s="842"/>
      <c r="BA26" s="842"/>
      <c r="BB26" s="842"/>
      <c r="BC26" s="842"/>
      <c r="BD26" s="842"/>
      <c r="BE26" s="842"/>
      <c r="BF26" s="842"/>
      <c r="BG26" s="842"/>
      <c r="BH26" s="842"/>
      <c r="BI26" s="842"/>
      <c r="BJ26" s="842"/>
      <c r="BK26" s="842"/>
      <c r="BL26" s="842"/>
    </row>
    <row r="27" spans="1:64" s="909" customFormat="1" ht="24" customHeight="1">
      <c r="A27" s="888" t="s">
        <v>419</v>
      </c>
      <c r="B27" s="889" t="s">
        <v>48</v>
      </c>
      <c r="C27" s="890" t="s">
        <v>116</v>
      </c>
      <c r="D27" s="891">
        <v>3445.8819400000002</v>
      </c>
      <c r="E27" s="896">
        <v>0</v>
      </c>
      <c r="F27" s="896">
        <v>0</v>
      </c>
      <c r="G27" s="897">
        <v>0</v>
      </c>
      <c r="H27" s="705">
        <v>0</v>
      </c>
      <c r="I27" s="842"/>
      <c r="J27" s="842"/>
      <c r="K27" s="842"/>
      <c r="L27" s="842"/>
      <c r="M27" s="842"/>
      <c r="N27" s="842"/>
      <c r="O27" s="842"/>
      <c r="P27" s="842"/>
      <c r="Q27" s="842"/>
      <c r="R27" s="842"/>
      <c r="S27" s="842"/>
      <c r="T27" s="842"/>
      <c r="U27" s="842"/>
      <c r="V27" s="842"/>
      <c r="W27" s="842"/>
      <c r="X27" s="842"/>
      <c r="Y27" s="842"/>
      <c r="Z27" s="842"/>
      <c r="AA27" s="842"/>
      <c r="AB27" s="842"/>
      <c r="AC27" s="842"/>
      <c r="AD27" s="842"/>
      <c r="AE27" s="842"/>
      <c r="AF27" s="842"/>
      <c r="AG27" s="842"/>
      <c r="AH27" s="842"/>
      <c r="AI27" s="842"/>
      <c r="AJ27" s="842"/>
      <c r="AK27" s="842"/>
      <c r="AL27" s="842"/>
      <c r="AM27" s="842"/>
      <c r="AN27" s="842"/>
      <c r="AO27" s="842"/>
      <c r="AP27" s="842"/>
      <c r="AQ27" s="842"/>
      <c r="AR27" s="842"/>
      <c r="AS27" s="842"/>
      <c r="AT27" s="842"/>
      <c r="AU27" s="842"/>
      <c r="AV27" s="842"/>
      <c r="AW27" s="842"/>
      <c r="AX27" s="842"/>
      <c r="AY27" s="842"/>
      <c r="AZ27" s="842"/>
      <c r="BA27" s="842"/>
      <c r="BB27" s="842"/>
      <c r="BC27" s="842"/>
      <c r="BD27" s="842"/>
      <c r="BE27" s="842"/>
      <c r="BF27" s="842"/>
      <c r="BG27" s="842"/>
      <c r="BH27" s="842"/>
      <c r="BI27" s="842"/>
      <c r="BJ27" s="842"/>
      <c r="BK27" s="842"/>
      <c r="BL27" s="842"/>
    </row>
    <row r="28" spans="1:64" s="910" customFormat="1" ht="24" customHeight="1">
      <c r="A28" s="888" t="s">
        <v>421</v>
      </c>
      <c r="B28" s="889" t="s">
        <v>48</v>
      </c>
      <c r="C28" s="890" t="s">
        <v>422</v>
      </c>
      <c r="D28" s="891">
        <v>14932.818259999998</v>
      </c>
      <c r="E28" s="896">
        <v>0</v>
      </c>
      <c r="F28" s="896">
        <v>0</v>
      </c>
      <c r="G28" s="897">
        <v>0</v>
      </c>
      <c r="H28" s="705">
        <v>0</v>
      </c>
      <c r="I28" s="842"/>
      <c r="J28" s="842"/>
      <c r="K28" s="842"/>
      <c r="L28" s="842"/>
      <c r="M28" s="842"/>
      <c r="N28" s="842"/>
      <c r="O28" s="842"/>
      <c r="P28" s="842"/>
      <c r="Q28" s="842"/>
      <c r="R28" s="842"/>
      <c r="S28" s="842"/>
      <c r="T28" s="842"/>
      <c r="U28" s="842"/>
      <c r="V28" s="842"/>
      <c r="W28" s="842"/>
      <c r="X28" s="842"/>
      <c r="Y28" s="842"/>
      <c r="Z28" s="842"/>
      <c r="AA28" s="842"/>
      <c r="AB28" s="842"/>
      <c r="AC28" s="842"/>
      <c r="AD28" s="842"/>
      <c r="AE28" s="842"/>
      <c r="AF28" s="842"/>
      <c r="AG28" s="842"/>
      <c r="AH28" s="842"/>
      <c r="AI28" s="842"/>
      <c r="AJ28" s="842"/>
      <c r="AK28" s="842"/>
      <c r="AL28" s="842"/>
      <c r="AM28" s="842"/>
      <c r="AN28" s="842"/>
      <c r="AO28" s="842"/>
      <c r="AP28" s="842"/>
      <c r="AQ28" s="842"/>
      <c r="AR28" s="842"/>
      <c r="AS28" s="842"/>
      <c r="AT28" s="842"/>
      <c r="AU28" s="842"/>
      <c r="AV28" s="842"/>
      <c r="AW28" s="842"/>
      <c r="AX28" s="842"/>
      <c r="AY28" s="842"/>
      <c r="AZ28" s="842"/>
      <c r="BA28" s="842"/>
      <c r="BB28" s="842"/>
      <c r="BC28" s="842"/>
      <c r="BD28" s="842"/>
      <c r="BE28" s="842"/>
      <c r="BF28" s="842"/>
      <c r="BG28" s="842"/>
      <c r="BH28" s="842"/>
      <c r="BI28" s="842"/>
      <c r="BJ28" s="842"/>
      <c r="BK28" s="842"/>
      <c r="BL28" s="842"/>
    </row>
    <row r="29" spans="1:64" s="909" customFormat="1" ht="24" customHeight="1">
      <c r="A29" s="888" t="s">
        <v>423</v>
      </c>
      <c r="B29" s="889" t="s">
        <v>48</v>
      </c>
      <c r="C29" s="890" t="s">
        <v>424</v>
      </c>
      <c r="D29" s="891">
        <v>58.962890000000002</v>
      </c>
      <c r="E29" s="896">
        <v>0</v>
      </c>
      <c r="F29" s="896">
        <v>0</v>
      </c>
      <c r="G29" s="897">
        <v>0</v>
      </c>
      <c r="H29" s="705">
        <v>0</v>
      </c>
      <c r="I29" s="842"/>
      <c r="J29" s="842"/>
      <c r="K29" s="842"/>
      <c r="L29" s="842"/>
      <c r="M29" s="842"/>
      <c r="N29" s="842"/>
      <c r="O29" s="842"/>
      <c r="P29" s="842"/>
      <c r="Q29" s="842"/>
      <c r="R29" s="842"/>
      <c r="S29" s="842"/>
      <c r="T29" s="842"/>
      <c r="U29" s="842"/>
      <c r="V29" s="842"/>
      <c r="W29" s="842"/>
      <c r="X29" s="842"/>
      <c r="Y29" s="842"/>
      <c r="Z29" s="842"/>
      <c r="AA29" s="842"/>
      <c r="AB29" s="842"/>
      <c r="AC29" s="842"/>
      <c r="AD29" s="842"/>
      <c r="AE29" s="842"/>
      <c r="AF29" s="842"/>
      <c r="AG29" s="842"/>
      <c r="AH29" s="842"/>
      <c r="AI29" s="842"/>
      <c r="AJ29" s="842"/>
      <c r="AK29" s="842"/>
      <c r="AL29" s="842"/>
      <c r="AM29" s="842"/>
      <c r="AN29" s="842"/>
      <c r="AO29" s="842"/>
      <c r="AP29" s="842"/>
      <c r="AQ29" s="842"/>
      <c r="AR29" s="842"/>
      <c r="AS29" s="842"/>
      <c r="AT29" s="842"/>
      <c r="AU29" s="842"/>
      <c r="AV29" s="842"/>
      <c r="AW29" s="842"/>
      <c r="AX29" s="842"/>
      <c r="AY29" s="842"/>
      <c r="AZ29" s="842"/>
      <c r="BA29" s="842"/>
      <c r="BB29" s="842"/>
      <c r="BC29" s="842"/>
      <c r="BD29" s="842"/>
      <c r="BE29" s="842"/>
      <c r="BF29" s="842"/>
      <c r="BG29" s="842"/>
      <c r="BH29" s="842"/>
      <c r="BI29" s="842"/>
      <c r="BJ29" s="842"/>
      <c r="BK29" s="842"/>
      <c r="BL29" s="842"/>
    </row>
    <row r="30" spans="1:64" s="909" customFormat="1" ht="24" customHeight="1">
      <c r="A30" s="888" t="s">
        <v>425</v>
      </c>
      <c r="B30" s="889" t="s">
        <v>48</v>
      </c>
      <c r="C30" s="890" t="s">
        <v>674</v>
      </c>
      <c r="D30" s="891">
        <v>190.44891999999993</v>
      </c>
      <c r="E30" s="911">
        <v>0.18</v>
      </c>
      <c r="F30" s="896">
        <v>0</v>
      </c>
      <c r="G30" s="897">
        <v>0.18</v>
      </c>
      <c r="H30" s="705">
        <v>0</v>
      </c>
    </row>
    <row r="31" spans="1:64" s="895" customFormat="1" ht="24" customHeight="1">
      <c r="A31" s="888" t="s">
        <v>428</v>
      </c>
      <c r="B31" s="889" t="s">
        <v>48</v>
      </c>
      <c r="C31" s="890" t="s">
        <v>675</v>
      </c>
      <c r="D31" s="891">
        <v>283.43299999999999</v>
      </c>
      <c r="E31" s="896">
        <v>0</v>
      </c>
      <c r="F31" s="896">
        <v>0</v>
      </c>
      <c r="G31" s="897">
        <v>0</v>
      </c>
      <c r="H31" s="705">
        <v>0</v>
      </c>
    </row>
    <row r="32" spans="1:64" s="895" customFormat="1" ht="24" customHeight="1">
      <c r="A32" s="888" t="s">
        <v>447</v>
      </c>
      <c r="B32" s="889" t="s">
        <v>48</v>
      </c>
      <c r="C32" s="890" t="s">
        <v>181</v>
      </c>
      <c r="D32" s="912">
        <v>882.51064000000008</v>
      </c>
      <c r="E32" s="896">
        <v>0</v>
      </c>
      <c r="F32" s="896">
        <v>0</v>
      </c>
      <c r="G32" s="897">
        <v>0</v>
      </c>
      <c r="H32" s="705">
        <v>0</v>
      </c>
    </row>
    <row r="33" spans="1:8" s="895" customFormat="1" ht="24" customHeight="1">
      <c r="A33" s="888" t="s">
        <v>431</v>
      </c>
      <c r="B33" s="889" t="s">
        <v>48</v>
      </c>
      <c r="C33" s="890" t="s">
        <v>677</v>
      </c>
      <c r="D33" s="891">
        <v>4783.7811100000008</v>
      </c>
      <c r="E33" s="896">
        <v>0</v>
      </c>
      <c r="F33" s="896">
        <v>0</v>
      </c>
      <c r="G33" s="897">
        <v>0</v>
      </c>
      <c r="H33" s="705">
        <v>0</v>
      </c>
    </row>
    <row r="34" spans="1:8" s="895" customFormat="1" ht="24" customHeight="1">
      <c r="A34" s="888" t="s">
        <v>434</v>
      </c>
      <c r="B34" s="913" t="s">
        <v>48</v>
      </c>
      <c r="C34" s="890" t="s">
        <v>678</v>
      </c>
      <c r="D34" s="891">
        <v>981.13726000000008</v>
      </c>
      <c r="E34" s="896">
        <v>0</v>
      </c>
      <c r="F34" s="896">
        <v>0</v>
      </c>
      <c r="G34" s="897">
        <v>0</v>
      </c>
      <c r="H34" s="705">
        <v>0</v>
      </c>
    </row>
    <row r="35" spans="1:8" s="895" customFormat="1" ht="36.75" customHeight="1">
      <c r="A35" s="914" t="s">
        <v>437</v>
      </c>
      <c r="B35" s="915" t="s">
        <v>48</v>
      </c>
      <c r="C35" s="916" t="s">
        <v>679</v>
      </c>
      <c r="D35" s="917">
        <v>0</v>
      </c>
      <c r="E35" s="918">
        <v>0</v>
      </c>
      <c r="F35" s="918">
        <v>0</v>
      </c>
      <c r="G35" s="919">
        <v>0</v>
      </c>
      <c r="H35" s="920">
        <v>0</v>
      </c>
    </row>
    <row r="36" spans="1:8" s="895" customFormat="1" ht="19.5" customHeight="1">
      <c r="A36" s="921" t="s">
        <v>4</v>
      </c>
      <c r="B36" s="922"/>
      <c r="C36" s="921"/>
      <c r="D36" s="923" t="s">
        <v>4</v>
      </c>
      <c r="E36" s="923" t="s">
        <v>4</v>
      </c>
      <c r="F36" s="923" t="s">
        <v>4</v>
      </c>
      <c r="G36" s="924" t="s">
        <v>4</v>
      </c>
      <c r="H36" s="923" t="s">
        <v>4</v>
      </c>
    </row>
    <row r="37" spans="1:8" s="895" customFormat="1" ht="16.5" customHeight="1">
      <c r="A37" s="925"/>
      <c r="B37" s="913"/>
      <c r="C37" s="926"/>
      <c r="D37" s="927"/>
      <c r="E37" s="928"/>
      <c r="F37" s="928"/>
      <c r="G37" s="929"/>
      <c r="H37" s="930"/>
    </row>
    <row r="38" spans="1:8" s="895" customFormat="1" ht="18.75" customHeight="1"/>
    <row r="39" spans="1:8" ht="16.5" customHeight="1">
      <c r="A39" s="931" t="s">
        <v>4</v>
      </c>
      <c r="B39" s="932"/>
      <c r="C39" s="931"/>
      <c r="D39" s="842" t="s">
        <v>4</v>
      </c>
    </row>
    <row r="40" spans="1:8" ht="22.5" hidden="1" customHeight="1">
      <c r="B40" s="1608" t="s">
        <v>701</v>
      </c>
      <c r="C40" s="1608"/>
      <c r="D40" s="842">
        <v>0</v>
      </c>
    </row>
    <row r="41" spans="1:8">
      <c r="D41" s="842" t="s">
        <v>4</v>
      </c>
    </row>
    <row r="42" spans="1:8">
      <c r="D42" s="842" t="s">
        <v>4</v>
      </c>
    </row>
    <row r="43" spans="1:8">
      <c r="D43" s="842" t="s">
        <v>4</v>
      </c>
    </row>
    <row r="44" spans="1:8">
      <c r="D44" s="842" t="s">
        <v>4</v>
      </c>
    </row>
    <row r="45" spans="1:8">
      <c r="D45" s="842" t="s">
        <v>4</v>
      </c>
    </row>
    <row r="46" spans="1:8">
      <c r="D46" s="933" t="s">
        <v>4</v>
      </c>
    </row>
    <row r="47" spans="1:8">
      <c r="D47" s="842" t="s">
        <v>4</v>
      </c>
    </row>
    <row r="48" spans="1:8">
      <c r="D48" s="842" t="s">
        <v>4</v>
      </c>
    </row>
    <row r="49" spans="4:4">
      <c r="D49" s="842" t="s">
        <v>4</v>
      </c>
    </row>
    <row r="50" spans="4:4">
      <c r="D50" s="842" t="s">
        <v>4</v>
      </c>
    </row>
    <row r="51" spans="4:4">
      <c r="D51" s="842" t="s">
        <v>4</v>
      </c>
    </row>
    <row r="52" spans="4:4">
      <c r="D52" s="842" t="s">
        <v>4</v>
      </c>
    </row>
    <row r="53" spans="4:4">
      <c r="D53" s="842" t="s">
        <v>4</v>
      </c>
    </row>
    <row r="54" spans="4:4">
      <c r="D54" s="934" t="s">
        <v>4</v>
      </c>
    </row>
    <row r="55" spans="4:4">
      <c r="D55" s="934" t="s">
        <v>4</v>
      </c>
    </row>
    <row r="56" spans="4:4">
      <c r="D56" s="934" t="s">
        <v>4</v>
      </c>
    </row>
    <row r="57" spans="4:4">
      <c r="D57" s="934" t="s">
        <v>4</v>
      </c>
    </row>
    <row r="58" spans="4:4">
      <c r="D58" s="934" t="s">
        <v>4</v>
      </c>
    </row>
    <row r="59" spans="4:4">
      <c r="D59" s="934" t="s">
        <v>4</v>
      </c>
    </row>
    <row r="60" spans="4:4">
      <c r="D60" s="934" t="s">
        <v>4</v>
      </c>
    </row>
    <row r="61" spans="4:4">
      <c r="D61" s="934" t="s">
        <v>4</v>
      </c>
    </row>
    <row r="62" spans="4:4">
      <c r="D62" s="934" t="s">
        <v>4</v>
      </c>
    </row>
    <row r="63" spans="4:4">
      <c r="D63" s="934" t="s">
        <v>4</v>
      </c>
    </row>
    <row r="64" spans="4:4">
      <c r="D64" s="934" t="s">
        <v>4</v>
      </c>
    </row>
    <row r="65" spans="4:4">
      <c r="D65" s="934" t="s">
        <v>4</v>
      </c>
    </row>
    <row r="66" spans="4:4">
      <c r="D66" s="934" t="s">
        <v>4</v>
      </c>
    </row>
    <row r="67" spans="4:4">
      <c r="D67" s="934" t="s">
        <v>4</v>
      </c>
    </row>
    <row r="68" spans="4:4">
      <c r="D68" s="934" t="s">
        <v>4</v>
      </c>
    </row>
    <row r="69" spans="4:4">
      <c r="D69" s="934" t="s">
        <v>4</v>
      </c>
    </row>
    <row r="70" spans="4:4">
      <c r="D70" s="934" t="s">
        <v>4</v>
      </c>
    </row>
    <row r="71" spans="4:4">
      <c r="D71" s="934" t="s">
        <v>4</v>
      </c>
    </row>
    <row r="72" spans="4:4">
      <c r="D72" s="934" t="s">
        <v>4</v>
      </c>
    </row>
    <row r="73" spans="4:4">
      <c r="D73" s="934" t="s">
        <v>4</v>
      </c>
    </row>
    <row r="74" spans="4:4">
      <c r="D74" s="934" t="s">
        <v>4</v>
      </c>
    </row>
    <row r="75" spans="4:4">
      <c r="D75" s="934" t="s">
        <v>4</v>
      </c>
    </row>
    <row r="76" spans="4:4">
      <c r="D76" s="934" t="s">
        <v>4</v>
      </c>
    </row>
    <row r="77" spans="4:4">
      <c r="D77" s="934" t="s">
        <v>4</v>
      </c>
    </row>
    <row r="78" spans="4:4">
      <c r="D78" s="934" t="s">
        <v>4</v>
      </c>
    </row>
    <row r="79" spans="4:4">
      <c r="D79" s="934" t="s">
        <v>4</v>
      </c>
    </row>
    <row r="80" spans="4:4">
      <c r="D80" s="934" t="s">
        <v>4</v>
      </c>
    </row>
    <row r="81" spans="4:4">
      <c r="D81" s="934" t="s">
        <v>4</v>
      </c>
    </row>
    <row r="82" spans="4:4">
      <c r="D82" s="934" t="s">
        <v>4</v>
      </c>
    </row>
    <row r="83" spans="4:4">
      <c r="D83" s="934" t="s">
        <v>4</v>
      </c>
    </row>
    <row r="84" spans="4:4">
      <c r="D84" s="934" t="s">
        <v>4</v>
      </c>
    </row>
    <row r="85" spans="4:4">
      <c r="D85" s="934" t="s">
        <v>4</v>
      </c>
    </row>
    <row r="86" spans="4:4">
      <c r="D86" s="934" t="s">
        <v>4</v>
      </c>
    </row>
    <row r="87" spans="4:4">
      <c r="D87" s="934" t="s">
        <v>4</v>
      </c>
    </row>
    <row r="88" spans="4:4">
      <c r="D88" s="934" t="s">
        <v>4</v>
      </c>
    </row>
    <row r="89" spans="4:4">
      <c r="D89" s="934" t="s">
        <v>4</v>
      </c>
    </row>
    <row r="90" spans="4:4">
      <c r="D90" s="934" t="s">
        <v>4</v>
      </c>
    </row>
    <row r="91" spans="4:4">
      <c r="D91" s="934" t="s">
        <v>4</v>
      </c>
    </row>
    <row r="92" spans="4:4">
      <c r="D92" s="934" t="s">
        <v>4</v>
      </c>
    </row>
    <row r="93" spans="4:4">
      <c r="D93" s="934" t="s">
        <v>4</v>
      </c>
    </row>
    <row r="94" spans="4:4">
      <c r="D94" s="934" t="s">
        <v>4</v>
      </c>
    </row>
    <row r="95" spans="4:4">
      <c r="D95" s="934" t="s">
        <v>4</v>
      </c>
    </row>
    <row r="96" spans="4:4">
      <c r="D96" s="934" t="s">
        <v>4</v>
      </c>
    </row>
    <row r="97" spans="4:4">
      <c r="D97" s="934" t="s">
        <v>4</v>
      </c>
    </row>
    <row r="98" spans="4:4">
      <c r="D98" s="934" t="s">
        <v>4</v>
      </c>
    </row>
    <row r="99" spans="4:4">
      <c r="D99" s="934" t="s">
        <v>4</v>
      </c>
    </row>
    <row r="100" spans="4:4">
      <c r="D100" s="934" t="s">
        <v>4</v>
      </c>
    </row>
    <row r="101" spans="4:4">
      <c r="D101" s="934" t="s">
        <v>4</v>
      </c>
    </row>
    <row r="102" spans="4:4">
      <c r="D102" s="934" t="s">
        <v>4</v>
      </c>
    </row>
    <row r="103" spans="4:4">
      <c r="D103" s="934" t="s">
        <v>4</v>
      </c>
    </row>
    <row r="104" spans="4:4">
      <c r="D104" s="934" t="s">
        <v>4</v>
      </c>
    </row>
    <row r="105" spans="4:4">
      <c r="D105" s="934" t="s">
        <v>4</v>
      </c>
    </row>
    <row r="106" spans="4:4">
      <c r="D106" s="934" t="s">
        <v>4</v>
      </c>
    </row>
    <row r="107" spans="4:4">
      <c r="D107" s="934" t="s">
        <v>4</v>
      </c>
    </row>
    <row r="108" spans="4:4">
      <c r="D108" s="934" t="s">
        <v>4</v>
      </c>
    </row>
    <row r="109" spans="4:4">
      <c r="D109" s="934" t="s">
        <v>4</v>
      </c>
    </row>
    <row r="110" spans="4:4">
      <c r="D110" s="934" t="s">
        <v>4</v>
      </c>
    </row>
    <row r="111" spans="4:4">
      <c r="D111" s="934" t="s">
        <v>4</v>
      </c>
    </row>
    <row r="112" spans="4:4">
      <c r="D112" s="934" t="s">
        <v>4</v>
      </c>
    </row>
    <row r="113" spans="4:4">
      <c r="D113" s="934" t="s">
        <v>4</v>
      </c>
    </row>
    <row r="114" spans="4:4">
      <c r="D114" s="934" t="s">
        <v>4</v>
      </c>
    </row>
    <row r="115" spans="4:4">
      <c r="D115" s="934" t="s">
        <v>4</v>
      </c>
    </row>
    <row r="116" spans="4:4">
      <c r="D116" s="934" t="s">
        <v>4</v>
      </c>
    </row>
    <row r="117" spans="4:4">
      <c r="D117" s="934" t="s">
        <v>4</v>
      </c>
    </row>
    <row r="118" spans="4:4">
      <c r="D118" s="934" t="s">
        <v>4</v>
      </c>
    </row>
    <row r="119" spans="4:4">
      <c r="D119" s="934" t="s">
        <v>4</v>
      </c>
    </row>
    <row r="120" spans="4:4">
      <c r="D120" s="934" t="s">
        <v>4</v>
      </c>
    </row>
    <row r="121" spans="4:4">
      <c r="D121" s="934" t="s">
        <v>4</v>
      </c>
    </row>
    <row r="122" spans="4:4">
      <c r="D122" s="934" t="s">
        <v>4</v>
      </c>
    </row>
    <row r="123" spans="4:4">
      <c r="D123" s="934" t="s">
        <v>4</v>
      </c>
    </row>
    <row r="124" spans="4:4">
      <c r="D124" s="934" t="s">
        <v>4</v>
      </c>
    </row>
    <row r="125" spans="4:4">
      <c r="D125" s="934" t="s">
        <v>4</v>
      </c>
    </row>
    <row r="126" spans="4:4">
      <c r="D126" s="934" t="s">
        <v>4</v>
      </c>
    </row>
    <row r="127" spans="4:4">
      <c r="D127" s="934" t="s">
        <v>4</v>
      </c>
    </row>
    <row r="128" spans="4:4">
      <c r="D128" s="934" t="s">
        <v>4</v>
      </c>
    </row>
    <row r="129" spans="4:4">
      <c r="D129" s="934" t="s">
        <v>4</v>
      </c>
    </row>
    <row r="130" spans="4:4">
      <c r="D130" s="934" t="s">
        <v>4</v>
      </c>
    </row>
    <row r="131" spans="4:4">
      <c r="D131" s="934" t="s">
        <v>4</v>
      </c>
    </row>
    <row r="132" spans="4:4">
      <c r="D132" s="934" t="s">
        <v>4</v>
      </c>
    </row>
    <row r="133" spans="4:4">
      <c r="D133" s="934" t="s">
        <v>4</v>
      </c>
    </row>
    <row r="134" spans="4:4">
      <c r="D134" s="934" t="s">
        <v>4</v>
      </c>
    </row>
    <row r="135" spans="4:4">
      <c r="D135" s="934" t="s">
        <v>4</v>
      </c>
    </row>
    <row r="136" spans="4:4">
      <c r="D136" s="934" t="s">
        <v>4</v>
      </c>
    </row>
    <row r="137" spans="4:4">
      <c r="D137" s="934" t="s">
        <v>4</v>
      </c>
    </row>
    <row r="138" spans="4:4">
      <c r="D138" s="934" t="s">
        <v>4</v>
      </c>
    </row>
    <row r="139" spans="4:4">
      <c r="D139" s="934" t="s">
        <v>4</v>
      </c>
    </row>
    <row r="140" spans="4:4">
      <c r="D140" s="934" t="s">
        <v>4</v>
      </c>
    </row>
    <row r="141" spans="4:4">
      <c r="D141" s="934" t="s">
        <v>4</v>
      </c>
    </row>
    <row r="142" spans="4:4">
      <c r="D142" s="934" t="s">
        <v>4</v>
      </c>
    </row>
    <row r="143" spans="4:4">
      <c r="D143" s="934" t="s">
        <v>4</v>
      </c>
    </row>
    <row r="144" spans="4:4">
      <c r="D144" s="934" t="s">
        <v>4</v>
      </c>
    </row>
    <row r="145" spans="4:4">
      <c r="D145" s="934" t="s">
        <v>4</v>
      </c>
    </row>
    <row r="146" spans="4:4">
      <c r="D146" s="934" t="s">
        <v>4</v>
      </c>
    </row>
    <row r="147" spans="4:4">
      <c r="D147" s="934" t="s">
        <v>4</v>
      </c>
    </row>
    <row r="148" spans="4:4">
      <c r="D148" s="934" t="s">
        <v>4</v>
      </c>
    </row>
    <row r="149" spans="4:4">
      <c r="D149" s="934" t="s">
        <v>4</v>
      </c>
    </row>
    <row r="150" spans="4:4">
      <c r="D150" s="934" t="s">
        <v>4</v>
      </c>
    </row>
    <row r="151" spans="4:4">
      <c r="D151" s="934" t="s">
        <v>4</v>
      </c>
    </row>
    <row r="152" spans="4:4">
      <c r="D152" s="934" t="s">
        <v>4</v>
      </c>
    </row>
    <row r="153" spans="4:4">
      <c r="D153" s="934" t="s">
        <v>4</v>
      </c>
    </row>
    <row r="154" spans="4:4">
      <c r="D154" s="934" t="s">
        <v>4</v>
      </c>
    </row>
    <row r="155" spans="4:4">
      <c r="D155" s="934" t="s">
        <v>4</v>
      </c>
    </row>
    <row r="156" spans="4:4">
      <c r="D156" s="934" t="s">
        <v>4</v>
      </c>
    </row>
    <row r="157" spans="4:4">
      <c r="D157" s="934" t="s">
        <v>4</v>
      </c>
    </row>
    <row r="158" spans="4:4">
      <c r="D158" s="934" t="s">
        <v>4</v>
      </c>
    </row>
    <row r="159" spans="4:4">
      <c r="D159" s="934" t="s">
        <v>4</v>
      </c>
    </row>
    <row r="160" spans="4:4">
      <c r="D160" s="934" t="s">
        <v>4</v>
      </c>
    </row>
    <row r="161" spans="4:4">
      <c r="D161" s="934" t="s">
        <v>4</v>
      </c>
    </row>
    <row r="162" spans="4:4">
      <c r="D162" s="934" t="s">
        <v>4</v>
      </c>
    </row>
    <row r="163" spans="4:4">
      <c r="D163" s="934" t="s">
        <v>4</v>
      </c>
    </row>
    <row r="164" spans="4:4">
      <c r="D164" s="934" t="s">
        <v>4</v>
      </c>
    </row>
    <row r="165" spans="4:4">
      <c r="D165" s="934" t="s">
        <v>4</v>
      </c>
    </row>
    <row r="166" spans="4:4">
      <c r="D166" s="934" t="s">
        <v>4</v>
      </c>
    </row>
    <row r="167" spans="4:4">
      <c r="D167" s="934" t="s">
        <v>4</v>
      </c>
    </row>
    <row r="168" spans="4:4">
      <c r="D168" s="934" t="s">
        <v>4</v>
      </c>
    </row>
    <row r="169" spans="4:4">
      <c r="D169" s="934" t="s">
        <v>4</v>
      </c>
    </row>
    <row r="170" spans="4:4">
      <c r="D170" s="934" t="s">
        <v>4</v>
      </c>
    </row>
    <row r="171" spans="4:4">
      <c r="D171" s="934" t="s">
        <v>4</v>
      </c>
    </row>
    <row r="172" spans="4:4">
      <c r="D172" s="934" t="s">
        <v>4</v>
      </c>
    </row>
    <row r="173" spans="4:4">
      <c r="D173" s="934" t="s">
        <v>4</v>
      </c>
    </row>
    <row r="174" spans="4:4">
      <c r="D174" s="934" t="s">
        <v>4</v>
      </c>
    </row>
    <row r="175" spans="4:4">
      <c r="D175" s="934" t="s">
        <v>4</v>
      </c>
    </row>
    <row r="176" spans="4:4">
      <c r="D176" s="934" t="s">
        <v>4</v>
      </c>
    </row>
    <row r="177" spans="4:4">
      <c r="D177" s="934" t="s">
        <v>4</v>
      </c>
    </row>
    <row r="178" spans="4:4">
      <c r="D178" s="934" t="s">
        <v>4</v>
      </c>
    </row>
    <row r="179" spans="4:4">
      <c r="D179" s="934" t="s">
        <v>4</v>
      </c>
    </row>
    <row r="180" spans="4:4">
      <c r="D180" s="934" t="s">
        <v>4</v>
      </c>
    </row>
    <row r="181" spans="4:4">
      <c r="D181" s="934" t="s">
        <v>4</v>
      </c>
    </row>
    <row r="182" spans="4:4">
      <c r="D182" s="934" t="s">
        <v>4</v>
      </c>
    </row>
    <row r="183" spans="4:4">
      <c r="D183" s="934" t="s">
        <v>4</v>
      </c>
    </row>
    <row r="184" spans="4:4">
      <c r="D184" s="934" t="s">
        <v>4</v>
      </c>
    </row>
    <row r="185" spans="4:4">
      <c r="D185" s="934" t="s">
        <v>4</v>
      </c>
    </row>
    <row r="186" spans="4:4">
      <c r="D186" s="934" t="s">
        <v>4</v>
      </c>
    </row>
    <row r="187" spans="4:4">
      <c r="D187" s="934" t="s">
        <v>4</v>
      </c>
    </row>
    <row r="188" spans="4:4">
      <c r="D188" s="934" t="s">
        <v>4</v>
      </c>
    </row>
    <row r="189" spans="4:4">
      <c r="D189" s="934" t="s">
        <v>4</v>
      </c>
    </row>
    <row r="190" spans="4:4">
      <c r="D190" s="934" t="s">
        <v>4</v>
      </c>
    </row>
    <row r="191" spans="4:4">
      <c r="D191" s="934" t="s">
        <v>4</v>
      </c>
    </row>
    <row r="192" spans="4:4">
      <c r="D192" s="934" t="s">
        <v>4</v>
      </c>
    </row>
    <row r="193" spans="4:4">
      <c r="D193" s="934" t="s">
        <v>4</v>
      </c>
    </row>
    <row r="194" spans="4:4">
      <c r="D194" s="934" t="s">
        <v>4</v>
      </c>
    </row>
    <row r="195" spans="4:4">
      <c r="D195" s="934" t="s">
        <v>4</v>
      </c>
    </row>
    <row r="196" spans="4:4">
      <c r="D196" s="934" t="s">
        <v>4</v>
      </c>
    </row>
    <row r="197" spans="4:4">
      <c r="D197" s="934" t="s">
        <v>4</v>
      </c>
    </row>
    <row r="198" spans="4:4">
      <c r="D198" s="934" t="s">
        <v>4</v>
      </c>
    </row>
    <row r="199" spans="4:4">
      <c r="D199" s="934" t="s">
        <v>4</v>
      </c>
    </row>
    <row r="200" spans="4:4">
      <c r="D200" s="934" t="s">
        <v>4</v>
      </c>
    </row>
    <row r="201" spans="4:4">
      <c r="D201" s="934" t="s">
        <v>4</v>
      </c>
    </row>
    <row r="202" spans="4:4">
      <c r="D202" s="934" t="s">
        <v>4</v>
      </c>
    </row>
    <row r="203" spans="4:4">
      <c r="D203" s="934" t="s">
        <v>4</v>
      </c>
    </row>
    <row r="204" spans="4:4">
      <c r="D204" s="934" t="s">
        <v>4</v>
      </c>
    </row>
    <row r="205" spans="4:4">
      <c r="D205" s="934" t="s">
        <v>4</v>
      </c>
    </row>
    <row r="206" spans="4:4">
      <c r="D206" s="934" t="s">
        <v>4</v>
      </c>
    </row>
    <row r="207" spans="4:4">
      <c r="D207" s="934" t="s">
        <v>4</v>
      </c>
    </row>
    <row r="208" spans="4:4">
      <c r="D208" s="934" t="s">
        <v>4</v>
      </c>
    </row>
    <row r="209" spans="4:4">
      <c r="D209" s="934" t="s">
        <v>4</v>
      </c>
    </row>
    <row r="210" spans="4:4">
      <c r="D210" s="934" t="s">
        <v>4</v>
      </c>
    </row>
    <row r="211" spans="4:4">
      <c r="D211" s="934" t="s">
        <v>4</v>
      </c>
    </row>
    <row r="212" spans="4:4">
      <c r="D212" s="934" t="s">
        <v>4</v>
      </c>
    </row>
    <row r="213" spans="4:4">
      <c r="D213" s="934" t="s">
        <v>4</v>
      </c>
    </row>
    <row r="214" spans="4:4">
      <c r="D214" s="934" t="s">
        <v>4</v>
      </c>
    </row>
    <row r="215" spans="4:4">
      <c r="D215" s="934" t="s">
        <v>4</v>
      </c>
    </row>
    <row r="216" spans="4:4">
      <c r="D216" s="934" t="s">
        <v>4</v>
      </c>
    </row>
    <row r="217" spans="4:4">
      <c r="D217" s="934" t="s">
        <v>4</v>
      </c>
    </row>
    <row r="218" spans="4:4">
      <c r="D218" s="934" t="s">
        <v>4</v>
      </c>
    </row>
    <row r="219" spans="4:4">
      <c r="D219" s="934" t="s">
        <v>4</v>
      </c>
    </row>
    <row r="220" spans="4:4">
      <c r="D220" s="934" t="s">
        <v>4</v>
      </c>
    </row>
    <row r="221" spans="4:4">
      <c r="D221" s="934" t="s">
        <v>4</v>
      </c>
    </row>
    <row r="222" spans="4:4">
      <c r="D222" s="934" t="s">
        <v>4</v>
      </c>
    </row>
    <row r="223" spans="4:4">
      <c r="D223" s="934" t="s">
        <v>4</v>
      </c>
    </row>
    <row r="224" spans="4:4">
      <c r="D224" s="934" t="s">
        <v>4</v>
      </c>
    </row>
    <row r="225" spans="4:4">
      <c r="D225" s="934" t="s">
        <v>4</v>
      </c>
    </row>
    <row r="226" spans="4:4">
      <c r="D226" s="934" t="s">
        <v>4</v>
      </c>
    </row>
    <row r="227" spans="4:4">
      <c r="D227" s="934" t="s">
        <v>4</v>
      </c>
    </row>
    <row r="228" spans="4:4">
      <c r="D228" s="934" t="s">
        <v>4</v>
      </c>
    </row>
    <row r="229" spans="4:4">
      <c r="D229" s="934" t="s">
        <v>4</v>
      </c>
    </row>
    <row r="230" spans="4:4">
      <c r="D230" s="934" t="s">
        <v>4</v>
      </c>
    </row>
    <row r="231" spans="4:4">
      <c r="D231" s="934" t="s">
        <v>4</v>
      </c>
    </row>
    <row r="232" spans="4:4">
      <c r="D232" s="934" t="s">
        <v>4</v>
      </c>
    </row>
    <row r="233" spans="4:4">
      <c r="D233" s="934" t="s">
        <v>4</v>
      </c>
    </row>
    <row r="234" spans="4:4">
      <c r="D234" s="934" t="s">
        <v>4</v>
      </c>
    </row>
    <row r="235" spans="4:4">
      <c r="D235" s="934" t="s">
        <v>4</v>
      </c>
    </row>
    <row r="236" spans="4:4">
      <c r="D236" s="934" t="s">
        <v>4</v>
      </c>
    </row>
    <row r="237" spans="4:4">
      <c r="D237" s="934" t="s">
        <v>4</v>
      </c>
    </row>
    <row r="238" spans="4:4">
      <c r="D238" s="934" t="s">
        <v>4</v>
      </c>
    </row>
    <row r="239" spans="4:4">
      <c r="D239" s="934" t="s">
        <v>4</v>
      </c>
    </row>
    <row r="240" spans="4:4">
      <c r="D240" s="934" t="s">
        <v>4</v>
      </c>
    </row>
    <row r="241" spans="4:4">
      <c r="D241" s="934" t="s">
        <v>4</v>
      </c>
    </row>
    <row r="242" spans="4:4">
      <c r="D242" s="934" t="s">
        <v>4</v>
      </c>
    </row>
    <row r="243" spans="4:4">
      <c r="D243" s="934" t="s">
        <v>4</v>
      </c>
    </row>
    <row r="244" spans="4:4">
      <c r="D244" s="934" t="s">
        <v>4</v>
      </c>
    </row>
    <row r="245" spans="4:4">
      <c r="D245" s="934" t="s">
        <v>4</v>
      </c>
    </row>
    <row r="246" spans="4:4">
      <c r="D246" s="934" t="s">
        <v>4</v>
      </c>
    </row>
    <row r="247" spans="4:4">
      <c r="D247" s="934" t="s">
        <v>4</v>
      </c>
    </row>
    <row r="248" spans="4:4">
      <c r="D248" s="934" t="s">
        <v>4</v>
      </c>
    </row>
    <row r="249" spans="4:4">
      <c r="D249" s="934" t="s">
        <v>4</v>
      </c>
    </row>
    <row r="250" spans="4:4">
      <c r="D250" s="934" t="s">
        <v>4</v>
      </c>
    </row>
    <row r="251" spans="4:4">
      <c r="D251" s="934" t="s">
        <v>4</v>
      </c>
    </row>
    <row r="252" spans="4:4">
      <c r="D252" s="934" t="s">
        <v>4</v>
      </c>
    </row>
    <row r="253" spans="4:4">
      <c r="D253" s="934" t="s">
        <v>4</v>
      </c>
    </row>
    <row r="254" spans="4:4">
      <c r="D254" s="934" t="s">
        <v>4</v>
      </c>
    </row>
    <row r="255" spans="4:4">
      <c r="D255" s="934" t="s">
        <v>4</v>
      </c>
    </row>
    <row r="256" spans="4:4">
      <c r="D256" s="934" t="s">
        <v>4</v>
      </c>
    </row>
    <row r="257" spans="4:4">
      <c r="D257" s="934" t="s">
        <v>4</v>
      </c>
    </row>
    <row r="258" spans="4:4">
      <c r="D258" s="934" t="s">
        <v>4</v>
      </c>
    </row>
    <row r="259" spans="4:4">
      <c r="D259" s="934" t="s">
        <v>4</v>
      </c>
    </row>
    <row r="260" spans="4:4">
      <c r="D260" s="934" t="s">
        <v>4</v>
      </c>
    </row>
    <row r="261" spans="4:4">
      <c r="D261" s="934" t="s">
        <v>4</v>
      </c>
    </row>
    <row r="262" spans="4:4">
      <c r="D262" s="934" t="s">
        <v>4</v>
      </c>
    </row>
    <row r="263" spans="4:4">
      <c r="D263" s="934" t="s">
        <v>4</v>
      </c>
    </row>
    <row r="264" spans="4:4">
      <c r="D264" s="934" t="s">
        <v>4</v>
      </c>
    </row>
    <row r="265" spans="4:4">
      <c r="D265" s="934" t="s">
        <v>4</v>
      </c>
    </row>
    <row r="266" spans="4:4">
      <c r="D266" s="934" t="s">
        <v>4</v>
      </c>
    </row>
    <row r="267" spans="4:4">
      <c r="D267" s="934" t="s">
        <v>4</v>
      </c>
    </row>
    <row r="268" spans="4:4">
      <c r="D268" s="934" t="s">
        <v>4</v>
      </c>
    </row>
    <row r="269" spans="4:4">
      <c r="D269" s="934" t="s">
        <v>4</v>
      </c>
    </row>
    <row r="270" spans="4:4">
      <c r="D270" s="934" t="s">
        <v>4</v>
      </c>
    </row>
    <row r="271" spans="4:4">
      <c r="D271" s="934" t="s">
        <v>4</v>
      </c>
    </row>
    <row r="272" spans="4:4">
      <c r="D272" s="934" t="s">
        <v>4</v>
      </c>
    </row>
    <row r="273" spans="4:4">
      <c r="D273" s="934" t="s">
        <v>4</v>
      </c>
    </row>
    <row r="274" spans="4:4">
      <c r="D274" s="934" t="s">
        <v>4</v>
      </c>
    </row>
    <row r="275" spans="4:4">
      <c r="D275" s="934" t="s">
        <v>4</v>
      </c>
    </row>
    <row r="276" spans="4:4">
      <c r="D276" s="934" t="s">
        <v>4</v>
      </c>
    </row>
    <row r="277" spans="4:4">
      <c r="D277" s="934" t="s">
        <v>4</v>
      </c>
    </row>
    <row r="278" spans="4:4">
      <c r="D278" s="934" t="s">
        <v>4</v>
      </c>
    </row>
    <row r="279" spans="4:4">
      <c r="D279" s="934" t="s">
        <v>4</v>
      </c>
    </row>
    <row r="280" spans="4:4">
      <c r="D280" s="934" t="s">
        <v>4</v>
      </c>
    </row>
    <row r="281" spans="4:4">
      <c r="D281" s="934" t="s">
        <v>4</v>
      </c>
    </row>
    <row r="282" spans="4:4">
      <c r="D282" s="934" t="s">
        <v>4</v>
      </c>
    </row>
    <row r="283" spans="4:4">
      <c r="D283" s="934" t="s">
        <v>4</v>
      </c>
    </row>
    <row r="284" spans="4:4">
      <c r="D284" s="934" t="s">
        <v>4</v>
      </c>
    </row>
    <row r="285" spans="4:4">
      <c r="D285" s="934" t="s">
        <v>4</v>
      </c>
    </row>
    <row r="286" spans="4:4">
      <c r="D286" s="934" t="s">
        <v>4</v>
      </c>
    </row>
    <row r="287" spans="4:4">
      <c r="D287" s="934" t="s">
        <v>4</v>
      </c>
    </row>
    <row r="288" spans="4:4">
      <c r="D288" s="934" t="s">
        <v>4</v>
      </c>
    </row>
    <row r="289" spans="4:4">
      <c r="D289" s="934" t="s">
        <v>4</v>
      </c>
    </row>
    <row r="290" spans="4:4">
      <c r="D290" s="934" t="s">
        <v>4</v>
      </c>
    </row>
    <row r="291" spans="4:4">
      <c r="D291" s="934" t="s">
        <v>4</v>
      </c>
    </row>
    <row r="292" spans="4:4">
      <c r="D292" s="934" t="s">
        <v>4</v>
      </c>
    </row>
    <row r="293" spans="4:4">
      <c r="D293" s="934" t="s">
        <v>4</v>
      </c>
    </row>
    <row r="294" spans="4:4">
      <c r="D294" s="934" t="s">
        <v>4</v>
      </c>
    </row>
    <row r="295" spans="4:4">
      <c r="D295" s="934" t="s">
        <v>4</v>
      </c>
    </row>
    <row r="296" spans="4:4">
      <c r="D296" s="934" t="s">
        <v>4</v>
      </c>
    </row>
    <row r="297" spans="4:4">
      <c r="D297" s="934" t="s">
        <v>4</v>
      </c>
    </row>
    <row r="298" spans="4:4">
      <c r="D298" s="934" t="s">
        <v>4</v>
      </c>
    </row>
    <row r="299" spans="4:4">
      <c r="D299" s="934" t="s">
        <v>4</v>
      </c>
    </row>
    <row r="300" spans="4:4">
      <c r="D300" s="934" t="s">
        <v>4</v>
      </c>
    </row>
    <row r="301" spans="4:4">
      <c r="D301" s="934" t="s">
        <v>4</v>
      </c>
    </row>
    <row r="302" spans="4:4">
      <c r="D302" s="934" t="s">
        <v>4</v>
      </c>
    </row>
    <row r="303" spans="4:4">
      <c r="D303" s="934" t="s">
        <v>4</v>
      </c>
    </row>
    <row r="304" spans="4:4">
      <c r="D304" s="934" t="s">
        <v>4</v>
      </c>
    </row>
    <row r="305" spans="4:4">
      <c r="D305" s="934" t="s">
        <v>4</v>
      </c>
    </row>
    <row r="306" spans="4:4">
      <c r="D306" s="934" t="s">
        <v>4</v>
      </c>
    </row>
    <row r="307" spans="4:4">
      <c r="D307" s="934" t="s">
        <v>4</v>
      </c>
    </row>
    <row r="308" spans="4:4">
      <c r="D308" s="934" t="s">
        <v>4</v>
      </c>
    </row>
    <row r="309" spans="4:4">
      <c r="D309" s="934" t="s">
        <v>4</v>
      </c>
    </row>
    <row r="310" spans="4:4">
      <c r="D310" s="934" t="s">
        <v>4</v>
      </c>
    </row>
    <row r="311" spans="4:4">
      <c r="D311" s="934" t="s">
        <v>4</v>
      </c>
    </row>
    <row r="312" spans="4:4">
      <c r="D312" s="934" t="s">
        <v>4</v>
      </c>
    </row>
    <row r="313" spans="4:4">
      <c r="D313" s="934" t="s">
        <v>4</v>
      </c>
    </row>
    <row r="314" spans="4:4">
      <c r="D314" s="934" t="s">
        <v>4</v>
      </c>
    </row>
    <row r="315" spans="4:4">
      <c r="D315" s="934" t="s">
        <v>4</v>
      </c>
    </row>
    <row r="316" spans="4:4">
      <c r="D316" s="934" t="s">
        <v>4</v>
      </c>
    </row>
    <row r="317" spans="4:4">
      <c r="D317" s="934" t="s">
        <v>4</v>
      </c>
    </row>
    <row r="318" spans="4:4">
      <c r="D318" s="934" t="s">
        <v>4</v>
      </c>
    </row>
    <row r="319" spans="4:4">
      <c r="D319" s="934" t="s">
        <v>4</v>
      </c>
    </row>
    <row r="320" spans="4:4">
      <c r="D320" s="934" t="s">
        <v>4</v>
      </c>
    </row>
    <row r="321" spans="4:4">
      <c r="D321" s="934" t="s">
        <v>4</v>
      </c>
    </row>
    <row r="322" spans="4:4">
      <c r="D322" s="934" t="s">
        <v>4</v>
      </c>
    </row>
    <row r="323" spans="4:4">
      <c r="D323" s="934" t="s">
        <v>4</v>
      </c>
    </row>
    <row r="324" spans="4:4">
      <c r="D324" s="934" t="s">
        <v>4</v>
      </c>
    </row>
    <row r="325" spans="4:4">
      <c r="D325" s="934" t="s">
        <v>4</v>
      </c>
    </row>
    <row r="326" spans="4:4">
      <c r="D326" s="934" t="s">
        <v>4</v>
      </c>
    </row>
    <row r="327" spans="4:4">
      <c r="D327" s="934" t="s">
        <v>4</v>
      </c>
    </row>
    <row r="328" spans="4:4">
      <c r="D328" s="934" t="s">
        <v>4</v>
      </c>
    </row>
    <row r="329" spans="4:4">
      <c r="D329" s="934" t="s">
        <v>4</v>
      </c>
    </row>
    <row r="330" spans="4:4">
      <c r="D330" s="934" t="s">
        <v>4</v>
      </c>
    </row>
    <row r="331" spans="4:4">
      <c r="D331" s="934" t="s">
        <v>4</v>
      </c>
    </row>
    <row r="332" spans="4:4">
      <c r="D332" s="934" t="s">
        <v>4</v>
      </c>
    </row>
    <row r="333" spans="4:4">
      <c r="D333" s="934" t="s">
        <v>4</v>
      </c>
    </row>
    <row r="334" spans="4:4">
      <c r="D334" s="934" t="s">
        <v>4</v>
      </c>
    </row>
    <row r="335" spans="4:4">
      <c r="D335" s="934" t="s">
        <v>4</v>
      </c>
    </row>
    <row r="336" spans="4:4">
      <c r="D336" s="934" t="s">
        <v>4</v>
      </c>
    </row>
    <row r="337" spans="4:4">
      <c r="D337" s="934" t="s">
        <v>4</v>
      </c>
    </row>
    <row r="338" spans="4:4">
      <c r="D338" s="934" t="s">
        <v>4</v>
      </c>
    </row>
    <row r="339" spans="4:4">
      <c r="D339" s="934" t="s">
        <v>4</v>
      </c>
    </row>
    <row r="340" spans="4:4">
      <c r="D340" s="934" t="s">
        <v>4</v>
      </c>
    </row>
    <row r="341" spans="4:4">
      <c r="D341" s="934" t="s">
        <v>4</v>
      </c>
    </row>
    <row r="342" spans="4:4">
      <c r="D342" s="934" t="s">
        <v>4</v>
      </c>
    </row>
    <row r="343" spans="4:4">
      <c r="D343" s="934" t="s">
        <v>4</v>
      </c>
    </row>
    <row r="344" spans="4:4">
      <c r="D344" s="934" t="s">
        <v>4</v>
      </c>
    </row>
    <row r="345" spans="4:4">
      <c r="D345" s="934" t="s">
        <v>4</v>
      </c>
    </row>
    <row r="346" spans="4:4">
      <c r="D346" s="934" t="s">
        <v>4</v>
      </c>
    </row>
    <row r="347" spans="4:4">
      <c r="D347" s="934" t="s">
        <v>4</v>
      </c>
    </row>
    <row r="348" spans="4:4">
      <c r="D348" s="934" t="s">
        <v>4</v>
      </c>
    </row>
    <row r="349" spans="4:4">
      <c r="D349" s="934" t="s">
        <v>4</v>
      </c>
    </row>
    <row r="350" spans="4:4">
      <c r="D350" s="934" t="s">
        <v>4</v>
      </c>
    </row>
    <row r="351" spans="4:4">
      <c r="D351" s="934" t="s">
        <v>4</v>
      </c>
    </row>
    <row r="352" spans="4:4">
      <c r="D352" s="934" t="s">
        <v>4</v>
      </c>
    </row>
    <row r="353" spans="4:4">
      <c r="D353" s="934" t="s">
        <v>4</v>
      </c>
    </row>
    <row r="354" spans="4:4">
      <c r="D354" s="934" t="s">
        <v>4</v>
      </c>
    </row>
    <row r="355" spans="4:4">
      <c r="D355" s="934" t="s">
        <v>4</v>
      </c>
    </row>
    <row r="356" spans="4:4">
      <c r="D356" s="934" t="s">
        <v>4</v>
      </c>
    </row>
    <row r="357" spans="4:4">
      <c r="D357" s="934" t="s">
        <v>4</v>
      </c>
    </row>
    <row r="358" spans="4:4">
      <c r="D358" s="934" t="s">
        <v>4</v>
      </c>
    </row>
    <row r="359" spans="4:4">
      <c r="D359" s="934" t="s">
        <v>4</v>
      </c>
    </row>
    <row r="360" spans="4:4">
      <c r="D360" s="934" t="s">
        <v>4</v>
      </c>
    </row>
    <row r="361" spans="4:4">
      <c r="D361" s="934" t="s">
        <v>4</v>
      </c>
    </row>
    <row r="362" spans="4:4">
      <c r="D362" s="934" t="s">
        <v>4</v>
      </c>
    </row>
    <row r="363" spans="4:4">
      <c r="D363" s="934" t="s">
        <v>4</v>
      </c>
    </row>
    <row r="364" spans="4:4">
      <c r="D364" s="934" t="s">
        <v>4</v>
      </c>
    </row>
    <row r="365" spans="4:4">
      <c r="D365" s="934" t="s">
        <v>4</v>
      </c>
    </row>
    <row r="366" spans="4:4">
      <c r="D366" s="934" t="s">
        <v>4</v>
      </c>
    </row>
    <row r="367" spans="4:4">
      <c r="D367" s="934" t="s">
        <v>4</v>
      </c>
    </row>
    <row r="368" spans="4:4">
      <c r="D368" s="934" t="s">
        <v>4</v>
      </c>
    </row>
    <row r="369" spans="4:4">
      <c r="D369" s="934" t="s">
        <v>4</v>
      </c>
    </row>
    <row r="370" spans="4:4">
      <c r="D370" s="934" t="s">
        <v>4</v>
      </c>
    </row>
    <row r="371" spans="4:4">
      <c r="D371" s="934" t="s">
        <v>4</v>
      </c>
    </row>
    <row r="372" spans="4:4">
      <c r="D372" s="934" t="s">
        <v>4</v>
      </c>
    </row>
    <row r="373" spans="4:4">
      <c r="D373" s="934" t="s">
        <v>4</v>
      </c>
    </row>
    <row r="374" spans="4:4">
      <c r="D374" s="934" t="s">
        <v>4</v>
      </c>
    </row>
    <row r="375" spans="4:4">
      <c r="D375" s="934" t="s">
        <v>4</v>
      </c>
    </row>
    <row r="376" spans="4:4">
      <c r="D376" s="934" t="s">
        <v>4</v>
      </c>
    </row>
    <row r="377" spans="4:4">
      <c r="D377" s="934" t="s">
        <v>4</v>
      </c>
    </row>
    <row r="378" spans="4:4">
      <c r="D378" s="934" t="s">
        <v>4</v>
      </c>
    </row>
    <row r="379" spans="4:4">
      <c r="D379" s="934" t="s">
        <v>4</v>
      </c>
    </row>
    <row r="380" spans="4:4">
      <c r="D380" s="934" t="s">
        <v>4</v>
      </c>
    </row>
    <row r="381" spans="4:4">
      <c r="D381" s="934" t="s">
        <v>4</v>
      </c>
    </row>
    <row r="382" spans="4:4">
      <c r="D382" s="934" t="s">
        <v>4</v>
      </c>
    </row>
    <row r="383" spans="4:4">
      <c r="D383" s="934" t="s">
        <v>4</v>
      </c>
    </row>
    <row r="384" spans="4:4">
      <c r="D384" s="934" t="s">
        <v>4</v>
      </c>
    </row>
    <row r="385" spans="4:4">
      <c r="D385" s="934" t="s">
        <v>4</v>
      </c>
    </row>
    <row r="386" spans="4:4">
      <c r="D386" s="934" t="s">
        <v>4</v>
      </c>
    </row>
    <row r="387" spans="4:4">
      <c r="D387" s="934" t="s">
        <v>4</v>
      </c>
    </row>
    <row r="388" spans="4:4">
      <c r="D388" s="934" t="s">
        <v>4</v>
      </c>
    </row>
    <row r="389" spans="4:4">
      <c r="D389" s="934" t="s">
        <v>4</v>
      </c>
    </row>
    <row r="390" spans="4:4">
      <c r="D390" s="934" t="s">
        <v>4</v>
      </c>
    </row>
    <row r="391" spans="4:4">
      <c r="D391" s="934" t="s">
        <v>4</v>
      </c>
    </row>
    <row r="392" spans="4:4">
      <c r="D392" s="934" t="s">
        <v>4</v>
      </c>
    </row>
    <row r="393" spans="4:4">
      <c r="D393" s="934" t="s">
        <v>4</v>
      </c>
    </row>
    <row r="394" spans="4:4">
      <c r="D394" s="934" t="s">
        <v>4</v>
      </c>
    </row>
    <row r="395" spans="4:4">
      <c r="D395" s="934" t="s">
        <v>4</v>
      </c>
    </row>
    <row r="396" spans="4:4">
      <c r="D396" s="934" t="s">
        <v>4</v>
      </c>
    </row>
    <row r="397" spans="4:4">
      <c r="D397" s="934" t="s">
        <v>4</v>
      </c>
    </row>
    <row r="398" spans="4:4">
      <c r="D398" s="934" t="s">
        <v>4</v>
      </c>
    </row>
    <row r="399" spans="4:4">
      <c r="D399" s="934" t="s">
        <v>4</v>
      </c>
    </row>
    <row r="400" spans="4:4">
      <c r="D400" s="934" t="s">
        <v>4</v>
      </c>
    </row>
    <row r="401" spans="4:4">
      <c r="D401" s="934" t="s">
        <v>4</v>
      </c>
    </row>
    <row r="402" spans="4:4">
      <c r="D402" s="934" t="s">
        <v>4</v>
      </c>
    </row>
    <row r="403" spans="4:4">
      <c r="D403" s="934" t="s">
        <v>4</v>
      </c>
    </row>
    <row r="404" spans="4:4">
      <c r="D404" s="934" t="s">
        <v>4</v>
      </c>
    </row>
    <row r="405" spans="4:4">
      <c r="D405" s="934" t="s">
        <v>4</v>
      </c>
    </row>
    <row r="406" spans="4:4">
      <c r="D406" s="934" t="s">
        <v>4</v>
      </c>
    </row>
    <row r="407" spans="4:4">
      <c r="D407" s="934" t="s">
        <v>4</v>
      </c>
    </row>
    <row r="408" spans="4:4">
      <c r="D408" s="934" t="s">
        <v>4</v>
      </c>
    </row>
    <row r="409" spans="4:4">
      <c r="D409" s="934" t="s">
        <v>4</v>
      </c>
    </row>
    <row r="410" spans="4:4">
      <c r="D410" s="934" t="s">
        <v>4</v>
      </c>
    </row>
    <row r="411" spans="4:4">
      <c r="D411" s="934" t="s">
        <v>4</v>
      </c>
    </row>
    <row r="412" spans="4:4">
      <c r="D412" s="934" t="s">
        <v>4</v>
      </c>
    </row>
    <row r="413" spans="4:4">
      <c r="D413" s="934" t="s">
        <v>4</v>
      </c>
    </row>
    <row r="414" spans="4:4">
      <c r="D414" s="934" t="s">
        <v>4</v>
      </c>
    </row>
    <row r="415" spans="4:4">
      <c r="D415" s="934" t="s">
        <v>4</v>
      </c>
    </row>
    <row r="416" spans="4:4">
      <c r="D416" s="934" t="s">
        <v>4</v>
      </c>
    </row>
    <row r="417" spans="4:4">
      <c r="D417" s="934" t="s">
        <v>4</v>
      </c>
    </row>
    <row r="418" spans="4:4">
      <c r="D418" s="934" t="s">
        <v>4</v>
      </c>
    </row>
    <row r="419" spans="4:4">
      <c r="D419" s="934" t="s">
        <v>4</v>
      </c>
    </row>
    <row r="420" spans="4:4">
      <c r="D420" s="934" t="s">
        <v>4</v>
      </c>
    </row>
    <row r="421" spans="4:4">
      <c r="D421" s="934" t="s">
        <v>4</v>
      </c>
    </row>
    <row r="422" spans="4:4">
      <c r="D422" s="934" t="s">
        <v>4</v>
      </c>
    </row>
    <row r="423" spans="4:4">
      <c r="D423" s="934" t="s">
        <v>4</v>
      </c>
    </row>
    <row r="424" spans="4:4">
      <c r="D424" s="934" t="s">
        <v>4</v>
      </c>
    </row>
    <row r="425" spans="4:4">
      <c r="D425" s="934" t="s">
        <v>4</v>
      </c>
    </row>
    <row r="426" spans="4:4">
      <c r="D426" s="934" t="s">
        <v>4</v>
      </c>
    </row>
    <row r="427" spans="4:4">
      <c r="D427" s="934" t="s">
        <v>4</v>
      </c>
    </row>
    <row r="428" spans="4:4">
      <c r="D428" s="934" t="s">
        <v>4</v>
      </c>
    </row>
    <row r="429" spans="4:4">
      <c r="D429" s="934" t="s">
        <v>4</v>
      </c>
    </row>
    <row r="430" spans="4:4">
      <c r="D430" s="934" t="s">
        <v>4</v>
      </c>
    </row>
    <row r="431" spans="4:4">
      <c r="D431" s="934" t="s">
        <v>4</v>
      </c>
    </row>
    <row r="432" spans="4:4">
      <c r="D432" s="934" t="s">
        <v>4</v>
      </c>
    </row>
    <row r="433" spans="4:4">
      <c r="D433" s="934" t="s">
        <v>4</v>
      </c>
    </row>
    <row r="434" spans="4:4">
      <c r="D434" s="934" t="s">
        <v>4</v>
      </c>
    </row>
    <row r="435" spans="4:4">
      <c r="D435" s="934" t="s">
        <v>4</v>
      </c>
    </row>
    <row r="436" spans="4:4">
      <c r="D436" s="934" t="s">
        <v>4</v>
      </c>
    </row>
    <row r="437" spans="4:4">
      <c r="D437" s="934" t="s">
        <v>4</v>
      </c>
    </row>
    <row r="438" spans="4:4">
      <c r="D438" s="934" t="s">
        <v>4</v>
      </c>
    </row>
    <row r="439" spans="4:4">
      <c r="D439" s="934" t="s">
        <v>4</v>
      </c>
    </row>
    <row r="440" spans="4:4">
      <c r="D440" s="934" t="s">
        <v>4</v>
      </c>
    </row>
    <row r="441" spans="4:4">
      <c r="D441" s="934" t="s">
        <v>4</v>
      </c>
    </row>
    <row r="442" spans="4:4">
      <c r="D442" s="934" t="s">
        <v>4</v>
      </c>
    </row>
    <row r="443" spans="4:4">
      <c r="D443" s="934" t="s">
        <v>4</v>
      </c>
    </row>
    <row r="444" spans="4:4">
      <c r="D444" s="934" t="s">
        <v>4</v>
      </c>
    </row>
    <row r="445" spans="4:4">
      <c r="D445" s="934" t="s">
        <v>4</v>
      </c>
    </row>
    <row r="446" spans="4:4">
      <c r="D446" s="934" t="s">
        <v>4</v>
      </c>
    </row>
    <row r="447" spans="4:4">
      <c r="D447" s="934" t="s">
        <v>4</v>
      </c>
    </row>
    <row r="448" spans="4:4">
      <c r="D448" s="934" t="s">
        <v>4</v>
      </c>
    </row>
    <row r="449" spans="4:4">
      <c r="D449" s="934" t="s">
        <v>4</v>
      </c>
    </row>
    <row r="450" spans="4:4">
      <c r="D450" s="934" t="s">
        <v>4</v>
      </c>
    </row>
    <row r="451" spans="4:4">
      <c r="D451" s="934" t="s">
        <v>4</v>
      </c>
    </row>
    <row r="452" spans="4:4">
      <c r="D452" s="934" t="s">
        <v>4</v>
      </c>
    </row>
    <row r="453" spans="4:4">
      <c r="D453" s="934" t="s">
        <v>4</v>
      </c>
    </row>
    <row r="454" spans="4:4">
      <c r="D454" s="934" t="s">
        <v>4</v>
      </c>
    </row>
    <row r="455" spans="4:4">
      <c r="D455" s="934" t="s">
        <v>4</v>
      </c>
    </row>
    <row r="456" spans="4:4">
      <c r="D456" s="934" t="s">
        <v>4</v>
      </c>
    </row>
    <row r="457" spans="4:4">
      <c r="D457" s="934" t="s">
        <v>4</v>
      </c>
    </row>
    <row r="458" spans="4:4">
      <c r="D458" s="934" t="s">
        <v>4</v>
      </c>
    </row>
    <row r="459" spans="4:4">
      <c r="D459" s="934" t="s">
        <v>4</v>
      </c>
    </row>
    <row r="460" spans="4:4">
      <c r="D460" s="934" t="s">
        <v>4</v>
      </c>
    </row>
    <row r="461" spans="4:4">
      <c r="D461" s="934" t="s">
        <v>4</v>
      </c>
    </row>
    <row r="462" spans="4:4">
      <c r="D462" s="934" t="s">
        <v>4</v>
      </c>
    </row>
    <row r="463" spans="4:4">
      <c r="D463" s="934" t="s">
        <v>4</v>
      </c>
    </row>
    <row r="464" spans="4:4">
      <c r="D464" s="934" t="s">
        <v>4</v>
      </c>
    </row>
    <row r="465" spans="4:4">
      <c r="D465" s="934" t="s">
        <v>4</v>
      </c>
    </row>
    <row r="466" spans="4:4">
      <c r="D466" s="934" t="s">
        <v>4</v>
      </c>
    </row>
    <row r="467" spans="4:4">
      <c r="D467" s="934" t="s">
        <v>4</v>
      </c>
    </row>
    <row r="468" spans="4:4">
      <c r="D468" s="934" t="s">
        <v>4</v>
      </c>
    </row>
    <row r="469" spans="4:4">
      <c r="D469" s="934" t="s">
        <v>4</v>
      </c>
    </row>
    <row r="470" spans="4:4">
      <c r="D470" s="934" t="s">
        <v>4</v>
      </c>
    </row>
    <row r="471" spans="4:4">
      <c r="D471" s="934" t="s">
        <v>4</v>
      </c>
    </row>
    <row r="472" spans="4:4">
      <c r="D472" s="934" t="s">
        <v>4</v>
      </c>
    </row>
    <row r="473" spans="4:4">
      <c r="D473" s="934" t="s">
        <v>4</v>
      </c>
    </row>
    <row r="474" spans="4:4">
      <c r="D474" s="934" t="s">
        <v>4</v>
      </c>
    </row>
    <row r="475" spans="4:4">
      <c r="D475" s="934" t="s">
        <v>4</v>
      </c>
    </row>
    <row r="476" spans="4:4">
      <c r="D476" s="934" t="s">
        <v>4</v>
      </c>
    </row>
    <row r="477" spans="4:4">
      <c r="D477" s="934" t="s">
        <v>4</v>
      </c>
    </row>
    <row r="478" spans="4:4">
      <c r="D478" s="934" t="s">
        <v>4</v>
      </c>
    </row>
    <row r="479" spans="4:4">
      <c r="D479" s="934" t="s">
        <v>4</v>
      </c>
    </row>
    <row r="480" spans="4:4">
      <c r="D480" s="934" t="s">
        <v>4</v>
      </c>
    </row>
    <row r="481" spans="4:4">
      <c r="D481" s="934" t="s">
        <v>4</v>
      </c>
    </row>
    <row r="482" spans="4:4">
      <c r="D482" s="934" t="s">
        <v>4</v>
      </c>
    </row>
    <row r="483" spans="4:4">
      <c r="D483" s="934" t="s">
        <v>4</v>
      </c>
    </row>
    <row r="484" spans="4:4">
      <c r="D484" s="934" t="s">
        <v>4</v>
      </c>
    </row>
    <row r="485" spans="4:4">
      <c r="D485" s="934" t="s">
        <v>4</v>
      </c>
    </row>
    <row r="486" spans="4:4">
      <c r="D486" s="934" t="s">
        <v>4</v>
      </c>
    </row>
    <row r="487" spans="4:4">
      <c r="D487" s="934" t="s">
        <v>4</v>
      </c>
    </row>
    <row r="488" spans="4:4">
      <c r="D488" s="934" t="s">
        <v>4</v>
      </c>
    </row>
    <row r="489" spans="4:4">
      <c r="D489" s="934" t="s">
        <v>4</v>
      </c>
    </row>
    <row r="490" spans="4:4">
      <c r="D490" s="934" t="s">
        <v>4</v>
      </c>
    </row>
    <row r="491" spans="4:4">
      <c r="D491" s="934" t="s">
        <v>4</v>
      </c>
    </row>
    <row r="492" spans="4:4">
      <c r="D492" s="934" t="s">
        <v>4</v>
      </c>
    </row>
    <row r="493" spans="4:4">
      <c r="D493" s="934" t="s">
        <v>4</v>
      </c>
    </row>
    <row r="494" spans="4:4">
      <c r="D494" s="934" t="s">
        <v>4</v>
      </c>
    </row>
    <row r="495" spans="4:4">
      <c r="D495" s="934" t="s">
        <v>4</v>
      </c>
    </row>
    <row r="496" spans="4:4">
      <c r="D496" s="934" t="s">
        <v>4</v>
      </c>
    </row>
    <row r="497" spans="4:4">
      <c r="D497" s="934" t="s">
        <v>4</v>
      </c>
    </row>
    <row r="498" spans="4:4">
      <c r="D498" s="934" t="s">
        <v>4</v>
      </c>
    </row>
    <row r="499" spans="4:4">
      <c r="D499" s="934" t="s">
        <v>4</v>
      </c>
    </row>
    <row r="500" spans="4:4">
      <c r="D500" s="934" t="s">
        <v>4</v>
      </c>
    </row>
    <row r="501" spans="4:4">
      <c r="D501" s="934" t="s">
        <v>4</v>
      </c>
    </row>
    <row r="502" spans="4:4">
      <c r="D502" s="934" t="s">
        <v>4</v>
      </c>
    </row>
    <row r="503" spans="4:4">
      <c r="D503" s="934" t="s">
        <v>4</v>
      </c>
    </row>
    <row r="504" spans="4:4">
      <c r="D504" s="934" t="s">
        <v>4</v>
      </c>
    </row>
    <row r="505" spans="4:4">
      <c r="D505" s="934" t="s">
        <v>4</v>
      </c>
    </row>
    <row r="506" spans="4:4">
      <c r="D506" s="934" t="s">
        <v>4</v>
      </c>
    </row>
    <row r="507" spans="4:4">
      <c r="D507" s="934" t="s">
        <v>4</v>
      </c>
    </row>
    <row r="508" spans="4:4">
      <c r="D508" s="934" t="s">
        <v>4</v>
      </c>
    </row>
    <row r="509" spans="4:4">
      <c r="D509" s="934" t="s">
        <v>4</v>
      </c>
    </row>
    <row r="510" spans="4:4">
      <c r="D510" s="934" t="s">
        <v>4</v>
      </c>
    </row>
    <row r="511" spans="4:4">
      <c r="D511" s="934" t="s">
        <v>4</v>
      </c>
    </row>
    <row r="512" spans="4:4">
      <c r="D512" s="934" t="s">
        <v>4</v>
      </c>
    </row>
    <row r="513" spans="4:4">
      <c r="D513" s="934" t="s">
        <v>4</v>
      </c>
    </row>
    <row r="514" spans="4:4">
      <c r="D514" s="934" t="s">
        <v>4</v>
      </c>
    </row>
    <row r="515" spans="4:4">
      <c r="D515" s="934" t="s">
        <v>4</v>
      </c>
    </row>
    <row r="516" spans="4:4">
      <c r="D516" s="934" t="s">
        <v>4</v>
      </c>
    </row>
    <row r="517" spans="4:4">
      <c r="D517" s="934" t="s">
        <v>4</v>
      </c>
    </row>
    <row r="518" spans="4:4">
      <c r="D518" s="934" t="s">
        <v>4</v>
      </c>
    </row>
    <row r="519" spans="4:4">
      <c r="D519" s="934" t="s">
        <v>4</v>
      </c>
    </row>
    <row r="520" spans="4:4">
      <c r="D520" s="934" t="s">
        <v>4</v>
      </c>
    </row>
    <row r="521" spans="4:4">
      <c r="D521" s="934" t="s">
        <v>4</v>
      </c>
    </row>
    <row r="522" spans="4:4">
      <c r="D522" s="934" t="s">
        <v>4</v>
      </c>
    </row>
    <row r="523" spans="4:4">
      <c r="D523" s="934" t="s">
        <v>4</v>
      </c>
    </row>
    <row r="524" spans="4:4">
      <c r="D524" s="934" t="s">
        <v>4</v>
      </c>
    </row>
    <row r="525" spans="4:4">
      <c r="D525" s="934" t="s">
        <v>4</v>
      </c>
    </row>
    <row r="526" spans="4:4">
      <c r="D526" s="934" t="s">
        <v>4</v>
      </c>
    </row>
    <row r="527" spans="4:4">
      <c r="D527" s="934" t="s">
        <v>4</v>
      </c>
    </row>
    <row r="528" spans="4:4">
      <c r="D528" s="934" t="s">
        <v>4</v>
      </c>
    </row>
    <row r="529" spans="4:4">
      <c r="D529" s="934" t="s">
        <v>4</v>
      </c>
    </row>
    <row r="530" spans="4:4">
      <c r="D530" s="934" t="s">
        <v>4</v>
      </c>
    </row>
    <row r="531" spans="4:4">
      <c r="D531" s="934" t="s">
        <v>4</v>
      </c>
    </row>
    <row r="532" spans="4:4">
      <c r="D532" s="934" t="s">
        <v>4</v>
      </c>
    </row>
    <row r="533" spans="4:4">
      <c r="D533" s="934" t="s">
        <v>4</v>
      </c>
    </row>
    <row r="534" spans="4:4">
      <c r="D534" s="934" t="s">
        <v>4</v>
      </c>
    </row>
    <row r="535" spans="4:4">
      <c r="D535" s="934" t="s">
        <v>4</v>
      </c>
    </row>
    <row r="536" spans="4:4">
      <c r="D536" s="934" t="s">
        <v>4</v>
      </c>
    </row>
    <row r="537" spans="4:4">
      <c r="D537" s="934" t="s">
        <v>4</v>
      </c>
    </row>
    <row r="538" spans="4:4">
      <c r="D538" s="934" t="s">
        <v>4</v>
      </c>
    </row>
    <row r="539" spans="4:4">
      <c r="D539" s="934" t="s">
        <v>4</v>
      </c>
    </row>
    <row r="540" spans="4:4">
      <c r="D540" s="934" t="s">
        <v>4</v>
      </c>
    </row>
    <row r="541" spans="4:4">
      <c r="D541" s="934" t="s">
        <v>4</v>
      </c>
    </row>
    <row r="542" spans="4:4">
      <c r="D542" s="934" t="s">
        <v>4</v>
      </c>
    </row>
    <row r="543" spans="4:4">
      <c r="D543" s="934" t="s">
        <v>4</v>
      </c>
    </row>
    <row r="544" spans="4:4">
      <c r="D544" s="934" t="s">
        <v>4</v>
      </c>
    </row>
    <row r="545" spans="4:4">
      <c r="D545" s="934" t="s">
        <v>4</v>
      </c>
    </row>
    <row r="546" spans="4:4">
      <c r="D546" s="934" t="s">
        <v>4</v>
      </c>
    </row>
    <row r="547" spans="4:4">
      <c r="D547" s="934" t="s">
        <v>4</v>
      </c>
    </row>
    <row r="548" spans="4:4">
      <c r="D548" s="934" t="s">
        <v>4</v>
      </c>
    </row>
    <row r="549" spans="4:4">
      <c r="D549" s="934" t="s">
        <v>4</v>
      </c>
    </row>
    <row r="550" spans="4:4">
      <c r="D550" s="934" t="s">
        <v>4</v>
      </c>
    </row>
    <row r="551" spans="4:4">
      <c r="D551" s="934" t="s">
        <v>4</v>
      </c>
    </row>
    <row r="552" spans="4:4">
      <c r="D552" s="934" t="s">
        <v>4</v>
      </c>
    </row>
    <row r="553" spans="4:4">
      <c r="D553" s="934" t="s">
        <v>4</v>
      </c>
    </row>
    <row r="554" spans="4:4">
      <c r="D554" s="934" t="s">
        <v>4</v>
      </c>
    </row>
    <row r="555" spans="4:4">
      <c r="D555" s="934" t="s">
        <v>4</v>
      </c>
    </row>
    <row r="556" spans="4:4">
      <c r="D556" s="934" t="s">
        <v>4</v>
      </c>
    </row>
    <row r="557" spans="4:4">
      <c r="D557" s="934" t="s">
        <v>4</v>
      </c>
    </row>
    <row r="558" spans="4:4">
      <c r="D558" s="934" t="s">
        <v>4</v>
      </c>
    </row>
    <row r="559" spans="4:4">
      <c r="D559" s="934" t="s">
        <v>4</v>
      </c>
    </row>
    <row r="560" spans="4:4">
      <c r="D560" s="934" t="s">
        <v>4</v>
      </c>
    </row>
    <row r="561" spans="4:4">
      <c r="D561" s="934" t="s">
        <v>4</v>
      </c>
    </row>
    <row r="562" spans="4:4">
      <c r="D562" s="934" t="s">
        <v>4</v>
      </c>
    </row>
    <row r="563" spans="4:4">
      <c r="D563" s="934" t="s">
        <v>4</v>
      </c>
    </row>
    <row r="564" spans="4:4">
      <c r="D564" s="934" t="s">
        <v>4</v>
      </c>
    </row>
    <row r="565" spans="4:4">
      <c r="D565" s="934" t="s">
        <v>4</v>
      </c>
    </row>
    <row r="566" spans="4:4">
      <c r="D566" s="934" t="s">
        <v>4</v>
      </c>
    </row>
    <row r="567" spans="4:4">
      <c r="D567" s="934" t="s">
        <v>4</v>
      </c>
    </row>
    <row r="568" spans="4:4">
      <c r="D568" s="934" t="s">
        <v>4</v>
      </c>
    </row>
    <row r="569" spans="4:4">
      <c r="D569" s="934" t="s">
        <v>4</v>
      </c>
    </row>
    <row r="570" spans="4:4">
      <c r="D570" s="934" t="s">
        <v>4</v>
      </c>
    </row>
    <row r="571" spans="4:4">
      <c r="D571" s="934" t="s">
        <v>4</v>
      </c>
    </row>
    <row r="572" spans="4:4">
      <c r="D572" s="934" t="s">
        <v>4</v>
      </c>
    </row>
    <row r="573" spans="4:4">
      <c r="D573" s="934" t="s">
        <v>4</v>
      </c>
    </row>
  </sheetData>
  <mergeCells count="8">
    <mergeCell ref="A13:C13"/>
    <mergeCell ref="B40:C40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61" orientation="landscape" useFirstPageNumber="1" r:id="rId1"/>
  <headerFooter alignWithMargins="0">
    <oddHeader>&amp;C&amp;"Arial,Normalny"&amp;12-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B45"/>
  <sheetViews>
    <sheetView showGridLines="0" zoomScale="75" zoomScaleNormal="75" workbookViewId="0">
      <selection sqref="A1:C1"/>
    </sheetView>
  </sheetViews>
  <sheetFormatPr defaultColWidth="12.5703125" defaultRowHeight="15"/>
  <cols>
    <col min="1" max="1" width="4.85546875" style="937" customWidth="1"/>
    <col min="2" max="2" width="1.7109375" style="937" customWidth="1"/>
    <col min="3" max="3" width="55" style="937" customWidth="1"/>
    <col min="4" max="4" width="20.140625" style="937" customWidth="1"/>
    <col min="5" max="8" width="21.42578125" style="937" customWidth="1"/>
    <col min="9" max="256" width="12.5703125" style="937"/>
    <col min="257" max="257" width="4.85546875" style="937" customWidth="1"/>
    <col min="258" max="258" width="1.7109375" style="937" customWidth="1"/>
    <col min="259" max="259" width="55" style="937" customWidth="1"/>
    <col min="260" max="260" width="20.140625" style="937" customWidth="1"/>
    <col min="261" max="264" width="21.42578125" style="937" customWidth="1"/>
    <col min="265" max="512" width="12.5703125" style="937"/>
    <col min="513" max="513" width="4.85546875" style="937" customWidth="1"/>
    <col min="514" max="514" width="1.7109375" style="937" customWidth="1"/>
    <col min="515" max="515" width="55" style="937" customWidth="1"/>
    <col min="516" max="516" width="20.140625" style="937" customWidth="1"/>
    <col min="517" max="520" width="21.42578125" style="937" customWidth="1"/>
    <col min="521" max="768" width="12.5703125" style="937"/>
    <col min="769" max="769" width="4.85546875" style="937" customWidth="1"/>
    <col min="770" max="770" width="1.7109375" style="937" customWidth="1"/>
    <col min="771" max="771" width="55" style="937" customWidth="1"/>
    <col min="772" max="772" width="20.140625" style="937" customWidth="1"/>
    <col min="773" max="776" width="21.42578125" style="937" customWidth="1"/>
    <col min="777" max="1024" width="12.5703125" style="937"/>
    <col min="1025" max="1025" width="4.85546875" style="937" customWidth="1"/>
    <col min="1026" max="1026" width="1.7109375" style="937" customWidth="1"/>
    <col min="1027" max="1027" width="55" style="937" customWidth="1"/>
    <col min="1028" max="1028" width="20.140625" style="937" customWidth="1"/>
    <col min="1029" max="1032" width="21.42578125" style="937" customWidth="1"/>
    <col min="1033" max="1280" width="12.5703125" style="937"/>
    <col min="1281" max="1281" width="4.85546875" style="937" customWidth="1"/>
    <col min="1282" max="1282" width="1.7109375" style="937" customWidth="1"/>
    <col min="1283" max="1283" width="55" style="937" customWidth="1"/>
    <col min="1284" max="1284" width="20.140625" style="937" customWidth="1"/>
    <col min="1285" max="1288" width="21.42578125" style="937" customWidth="1"/>
    <col min="1289" max="1536" width="12.5703125" style="937"/>
    <col min="1537" max="1537" width="4.85546875" style="937" customWidth="1"/>
    <col min="1538" max="1538" width="1.7109375" style="937" customWidth="1"/>
    <col min="1539" max="1539" width="55" style="937" customWidth="1"/>
    <col min="1540" max="1540" width="20.140625" style="937" customWidth="1"/>
    <col min="1541" max="1544" width="21.42578125" style="937" customWidth="1"/>
    <col min="1545" max="1792" width="12.5703125" style="937"/>
    <col min="1793" max="1793" width="4.85546875" style="937" customWidth="1"/>
    <col min="1794" max="1794" width="1.7109375" style="937" customWidth="1"/>
    <col min="1795" max="1795" width="55" style="937" customWidth="1"/>
    <col min="1796" max="1796" width="20.140625" style="937" customWidth="1"/>
    <col min="1797" max="1800" width="21.42578125" style="937" customWidth="1"/>
    <col min="1801" max="2048" width="12.5703125" style="937"/>
    <col min="2049" max="2049" width="4.85546875" style="937" customWidth="1"/>
    <col min="2050" max="2050" width="1.7109375" style="937" customWidth="1"/>
    <col min="2051" max="2051" width="55" style="937" customWidth="1"/>
    <col min="2052" max="2052" width="20.140625" style="937" customWidth="1"/>
    <col min="2053" max="2056" width="21.42578125" style="937" customWidth="1"/>
    <col min="2057" max="2304" width="12.5703125" style="937"/>
    <col min="2305" max="2305" width="4.85546875" style="937" customWidth="1"/>
    <col min="2306" max="2306" width="1.7109375" style="937" customWidth="1"/>
    <col min="2307" max="2307" width="55" style="937" customWidth="1"/>
    <col min="2308" max="2308" width="20.140625" style="937" customWidth="1"/>
    <col min="2309" max="2312" width="21.42578125" style="937" customWidth="1"/>
    <col min="2313" max="2560" width="12.5703125" style="937"/>
    <col min="2561" max="2561" width="4.85546875" style="937" customWidth="1"/>
    <col min="2562" max="2562" width="1.7109375" style="937" customWidth="1"/>
    <col min="2563" max="2563" width="55" style="937" customWidth="1"/>
    <col min="2564" max="2564" width="20.140625" style="937" customWidth="1"/>
    <col min="2565" max="2568" width="21.42578125" style="937" customWidth="1"/>
    <col min="2569" max="2816" width="12.5703125" style="937"/>
    <col min="2817" max="2817" width="4.85546875" style="937" customWidth="1"/>
    <col min="2818" max="2818" width="1.7109375" style="937" customWidth="1"/>
    <col min="2819" max="2819" width="55" style="937" customWidth="1"/>
    <col min="2820" max="2820" width="20.140625" style="937" customWidth="1"/>
    <col min="2821" max="2824" width="21.42578125" style="937" customWidth="1"/>
    <col min="2825" max="3072" width="12.5703125" style="937"/>
    <col min="3073" max="3073" width="4.85546875" style="937" customWidth="1"/>
    <col min="3074" max="3074" width="1.7109375" style="937" customWidth="1"/>
    <col min="3075" max="3075" width="55" style="937" customWidth="1"/>
    <col min="3076" max="3076" width="20.140625" style="937" customWidth="1"/>
    <col min="3077" max="3080" width="21.42578125" style="937" customWidth="1"/>
    <col min="3081" max="3328" width="12.5703125" style="937"/>
    <col min="3329" max="3329" width="4.85546875" style="937" customWidth="1"/>
    <col min="3330" max="3330" width="1.7109375" style="937" customWidth="1"/>
    <col min="3331" max="3331" width="55" style="937" customWidth="1"/>
    <col min="3332" max="3332" width="20.140625" style="937" customWidth="1"/>
    <col min="3333" max="3336" width="21.42578125" style="937" customWidth="1"/>
    <col min="3337" max="3584" width="12.5703125" style="937"/>
    <col min="3585" max="3585" width="4.85546875" style="937" customWidth="1"/>
    <col min="3586" max="3586" width="1.7109375" style="937" customWidth="1"/>
    <col min="3587" max="3587" width="55" style="937" customWidth="1"/>
    <col min="3588" max="3588" width="20.140625" style="937" customWidth="1"/>
    <col min="3589" max="3592" width="21.42578125" style="937" customWidth="1"/>
    <col min="3593" max="3840" width="12.5703125" style="937"/>
    <col min="3841" max="3841" width="4.85546875" style="937" customWidth="1"/>
    <col min="3842" max="3842" width="1.7109375" style="937" customWidth="1"/>
    <col min="3843" max="3843" width="55" style="937" customWidth="1"/>
    <col min="3844" max="3844" width="20.140625" style="937" customWidth="1"/>
    <col min="3845" max="3848" width="21.42578125" style="937" customWidth="1"/>
    <col min="3849" max="4096" width="12.5703125" style="937"/>
    <col min="4097" max="4097" width="4.85546875" style="937" customWidth="1"/>
    <col min="4098" max="4098" width="1.7109375" style="937" customWidth="1"/>
    <col min="4099" max="4099" width="55" style="937" customWidth="1"/>
    <col min="4100" max="4100" width="20.140625" style="937" customWidth="1"/>
    <col min="4101" max="4104" width="21.42578125" style="937" customWidth="1"/>
    <col min="4105" max="4352" width="12.5703125" style="937"/>
    <col min="4353" max="4353" width="4.85546875" style="937" customWidth="1"/>
    <col min="4354" max="4354" width="1.7109375" style="937" customWidth="1"/>
    <col min="4355" max="4355" width="55" style="937" customWidth="1"/>
    <col min="4356" max="4356" width="20.140625" style="937" customWidth="1"/>
    <col min="4357" max="4360" width="21.42578125" style="937" customWidth="1"/>
    <col min="4361" max="4608" width="12.5703125" style="937"/>
    <col min="4609" max="4609" width="4.85546875" style="937" customWidth="1"/>
    <col min="4610" max="4610" width="1.7109375" style="937" customWidth="1"/>
    <col min="4611" max="4611" width="55" style="937" customWidth="1"/>
    <col min="4612" max="4612" width="20.140625" style="937" customWidth="1"/>
    <col min="4613" max="4616" width="21.42578125" style="937" customWidth="1"/>
    <col min="4617" max="4864" width="12.5703125" style="937"/>
    <col min="4865" max="4865" width="4.85546875" style="937" customWidth="1"/>
    <col min="4866" max="4866" width="1.7109375" style="937" customWidth="1"/>
    <col min="4867" max="4867" width="55" style="937" customWidth="1"/>
    <col min="4868" max="4868" width="20.140625" style="937" customWidth="1"/>
    <col min="4869" max="4872" width="21.42578125" style="937" customWidth="1"/>
    <col min="4873" max="5120" width="12.5703125" style="937"/>
    <col min="5121" max="5121" width="4.85546875" style="937" customWidth="1"/>
    <col min="5122" max="5122" width="1.7109375" style="937" customWidth="1"/>
    <col min="5123" max="5123" width="55" style="937" customWidth="1"/>
    <col min="5124" max="5124" width="20.140625" style="937" customWidth="1"/>
    <col min="5125" max="5128" width="21.42578125" style="937" customWidth="1"/>
    <col min="5129" max="5376" width="12.5703125" style="937"/>
    <col min="5377" max="5377" width="4.85546875" style="937" customWidth="1"/>
    <col min="5378" max="5378" width="1.7109375" style="937" customWidth="1"/>
    <col min="5379" max="5379" width="55" style="937" customWidth="1"/>
    <col min="5380" max="5380" width="20.140625" style="937" customWidth="1"/>
    <col min="5381" max="5384" width="21.42578125" style="937" customWidth="1"/>
    <col min="5385" max="5632" width="12.5703125" style="937"/>
    <col min="5633" max="5633" width="4.85546875" style="937" customWidth="1"/>
    <col min="5634" max="5634" width="1.7109375" style="937" customWidth="1"/>
    <col min="5635" max="5635" width="55" style="937" customWidth="1"/>
    <col min="5636" max="5636" width="20.140625" style="937" customWidth="1"/>
    <col min="5637" max="5640" width="21.42578125" style="937" customWidth="1"/>
    <col min="5641" max="5888" width="12.5703125" style="937"/>
    <col min="5889" max="5889" width="4.85546875" style="937" customWidth="1"/>
    <col min="5890" max="5890" width="1.7109375" style="937" customWidth="1"/>
    <col min="5891" max="5891" width="55" style="937" customWidth="1"/>
    <col min="5892" max="5892" width="20.140625" style="937" customWidth="1"/>
    <col min="5893" max="5896" width="21.42578125" style="937" customWidth="1"/>
    <col min="5897" max="6144" width="12.5703125" style="937"/>
    <col min="6145" max="6145" width="4.85546875" style="937" customWidth="1"/>
    <col min="6146" max="6146" width="1.7109375" style="937" customWidth="1"/>
    <col min="6147" max="6147" width="55" style="937" customWidth="1"/>
    <col min="6148" max="6148" width="20.140625" style="937" customWidth="1"/>
    <col min="6149" max="6152" width="21.42578125" style="937" customWidth="1"/>
    <col min="6153" max="6400" width="12.5703125" style="937"/>
    <col min="6401" max="6401" width="4.85546875" style="937" customWidth="1"/>
    <col min="6402" max="6402" width="1.7109375" style="937" customWidth="1"/>
    <col min="6403" max="6403" width="55" style="937" customWidth="1"/>
    <col min="6404" max="6404" width="20.140625" style="937" customWidth="1"/>
    <col min="6405" max="6408" width="21.42578125" style="937" customWidth="1"/>
    <col min="6409" max="6656" width="12.5703125" style="937"/>
    <col min="6657" max="6657" width="4.85546875" style="937" customWidth="1"/>
    <col min="6658" max="6658" width="1.7109375" style="937" customWidth="1"/>
    <col min="6659" max="6659" width="55" style="937" customWidth="1"/>
    <col min="6660" max="6660" width="20.140625" style="937" customWidth="1"/>
    <col min="6661" max="6664" width="21.42578125" style="937" customWidth="1"/>
    <col min="6665" max="6912" width="12.5703125" style="937"/>
    <col min="6913" max="6913" width="4.85546875" style="937" customWidth="1"/>
    <col min="6914" max="6914" width="1.7109375" style="937" customWidth="1"/>
    <col min="6915" max="6915" width="55" style="937" customWidth="1"/>
    <col min="6916" max="6916" width="20.140625" style="937" customWidth="1"/>
    <col min="6917" max="6920" width="21.42578125" style="937" customWidth="1"/>
    <col min="6921" max="7168" width="12.5703125" style="937"/>
    <col min="7169" max="7169" width="4.85546875" style="937" customWidth="1"/>
    <col min="7170" max="7170" width="1.7109375" style="937" customWidth="1"/>
    <col min="7171" max="7171" width="55" style="937" customWidth="1"/>
    <col min="7172" max="7172" width="20.140625" style="937" customWidth="1"/>
    <col min="7173" max="7176" width="21.42578125" style="937" customWidth="1"/>
    <col min="7177" max="7424" width="12.5703125" style="937"/>
    <col min="7425" max="7425" width="4.85546875" style="937" customWidth="1"/>
    <col min="7426" max="7426" width="1.7109375" style="937" customWidth="1"/>
    <col min="7427" max="7427" width="55" style="937" customWidth="1"/>
    <col min="7428" max="7428" width="20.140625" style="937" customWidth="1"/>
    <col min="7429" max="7432" width="21.42578125" style="937" customWidth="1"/>
    <col min="7433" max="7680" width="12.5703125" style="937"/>
    <col min="7681" max="7681" width="4.85546875" style="937" customWidth="1"/>
    <col min="7682" max="7682" width="1.7109375" style="937" customWidth="1"/>
    <col min="7683" max="7683" width="55" style="937" customWidth="1"/>
    <col min="7684" max="7684" width="20.140625" style="937" customWidth="1"/>
    <col min="7685" max="7688" width="21.42578125" style="937" customWidth="1"/>
    <col min="7689" max="7936" width="12.5703125" style="937"/>
    <col min="7937" max="7937" width="4.85546875" style="937" customWidth="1"/>
    <col min="7938" max="7938" width="1.7109375" style="937" customWidth="1"/>
    <col min="7939" max="7939" width="55" style="937" customWidth="1"/>
    <col min="7940" max="7940" width="20.140625" style="937" customWidth="1"/>
    <col min="7941" max="7944" width="21.42578125" style="937" customWidth="1"/>
    <col min="7945" max="8192" width="12.5703125" style="937"/>
    <col min="8193" max="8193" width="4.85546875" style="937" customWidth="1"/>
    <col min="8194" max="8194" width="1.7109375" style="937" customWidth="1"/>
    <col min="8195" max="8195" width="55" style="937" customWidth="1"/>
    <col min="8196" max="8196" width="20.140625" style="937" customWidth="1"/>
    <col min="8197" max="8200" width="21.42578125" style="937" customWidth="1"/>
    <col min="8201" max="8448" width="12.5703125" style="937"/>
    <col min="8449" max="8449" width="4.85546875" style="937" customWidth="1"/>
    <col min="8450" max="8450" width="1.7109375" style="937" customWidth="1"/>
    <col min="8451" max="8451" width="55" style="937" customWidth="1"/>
    <col min="8452" max="8452" width="20.140625" style="937" customWidth="1"/>
    <col min="8453" max="8456" width="21.42578125" style="937" customWidth="1"/>
    <col min="8457" max="8704" width="12.5703125" style="937"/>
    <col min="8705" max="8705" width="4.85546875" style="937" customWidth="1"/>
    <col min="8706" max="8706" width="1.7109375" style="937" customWidth="1"/>
    <col min="8707" max="8707" width="55" style="937" customWidth="1"/>
    <col min="8708" max="8708" width="20.140625" style="937" customWidth="1"/>
    <col min="8709" max="8712" width="21.42578125" style="937" customWidth="1"/>
    <col min="8713" max="8960" width="12.5703125" style="937"/>
    <col min="8961" max="8961" width="4.85546875" style="937" customWidth="1"/>
    <col min="8962" max="8962" width="1.7109375" style="937" customWidth="1"/>
    <col min="8963" max="8963" width="55" style="937" customWidth="1"/>
    <col min="8964" max="8964" width="20.140625" style="937" customWidth="1"/>
    <col min="8965" max="8968" width="21.42578125" style="937" customWidth="1"/>
    <col min="8969" max="9216" width="12.5703125" style="937"/>
    <col min="9217" max="9217" width="4.85546875" style="937" customWidth="1"/>
    <col min="9218" max="9218" width="1.7109375" style="937" customWidth="1"/>
    <col min="9219" max="9219" width="55" style="937" customWidth="1"/>
    <col min="9220" max="9220" width="20.140625" style="937" customWidth="1"/>
    <col min="9221" max="9224" width="21.42578125" style="937" customWidth="1"/>
    <col min="9225" max="9472" width="12.5703125" style="937"/>
    <col min="9473" max="9473" width="4.85546875" style="937" customWidth="1"/>
    <col min="9474" max="9474" width="1.7109375" style="937" customWidth="1"/>
    <col min="9475" max="9475" width="55" style="937" customWidth="1"/>
    <col min="9476" max="9476" width="20.140625" style="937" customWidth="1"/>
    <col min="9477" max="9480" width="21.42578125" style="937" customWidth="1"/>
    <col min="9481" max="9728" width="12.5703125" style="937"/>
    <col min="9729" max="9729" width="4.85546875" style="937" customWidth="1"/>
    <col min="9730" max="9730" width="1.7109375" style="937" customWidth="1"/>
    <col min="9731" max="9731" width="55" style="937" customWidth="1"/>
    <col min="9732" max="9732" width="20.140625" style="937" customWidth="1"/>
    <col min="9733" max="9736" width="21.42578125" style="937" customWidth="1"/>
    <col min="9737" max="9984" width="12.5703125" style="937"/>
    <col min="9985" max="9985" width="4.85546875" style="937" customWidth="1"/>
    <col min="9986" max="9986" width="1.7109375" style="937" customWidth="1"/>
    <col min="9987" max="9987" width="55" style="937" customWidth="1"/>
    <col min="9988" max="9988" width="20.140625" style="937" customWidth="1"/>
    <col min="9989" max="9992" width="21.42578125" style="937" customWidth="1"/>
    <col min="9993" max="10240" width="12.5703125" style="937"/>
    <col min="10241" max="10241" width="4.85546875" style="937" customWidth="1"/>
    <col min="10242" max="10242" width="1.7109375" style="937" customWidth="1"/>
    <col min="10243" max="10243" width="55" style="937" customWidth="1"/>
    <col min="10244" max="10244" width="20.140625" style="937" customWidth="1"/>
    <col min="10245" max="10248" width="21.42578125" style="937" customWidth="1"/>
    <col min="10249" max="10496" width="12.5703125" style="937"/>
    <col min="10497" max="10497" width="4.85546875" style="937" customWidth="1"/>
    <col min="10498" max="10498" width="1.7109375" style="937" customWidth="1"/>
    <col min="10499" max="10499" width="55" style="937" customWidth="1"/>
    <col min="10500" max="10500" width="20.140625" style="937" customWidth="1"/>
    <col min="10501" max="10504" width="21.42578125" style="937" customWidth="1"/>
    <col min="10505" max="10752" width="12.5703125" style="937"/>
    <col min="10753" max="10753" width="4.85546875" style="937" customWidth="1"/>
    <col min="10754" max="10754" width="1.7109375" style="937" customWidth="1"/>
    <col min="10755" max="10755" width="55" style="937" customWidth="1"/>
    <col min="10756" max="10756" width="20.140625" style="937" customWidth="1"/>
    <col min="10757" max="10760" width="21.42578125" style="937" customWidth="1"/>
    <col min="10761" max="11008" width="12.5703125" style="937"/>
    <col min="11009" max="11009" width="4.85546875" style="937" customWidth="1"/>
    <col min="11010" max="11010" width="1.7109375" style="937" customWidth="1"/>
    <col min="11011" max="11011" width="55" style="937" customWidth="1"/>
    <col min="11012" max="11012" width="20.140625" style="937" customWidth="1"/>
    <col min="11013" max="11016" width="21.42578125" style="937" customWidth="1"/>
    <col min="11017" max="11264" width="12.5703125" style="937"/>
    <col min="11265" max="11265" width="4.85546875" style="937" customWidth="1"/>
    <col min="11266" max="11266" width="1.7109375" style="937" customWidth="1"/>
    <col min="11267" max="11267" width="55" style="937" customWidth="1"/>
    <col min="11268" max="11268" width="20.140625" style="937" customWidth="1"/>
    <col min="11269" max="11272" width="21.42578125" style="937" customWidth="1"/>
    <col min="11273" max="11520" width="12.5703125" style="937"/>
    <col min="11521" max="11521" width="4.85546875" style="937" customWidth="1"/>
    <col min="11522" max="11522" width="1.7109375" style="937" customWidth="1"/>
    <col min="11523" max="11523" width="55" style="937" customWidth="1"/>
    <col min="11524" max="11524" width="20.140625" style="937" customWidth="1"/>
    <col min="11525" max="11528" width="21.42578125" style="937" customWidth="1"/>
    <col min="11529" max="11776" width="12.5703125" style="937"/>
    <col min="11777" max="11777" width="4.85546875" style="937" customWidth="1"/>
    <col min="11778" max="11778" width="1.7109375" style="937" customWidth="1"/>
    <col min="11779" max="11779" width="55" style="937" customWidth="1"/>
    <col min="11780" max="11780" width="20.140625" style="937" customWidth="1"/>
    <col min="11781" max="11784" width="21.42578125" style="937" customWidth="1"/>
    <col min="11785" max="12032" width="12.5703125" style="937"/>
    <col min="12033" max="12033" width="4.85546875" style="937" customWidth="1"/>
    <col min="12034" max="12034" width="1.7109375" style="937" customWidth="1"/>
    <col min="12035" max="12035" width="55" style="937" customWidth="1"/>
    <col min="12036" max="12036" width="20.140625" style="937" customWidth="1"/>
    <col min="12037" max="12040" width="21.42578125" style="937" customWidth="1"/>
    <col min="12041" max="12288" width="12.5703125" style="937"/>
    <col min="12289" max="12289" width="4.85546875" style="937" customWidth="1"/>
    <col min="12290" max="12290" width="1.7109375" style="937" customWidth="1"/>
    <col min="12291" max="12291" width="55" style="937" customWidth="1"/>
    <col min="12292" max="12292" width="20.140625" style="937" customWidth="1"/>
    <col min="12293" max="12296" width="21.42578125" style="937" customWidth="1"/>
    <col min="12297" max="12544" width="12.5703125" style="937"/>
    <col min="12545" max="12545" width="4.85546875" style="937" customWidth="1"/>
    <col min="12546" max="12546" width="1.7109375" style="937" customWidth="1"/>
    <col min="12547" max="12547" width="55" style="937" customWidth="1"/>
    <col min="12548" max="12548" width="20.140625" style="937" customWidth="1"/>
    <col min="12549" max="12552" width="21.42578125" style="937" customWidth="1"/>
    <col min="12553" max="12800" width="12.5703125" style="937"/>
    <col min="12801" max="12801" width="4.85546875" style="937" customWidth="1"/>
    <col min="12802" max="12802" width="1.7109375" style="937" customWidth="1"/>
    <col min="12803" max="12803" width="55" style="937" customWidth="1"/>
    <col min="12804" max="12804" width="20.140625" style="937" customWidth="1"/>
    <col min="12805" max="12808" width="21.42578125" style="937" customWidth="1"/>
    <col min="12809" max="13056" width="12.5703125" style="937"/>
    <col min="13057" max="13057" width="4.85546875" style="937" customWidth="1"/>
    <col min="13058" max="13058" width="1.7109375" style="937" customWidth="1"/>
    <col min="13059" max="13059" width="55" style="937" customWidth="1"/>
    <col min="13060" max="13060" width="20.140625" style="937" customWidth="1"/>
    <col min="13061" max="13064" width="21.42578125" style="937" customWidth="1"/>
    <col min="13065" max="13312" width="12.5703125" style="937"/>
    <col min="13313" max="13313" width="4.85546875" style="937" customWidth="1"/>
    <col min="13314" max="13314" width="1.7109375" style="937" customWidth="1"/>
    <col min="13315" max="13315" width="55" style="937" customWidth="1"/>
    <col min="13316" max="13316" width="20.140625" style="937" customWidth="1"/>
    <col min="13317" max="13320" width="21.42578125" style="937" customWidth="1"/>
    <col min="13321" max="13568" width="12.5703125" style="937"/>
    <col min="13569" max="13569" width="4.85546875" style="937" customWidth="1"/>
    <col min="13570" max="13570" width="1.7109375" style="937" customWidth="1"/>
    <col min="13571" max="13571" width="55" style="937" customWidth="1"/>
    <col min="13572" max="13572" width="20.140625" style="937" customWidth="1"/>
    <col min="13573" max="13576" width="21.42578125" style="937" customWidth="1"/>
    <col min="13577" max="13824" width="12.5703125" style="937"/>
    <col min="13825" max="13825" width="4.85546875" style="937" customWidth="1"/>
    <col min="13826" max="13826" width="1.7109375" style="937" customWidth="1"/>
    <col min="13827" max="13827" width="55" style="937" customWidth="1"/>
    <col min="13828" max="13828" width="20.140625" style="937" customWidth="1"/>
    <col min="13829" max="13832" width="21.42578125" style="937" customWidth="1"/>
    <col min="13833" max="14080" width="12.5703125" style="937"/>
    <col min="14081" max="14081" width="4.85546875" style="937" customWidth="1"/>
    <col min="14082" max="14082" width="1.7109375" style="937" customWidth="1"/>
    <col min="14083" max="14083" width="55" style="937" customWidth="1"/>
    <col min="14084" max="14084" width="20.140625" style="937" customWidth="1"/>
    <col min="14085" max="14088" width="21.42578125" style="937" customWidth="1"/>
    <col min="14089" max="14336" width="12.5703125" style="937"/>
    <col min="14337" max="14337" width="4.85546875" style="937" customWidth="1"/>
    <col min="14338" max="14338" width="1.7109375" style="937" customWidth="1"/>
    <col min="14339" max="14339" width="55" style="937" customWidth="1"/>
    <col min="14340" max="14340" width="20.140625" style="937" customWidth="1"/>
    <col min="14341" max="14344" width="21.42578125" style="937" customWidth="1"/>
    <col min="14345" max="14592" width="12.5703125" style="937"/>
    <col min="14593" max="14593" width="4.85546875" style="937" customWidth="1"/>
    <col min="14594" max="14594" width="1.7109375" style="937" customWidth="1"/>
    <col min="14595" max="14595" width="55" style="937" customWidth="1"/>
    <col min="14596" max="14596" width="20.140625" style="937" customWidth="1"/>
    <col min="14597" max="14600" width="21.42578125" style="937" customWidth="1"/>
    <col min="14601" max="14848" width="12.5703125" style="937"/>
    <col min="14849" max="14849" width="4.85546875" style="937" customWidth="1"/>
    <col min="14850" max="14850" width="1.7109375" style="937" customWidth="1"/>
    <col min="14851" max="14851" width="55" style="937" customWidth="1"/>
    <col min="14852" max="14852" width="20.140625" style="937" customWidth="1"/>
    <col min="14853" max="14856" width="21.42578125" style="937" customWidth="1"/>
    <col min="14857" max="15104" width="12.5703125" style="937"/>
    <col min="15105" max="15105" width="4.85546875" style="937" customWidth="1"/>
    <col min="15106" max="15106" width="1.7109375" style="937" customWidth="1"/>
    <col min="15107" max="15107" width="55" style="937" customWidth="1"/>
    <col min="15108" max="15108" width="20.140625" style="937" customWidth="1"/>
    <col min="15109" max="15112" width="21.42578125" style="937" customWidth="1"/>
    <col min="15113" max="15360" width="12.5703125" style="937"/>
    <col min="15361" max="15361" width="4.85546875" style="937" customWidth="1"/>
    <col min="15362" max="15362" width="1.7109375" style="937" customWidth="1"/>
    <col min="15363" max="15363" width="55" style="937" customWidth="1"/>
    <col min="15364" max="15364" width="20.140625" style="937" customWidth="1"/>
    <col min="15365" max="15368" width="21.42578125" style="937" customWidth="1"/>
    <col min="15369" max="15616" width="12.5703125" style="937"/>
    <col min="15617" max="15617" width="4.85546875" style="937" customWidth="1"/>
    <col min="15618" max="15618" width="1.7109375" style="937" customWidth="1"/>
    <col min="15619" max="15619" width="55" style="937" customWidth="1"/>
    <col min="15620" max="15620" width="20.140625" style="937" customWidth="1"/>
    <col min="15621" max="15624" width="21.42578125" style="937" customWidth="1"/>
    <col min="15625" max="15872" width="12.5703125" style="937"/>
    <col min="15873" max="15873" width="4.85546875" style="937" customWidth="1"/>
    <col min="15874" max="15874" width="1.7109375" style="937" customWidth="1"/>
    <col min="15875" max="15875" width="55" style="937" customWidth="1"/>
    <col min="15876" max="15876" width="20.140625" style="937" customWidth="1"/>
    <col min="15877" max="15880" width="21.42578125" style="937" customWidth="1"/>
    <col min="15881" max="16128" width="12.5703125" style="937"/>
    <col min="16129" max="16129" width="4.85546875" style="937" customWidth="1"/>
    <col min="16130" max="16130" width="1.7109375" style="937" customWidth="1"/>
    <col min="16131" max="16131" width="55" style="937" customWidth="1"/>
    <col min="16132" max="16132" width="20.140625" style="937" customWidth="1"/>
    <col min="16133" max="16136" width="21.42578125" style="937" customWidth="1"/>
    <col min="16137" max="16384" width="12.5703125" style="937"/>
  </cols>
  <sheetData>
    <row r="1" spans="1:28" ht="16.5" customHeight="1">
      <c r="A1" s="1623" t="s">
        <v>702</v>
      </c>
      <c r="B1" s="1623"/>
      <c r="C1" s="1623"/>
      <c r="D1" s="935"/>
      <c r="E1" s="935"/>
      <c r="F1" s="935"/>
      <c r="G1" s="936"/>
      <c r="H1" s="936"/>
    </row>
    <row r="2" spans="1:28" ht="15.75" customHeight="1">
      <c r="A2" s="1624" t="s">
        <v>703</v>
      </c>
      <c r="B2" s="1624"/>
      <c r="C2" s="1624"/>
      <c r="D2" s="1624"/>
      <c r="E2" s="1624"/>
      <c r="F2" s="1624"/>
      <c r="G2" s="1624"/>
      <c r="H2" s="1624"/>
    </row>
    <row r="3" spans="1:28" ht="12" customHeight="1">
      <c r="A3" s="935"/>
      <c r="B3" s="935"/>
      <c r="C3" s="938"/>
      <c r="D3" s="939"/>
      <c r="E3" s="939"/>
      <c r="F3" s="939"/>
      <c r="G3" s="940"/>
      <c r="H3" s="940"/>
    </row>
    <row r="4" spans="1:28" ht="15" customHeight="1">
      <c r="A4" s="941"/>
      <c r="B4" s="941"/>
      <c r="C4" s="938"/>
      <c r="D4" s="939"/>
      <c r="E4" s="939"/>
      <c r="F4" s="939"/>
      <c r="G4" s="940"/>
      <c r="H4" s="942" t="s">
        <v>2</v>
      </c>
    </row>
    <row r="5" spans="1:28" ht="16.5" customHeight="1">
      <c r="A5" s="943"/>
      <c r="B5" s="936"/>
      <c r="C5" s="944"/>
      <c r="D5" s="1625" t="s">
        <v>653</v>
      </c>
      <c r="E5" s="1626"/>
      <c r="F5" s="1627"/>
      <c r="G5" s="1628" t="s">
        <v>654</v>
      </c>
      <c r="H5" s="1629"/>
    </row>
    <row r="6" spans="1:28" ht="15" customHeight="1">
      <c r="A6" s="945"/>
      <c r="B6" s="936"/>
      <c r="C6" s="946"/>
      <c r="D6" s="1616" t="s">
        <v>655</v>
      </c>
      <c r="E6" s="1617"/>
      <c r="F6" s="1618"/>
      <c r="G6" s="1597" t="s">
        <v>655</v>
      </c>
      <c r="H6" s="1599"/>
      <c r="J6" s="947" t="s">
        <v>4</v>
      </c>
      <c r="K6" s="947" t="s">
        <v>4</v>
      </c>
      <c r="L6" s="947" t="s">
        <v>4</v>
      </c>
      <c r="U6" s="947" t="s">
        <v>4</v>
      </c>
      <c r="V6" s="947" t="s">
        <v>4</v>
      </c>
      <c r="W6" s="947" t="s">
        <v>4</v>
      </c>
      <c r="X6" s="947" t="s">
        <v>4</v>
      </c>
    </row>
    <row r="7" spans="1:28" ht="15.75">
      <c r="A7" s="945"/>
      <c r="B7" s="936"/>
      <c r="C7" s="948" t="s">
        <v>3</v>
      </c>
      <c r="D7" s="949"/>
      <c r="E7" s="950" t="s">
        <v>656</v>
      </c>
      <c r="F7" s="951"/>
      <c r="G7" s="952" t="s">
        <v>4</v>
      </c>
      <c r="H7" s="953" t="s">
        <v>4</v>
      </c>
    </row>
    <row r="8" spans="1:28" ht="14.25" customHeight="1">
      <c r="A8" s="945"/>
      <c r="B8" s="936"/>
      <c r="C8" s="954"/>
      <c r="D8" s="955"/>
      <c r="E8" s="956"/>
      <c r="F8" s="957" t="s">
        <v>656</v>
      </c>
      <c r="G8" s="958" t="s">
        <v>657</v>
      </c>
      <c r="H8" s="953" t="s">
        <v>658</v>
      </c>
      <c r="J8" s="947" t="s">
        <v>4</v>
      </c>
      <c r="K8" s="947" t="s">
        <v>4</v>
      </c>
      <c r="L8" s="947" t="s">
        <v>4</v>
      </c>
      <c r="U8" s="947" t="s">
        <v>4</v>
      </c>
      <c r="V8" s="947" t="s">
        <v>4</v>
      </c>
      <c r="W8" s="947" t="s">
        <v>4</v>
      </c>
      <c r="X8" s="947" t="s">
        <v>4</v>
      </c>
    </row>
    <row r="9" spans="1:28" ht="14.25" customHeight="1">
      <c r="A9" s="945"/>
      <c r="B9" s="936"/>
      <c r="C9" s="959"/>
      <c r="D9" s="960" t="s">
        <v>659</v>
      </c>
      <c r="E9" s="961" t="s">
        <v>660</v>
      </c>
      <c r="F9" s="962" t="s">
        <v>661</v>
      </c>
      <c r="G9" s="958" t="s">
        <v>662</v>
      </c>
      <c r="H9" s="953" t="s">
        <v>663</v>
      </c>
    </row>
    <row r="10" spans="1:28" ht="14.25" customHeight="1">
      <c r="A10" s="963"/>
      <c r="B10" s="941"/>
      <c r="C10" s="964"/>
      <c r="D10" s="965"/>
      <c r="E10" s="966"/>
      <c r="F10" s="962" t="s">
        <v>664</v>
      </c>
      <c r="G10" s="967" t="s">
        <v>665</v>
      </c>
      <c r="H10" s="968"/>
      <c r="J10" s="947" t="s">
        <v>4</v>
      </c>
      <c r="K10" s="947" t="s">
        <v>4</v>
      </c>
      <c r="L10" s="947" t="s">
        <v>4</v>
      </c>
      <c r="U10" s="947" t="s">
        <v>4</v>
      </c>
      <c r="V10" s="947" t="s">
        <v>4</v>
      </c>
      <c r="W10" s="947" t="s">
        <v>4</v>
      </c>
      <c r="X10" s="947" t="s">
        <v>4</v>
      </c>
    </row>
    <row r="11" spans="1:28" ht="9.9499999999999993" customHeight="1">
      <c r="A11" s="969"/>
      <c r="B11" s="970"/>
      <c r="C11" s="971" t="s">
        <v>464</v>
      </c>
      <c r="D11" s="972">
        <v>2</v>
      </c>
      <c r="E11" s="973">
        <v>3</v>
      </c>
      <c r="F11" s="973">
        <v>4</v>
      </c>
      <c r="G11" s="974">
        <v>5</v>
      </c>
      <c r="H11" s="975">
        <v>6</v>
      </c>
    </row>
    <row r="12" spans="1:28" ht="15.75" customHeight="1">
      <c r="A12" s="943"/>
      <c r="B12" s="976"/>
      <c r="C12" s="977" t="s">
        <v>4</v>
      </c>
      <c r="D12" s="978" t="s">
        <v>4</v>
      </c>
      <c r="E12" s="979" t="s">
        <v>125</v>
      </c>
      <c r="F12" s="980"/>
      <c r="G12" s="981" t="s">
        <v>4</v>
      </c>
      <c r="H12" s="982" t="s">
        <v>125</v>
      </c>
      <c r="J12" s="947" t="s">
        <v>4</v>
      </c>
      <c r="K12" s="947" t="s">
        <v>4</v>
      </c>
      <c r="L12" s="947" t="s">
        <v>4</v>
      </c>
      <c r="U12" s="947" t="s">
        <v>4</v>
      </c>
      <c r="V12" s="947" t="s">
        <v>4</v>
      </c>
      <c r="W12" s="947" t="s">
        <v>4</v>
      </c>
      <c r="X12" s="947" t="s">
        <v>4</v>
      </c>
    </row>
    <row r="13" spans="1:28" ht="15.75">
      <c r="A13" s="1619" t="s">
        <v>41</v>
      </c>
      <c r="B13" s="1620"/>
      <c r="C13" s="1621"/>
      <c r="D13" s="983">
        <v>95872.12281999999</v>
      </c>
      <c r="E13" s="984">
        <v>12.044</v>
      </c>
      <c r="F13" s="985">
        <v>0</v>
      </c>
      <c r="G13" s="981">
        <v>12.044</v>
      </c>
      <c r="H13" s="986">
        <v>0</v>
      </c>
    </row>
    <row r="14" spans="1:28" s="993" customFormat="1" ht="24" customHeight="1">
      <c r="A14" s="987" t="s">
        <v>50</v>
      </c>
      <c r="B14" s="988" t="s">
        <v>48</v>
      </c>
      <c r="C14" s="989" t="s">
        <v>704</v>
      </c>
      <c r="D14" s="990">
        <v>8946.5661000000018</v>
      </c>
      <c r="E14" s="991">
        <v>9.4130000000000003</v>
      </c>
      <c r="F14" s="991">
        <v>0</v>
      </c>
      <c r="G14" s="992">
        <v>9.4130000000000003</v>
      </c>
      <c r="H14" s="894">
        <v>0</v>
      </c>
      <c r="I14" s="937"/>
      <c r="J14" s="947" t="s">
        <v>4</v>
      </c>
      <c r="K14" s="947" t="s">
        <v>4</v>
      </c>
      <c r="L14" s="947" t="s">
        <v>4</v>
      </c>
      <c r="M14" s="937"/>
      <c r="N14" s="937"/>
      <c r="O14" s="937"/>
      <c r="P14" s="937"/>
      <c r="Q14" s="937"/>
      <c r="R14" s="937"/>
      <c r="S14" s="937"/>
      <c r="T14" s="937"/>
      <c r="U14" s="947" t="s">
        <v>4</v>
      </c>
      <c r="V14" s="947" t="s">
        <v>4</v>
      </c>
      <c r="W14" s="947" t="s">
        <v>4</v>
      </c>
      <c r="X14" s="947" t="s">
        <v>4</v>
      </c>
      <c r="Y14" s="937"/>
      <c r="Z14" s="937"/>
      <c r="AA14" s="937"/>
      <c r="AB14" s="937"/>
    </row>
    <row r="15" spans="1:28" s="993" customFormat="1" ht="24" customHeight="1">
      <c r="A15" s="987" t="s">
        <v>705</v>
      </c>
      <c r="B15" s="988" t="s">
        <v>48</v>
      </c>
      <c r="C15" s="989" t="s">
        <v>706</v>
      </c>
      <c r="D15" s="990">
        <v>8091.2564599999978</v>
      </c>
      <c r="E15" s="991">
        <v>0</v>
      </c>
      <c r="F15" s="991">
        <v>0</v>
      </c>
      <c r="G15" s="992">
        <v>0</v>
      </c>
      <c r="H15" s="894">
        <v>0</v>
      </c>
      <c r="I15" s="937"/>
      <c r="J15" s="937"/>
      <c r="K15" s="937"/>
      <c r="L15" s="937"/>
      <c r="M15" s="937"/>
      <c r="N15" s="937"/>
      <c r="O15" s="937"/>
      <c r="P15" s="937"/>
      <c r="Q15" s="937"/>
      <c r="R15" s="937"/>
      <c r="S15" s="937"/>
      <c r="T15" s="937"/>
      <c r="U15" s="937"/>
      <c r="V15" s="937"/>
      <c r="W15" s="937"/>
      <c r="X15" s="937"/>
      <c r="Y15" s="937"/>
      <c r="Z15" s="937"/>
      <c r="AA15" s="937"/>
      <c r="AB15" s="937"/>
    </row>
    <row r="16" spans="1:28" s="993" customFormat="1" ht="24" customHeight="1">
      <c r="A16" s="987" t="s">
        <v>707</v>
      </c>
      <c r="B16" s="988" t="s">
        <v>48</v>
      </c>
      <c r="C16" s="989" t="s">
        <v>708</v>
      </c>
      <c r="D16" s="990">
        <v>4420.9570899999972</v>
      </c>
      <c r="E16" s="994">
        <v>0.18</v>
      </c>
      <c r="F16" s="991">
        <v>0</v>
      </c>
      <c r="G16" s="995">
        <v>0.18</v>
      </c>
      <c r="H16" s="894">
        <v>0</v>
      </c>
      <c r="I16" s="937"/>
      <c r="J16" s="947" t="s">
        <v>4</v>
      </c>
      <c r="K16" s="947" t="s">
        <v>4</v>
      </c>
      <c r="L16" s="947" t="s">
        <v>4</v>
      </c>
      <c r="M16" s="937"/>
      <c r="N16" s="937"/>
      <c r="O16" s="937"/>
      <c r="P16" s="937"/>
      <c r="Q16" s="937"/>
      <c r="R16" s="937"/>
      <c r="S16" s="937"/>
      <c r="T16" s="937"/>
      <c r="U16" s="947" t="s">
        <v>4</v>
      </c>
      <c r="V16" s="947" t="s">
        <v>4</v>
      </c>
      <c r="W16" s="947" t="s">
        <v>4</v>
      </c>
      <c r="X16" s="947" t="s">
        <v>4</v>
      </c>
      <c r="Y16" s="937"/>
      <c r="Z16" s="937"/>
      <c r="AA16" s="937"/>
      <c r="AB16" s="937"/>
    </row>
    <row r="17" spans="1:28" s="993" customFormat="1" ht="24" customHeight="1">
      <c r="A17" s="987" t="s">
        <v>62</v>
      </c>
      <c r="B17" s="988" t="s">
        <v>48</v>
      </c>
      <c r="C17" s="989" t="s">
        <v>709</v>
      </c>
      <c r="D17" s="990">
        <v>1048.6531299999999</v>
      </c>
      <c r="E17" s="991">
        <v>0</v>
      </c>
      <c r="F17" s="991">
        <v>0</v>
      </c>
      <c r="G17" s="992">
        <v>0</v>
      </c>
      <c r="H17" s="894">
        <v>0</v>
      </c>
      <c r="I17" s="937"/>
      <c r="J17" s="937"/>
      <c r="K17" s="937"/>
      <c r="L17" s="937"/>
      <c r="M17" s="937"/>
      <c r="N17" s="937"/>
      <c r="O17" s="937"/>
      <c r="P17" s="937"/>
      <c r="Q17" s="937"/>
      <c r="R17" s="937"/>
      <c r="S17" s="937"/>
      <c r="T17" s="937"/>
      <c r="U17" s="937"/>
      <c r="V17" s="937"/>
      <c r="W17" s="937"/>
      <c r="X17" s="937"/>
      <c r="Y17" s="937"/>
      <c r="Z17" s="937"/>
      <c r="AA17" s="937"/>
      <c r="AB17" s="937"/>
    </row>
    <row r="18" spans="1:28" s="993" customFormat="1" ht="24" customHeight="1">
      <c r="A18" s="987" t="s">
        <v>67</v>
      </c>
      <c r="B18" s="988" t="s">
        <v>48</v>
      </c>
      <c r="C18" s="989" t="s">
        <v>710</v>
      </c>
      <c r="D18" s="990">
        <v>4222.3909000000031</v>
      </c>
      <c r="E18" s="991">
        <v>0</v>
      </c>
      <c r="F18" s="991">
        <v>0</v>
      </c>
      <c r="G18" s="995">
        <v>0</v>
      </c>
      <c r="H18" s="894">
        <v>0</v>
      </c>
      <c r="I18" s="937"/>
      <c r="J18" s="947" t="s">
        <v>4</v>
      </c>
      <c r="K18" s="947" t="s">
        <v>4</v>
      </c>
      <c r="L18" s="947" t="s">
        <v>4</v>
      </c>
      <c r="M18" s="937"/>
      <c r="N18" s="937"/>
      <c r="O18" s="937"/>
      <c r="P18" s="937"/>
      <c r="Q18" s="937"/>
      <c r="R18" s="937"/>
      <c r="S18" s="937"/>
      <c r="T18" s="937"/>
      <c r="U18" s="947" t="s">
        <v>4</v>
      </c>
      <c r="V18" s="947" t="s">
        <v>4</v>
      </c>
      <c r="W18" s="947" t="s">
        <v>4</v>
      </c>
      <c r="X18" s="947" t="s">
        <v>4</v>
      </c>
      <c r="Y18" s="937"/>
      <c r="Z18" s="937"/>
      <c r="AA18" s="937"/>
      <c r="AB18" s="937"/>
    </row>
    <row r="19" spans="1:28" s="993" customFormat="1" ht="24" customHeight="1">
      <c r="A19" s="987" t="s">
        <v>711</v>
      </c>
      <c r="B19" s="988" t="s">
        <v>48</v>
      </c>
      <c r="C19" s="989" t="s">
        <v>712</v>
      </c>
      <c r="D19" s="990">
        <v>10928.485559999996</v>
      </c>
      <c r="E19" s="991">
        <v>2.4510000000000001</v>
      </c>
      <c r="F19" s="991">
        <v>0</v>
      </c>
      <c r="G19" s="992">
        <v>2.4510000000000001</v>
      </c>
      <c r="H19" s="996">
        <v>0</v>
      </c>
      <c r="I19" s="937"/>
      <c r="J19" s="937"/>
      <c r="K19" s="937"/>
      <c r="L19" s="937"/>
      <c r="M19" s="937"/>
      <c r="N19" s="937"/>
      <c r="O19" s="937"/>
      <c r="P19" s="937"/>
      <c r="Q19" s="937"/>
      <c r="R19" s="937"/>
      <c r="S19" s="937"/>
      <c r="T19" s="937"/>
      <c r="U19" s="937"/>
      <c r="V19" s="937"/>
      <c r="W19" s="937"/>
      <c r="X19" s="937"/>
      <c r="Y19" s="937"/>
      <c r="Z19" s="937"/>
      <c r="AA19" s="937"/>
      <c r="AB19" s="937"/>
    </row>
    <row r="20" spans="1:28" s="993" customFormat="1" ht="24" customHeight="1">
      <c r="A20" s="987" t="s">
        <v>76</v>
      </c>
      <c r="B20" s="988" t="s">
        <v>48</v>
      </c>
      <c r="C20" s="989" t="s">
        <v>713</v>
      </c>
      <c r="D20" s="990">
        <v>13118.953359999998</v>
      </c>
      <c r="E20" s="991">
        <v>0</v>
      </c>
      <c r="F20" s="991">
        <v>0</v>
      </c>
      <c r="G20" s="995">
        <v>0</v>
      </c>
      <c r="H20" s="997">
        <v>0</v>
      </c>
      <c r="I20" s="937"/>
      <c r="J20" s="947" t="s">
        <v>4</v>
      </c>
      <c r="K20" s="947" t="s">
        <v>4</v>
      </c>
      <c r="L20" s="947" t="s">
        <v>4</v>
      </c>
      <c r="M20" s="937"/>
      <c r="N20" s="937"/>
      <c r="O20" s="937"/>
      <c r="P20" s="937"/>
      <c r="Q20" s="937"/>
      <c r="R20" s="937"/>
      <c r="S20" s="937"/>
      <c r="T20" s="937"/>
      <c r="U20" s="947" t="s">
        <v>4</v>
      </c>
      <c r="V20" s="947" t="s">
        <v>4</v>
      </c>
      <c r="W20" s="947" t="s">
        <v>4</v>
      </c>
      <c r="X20" s="947" t="s">
        <v>4</v>
      </c>
      <c r="Y20" s="937"/>
      <c r="Z20" s="937"/>
      <c r="AA20" s="937"/>
      <c r="AB20" s="937"/>
    </row>
    <row r="21" spans="1:28" s="993" customFormat="1" ht="24" customHeight="1">
      <c r="A21" s="987" t="s">
        <v>80</v>
      </c>
      <c r="B21" s="988" t="s">
        <v>48</v>
      </c>
      <c r="C21" s="989" t="s">
        <v>714</v>
      </c>
      <c r="D21" s="990">
        <v>3013.8620600000022</v>
      </c>
      <c r="E21" s="991">
        <v>0</v>
      </c>
      <c r="F21" s="991">
        <v>0</v>
      </c>
      <c r="G21" s="992">
        <v>0</v>
      </c>
      <c r="H21" s="997">
        <v>0</v>
      </c>
      <c r="I21" s="937"/>
      <c r="J21" s="937"/>
      <c r="K21" s="937"/>
      <c r="L21" s="937"/>
      <c r="M21" s="937"/>
      <c r="N21" s="937"/>
      <c r="O21" s="937"/>
      <c r="P21" s="937"/>
      <c r="Q21" s="937"/>
      <c r="R21" s="937"/>
      <c r="S21" s="937"/>
      <c r="T21" s="937"/>
      <c r="U21" s="937"/>
      <c r="V21" s="937"/>
      <c r="W21" s="937"/>
      <c r="X21" s="937"/>
      <c r="Y21" s="937"/>
      <c r="Z21" s="937"/>
      <c r="AA21" s="937"/>
      <c r="AB21" s="937"/>
    </row>
    <row r="22" spans="1:28" s="993" customFormat="1" ht="24" customHeight="1">
      <c r="A22" s="987" t="s">
        <v>85</v>
      </c>
      <c r="B22" s="988" t="s">
        <v>48</v>
      </c>
      <c r="C22" s="989" t="s">
        <v>715</v>
      </c>
      <c r="D22" s="990">
        <v>7958.8208800000002</v>
      </c>
      <c r="E22" s="991">
        <v>0</v>
      </c>
      <c r="F22" s="991">
        <v>0</v>
      </c>
      <c r="G22" s="992">
        <v>0</v>
      </c>
      <c r="H22" s="997">
        <v>0</v>
      </c>
      <c r="I22" s="937"/>
      <c r="J22" s="947" t="s">
        <v>4</v>
      </c>
      <c r="K22" s="947" t="s">
        <v>4</v>
      </c>
      <c r="L22" s="947" t="s">
        <v>4</v>
      </c>
      <c r="M22" s="937"/>
      <c r="N22" s="937"/>
      <c r="O22" s="937"/>
      <c r="P22" s="937"/>
      <c r="Q22" s="937"/>
      <c r="R22" s="937"/>
      <c r="S22" s="937"/>
      <c r="T22" s="937"/>
      <c r="U22" s="947" t="s">
        <v>4</v>
      </c>
      <c r="V22" s="947" t="s">
        <v>4</v>
      </c>
      <c r="W22" s="947" t="s">
        <v>4</v>
      </c>
      <c r="X22" s="947" t="s">
        <v>4</v>
      </c>
      <c r="Y22" s="937"/>
      <c r="Z22" s="937"/>
      <c r="AA22" s="937"/>
      <c r="AB22" s="937"/>
    </row>
    <row r="23" spans="1:28" s="993" customFormat="1" ht="24" customHeight="1">
      <c r="A23" s="987" t="s">
        <v>92</v>
      </c>
      <c r="B23" s="988" t="s">
        <v>48</v>
      </c>
      <c r="C23" s="989" t="s">
        <v>716</v>
      </c>
      <c r="D23" s="990">
        <v>3937.0684100000021</v>
      </c>
      <c r="E23" s="991">
        <v>0</v>
      </c>
      <c r="F23" s="991">
        <v>0</v>
      </c>
      <c r="G23" s="992">
        <v>0</v>
      </c>
      <c r="H23" s="997">
        <v>0</v>
      </c>
      <c r="I23" s="937"/>
      <c r="J23" s="937"/>
      <c r="K23" s="937"/>
      <c r="L23" s="937"/>
      <c r="M23" s="937"/>
      <c r="N23" s="937"/>
      <c r="O23" s="937"/>
      <c r="P23" s="937"/>
      <c r="Q23" s="937"/>
      <c r="R23" s="937"/>
      <c r="S23" s="937"/>
      <c r="T23" s="937"/>
      <c r="U23" s="937"/>
      <c r="V23" s="937"/>
      <c r="W23" s="937"/>
      <c r="X23" s="937"/>
      <c r="Y23" s="937"/>
      <c r="Z23" s="937"/>
      <c r="AA23" s="937"/>
      <c r="AB23" s="937"/>
    </row>
    <row r="24" spans="1:28" ht="24" customHeight="1">
      <c r="A24" s="987" t="s">
        <v>97</v>
      </c>
      <c r="B24" s="988" t="s">
        <v>48</v>
      </c>
      <c r="C24" s="989" t="s">
        <v>717</v>
      </c>
      <c r="D24" s="990">
        <v>4698.3517300000021</v>
      </c>
      <c r="E24" s="991">
        <v>0</v>
      </c>
      <c r="F24" s="991">
        <v>0</v>
      </c>
      <c r="G24" s="992">
        <v>0</v>
      </c>
      <c r="H24" s="997">
        <v>0</v>
      </c>
      <c r="J24" s="947" t="s">
        <v>4</v>
      </c>
      <c r="K24" s="947" t="s">
        <v>4</v>
      </c>
      <c r="L24" s="947" t="s">
        <v>4</v>
      </c>
      <c r="U24" s="947" t="s">
        <v>4</v>
      </c>
      <c r="V24" s="947" t="s">
        <v>4</v>
      </c>
      <c r="W24" s="947" t="s">
        <v>4</v>
      </c>
      <c r="X24" s="947" t="s">
        <v>4</v>
      </c>
    </row>
    <row r="25" spans="1:28" s="993" customFormat="1" ht="24" customHeight="1">
      <c r="A25" s="987" t="s">
        <v>102</v>
      </c>
      <c r="B25" s="988" t="s">
        <v>48</v>
      </c>
      <c r="C25" s="989" t="s">
        <v>718</v>
      </c>
      <c r="D25" s="990">
        <v>5241.5802999999987</v>
      </c>
      <c r="E25" s="991">
        <v>0</v>
      </c>
      <c r="F25" s="991">
        <v>0</v>
      </c>
      <c r="G25" s="992">
        <v>0</v>
      </c>
      <c r="H25" s="997">
        <v>0</v>
      </c>
      <c r="I25" s="937"/>
      <c r="J25" s="937"/>
      <c r="K25" s="937"/>
      <c r="L25" s="937"/>
      <c r="M25" s="937"/>
      <c r="N25" s="937"/>
      <c r="O25" s="937"/>
      <c r="P25" s="937"/>
      <c r="Q25" s="937"/>
      <c r="R25" s="937"/>
      <c r="S25" s="937"/>
      <c r="T25" s="937"/>
      <c r="U25" s="937"/>
      <c r="V25" s="937"/>
      <c r="W25" s="937"/>
      <c r="X25" s="937"/>
      <c r="Y25" s="937"/>
      <c r="Z25" s="937"/>
      <c r="AA25" s="937"/>
      <c r="AB25" s="937"/>
    </row>
    <row r="26" spans="1:28" s="998" customFormat="1" ht="24" customHeight="1">
      <c r="A26" s="987" t="s">
        <v>107</v>
      </c>
      <c r="B26" s="988" t="s">
        <v>48</v>
      </c>
      <c r="C26" s="989" t="s">
        <v>719</v>
      </c>
      <c r="D26" s="990">
        <v>2832.9201399999993</v>
      </c>
      <c r="E26" s="991">
        <v>0</v>
      </c>
      <c r="F26" s="991">
        <v>0</v>
      </c>
      <c r="G26" s="992">
        <v>0</v>
      </c>
      <c r="H26" s="997">
        <v>0</v>
      </c>
      <c r="I26" s="937"/>
      <c r="J26" s="947" t="s">
        <v>4</v>
      </c>
      <c r="K26" s="947" t="s">
        <v>4</v>
      </c>
      <c r="L26" s="947" t="s">
        <v>4</v>
      </c>
      <c r="M26" s="937"/>
      <c r="N26" s="937"/>
      <c r="O26" s="937"/>
      <c r="P26" s="937"/>
      <c r="Q26" s="937"/>
      <c r="R26" s="937"/>
      <c r="S26" s="937"/>
      <c r="T26" s="937"/>
      <c r="U26" s="947" t="s">
        <v>4</v>
      </c>
      <c r="V26" s="947" t="s">
        <v>4</v>
      </c>
      <c r="W26" s="947" t="s">
        <v>4</v>
      </c>
      <c r="X26" s="947" t="s">
        <v>4</v>
      </c>
      <c r="Y26" s="937"/>
      <c r="Z26" s="937"/>
      <c r="AA26" s="937"/>
      <c r="AB26" s="937"/>
    </row>
    <row r="27" spans="1:28" s="999" customFormat="1" ht="24" customHeight="1">
      <c r="A27" s="987" t="s">
        <v>111</v>
      </c>
      <c r="B27" s="988" t="s">
        <v>48</v>
      </c>
      <c r="C27" s="989" t="s">
        <v>720</v>
      </c>
      <c r="D27" s="990">
        <v>6105.931959999999</v>
      </c>
      <c r="E27" s="991">
        <v>0</v>
      </c>
      <c r="F27" s="991">
        <v>0</v>
      </c>
      <c r="G27" s="992">
        <v>0</v>
      </c>
      <c r="H27" s="997">
        <v>0</v>
      </c>
      <c r="I27" s="937"/>
      <c r="J27" s="937"/>
      <c r="K27" s="937"/>
      <c r="L27" s="937"/>
      <c r="M27" s="937"/>
      <c r="N27" s="937"/>
      <c r="O27" s="937"/>
      <c r="P27" s="937"/>
      <c r="Q27" s="937"/>
      <c r="R27" s="937"/>
      <c r="S27" s="937"/>
      <c r="T27" s="937"/>
      <c r="U27" s="937"/>
      <c r="V27" s="937"/>
      <c r="W27" s="937"/>
      <c r="X27" s="937"/>
      <c r="Y27" s="937"/>
      <c r="Z27" s="937"/>
      <c r="AA27" s="937"/>
      <c r="AB27" s="937"/>
    </row>
    <row r="28" spans="1:28" s="999" customFormat="1" ht="24" customHeight="1">
      <c r="A28" s="987" t="s">
        <v>115</v>
      </c>
      <c r="B28" s="988" t="s">
        <v>48</v>
      </c>
      <c r="C28" s="989" t="s">
        <v>721</v>
      </c>
      <c r="D28" s="990">
        <v>10009.54306</v>
      </c>
      <c r="E28" s="991">
        <v>0</v>
      </c>
      <c r="F28" s="991">
        <v>0</v>
      </c>
      <c r="G28" s="992">
        <v>0</v>
      </c>
      <c r="H28" s="997">
        <v>0</v>
      </c>
      <c r="I28" s="937"/>
      <c r="J28" s="947" t="s">
        <v>4</v>
      </c>
      <c r="K28" s="947" t="s">
        <v>4</v>
      </c>
      <c r="L28" s="947" t="s">
        <v>4</v>
      </c>
      <c r="M28" s="937"/>
      <c r="N28" s="937"/>
      <c r="O28" s="937"/>
      <c r="P28" s="937"/>
      <c r="Q28" s="937"/>
      <c r="R28" s="937"/>
      <c r="S28" s="937"/>
      <c r="T28" s="937"/>
      <c r="U28" s="947" t="s">
        <v>4</v>
      </c>
      <c r="V28" s="947" t="s">
        <v>4</v>
      </c>
      <c r="W28" s="947" t="s">
        <v>4</v>
      </c>
      <c r="X28" s="947" t="s">
        <v>4</v>
      </c>
      <c r="Y28" s="937"/>
      <c r="Z28" s="937"/>
      <c r="AA28" s="937"/>
      <c r="AB28" s="937"/>
    </row>
    <row r="29" spans="1:28" s="999" customFormat="1" ht="24" customHeight="1">
      <c r="A29" s="987" t="s">
        <v>119</v>
      </c>
      <c r="B29" s="988" t="s">
        <v>48</v>
      </c>
      <c r="C29" s="989" t="s">
        <v>722</v>
      </c>
      <c r="D29" s="990">
        <v>1296.7816799999996</v>
      </c>
      <c r="E29" s="991">
        <v>0</v>
      </c>
      <c r="F29" s="991">
        <v>0</v>
      </c>
      <c r="G29" s="992">
        <v>0</v>
      </c>
      <c r="H29" s="997">
        <v>0</v>
      </c>
      <c r="I29" s="937"/>
      <c r="J29" s="937"/>
      <c r="K29" s="937"/>
      <c r="L29" s="937"/>
      <c r="M29" s="937"/>
      <c r="N29" s="937"/>
      <c r="O29" s="937"/>
      <c r="P29" s="937"/>
      <c r="Q29" s="937"/>
      <c r="R29" s="937"/>
      <c r="S29" s="937"/>
      <c r="T29" s="937"/>
      <c r="U29" s="937"/>
      <c r="V29" s="937"/>
      <c r="W29" s="937"/>
      <c r="X29" s="937"/>
      <c r="Y29" s="937"/>
      <c r="Z29" s="937"/>
      <c r="AA29" s="937"/>
      <c r="AB29" s="937"/>
    </row>
    <row r="30" spans="1:28" s="993" customFormat="1" ht="19.5" customHeight="1">
      <c r="A30" s="1000" t="s">
        <v>4</v>
      </c>
      <c r="B30" s="1001"/>
      <c r="C30" s="1000"/>
      <c r="D30" s="1002" t="s">
        <v>4</v>
      </c>
      <c r="E30" s="1002" t="s">
        <v>4</v>
      </c>
      <c r="F30" s="1002" t="s">
        <v>4</v>
      </c>
      <c r="G30" s="1003" t="s">
        <v>4</v>
      </c>
      <c r="H30" s="1002" t="s">
        <v>4</v>
      </c>
      <c r="I30" s="937"/>
      <c r="J30" s="947" t="s">
        <v>4</v>
      </c>
      <c r="K30" s="947" t="s">
        <v>4</v>
      </c>
      <c r="L30" s="947" t="s">
        <v>4</v>
      </c>
      <c r="M30" s="937"/>
      <c r="N30" s="937"/>
      <c r="O30" s="937"/>
      <c r="P30" s="937"/>
      <c r="Q30" s="937"/>
      <c r="R30" s="937"/>
      <c r="S30" s="937"/>
      <c r="T30" s="937"/>
      <c r="U30" s="947" t="s">
        <v>4</v>
      </c>
      <c r="V30" s="947" t="s">
        <v>4</v>
      </c>
      <c r="W30" s="947" t="s">
        <v>4</v>
      </c>
      <c r="X30" s="947" t="s">
        <v>4</v>
      </c>
      <c r="Y30" s="937"/>
      <c r="Z30" s="937"/>
      <c r="AA30" s="937"/>
      <c r="AB30" s="937"/>
    </row>
    <row r="31" spans="1:28" ht="27" customHeight="1">
      <c r="A31" s="935"/>
      <c r="B31" s="1622" t="s">
        <v>4</v>
      </c>
      <c r="C31" s="1622"/>
      <c r="D31" s="935"/>
      <c r="E31" s="935"/>
      <c r="F31" s="935"/>
      <c r="G31" s="935"/>
      <c r="H31" s="935"/>
    </row>
    <row r="32" spans="1:28">
      <c r="A32" s="935"/>
      <c r="B32" s="935"/>
      <c r="C32" s="935"/>
      <c r="D32" s="935"/>
      <c r="E32" s="935"/>
      <c r="F32" s="935"/>
      <c r="G32" s="935"/>
      <c r="H32" s="935"/>
    </row>
    <row r="33" spans="1:8">
      <c r="A33" s="935"/>
      <c r="B33" s="935"/>
      <c r="C33" s="935"/>
      <c r="D33" s="935"/>
      <c r="E33" s="935"/>
      <c r="F33" s="935"/>
      <c r="G33" s="935"/>
      <c r="H33" s="935"/>
    </row>
    <row r="34" spans="1:8">
      <c r="A34" s="935"/>
      <c r="B34" s="935"/>
      <c r="C34" s="935"/>
      <c r="D34" s="935"/>
      <c r="E34" s="935"/>
      <c r="F34" s="935"/>
      <c r="G34" s="935"/>
      <c r="H34" s="935"/>
    </row>
    <row r="37" spans="1:8">
      <c r="D37" s="1004" t="s">
        <v>4</v>
      </c>
    </row>
    <row r="45" spans="1:8">
      <c r="D45" s="1005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3" firstPageNumber="62" orientation="landscape" useFirstPageNumber="1" r:id="rId1"/>
  <headerFooter alignWithMargins="0">
    <oddHeader>&amp;C&amp;"Arial,Normalny"&amp;11-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K36"/>
  <sheetViews>
    <sheetView showGridLines="0" showZeros="0" zoomScale="75" zoomScaleNormal="75" zoomScaleSheetLayoutView="75" workbookViewId="0">
      <selection sqref="A1:C1"/>
    </sheetView>
  </sheetViews>
  <sheetFormatPr defaultColWidth="27.140625" defaultRowHeight="14.25"/>
  <cols>
    <col min="1" max="1" width="5.85546875" style="507" customWidth="1"/>
    <col min="2" max="2" width="53.140625" style="507" customWidth="1"/>
    <col min="3" max="4" width="22.5703125" style="507" customWidth="1"/>
    <col min="5" max="5" width="1.7109375" style="507" customWidth="1"/>
    <col min="6" max="6" width="22.7109375" style="507" customWidth="1"/>
    <col min="7" max="7" width="22.85546875" style="507" customWidth="1"/>
    <col min="8" max="16384" width="27.140625" style="507"/>
  </cols>
  <sheetData>
    <row r="1" spans="1:7" ht="15.75">
      <c r="A1" s="1636" t="s">
        <v>566</v>
      </c>
      <c r="B1" s="1636"/>
      <c r="C1" s="1636"/>
      <c r="D1" s="506"/>
      <c r="E1" s="562"/>
    </row>
    <row r="4" spans="1:7" ht="15.75">
      <c r="A4" s="1637" t="s">
        <v>567</v>
      </c>
      <c r="B4" s="1637"/>
      <c r="C4" s="1637"/>
      <c r="D4" s="1637"/>
      <c r="E4" s="1637"/>
      <c r="F4" s="1637"/>
      <c r="G4" s="1637"/>
    </row>
    <row r="5" spans="1:7" ht="15">
      <c r="B5" s="509"/>
      <c r="C5" s="510"/>
      <c r="D5" s="510"/>
      <c r="E5" s="510"/>
      <c r="F5" s="510"/>
      <c r="G5" s="510"/>
    </row>
    <row r="6" spans="1:7" ht="15">
      <c r="G6" s="576" t="s">
        <v>2</v>
      </c>
    </row>
    <row r="7" spans="1:7" ht="15">
      <c r="A7" s="511"/>
      <c r="B7" s="512"/>
      <c r="C7" s="513" t="s">
        <v>236</v>
      </c>
      <c r="D7" s="573" t="s">
        <v>568</v>
      </c>
      <c r="E7" s="574"/>
      <c r="F7" s="570" t="s">
        <v>569</v>
      </c>
      <c r="G7" s="514" t="s">
        <v>570</v>
      </c>
    </row>
    <row r="8" spans="1:7" ht="15">
      <c r="A8" s="515"/>
      <c r="B8" s="516" t="s">
        <v>3</v>
      </c>
      <c r="C8" s="517" t="s">
        <v>237</v>
      </c>
      <c r="D8" s="567" t="s">
        <v>571</v>
      </c>
      <c r="E8" s="565"/>
      <c r="F8" s="571" t="s">
        <v>572</v>
      </c>
      <c r="G8" s="517" t="s">
        <v>571</v>
      </c>
    </row>
    <row r="9" spans="1:7" ht="15">
      <c r="A9" s="518"/>
      <c r="B9" s="519"/>
      <c r="C9" s="517" t="s">
        <v>458</v>
      </c>
      <c r="D9" s="567"/>
      <c r="E9" s="565"/>
      <c r="F9" s="571" t="s">
        <v>608</v>
      </c>
      <c r="G9" s="517" t="s">
        <v>573</v>
      </c>
    </row>
    <row r="10" spans="1:7" s="522" customFormat="1" ht="11.25">
      <c r="A10" s="1638" t="s">
        <v>464</v>
      </c>
      <c r="B10" s="1639"/>
      <c r="C10" s="520">
        <v>2</v>
      </c>
      <c r="D10" s="566">
        <v>3</v>
      </c>
      <c r="E10" s="521"/>
      <c r="F10" s="520">
        <v>4</v>
      </c>
      <c r="G10" s="521">
        <v>5</v>
      </c>
    </row>
    <row r="11" spans="1:7" ht="24" customHeight="1">
      <c r="A11" s="1640" t="s">
        <v>574</v>
      </c>
      <c r="B11" s="1641"/>
      <c r="C11" s="523">
        <v>261723</v>
      </c>
      <c r="D11" s="568">
        <v>261723</v>
      </c>
      <c r="E11" s="525"/>
      <c r="F11" s="524">
        <v>225645.44500000001</v>
      </c>
      <c r="G11" s="524">
        <v>36077.554999999993</v>
      </c>
    </row>
    <row r="12" spans="1:7" ht="24" customHeight="1">
      <c r="A12" s="1634" t="s">
        <v>575</v>
      </c>
      <c r="B12" s="1635"/>
      <c r="C12" s="523">
        <v>23690856</v>
      </c>
      <c r="D12" s="568">
        <v>26467356</v>
      </c>
      <c r="E12" s="575" t="s">
        <v>217</v>
      </c>
      <c r="F12" s="524">
        <v>22651063.562000003</v>
      </c>
      <c r="G12" s="524">
        <v>3816292.4379999973</v>
      </c>
    </row>
    <row r="13" spans="1:7" ht="18" customHeight="1">
      <c r="A13" s="1632" t="s">
        <v>576</v>
      </c>
      <c r="B13" s="1633"/>
      <c r="C13" s="526" t="s">
        <v>4</v>
      </c>
      <c r="D13" s="569" t="s">
        <v>4</v>
      </c>
      <c r="E13" s="528"/>
      <c r="F13" s="527" t="s">
        <v>4</v>
      </c>
      <c r="G13" s="524" t="s">
        <v>4</v>
      </c>
    </row>
    <row r="14" spans="1:7" ht="15.75" customHeight="1">
      <c r="A14" s="1632" t="s">
        <v>577</v>
      </c>
      <c r="B14" s="1633"/>
      <c r="C14" s="526">
        <v>11606689</v>
      </c>
      <c r="D14" s="569">
        <v>11606689</v>
      </c>
      <c r="E14" s="528"/>
      <c r="F14" s="527">
        <v>11085139.731000001</v>
      </c>
      <c r="G14" s="527">
        <v>521549.26899999939</v>
      </c>
    </row>
    <row r="15" spans="1:7" ht="15.75" customHeight="1">
      <c r="A15" s="1632" t="s">
        <v>578</v>
      </c>
      <c r="B15" s="1633"/>
      <c r="C15" s="526">
        <v>224457</v>
      </c>
      <c r="D15" s="569">
        <v>224457</v>
      </c>
      <c r="E15" s="528"/>
      <c r="F15" s="527">
        <v>179873.633</v>
      </c>
      <c r="G15" s="527">
        <v>44583.366999999998</v>
      </c>
    </row>
    <row r="16" spans="1:7" ht="15.75" customHeight="1">
      <c r="A16" s="1632" t="s">
        <v>579</v>
      </c>
      <c r="B16" s="1633"/>
      <c r="C16" s="526">
        <v>3171845</v>
      </c>
      <c r="D16" s="569">
        <v>5948345</v>
      </c>
      <c r="E16" s="575" t="s">
        <v>217</v>
      </c>
      <c r="F16" s="527">
        <v>5101432.6969999997</v>
      </c>
      <c r="G16" s="527">
        <v>846912.30300000031</v>
      </c>
    </row>
    <row r="17" spans="1:11" ht="15.75" customHeight="1">
      <c r="A17" s="1632" t="s">
        <v>580</v>
      </c>
      <c r="B17" s="1633"/>
      <c r="C17" s="526">
        <v>3696630</v>
      </c>
      <c r="D17" s="569">
        <v>3696630</v>
      </c>
      <c r="E17" s="528"/>
      <c r="F17" s="527">
        <v>3091169.2230000002</v>
      </c>
      <c r="G17" s="527">
        <v>605460.77699999977</v>
      </c>
    </row>
    <row r="18" spans="1:11" ht="15.75" customHeight="1">
      <c r="A18" s="1632" t="s">
        <v>581</v>
      </c>
      <c r="B18" s="1633"/>
      <c r="C18" s="529"/>
      <c r="D18" s="569">
        <v>0</v>
      </c>
      <c r="E18" s="528"/>
      <c r="F18" s="527">
        <v>0</v>
      </c>
      <c r="G18" s="527">
        <v>0</v>
      </c>
    </row>
    <row r="19" spans="1:11" ht="15.75" customHeight="1">
      <c r="A19" s="530" t="s">
        <v>582</v>
      </c>
      <c r="B19" s="531"/>
      <c r="C19" s="526">
        <v>4991235</v>
      </c>
      <c r="D19" s="569">
        <v>4991235</v>
      </c>
      <c r="E19" s="528"/>
      <c r="F19" s="527">
        <v>3193448.2779999999</v>
      </c>
      <c r="G19" s="527">
        <v>1797786.7220000001</v>
      </c>
    </row>
    <row r="20" spans="1:11" ht="5.25" customHeight="1">
      <c r="A20" s="1630" t="s">
        <v>4</v>
      </c>
      <c r="B20" s="1631"/>
      <c r="C20" s="532"/>
      <c r="D20" s="533"/>
      <c r="E20" s="533"/>
      <c r="F20" s="572"/>
      <c r="G20" s="534" t="s">
        <v>4</v>
      </c>
    </row>
    <row r="21" spans="1:11" ht="9" customHeight="1">
      <c r="A21" s="508"/>
      <c r="B21" s="535"/>
      <c r="C21" s="536"/>
      <c r="D21" s="536"/>
      <c r="E21" s="536"/>
      <c r="F21" s="537"/>
      <c r="G21" s="536"/>
    </row>
    <row r="22" spans="1:11" s="564" customFormat="1" ht="16.5">
      <c r="A22" s="494" t="s">
        <v>607</v>
      </c>
      <c r="B22" s="277"/>
      <c r="C22" s="277"/>
      <c r="D22" s="277"/>
      <c r="E22" s="277"/>
      <c r="F22" s="277"/>
      <c r="G22" s="277"/>
      <c r="H22" s="563"/>
      <c r="I22" s="563"/>
      <c r="J22" s="563"/>
      <c r="K22" s="563"/>
    </row>
    <row r="23" spans="1:11">
      <c r="H23" s="508"/>
    </row>
    <row r="24" spans="1:11" ht="15.75" customHeight="1">
      <c r="A24" s="538"/>
      <c r="B24" s="535"/>
      <c r="C24" s="536"/>
      <c r="D24" s="536"/>
      <c r="E24" s="536"/>
      <c r="F24" s="537"/>
      <c r="G24" s="536"/>
    </row>
    <row r="25" spans="1:11" ht="15.75" customHeight="1">
      <c r="A25" s="538"/>
      <c r="B25" s="535"/>
      <c r="C25" s="536"/>
      <c r="D25" s="536"/>
      <c r="E25" s="536"/>
      <c r="F25" s="537"/>
      <c r="G25" s="536"/>
    </row>
    <row r="26" spans="1:11" ht="17.25" customHeight="1"/>
    <row r="30" spans="1:11" ht="15">
      <c r="D30" s="432"/>
      <c r="E30" s="432"/>
      <c r="F30" s="433"/>
    </row>
    <row r="36" spans="3:8" ht="15">
      <c r="C36" s="73"/>
      <c r="D36" s="73"/>
      <c r="E36" s="73"/>
      <c r="F36" s="73"/>
      <c r="G36" s="73"/>
      <c r="H36" s="73"/>
    </row>
  </sheetData>
  <mergeCells count="12">
    <mergeCell ref="A12:B12"/>
    <mergeCell ref="A1:C1"/>
    <mergeCell ref="A4:G4"/>
    <mergeCell ref="A10:B10"/>
    <mergeCell ref="A11:B11"/>
    <mergeCell ref="A20:B20"/>
    <mergeCell ref="A13:B13"/>
    <mergeCell ref="A14:B14"/>
    <mergeCell ref="A15:B15"/>
    <mergeCell ref="A16:B16"/>
    <mergeCell ref="A17:B17"/>
    <mergeCell ref="A18:B18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63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F35"/>
  <sheetViews>
    <sheetView showGridLines="0" showZeros="0" showOutlineSymbols="0" zoomScale="75" zoomScaleNormal="75" workbookViewId="0"/>
  </sheetViews>
  <sheetFormatPr defaultRowHeight="12.75"/>
  <cols>
    <col min="1" max="1" width="4.5703125" style="289" customWidth="1"/>
    <col min="2" max="2" width="87.28515625" style="289" customWidth="1"/>
    <col min="3" max="4" width="20.7109375" style="289" customWidth="1"/>
    <col min="5" max="5" width="16.7109375" style="289" customWidth="1"/>
    <col min="6" max="6" width="3.85546875" style="289" customWidth="1"/>
    <col min="7" max="256" width="9.140625" style="289"/>
    <col min="257" max="257" width="4.5703125" style="289" customWidth="1"/>
    <col min="258" max="258" width="87.28515625" style="289" customWidth="1"/>
    <col min="259" max="260" width="20.7109375" style="289" customWidth="1"/>
    <col min="261" max="261" width="16.7109375" style="289" customWidth="1"/>
    <col min="262" max="262" width="3.85546875" style="289" customWidth="1"/>
    <col min="263" max="512" width="9.140625" style="289"/>
    <col min="513" max="513" width="4.5703125" style="289" customWidth="1"/>
    <col min="514" max="514" width="87.28515625" style="289" customWidth="1"/>
    <col min="515" max="516" width="20.7109375" style="289" customWidth="1"/>
    <col min="517" max="517" width="16.7109375" style="289" customWidth="1"/>
    <col min="518" max="518" width="3.85546875" style="289" customWidth="1"/>
    <col min="519" max="768" width="9.140625" style="289"/>
    <col min="769" max="769" width="4.5703125" style="289" customWidth="1"/>
    <col min="770" max="770" width="87.28515625" style="289" customWidth="1"/>
    <col min="771" max="772" width="20.7109375" style="289" customWidth="1"/>
    <col min="773" max="773" width="16.7109375" style="289" customWidth="1"/>
    <col min="774" max="774" width="3.85546875" style="289" customWidth="1"/>
    <col min="775" max="1024" width="9.140625" style="289"/>
    <col min="1025" max="1025" width="4.5703125" style="289" customWidth="1"/>
    <col min="1026" max="1026" width="87.28515625" style="289" customWidth="1"/>
    <col min="1027" max="1028" width="20.7109375" style="289" customWidth="1"/>
    <col min="1029" max="1029" width="16.7109375" style="289" customWidth="1"/>
    <col min="1030" max="1030" width="3.85546875" style="289" customWidth="1"/>
    <col min="1031" max="1280" width="9.140625" style="289"/>
    <col min="1281" max="1281" width="4.5703125" style="289" customWidth="1"/>
    <col min="1282" max="1282" width="87.28515625" style="289" customWidth="1"/>
    <col min="1283" max="1284" width="20.7109375" style="289" customWidth="1"/>
    <col min="1285" max="1285" width="16.7109375" style="289" customWidth="1"/>
    <col min="1286" max="1286" width="3.85546875" style="289" customWidth="1"/>
    <col min="1287" max="1536" width="9.140625" style="289"/>
    <col min="1537" max="1537" width="4.5703125" style="289" customWidth="1"/>
    <col min="1538" max="1538" width="87.28515625" style="289" customWidth="1"/>
    <col min="1539" max="1540" width="20.7109375" style="289" customWidth="1"/>
    <col min="1541" max="1541" width="16.7109375" style="289" customWidth="1"/>
    <col min="1542" max="1542" width="3.85546875" style="289" customWidth="1"/>
    <col min="1543" max="1792" width="9.140625" style="289"/>
    <col min="1793" max="1793" width="4.5703125" style="289" customWidth="1"/>
    <col min="1794" max="1794" width="87.28515625" style="289" customWidth="1"/>
    <col min="1795" max="1796" width="20.7109375" style="289" customWidth="1"/>
    <col min="1797" max="1797" width="16.7109375" style="289" customWidth="1"/>
    <col min="1798" max="1798" width="3.85546875" style="289" customWidth="1"/>
    <col min="1799" max="2048" width="9.140625" style="289"/>
    <col min="2049" max="2049" width="4.5703125" style="289" customWidth="1"/>
    <col min="2050" max="2050" width="87.28515625" style="289" customWidth="1"/>
    <col min="2051" max="2052" width="20.7109375" style="289" customWidth="1"/>
    <col min="2053" max="2053" width="16.7109375" style="289" customWidth="1"/>
    <col min="2054" max="2054" width="3.85546875" style="289" customWidth="1"/>
    <col min="2055" max="2304" width="9.140625" style="289"/>
    <col min="2305" max="2305" width="4.5703125" style="289" customWidth="1"/>
    <col min="2306" max="2306" width="87.28515625" style="289" customWidth="1"/>
    <col min="2307" max="2308" width="20.7109375" style="289" customWidth="1"/>
    <col min="2309" max="2309" width="16.7109375" style="289" customWidth="1"/>
    <col min="2310" max="2310" width="3.85546875" style="289" customWidth="1"/>
    <col min="2311" max="2560" width="9.140625" style="289"/>
    <col min="2561" max="2561" width="4.5703125" style="289" customWidth="1"/>
    <col min="2562" max="2562" width="87.28515625" style="289" customWidth="1"/>
    <col min="2563" max="2564" width="20.7109375" style="289" customWidth="1"/>
    <col min="2565" max="2565" width="16.7109375" style="289" customWidth="1"/>
    <col min="2566" max="2566" width="3.85546875" style="289" customWidth="1"/>
    <col min="2567" max="2816" width="9.140625" style="289"/>
    <col min="2817" max="2817" width="4.5703125" style="289" customWidth="1"/>
    <col min="2818" max="2818" width="87.28515625" style="289" customWidth="1"/>
    <col min="2819" max="2820" width="20.7109375" style="289" customWidth="1"/>
    <col min="2821" max="2821" width="16.7109375" style="289" customWidth="1"/>
    <col min="2822" max="2822" width="3.85546875" style="289" customWidth="1"/>
    <col min="2823" max="3072" width="9.140625" style="289"/>
    <col min="3073" max="3073" width="4.5703125" style="289" customWidth="1"/>
    <col min="3074" max="3074" width="87.28515625" style="289" customWidth="1"/>
    <col min="3075" max="3076" width="20.7109375" style="289" customWidth="1"/>
    <col min="3077" max="3077" width="16.7109375" style="289" customWidth="1"/>
    <col min="3078" max="3078" width="3.85546875" style="289" customWidth="1"/>
    <col min="3079" max="3328" width="9.140625" style="289"/>
    <col min="3329" max="3329" width="4.5703125" style="289" customWidth="1"/>
    <col min="3330" max="3330" width="87.28515625" style="289" customWidth="1"/>
    <col min="3331" max="3332" width="20.7109375" style="289" customWidth="1"/>
    <col min="3333" max="3333" width="16.7109375" style="289" customWidth="1"/>
    <col min="3334" max="3334" width="3.85546875" style="289" customWidth="1"/>
    <col min="3335" max="3584" width="9.140625" style="289"/>
    <col min="3585" max="3585" width="4.5703125" style="289" customWidth="1"/>
    <col min="3586" max="3586" width="87.28515625" style="289" customWidth="1"/>
    <col min="3587" max="3588" width="20.7109375" style="289" customWidth="1"/>
    <col min="3589" max="3589" width="16.7109375" style="289" customWidth="1"/>
    <col min="3590" max="3590" width="3.85546875" style="289" customWidth="1"/>
    <col min="3591" max="3840" width="9.140625" style="289"/>
    <col min="3841" max="3841" width="4.5703125" style="289" customWidth="1"/>
    <col min="3842" max="3842" width="87.28515625" style="289" customWidth="1"/>
    <col min="3843" max="3844" width="20.7109375" style="289" customWidth="1"/>
    <col min="3845" max="3845" width="16.7109375" style="289" customWidth="1"/>
    <col min="3846" max="3846" width="3.85546875" style="289" customWidth="1"/>
    <col min="3847" max="4096" width="9.140625" style="289"/>
    <col min="4097" max="4097" width="4.5703125" style="289" customWidth="1"/>
    <col min="4098" max="4098" width="87.28515625" style="289" customWidth="1"/>
    <col min="4099" max="4100" width="20.7109375" style="289" customWidth="1"/>
    <col min="4101" max="4101" width="16.7109375" style="289" customWidth="1"/>
    <col min="4102" max="4102" width="3.85546875" style="289" customWidth="1"/>
    <col min="4103" max="4352" width="9.140625" style="289"/>
    <col min="4353" max="4353" width="4.5703125" style="289" customWidth="1"/>
    <col min="4354" max="4354" width="87.28515625" style="289" customWidth="1"/>
    <col min="4355" max="4356" width="20.7109375" style="289" customWidth="1"/>
    <col min="4357" max="4357" width="16.7109375" style="289" customWidth="1"/>
    <col min="4358" max="4358" width="3.85546875" style="289" customWidth="1"/>
    <col min="4359" max="4608" width="9.140625" style="289"/>
    <col min="4609" max="4609" width="4.5703125" style="289" customWidth="1"/>
    <col min="4610" max="4610" width="87.28515625" style="289" customWidth="1"/>
    <col min="4611" max="4612" width="20.7109375" style="289" customWidth="1"/>
    <col min="4613" max="4613" width="16.7109375" style="289" customWidth="1"/>
    <col min="4614" max="4614" width="3.85546875" style="289" customWidth="1"/>
    <col min="4615" max="4864" width="9.140625" style="289"/>
    <col min="4865" max="4865" width="4.5703125" style="289" customWidth="1"/>
    <col min="4866" max="4866" width="87.28515625" style="289" customWidth="1"/>
    <col min="4867" max="4868" width="20.7109375" style="289" customWidth="1"/>
    <col min="4869" max="4869" width="16.7109375" style="289" customWidth="1"/>
    <col min="4870" max="4870" width="3.85546875" style="289" customWidth="1"/>
    <col min="4871" max="5120" width="9.140625" style="289"/>
    <col min="5121" max="5121" width="4.5703125" style="289" customWidth="1"/>
    <col min="5122" max="5122" width="87.28515625" style="289" customWidth="1"/>
    <col min="5123" max="5124" width="20.7109375" style="289" customWidth="1"/>
    <col min="5125" max="5125" width="16.7109375" style="289" customWidth="1"/>
    <col min="5126" max="5126" width="3.85546875" style="289" customWidth="1"/>
    <col min="5127" max="5376" width="9.140625" style="289"/>
    <col min="5377" max="5377" width="4.5703125" style="289" customWidth="1"/>
    <col min="5378" max="5378" width="87.28515625" style="289" customWidth="1"/>
    <col min="5379" max="5380" width="20.7109375" style="289" customWidth="1"/>
    <col min="5381" max="5381" width="16.7109375" style="289" customWidth="1"/>
    <col min="5382" max="5382" width="3.85546875" style="289" customWidth="1"/>
    <col min="5383" max="5632" width="9.140625" style="289"/>
    <col min="5633" max="5633" width="4.5703125" style="289" customWidth="1"/>
    <col min="5634" max="5634" width="87.28515625" style="289" customWidth="1"/>
    <col min="5635" max="5636" width="20.7109375" style="289" customWidth="1"/>
    <col min="5637" max="5637" width="16.7109375" style="289" customWidth="1"/>
    <col min="5638" max="5638" width="3.85546875" style="289" customWidth="1"/>
    <col min="5639" max="5888" width="9.140625" style="289"/>
    <col min="5889" max="5889" width="4.5703125" style="289" customWidth="1"/>
    <col min="5890" max="5890" width="87.28515625" style="289" customWidth="1"/>
    <col min="5891" max="5892" width="20.7109375" style="289" customWidth="1"/>
    <col min="5893" max="5893" width="16.7109375" style="289" customWidth="1"/>
    <col min="5894" max="5894" width="3.85546875" style="289" customWidth="1"/>
    <col min="5895" max="6144" width="9.140625" style="289"/>
    <col min="6145" max="6145" width="4.5703125" style="289" customWidth="1"/>
    <col min="6146" max="6146" width="87.28515625" style="289" customWidth="1"/>
    <col min="6147" max="6148" width="20.7109375" style="289" customWidth="1"/>
    <col min="6149" max="6149" width="16.7109375" style="289" customWidth="1"/>
    <col min="6150" max="6150" width="3.85546875" style="289" customWidth="1"/>
    <col min="6151" max="6400" width="9.140625" style="289"/>
    <col min="6401" max="6401" width="4.5703125" style="289" customWidth="1"/>
    <col min="6402" max="6402" width="87.28515625" style="289" customWidth="1"/>
    <col min="6403" max="6404" width="20.7109375" style="289" customWidth="1"/>
    <col min="6405" max="6405" width="16.7109375" style="289" customWidth="1"/>
    <col min="6406" max="6406" width="3.85546875" style="289" customWidth="1"/>
    <col min="6407" max="6656" width="9.140625" style="289"/>
    <col min="6657" max="6657" width="4.5703125" style="289" customWidth="1"/>
    <col min="6658" max="6658" width="87.28515625" style="289" customWidth="1"/>
    <col min="6659" max="6660" width="20.7109375" style="289" customWidth="1"/>
    <col min="6661" max="6661" width="16.7109375" style="289" customWidth="1"/>
    <col min="6662" max="6662" width="3.85546875" style="289" customWidth="1"/>
    <col min="6663" max="6912" width="9.140625" style="289"/>
    <col min="6913" max="6913" width="4.5703125" style="289" customWidth="1"/>
    <col min="6914" max="6914" width="87.28515625" style="289" customWidth="1"/>
    <col min="6915" max="6916" width="20.7109375" style="289" customWidth="1"/>
    <col min="6917" max="6917" width="16.7109375" style="289" customWidth="1"/>
    <col min="6918" max="6918" width="3.85546875" style="289" customWidth="1"/>
    <col min="6919" max="7168" width="9.140625" style="289"/>
    <col min="7169" max="7169" width="4.5703125" style="289" customWidth="1"/>
    <col min="7170" max="7170" width="87.28515625" style="289" customWidth="1"/>
    <col min="7171" max="7172" width="20.7109375" style="289" customWidth="1"/>
    <col min="7173" max="7173" width="16.7109375" style="289" customWidth="1"/>
    <col min="7174" max="7174" width="3.85546875" style="289" customWidth="1"/>
    <col min="7175" max="7424" width="9.140625" style="289"/>
    <col min="7425" max="7425" width="4.5703125" style="289" customWidth="1"/>
    <col min="7426" max="7426" width="87.28515625" style="289" customWidth="1"/>
    <col min="7427" max="7428" width="20.7109375" style="289" customWidth="1"/>
    <col min="7429" max="7429" width="16.7109375" style="289" customWidth="1"/>
    <col min="7430" max="7430" width="3.85546875" style="289" customWidth="1"/>
    <col min="7431" max="7680" width="9.140625" style="289"/>
    <col min="7681" max="7681" width="4.5703125" style="289" customWidth="1"/>
    <col min="7682" max="7682" width="87.28515625" style="289" customWidth="1"/>
    <col min="7683" max="7684" width="20.7109375" style="289" customWidth="1"/>
    <col min="7685" max="7685" width="16.7109375" style="289" customWidth="1"/>
    <col min="7686" max="7686" width="3.85546875" style="289" customWidth="1"/>
    <col min="7687" max="7936" width="9.140625" style="289"/>
    <col min="7937" max="7937" width="4.5703125" style="289" customWidth="1"/>
    <col min="7938" max="7938" width="87.28515625" style="289" customWidth="1"/>
    <col min="7939" max="7940" width="20.7109375" style="289" customWidth="1"/>
    <col min="7941" max="7941" width="16.7109375" style="289" customWidth="1"/>
    <col min="7942" max="7942" width="3.85546875" style="289" customWidth="1"/>
    <col min="7943" max="8192" width="9.140625" style="289"/>
    <col min="8193" max="8193" width="4.5703125" style="289" customWidth="1"/>
    <col min="8194" max="8194" width="87.28515625" style="289" customWidth="1"/>
    <col min="8195" max="8196" width="20.7109375" style="289" customWidth="1"/>
    <col min="8197" max="8197" width="16.7109375" style="289" customWidth="1"/>
    <col min="8198" max="8198" width="3.85546875" style="289" customWidth="1"/>
    <col min="8199" max="8448" width="9.140625" style="289"/>
    <col min="8449" max="8449" width="4.5703125" style="289" customWidth="1"/>
    <col min="8450" max="8450" width="87.28515625" style="289" customWidth="1"/>
    <col min="8451" max="8452" width="20.7109375" style="289" customWidth="1"/>
    <col min="8453" max="8453" width="16.7109375" style="289" customWidth="1"/>
    <col min="8454" max="8454" width="3.85546875" style="289" customWidth="1"/>
    <col min="8455" max="8704" width="9.140625" style="289"/>
    <col min="8705" max="8705" width="4.5703125" style="289" customWidth="1"/>
    <col min="8706" max="8706" width="87.28515625" style="289" customWidth="1"/>
    <col min="8707" max="8708" width="20.7109375" style="289" customWidth="1"/>
    <col min="8709" max="8709" width="16.7109375" style="289" customWidth="1"/>
    <col min="8710" max="8710" width="3.85546875" style="289" customWidth="1"/>
    <col min="8711" max="8960" width="9.140625" style="289"/>
    <col min="8961" max="8961" width="4.5703125" style="289" customWidth="1"/>
    <col min="8962" max="8962" width="87.28515625" style="289" customWidth="1"/>
    <col min="8963" max="8964" width="20.7109375" style="289" customWidth="1"/>
    <col min="8965" max="8965" width="16.7109375" style="289" customWidth="1"/>
    <col min="8966" max="8966" width="3.85546875" style="289" customWidth="1"/>
    <col min="8967" max="9216" width="9.140625" style="289"/>
    <col min="9217" max="9217" width="4.5703125" style="289" customWidth="1"/>
    <col min="9218" max="9218" width="87.28515625" style="289" customWidth="1"/>
    <col min="9219" max="9220" width="20.7109375" style="289" customWidth="1"/>
    <col min="9221" max="9221" width="16.7109375" style="289" customWidth="1"/>
    <col min="9222" max="9222" width="3.85546875" style="289" customWidth="1"/>
    <col min="9223" max="9472" width="9.140625" style="289"/>
    <col min="9473" max="9473" width="4.5703125" style="289" customWidth="1"/>
    <col min="9474" max="9474" width="87.28515625" style="289" customWidth="1"/>
    <col min="9475" max="9476" width="20.7109375" style="289" customWidth="1"/>
    <col min="9477" max="9477" width="16.7109375" style="289" customWidth="1"/>
    <col min="9478" max="9478" width="3.85546875" style="289" customWidth="1"/>
    <col min="9479" max="9728" width="9.140625" style="289"/>
    <col min="9729" max="9729" width="4.5703125" style="289" customWidth="1"/>
    <col min="9730" max="9730" width="87.28515625" style="289" customWidth="1"/>
    <col min="9731" max="9732" width="20.7109375" style="289" customWidth="1"/>
    <col min="9733" max="9733" width="16.7109375" style="289" customWidth="1"/>
    <col min="9734" max="9734" width="3.85546875" style="289" customWidth="1"/>
    <col min="9735" max="9984" width="9.140625" style="289"/>
    <col min="9985" max="9985" width="4.5703125" style="289" customWidth="1"/>
    <col min="9986" max="9986" width="87.28515625" style="289" customWidth="1"/>
    <col min="9987" max="9988" width="20.7109375" style="289" customWidth="1"/>
    <col min="9989" max="9989" width="16.7109375" style="289" customWidth="1"/>
    <col min="9990" max="9990" width="3.85546875" style="289" customWidth="1"/>
    <col min="9991" max="10240" width="9.140625" style="289"/>
    <col min="10241" max="10241" width="4.5703125" style="289" customWidth="1"/>
    <col min="10242" max="10242" width="87.28515625" style="289" customWidth="1"/>
    <col min="10243" max="10244" width="20.7109375" style="289" customWidth="1"/>
    <col min="10245" max="10245" width="16.7109375" style="289" customWidth="1"/>
    <col min="10246" max="10246" width="3.85546875" style="289" customWidth="1"/>
    <col min="10247" max="10496" width="9.140625" style="289"/>
    <col min="10497" max="10497" width="4.5703125" style="289" customWidth="1"/>
    <col min="10498" max="10498" width="87.28515625" style="289" customWidth="1"/>
    <col min="10499" max="10500" width="20.7109375" style="289" customWidth="1"/>
    <col min="10501" max="10501" width="16.7109375" style="289" customWidth="1"/>
    <col min="10502" max="10502" width="3.85546875" style="289" customWidth="1"/>
    <col min="10503" max="10752" width="9.140625" style="289"/>
    <col min="10753" max="10753" width="4.5703125" style="289" customWidth="1"/>
    <col min="10754" max="10754" width="87.28515625" style="289" customWidth="1"/>
    <col min="10755" max="10756" width="20.7109375" style="289" customWidth="1"/>
    <col min="10757" max="10757" width="16.7109375" style="289" customWidth="1"/>
    <col min="10758" max="10758" width="3.85546875" style="289" customWidth="1"/>
    <col min="10759" max="11008" width="9.140625" style="289"/>
    <col min="11009" max="11009" width="4.5703125" style="289" customWidth="1"/>
    <col min="11010" max="11010" width="87.28515625" style="289" customWidth="1"/>
    <col min="11011" max="11012" width="20.7109375" style="289" customWidth="1"/>
    <col min="11013" max="11013" width="16.7109375" style="289" customWidth="1"/>
    <col min="11014" max="11014" width="3.85546875" style="289" customWidth="1"/>
    <col min="11015" max="11264" width="9.140625" style="289"/>
    <col min="11265" max="11265" width="4.5703125" style="289" customWidth="1"/>
    <col min="11266" max="11266" width="87.28515625" style="289" customWidth="1"/>
    <col min="11267" max="11268" width="20.7109375" style="289" customWidth="1"/>
    <col min="11269" max="11269" width="16.7109375" style="289" customWidth="1"/>
    <col min="11270" max="11270" width="3.85546875" style="289" customWidth="1"/>
    <col min="11271" max="11520" width="9.140625" style="289"/>
    <col min="11521" max="11521" width="4.5703125" style="289" customWidth="1"/>
    <col min="11522" max="11522" width="87.28515625" style="289" customWidth="1"/>
    <col min="11523" max="11524" width="20.7109375" style="289" customWidth="1"/>
    <col min="11525" max="11525" width="16.7109375" style="289" customWidth="1"/>
    <col min="11526" max="11526" width="3.85546875" style="289" customWidth="1"/>
    <col min="11527" max="11776" width="9.140625" style="289"/>
    <col min="11777" max="11777" width="4.5703125" style="289" customWidth="1"/>
    <col min="11778" max="11778" width="87.28515625" style="289" customWidth="1"/>
    <col min="11779" max="11780" width="20.7109375" style="289" customWidth="1"/>
    <col min="11781" max="11781" width="16.7109375" style="289" customWidth="1"/>
    <col min="11782" max="11782" width="3.85546875" style="289" customWidth="1"/>
    <col min="11783" max="12032" width="9.140625" style="289"/>
    <col min="12033" max="12033" width="4.5703125" style="289" customWidth="1"/>
    <col min="12034" max="12034" width="87.28515625" style="289" customWidth="1"/>
    <col min="12035" max="12036" width="20.7109375" style="289" customWidth="1"/>
    <col min="12037" max="12037" width="16.7109375" style="289" customWidth="1"/>
    <col min="12038" max="12038" width="3.85546875" style="289" customWidth="1"/>
    <col min="12039" max="12288" width="9.140625" style="289"/>
    <col min="12289" max="12289" width="4.5703125" style="289" customWidth="1"/>
    <col min="12290" max="12290" width="87.28515625" style="289" customWidth="1"/>
    <col min="12291" max="12292" width="20.7109375" style="289" customWidth="1"/>
    <col min="12293" max="12293" width="16.7109375" style="289" customWidth="1"/>
    <col min="12294" max="12294" width="3.85546875" style="289" customWidth="1"/>
    <col min="12295" max="12544" width="9.140625" style="289"/>
    <col min="12545" max="12545" width="4.5703125" style="289" customWidth="1"/>
    <col min="12546" max="12546" width="87.28515625" style="289" customWidth="1"/>
    <col min="12547" max="12548" width="20.7109375" style="289" customWidth="1"/>
    <col min="12549" max="12549" width="16.7109375" style="289" customWidth="1"/>
    <col min="12550" max="12550" width="3.85546875" style="289" customWidth="1"/>
    <col min="12551" max="12800" width="9.140625" style="289"/>
    <col min="12801" max="12801" width="4.5703125" style="289" customWidth="1"/>
    <col min="12802" max="12802" width="87.28515625" style="289" customWidth="1"/>
    <col min="12803" max="12804" width="20.7109375" style="289" customWidth="1"/>
    <col min="12805" max="12805" width="16.7109375" style="289" customWidth="1"/>
    <col min="12806" max="12806" width="3.85546875" style="289" customWidth="1"/>
    <col min="12807" max="13056" width="9.140625" style="289"/>
    <col min="13057" max="13057" width="4.5703125" style="289" customWidth="1"/>
    <col min="13058" max="13058" width="87.28515625" style="289" customWidth="1"/>
    <col min="13059" max="13060" width="20.7109375" style="289" customWidth="1"/>
    <col min="13061" max="13061" width="16.7109375" style="289" customWidth="1"/>
    <col min="13062" max="13062" width="3.85546875" style="289" customWidth="1"/>
    <col min="13063" max="13312" width="9.140625" style="289"/>
    <col min="13313" max="13313" width="4.5703125" style="289" customWidth="1"/>
    <col min="13314" max="13314" width="87.28515625" style="289" customWidth="1"/>
    <col min="13315" max="13316" width="20.7109375" style="289" customWidth="1"/>
    <col min="13317" max="13317" width="16.7109375" style="289" customWidth="1"/>
    <col min="13318" max="13318" width="3.85546875" style="289" customWidth="1"/>
    <col min="13319" max="13568" width="9.140625" style="289"/>
    <col min="13569" max="13569" width="4.5703125" style="289" customWidth="1"/>
    <col min="13570" max="13570" width="87.28515625" style="289" customWidth="1"/>
    <col min="13571" max="13572" width="20.7109375" style="289" customWidth="1"/>
    <col min="13573" max="13573" width="16.7109375" style="289" customWidth="1"/>
    <col min="13574" max="13574" width="3.85546875" style="289" customWidth="1"/>
    <col min="13575" max="13824" width="9.140625" style="289"/>
    <col min="13825" max="13825" width="4.5703125" style="289" customWidth="1"/>
    <col min="13826" max="13826" width="87.28515625" style="289" customWidth="1"/>
    <col min="13827" max="13828" width="20.7109375" style="289" customWidth="1"/>
    <col min="13829" max="13829" width="16.7109375" style="289" customWidth="1"/>
    <col min="13830" max="13830" width="3.85546875" style="289" customWidth="1"/>
    <col min="13831" max="14080" width="9.140625" style="289"/>
    <col min="14081" max="14081" width="4.5703125" style="289" customWidth="1"/>
    <col min="14082" max="14082" width="87.28515625" style="289" customWidth="1"/>
    <col min="14083" max="14084" width="20.7109375" style="289" customWidth="1"/>
    <col min="14085" max="14085" width="16.7109375" style="289" customWidth="1"/>
    <col min="14086" max="14086" width="3.85546875" style="289" customWidth="1"/>
    <col min="14087" max="14336" width="9.140625" style="289"/>
    <col min="14337" max="14337" width="4.5703125" style="289" customWidth="1"/>
    <col min="14338" max="14338" width="87.28515625" style="289" customWidth="1"/>
    <col min="14339" max="14340" width="20.7109375" style="289" customWidth="1"/>
    <col min="14341" max="14341" width="16.7109375" style="289" customWidth="1"/>
    <col min="14342" max="14342" width="3.85546875" style="289" customWidth="1"/>
    <col min="14343" max="14592" width="9.140625" style="289"/>
    <col min="14593" max="14593" width="4.5703125" style="289" customWidth="1"/>
    <col min="14594" max="14594" width="87.28515625" style="289" customWidth="1"/>
    <col min="14595" max="14596" width="20.7109375" style="289" customWidth="1"/>
    <col min="14597" max="14597" width="16.7109375" style="289" customWidth="1"/>
    <col min="14598" max="14598" width="3.85546875" style="289" customWidth="1"/>
    <col min="14599" max="14848" width="9.140625" style="289"/>
    <col min="14849" max="14849" width="4.5703125" style="289" customWidth="1"/>
    <col min="14850" max="14850" width="87.28515625" style="289" customWidth="1"/>
    <col min="14851" max="14852" width="20.7109375" style="289" customWidth="1"/>
    <col min="14853" max="14853" width="16.7109375" style="289" customWidth="1"/>
    <col min="14854" max="14854" width="3.85546875" style="289" customWidth="1"/>
    <col min="14855" max="15104" width="9.140625" style="289"/>
    <col min="15105" max="15105" width="4.5703125" style="289" customWidth="1"/>
    <col min="15106" max="15106" width="87.28515625" style="289" customWidth="1"/>
    <col min="15107" max="15108" width="20.7109375" style="289" customWidth="1"/>
    <col min="15109" max="15109" width="16.7109375" style="289" customWidth="1"/>
    <col min="15110" max="15110" width="3.85546875" style="289" customWidth="1"/>
    <col min="15111" max="15360" width="9.140625" style="289"/>
    <col min="15361" max="15361" width="4.5703125" style="289" customWidth="1"/>
    <col min="15362" max="15362" width="87.28515625" style="289" customWidth="1"/>
    <col min="15363" max="15364" width="20.7109375" style="289" customWidth="1"/>
    <col min="15365" max="15365" width="16.7109375" style="289" customWidth="1"/>
    <col min="15366" max="15366" width="3.85546875" style="289" customWidth="1"/>
    <col min="15367" max="15616" width="9.140625" style="289"/>
    <col min="15617" max="15617" width="4.5703125" style="289" customWidth="1"/>
    <col min="15618" max="15618" width="87.28515625" style="289" customWidth="1"/>
    <col min="15619" max="15620" width="20.7109375" style="289" customWidth="1"/>
    <col min="15621" max="15621" width="16.7109375" style="289" customWidth="1"/>
    <col min="15622" max="15622" width="3.85546875" style="289" customWidth="1"/>
    <col min="15623" max="15872" width="9.140625" style="289"/>
    <col min="15873" max="15873" width="4.5703125" style="289" customWidth="1"/>
    <col min="15874" max="15874" width="87.28515625" style="289" customWidth="1"/>
    <col min="15875" max="15876" width="20.7109375" style="289" customWidth="1"/>
    <col min="15877" max="15877" width="16.7109375" style="289" customWidth="1"/>
    <col min="15878" max="15878" width="3.85546875" style="289" customWidth="1"/>
    <col min="15879" max="16128" width="9.140625" style="289"/>
    <col min="16129" max="16129" width="4.5703125" style="289" customWidth="1"/>
    <col min="16130" max="16130" width="87.28515625" style="289" customWidth="1"/>
    <col min="16131" max="16132" width="20.7109375" style="289" customWidth="1"/>
    <col min="16133" max="16133" width="16.7109375" style="289" customWidth="1"/>
    <col min="16134" max="16134" width="3.85546875" style="289" customWidth="1"/>
    <col min="16135" max="16384" width="9.140625" style="289"/>
  </cols>
  <sheetData>
    <row r="1" spans="1:6" ht="15.75">
      <c r="A1" s="286" t="s">
        <v>529</v>
      </c>
      <c r="B1" s="1006"/>
    </row>
    <row r="2" spans="1:6" ht="17.25" customHeight="1">
      <c r="A2" s="1642" t="s">
        <v>4</v>
      </c>
      <c r="B2" s="1642"/>
      <c r="C2" s="1642"/>
      <c r="D2" s="1642"/>
      <c r="E2" s="1642"/>
    </row>
    <row r="3" spans="1:6" ht="17.25" customHeight="1">
      <c r="A3" s="1642" t="s">
        <v>723</v>
      </c>
      <c r="B3" s="1642"/>
      <c r="C3" s="1642"/>
      <c r="D3" s="1642"/>
      <c r="E3" s="1642"/>
    </row>
    <row r="4" spans="1:6" ht="17.25" customHeight="1">
      <c r="B4" s="294"/>
      <c r="C4" s="294"/>
      <c r="D4" s="288"/>
      <c r="E4" s="288"/>
    </row>
    <row r="5" spans="1:6" ht="20.25" customHeight="1">
      <c r="B5" s="294"/>
      <c r="C5" s="294"/>
      <c r="D5" s="295"/>
      <c r="E5" s="1007" t="s">
        <v>724</v>
      </c>
    </row>
    <row r="6" spans="1:6" ht="17.25" customHeight="1">
      <c r="A6" s="1008"/>
      <c r="B6" s="1009"/>
      <c r="C6" s="1010" t="s">
        <v>236</v>
      </c>
      <c r="D6" s="1643" t="s">
        <v>238</v>
      </c>
      <c r="E6" s="1011" t="s">
        <v>239</v>
      </c>
    </row>
    <row r="7" spans="1:6" ht="12.75" customHeight="1">
      <c r="A7" s="320" t="s">
        <v>725</v>
      </c>
      <c r="B7" s="1012" t="s">
        <v>3</v>
      </c>
      <c r="C7" s="1013" t="s">
        <v>237</v>
      </c>
      <c r="D7" s="1644"/>
      <c r="E7" s="1014" t="s">
        <v>4</v>
      </c>
    </row>
    <row r="8" spans="1:6" ht="14.25" customHeight="1">
      <c r="A8" s="1015"/>
      <c r="B8" s="1016"/>
      <c r="C8" s="1017" t="s">
        <v>726</v>
      </c>
      <c r="D8" s="1645"/>
      <c r="E8" s="1018" t="s">
        <v>602</v>
      </c>
      <c r="F8" s="310"/>
    </row>
    <row r="9" spans="1:6" s="314" customFormat="1" ht="9.75" customHeight="1">
      <c r="A9" s="312" t="s">
        <v>464</v>
      </c>
      <c r="B9" s="312">
        <v>2</v>
      </c>
      <c r="C9" s="1019">
        <v>3</v>
      </c>
      <c r="D9" s="1020">
        <v>4</v>
      </c>
      <c r="E9" s="313">
        <v>5</v>
      </c>
    </row>
    <row r="10" spans="1:6" ht="30" customHeight="1">
      <c r="A10" s="1021" t="s">
        <v>727</v>
      </c>
      <c r="B10" s="1022" t="s">
        <v>728</v>
      </c>
      <c r="C10" s="1023">
        <v>355705.40500000003</v>
      </c>
      <c r="D10" s="1023">
        <v>343394.85165373003</v>
      </c>
      <c r="E10" s="1024">
        <v>0.96539115466555814</v>
      </c>
    </row>
    <row r="11" spans="1:6" ht="12.75" customHeight="1">
      <c r="A11" s="1025"/>
      <c r="B11" s="1026" t="s">
        <v>729</v>
      </c>
      <c r="C11" s="1027">
        <v>0</v>
      </c>
      <c r="D11" s="1028">
        <v>0</v>
      </c>
      <c r="E11" s="1029"/>
    </row>
    <row r="12" spans="1:6" s="310" customFormat="1" ht="24" customHeight="1">
      <c r="A12" s="1030"/>
      <c r="B12" s="1031" t="s">
        <v>730</v>
      </c>
      <c r="C12" s="1032">
        <v>331672.63699999999</v>
      </c>
      <c r="D12" s="1033">
        <v>315789.54011895001</v>
      </c>
      <c r="E12" s="1034">
        <v>0.95211212771510612</v>
      </c>
    </row>
    <row r="13" spans="1:6" s="310" customFormat="1" ht="12.75" customHeight="1">
      <c r="A13" s="1030"/>
      <c r="B13" s="1026" t="s">
        <v>731</v>
      </c>
      <c r="C13" s="1032"/>
      <c r="D13" s="1033"/>
      <c r="E13" s="1034"/>
    </row>
    <row r="14" spans="1:6" ht="16.5" customHeight="1">
      <c r="A14" s="1025"/>
      <c r="B14" s="321" t="s">
        <v>732</v>
      </c>
      <c r="C14" s="1035">
        <v>237913.98199999999</v>
      </c>
      <c r="D14" s="1036">
        <v>224662.97405561004</v>
      </c>
      <c r="E14" s="1037">
        <v>0.94430336614520649</v>
      </c>
    </row>
    <row r="15" spans="1:6" ht="17.100000000000001" customHeight="1">
      <c r="A15" s="1025"/>
      <c r="B15" s="1038" t="s">
        <v>733</v>
      </c>
      <c r="C15" s="1035">
        <v>70000</v>
      </c>
      <c r="D15" s="1036">
        <v>65575.214800500005</v>
      </c>
      <c r="E15" s="1037">
        <v>0.9367887828642858</v>
      </c>
    </row>
    <row r="16" spans="1:6" ht="16.5" customHeight="1">
      <c r="A16" s="1025"/>
      <c r="B16" s="321" t="s">
        <v>734</v>
      </c>
      <c r="C16" s="1035">
        <v>32400</v>
      </c>
      <c r="D16" s="1036">
        <v>31817.695200809994</v>
      </c>
      <c r="E16" s="1037">
        <v>0.98202762965462942</v>
      </c>
    </row>
    <row r="17" spans="1:6" ht="16.5" customHeight="1">
      <c r="A17" s="1025"/>
      <c r="B17" s="1039" t="s">
        <v>735</v>
      </c>
      <c r="C17" s="1035">
        <v>55500</v>
      </c>
      <c r="D17" s="1036">
        <v>53625.494172639992</v>
      </c>
      <c r="E17" s="1037">
        <v>0.96622512022774765</v>
      </c>
    </row>
    <row r="18" spans="1:6" ht="16.5" customHeight="1">
      <c r="A18" s="1025"/>
      <c r="B18" s="1039" t="s">
        <v>736</v>
      </c>
      <c r="C18" s="1035">
        <v>4568.6549999999997</v>
      </c>
      <c r="D18" s="1036">
        <v>4122.9684509999997</v>
      </c>
      <c r="E18" s="1037">
        <v>0.9024468800992852</v>
      </c>
    </row>
    <row r="19" spans="1:6" s="310" customFormat="1" ht="16.5" customHeight="1">
      <c r="A19" s="1030"/>
      <c r="B19" s="1031" t="s">
        <v>737</v>
      </c>
      <c r="C19" s="1032">
        <v>21908.68</v>
      </c>
      <c r="D19" s="1033">
        <v>26275.779378769999</v>
      </c>
      <c r="E19" s="1034">
        <v>1.1993319259202289</v>
      </c>
    </row>
    <row r="20" spans="1:6" ht="17.100000000000001" customHeight="1">
      <c r="A20" s="1025"/>
      <c r="B20" s="1039" t="s">
        <v>738</v>
      </c>
      <c r="C20" s="1035">
        <v>3787</v>
      </c>
      <c r="D20" s="1036">
        <v>3694.52536925</v>
      </c>
      <c r="E20" s="1037">
        <v>0.97558103228148929</v>
      </c>
    </row>
    <row r="21" spans="1:6" ht="24" customHeight="1">
      <c r="A21" s="1025"/>
      <c r="B21" s="1031" t="s">
        <v>739</v>
      </c>
      <c r="C21" s="1032">
        <v>2124.0880000000002</v>
      </c>
      <c r="D21" s="1033">
        <v>1329.5321560099997</v>
      </c>
      <c r="E21" s="1034">
        <v>0.62593082584619819</v>
      </c>
    </row>
    <row r="22" spans="1:6" ht="17.100000000000001" customHeight="1">
      <c r="A22" s="1040" t="s">
        <v>4</v>
      </c>
      <c r="B22" s="1039" t="s">
        <v>740</v>
      </c>
      <c r="C22" s="1035">
        <v>152.05799999999999</v>
      </c>
      <c r="D22" s="1036">
        <v>127.58990793</v>
      </c>
      <c r="E22" s="1037">
        <v>0.83908711103657818</v>
      </c>
      <c r="F22" s="317"/>
    </row>
    <row r="23" spans="1:6" ht="17.100000000000001" customHeight="1">
      <c r="A23" s="320"/>
      <c r="B23" s="1039" t="s">
        <v>741</v>
      </c>
      <c r="C23" s="1035">
        <v>1972.03</v>
      </c>
      <c r="D23" s="1036">
        <v>1201.9422480799999</v>
      </c>
      <c r="E23" s="1037">
        <v>0.60949491036140424</v>
      </c>
      <c r="F23" s="317"/>
    </row>
    <row r="24" spans="1:6" ht="24" customHeight="1">
      <c r="A24" s="1040" t="s">
        <v>742</v>
      </c>
      <c r="B24" s="1041" t="s">
        <v>743</v>
      </c>
      <c r="C24" s="1032">
        <v>397197.40500000009</v>
      </c>
      <c r="D24" s="1033">
        <v>332334.75693155982</v>
      </c>
      <c r="E24" s="1034">
        <v>0.83669921491949262</v>
      </c>
      <c r="F24" s="317"/>
    </row>
    <row r="25" spans="1:6" ht="12.75" customHeight="1">
      <c r="A25" s="1025"/>
      <c r="B25" s="1026" t="s">
        <v>731</v>
      </c>
      <c r="C25" s="1035"/>
      <c r="D25" s="1033"/>
      <c r="E25" s="1034"/>
      <c r="F25" s="317"/>
    </row>
    <row r="26" spans="1:6" ht="17.100000000000001" customHeight="1">
      <c r="A26" s="1025"/>
      <c r="B26" s="321" t="s">
        <v>744</v>
      </c>
      <c r="C26" s="1042">
        <v>30700</v>
      </c>
      <c r="D26" s="1036">
        <v>28721.525728189998</v>
      </c>
      <c r="E26" s="1037">
        <v>0.93555458398013025</v>
      </c>
      <c r="F26" s="317"/>
    </row>
    <row r="27" spans="1:6" ht="17.100000000000001" customHeight="1">
      <c r="A27" s="1025"/>
      <c r="B27" s="321" t="s">
        <v>745</v>
      </c>
      <c r="C27" s="1042">
        <v>19643.623</v>
      </c>
      <c r="D27" s="1036">
        <v>16093.689445190001</v>
      </c>
      <c r="E27" s="1037">
        <v>0.81928315592240808</v>
      </c>
      <c r="F27" s="317"/>
    </row>
    <row r="28" spans="1:6" ht="17.100000000000001" customHeight="1">
      <c r="A28" s="1025"/>
      <c r="B28" s="1043" t="s">
        <v>746</v>
      </c>
      <c r="C28" s="1042">
        <v>17565.683000000001</v>
      </c>
      <c r="D28" s="1036">
        <v>15338.356997340001</v>
      </c>
      <c r="E28" s="1037">
        <v>0.87320014811493529</v>
      </c>
      <c r="F28" s="317"/>
    </row>
    <row r="29" spans="1:6" ht="17.100000000000001" customHeight="1">
      <c r="A29" s="1025"/>
      <c r="B29" s="1044" t="s">
        <v>747</v>
      </c>
      <c r="C29" s="1042">
        <v>43546.222999999998</v>
      </c>
      <c r="D29" s="1036">
        <v>30860.823616470003</v>
      </c>
      <c r="E29" s="1037">
        <v>0.70869116746290495</v>
      </c>
      <c r="F29" s="317"/>
    </row>
    <row r="30" spans="1:6" ht="17.100000000000001" customHeight="1">
      <c r="A30" s="1045"/>
      <c r="B30" s="1046" t="s">
        <v>748</v>
      </c>
      <c r="C30" s="1047">
        <v>56444.714999999997</v>
      </c>
      <c r="D30" s="1048">
        <v>55151.534017999998</v>
      </c>
      <c r="E30" s="1049">
        <v>0.97708942312845415</v>
      </c>
    </row>
    <row r="34" spans="1:6">
      <c r="A34" s="61"/>
      <c r="B34" s="61"/>
      <c r="C34" s="61"/>
      <c r="D34" s="61"/>
      <c r="E34" s="61"/>
      <c r="F34" s="1050"/>
    </row>
    <row r="35" spans="1:6">
      <c r="A35" s="61"/>
      <c r="B35" s="61"/>
      <c r="C35" s="61"/>
      <c r="D35" s="61"/>
      <c r="E35" s="61"/>
      <c r="F35" s="1050"/>
    </row>
  </sheetData>
  <mergeCells count="3">
    <mergeCell ref="A2:E2"/>
    <mergeCell ref="A3:E3"/>
    <mergeCell ref="D6:D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65" fitToHeight="0" orientation="landscape" useFirstPageNumber="1" r:id="rId1"/>
  <headerFooter alignWithMargins="0">
    <oddHeader>&amp;C&amp;"Arial,Normalny"&amp;12-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43"/>
  <sheetViews>
    <sheetView showGridLines="0" zoomScale="75" zoomScaleNormal="75" workbookViewId="0"/>
  </sheetViews>
  <sheetFormatPr defaultColWidth="11.42578125" defaultRowHeight="15"/>
  <cols>
    <col min="1" max="1" width="17.5703125" style="374" customWidth="1"/>
    <col min="2" max="2" width="70.42578125" style="374" customWidth="1"/>
    <col min="3" max="3" width="16.28515625" style="374" customWidth="1"/>
    <col min="4" max="4" width="35.28515625" style="374" customWidth="1"/>
    <col min="5" max="5" width="16.5703125" style="374" customWidth="1"/>
    <col min="6" max="253" width="12.5703125" style="374" customWidth="1"/>
    <col min="254" max="256" width="11.42578125" style="374"/>
    <col min="257" max="257" width="17.5703125" style="374" customWidth="1"/>
    <col min="258" max="258" width="70.42578125" style="374" customWidth="1"/>
    <col min="259" max="259" width="16.28515625" style="374" customWidth="1"/>
    <col min="260" max="260" width="35.28515625" style="374" customWidth="1"/>
    <col min="261" max="261" width="16.5703125" style="374" customWidth="1"/>
    <col min="262" max="509" width="12.5703125" style="374" customWidth="1"/>
    <col min="510" max="512" width="11.42578125" style="374"/>
    <col min="513" max="513" width="17.5703125" style="374" customWidth="1"/>
    <col min="514" max="514" width="70.42578125" style="374" customWidth="1"/>
    <col min="515" max="515" width="16.28515625" style="374" customWidth="1"/>
    <col min="516" max="516" width="35.28515625" style="374" customWidth="1"/>
    <col min="517" max="517" width="16.5703125" style="374" customWidth="1"/>
    <col min="518" max="765" width="12.5703125" style="374" customWidth="1"/>
    <col min="766" max="768" width="11.42578125" style="374"/>
    <col min="769" max="769" width="17.5703125" style="374" customWidth="1"/>
    <col min="770" max="770" width="70.42578125" style="374" customWidth="1"/>
    <col min="771" max="771" width="16.28515625" style="374" customWidth="1"/>
    <col min="772" max="772" width="35.28515625" style="374" customWidth="1"/>
    <col min="773" max="773" width="16.5703125" style="374" customWidth="1"/>
    <col min="774" max="1021" width="12.5703125" style="374" customWidth="1"/>
    <col min="1022" max="1024" width="11.42578125" style="374"/>
    <col min="1025" max="1025" width="17.5703125" style="374" customWidth="1"/>
    <col min="1026" max="1026" width="70.42578125" style="374" customWidth="1"/>
    <col min="1027" max="1027" width="16.28515625" style="374" customWidth="1"/>
    <col min="1028" max="1028" width="35.28515625" style="374" customWidth="1"/>
    <col min="1029" max="1029" width="16.5703125" style="374" customWidth="1"/>
    <col min="1030" max="1277" width="12.5703125" style="374" customWidth="1"/>
    <col min="1278" max="1280" width="11.42578125" style="374"/>
    <col min="1281" max="1281" width="17.5703125" style="374" customWidth="1"/>
    <col min="1282" max="1282" width="70.42578125" style="374" customWidth="1"/>
    <col min="1283" max="1283" width="16.28515625" style="374" customWidth="1"/>
    <col min="1284" max="1284" width="35.28515625" style="374" customWidth="1"/>
    <col min="1285" max="1285" width="16.5703125" style="374" customWidth="1"/>
    <col min="1286" max="1533" width="12.5703125" style="374" customWidth="1"/>
    <col min="1534" max="1536" width="11.42578125" style="374"/>
    <col min="1537" max="1537" width="17.5703125" style="374" customWidth="1"/>
    <col min="1538" max="1538" width="70.42578125" style="374" customWidth="1"/>
    <col min="1539" max="1539" width="16.28515625" style="374" customWidth="1"/>
    <col min="1540" max="1540" width="35.28515625" style="374" customWidth="1"/>
    <col min="1541" max="1541" width="16.5703125" style="374" customWidth="1"/>
    <col min="1542" max="1789" width="12.5703125" style="374" customWidth="1"/>
    <col min="1790" max="1792" width="11.42578125" style="374"/>
    <col min="1793" max="1793" width="17.5703125" style="374" customWidth="1"/>
    <col min="1794" max="1794" width="70.42578125" style="374" customWidth="1"/>
    <col min="1795" max="1795" width="16.28515625" style="374" customWidth="1"/>
    <col min="1796" max="1796" width="35.28515625" style="374" customWidth="1"/>
    <col min="1797" max="1797" width="16.5703125" style="374" customWidth="1"/>
    <col min="1798" max="2045" width="12.5703125" style="374" customWidth="1"/>
    <col min="2046" max="2048" width="11.42578125" style="374"/>
    <col min="2049" max="2049" width="17.5703125" style="374" customWidth="1"/>
    <col min="2050" max="2050" width="70.42578125" style="374" customWidth="1"/>
    <col min="2051" max="2051" width="16.28515625" style="374" customWidth="1"/>
    <col min="2052" max="2052" width="35.28515625" style="374" customWidth="1"/>
    <col min="2053" max="2053" width="16.5703125" style="374" customWidth="1"/>
    <col min="2054" max="2301" width="12.5703125" style="374" customWidth="1"/>
    <col min="2302" max="2304" width="11.42578125" style="374"/>
    <col min="2305" max="2305" width="17.5703125" style="374" customWidth="1"/>
    <col min="2306" max="2306" width="70.42578125" style="374" customWidth="1"/>
    <col min="2307" max="2307" width="16.28515625" style="374" customWidth="1"/>
    <col min="2308" max="2308" width="35.28515625" style="374" customWidth="1"/>
    <col min="2309" max="2309" width="16.5703125" style="374" customWidth="1"/>
    <col min="2310" max="2557" width="12.5703125" style="374" customWidth="1"/>
    <col min="2558" max="2560" width="11.42578125" style="374"/>
    <col min="2561" max="2561" width="17.5703125" style="374" customWidth="1"/>
    <col min="2562" max="2562" width="70.42578125" style="374" customWidth="1"/>
    <col min="2563" max="2563" width="16.28515625" style="374" customWidth="1"/>
    <col min="2564" max="2564" width="35.28515625" style="374" customWidth="1"/>
    <col min="2565" max="2565" width="16.5703125" style="374" customWidth="1"/>
    <col min="2566" max="2813" width="12.5703125" style="374" customWidth="1"/>
    <col min="2814" max="2816" width="11.42578125" style="374"/>
    <col min="2817" max="2817" width="17.5703125" style="374" customWidth="1"/>
    <col min="2818" max="2818" width="70.42578125" style="374" customWidth="1"/>
    <col min="2819" max="2819" width="16.28515625" style="374" customWidth="1"/>
    <col min="2820" max="2820" width="35.28515625" style="374" customWidth="1"/>
    <col min="2821" max="2821" width="16.5703125" style="374" customWidth="1"/>
    <col min="2822" max="3069" width="12.5703125" style="374" customWidth="1"/>
    <col min="3070" max="3072" width="11.42578125" style="374"/>
    <col min="3073" max="3073" width="17.5703125" style="374" customWidth="1"/>
    <col min="3074" max="3074" width="70.42578125" style="374" customWidth="1"/>
    <col min="3075" max="3075" width="16.28515625" style="374" customWidth="1"/>
    <col min="3076" max="3076" width="35.28515625" style="374" customWidth="1"/>
    <col min="3077" max="3077" width="16.5703125" style="374" customWidth="1"/>
    <col min="3078" max="3325" width="12.5703125" style="374" customWidth="1"/>
    <col min="3326" max="3328" width="11.42578125" style="374"/>
    <col min="3329" max="3329" width="17.5703125" style="374" customWidth="1"/>
    <col min="3330" max="3330" width="70.42578125" style="374" customWidth="1"/>
    <col min="3331" max="3331" width="16.28515625" style="374" customWidth="1"/>
    <col min="3332" max="3332" width="35.28515625" style="374" customWidth="1"/>
    <col min="3333" max="3333" width="16.5703125" style="374" customWidth="1"/>
    <col min="3334" max="3581" width="12.5703125" style="374" customWidth="1"/>
    <col min="3582" max="3584" width="11.42578125" style="374"/>
    <col min="3585" max="3585" width="17.5703125" style="374" customWidth="1"/>
    <col min="3586" max="3586" width="70.42578125" style="374" customWidth="1"/>
    <col min="3587" max="3587" width="16.28515625" style="374" customWidth="1"/>
    <col min="3588" max="3588" width="35.28515625" style="374" customWidth="1"/>
    <col min="3589" max="3589" width="16.5703125" style="374" customWidth="1"/>
    <col min="3590" max="3837" width="12.5703125" style="374" customWidth="1"/>
    <col min="3838" max="3840" width="11.42578125" style="374"/>
    <col min="3841" max="3841" width="17.5703125" style="374" customWidth="1"/>
    <col min="3842" max="3842" width="70.42578125" style="374" customWidth="1"/>
    <col min="3843" max="3843" width="16.28515625" style="374" customWidth="1"/>
    <col min="3844" max="3844" width="35.28515625" style="374" customWidth="1"/>
    <col min="3845" max="3845" width="16.5703125" style="374" customWidth="1"/>
    <col min="3846" max="4093" width="12.5703125" style="374" customWidth="1"/>
    <col min="4094" max="4096" width="11.42578125" style="374"/>
    <col min="4097" max="4097" width="17.5703125" style="374" customWidth="1"/>
    <col min="4098" max="4098" width="70.42578125" style="374" customWidth="1"/>
    <col min="4099" max="4099" width="16.28515625" style="374" customWidth="1"/>
    <col min="4100" max="4100" width="35.28515625" style="374" customWidth="1"/>
    <col min="4101" max="4101" width="16.5703125" style="374" customWidth="1"/>
    <col min="4102" max="4349" width="12.5703125" style="374" customWidth="1"/>
    <col min="4350" max="4352" width="11.42578125" style="374"/>
    <col min="4353" max="4353" width="17.5703125" style="374" customWidth="1"/>
    <col min="4354" max="4354" width="70.42578125" style="374" customWidth="1"/>
    <col min="4355" max="4355" width="16.28515625" style="374" customWidth="1"/>
    <col min="4356" max="4356" width="35.28515625" style="374" customWidth="1"/>
    <col min="4357" max="4357" width="16.5703125" style="374" customWidth="1"/>
    <col min="4358" max="4605" width="12.5703125" style="374" customWidth="1"/>
    <col min="4606" max="4608" width="11.42578125" style="374"/>
    <col min="4609" max="4609" width="17.5703125" style="374" customWidth="1"/>
    <col min="4610" max="4610" width="70.42578125" style="374" customWidth="1"/>
    <col min="4611" max="4611" width="16.28515625" style="374" customWidth="1"/>
    <col min="4612" max="4612" width="35.28515625" style="374" customWidth="1"/>
    <col min="4613" max="4613" width="16.5703125" style="374" customWidth="1"/>
    <col min="4614" max="4861" width="12.5703125" style="374" customWidth="1"/>
    <col min="4862" max="4864" width="11.42578125" style="374"/>
    <col min="4865" max="4865" width="17.5703125" style="374" customWidth="1"/>
    <col min="4866" max="4866" width="70.42578125" style="374" customWidth="1"/>
    <col min="4867" max="4867" width="16.28515625" style="374" customWidth="1"/>
    <col min="4868" max="4868" width="35.28515625" style="374" customWidth="1"/>
    <col min="4869" max="4869" width="16.5703125" style="374" customWidth="1"/>
    <col min="4870" max="5117" width="12.5703125" style="374" customWidth="1"/>
    <col min="5118" max="5120" width="11.42578125" style="374"/>
    <col min="5121" max="5121" width="17.5703125" style="374" customWidth="1"/>
    <col min="5122" max="5122" width="70.42578125" style="374" customWidth="1"/>
    <col min="5123" max="5123" width="16.28515625" style="374" customWidth="1"/>
    <col min="5124" max="5124" width="35.28515625" style="374" customWidth="1"/>
    <col min="5125" max="5125" width="16.5703125" style="374" customWidth="1"/>
    <col min="5126" max="5373" width="12.5703125" style="374" customWidth="1"/>
    <col min="5374" max="5376" width="11.42578125" style="374"/>
    <col min="5377" max="5377" width="17.5703125" style="374" customWidth="1"/>
    <col min="5378" max="5378" width="70.42578125" style="374" customWidth="1"/>
    <col min="5379" max="5379" width="16.28515625" style="374" customWidth="1"/>
    <col min="5380" max="5380" width="35.28515625" style="374" customWidth="1"/>
    <col min="5381" max="5381" width="16.5703125" style="374" customWidth="1"/>
    <col min="5382" max="5629" width="12.5703125" style="374" customWidth="1"/>
    <col min="5630" max="5632" width="11.42578125" style="374"/>
    <col min="5633" max="5633" width="17.5703125" style="374" customWidth="1"/>
    <col min="5634" max="5634" width="70.42578125" style="374" customWidth="1"/>
    <col min="5635" max="5635" width="16.28515625" style="374" customWidth="1"/>
    <col min="5636" max="5636" width="35.28515625" style="374" customWidth="1"/>
    <col min="5637" max="5637" width="16.5703125" style="374" customWidth="1"/>
    <col min="5638" max="5885" width="12.5703125" style="374" customWidth="1"/>
    <col min="5886" max="5888" width="11.42578125" style="374"/>
    <col min="5889" max="5889" width="17.5703125" style="374" customWidth="1"/>
    <col min="5890" max="5890" width="70.42578125" style="374" customWidth="1"/>
    <col min="5891" max="5891" width="16.28515625" style="374" customWidth="1"/>
    <col min="5892" max="5892" width="35.28515625" style="374" customWidth="1"/>
    <col min="5893" max="5893" width="16.5703125" style="374" customWidth="1"/>
    <col min="5894" max="6141" width="12.5703125" style="374" customWidth="1"/>
    <col min="6142" max="6144" width="11.42578125" style="374"/>
    <col min="6145" max="6145" width="17.5703125" style="374" customWidth="1"/>
    <col min="6146" max="6146" width="70.42578125" style="374" customWidth="1"/>
    <col min="6147" max="6147" width="16.28515625" style="374" customWidth="1"/>
    <col min="6148" max="6148" width="35.28515625" style="374" customWidth="1"/>
    <col min="6149" max="6149" width="16.5703125" style="374" customWidth="1"/>
    <col min="6150" max="6397" width="12.5703125" style="374" customWidth="1"/>
    <col min="6398" max="6400" width="11.42578125" style="374"/>
    <col min="6401" max="6401" width="17.5703125" style="374" customWidth="1"/>
    <col min="6402" max="6402" width="70.42578125" style="374" customWidth="1"/>
    <col min="6403" max="6403" width="16.28515625" style="374" customWidth="1"/>
    <col min="6404" max="6404" width="35.28515625" style="374" customWidth="1"/>
    <col min="6405" max="6405" width="16.5703125" style="374" customWidth="1"/>
    <col min="6406" max="6653" width="12.5703125" style="374" customWidth="1"/>
    <col min="6654" max="6656" width="11.42578125" style="374"/>
    <col min="6657" max="6657" width="17.5703125" style="374" customWidth="1"/>
    <col min="6658" max="6658" width="70.42578125" style="374" customWidth="1"/>
    <col min="6659" max="6659" width="16.28515625" style="374" customWidth="1"/>
    <col min="6660" max="6660" width="35.28515625" style="374" customWidth="1"/>
    <col min="6661" max="6661" width="16.5703125" style="374" customWidth="1"/>
    <col min="6662" max="6909" width="12.5703125" style="374" customWidth="1"/>
    <col min="6910" max="6912" width="11.42578125" style="374"/>
    <col min="6913" max="6913" width="17.5703125" style="374" customWidth="1"/>
    <col min="6914" max="6914" width="70.42578125" style="374" customWidth="1"/>
    <col min="6915" max="6915" width="16.28515625" style="374" customWidth="1"/>
    <col min="6916" max="6916" width="35.28515625" style="374" customWidth="1"/>
    <col min="6917" max="6917" width="16.5703125" style="374" customWidth="1"/>
    <col min="6918" max="7165" width="12.5703125" style="374" customWidth="1"/>
    <col min="7166" max="7168" width="11.42578125" style="374"/>
    <col min="7169" max="7169" width="17.5703125" style="374" customWidth="1"/>
    <col min="7170" max="7170" width="70.42578125" style="374" customWidth="1"/>
    <col min="7171" max="7171" width="16.28515625" style="374" customWidth="1"/>
    <col min="7172" max="7172" width="35.28515625" style="374" customWidth="1"/>
    <col min="7173" max="7173" width="16.5703125" style="374" customWidth="1"/>
    <col min="7174" max="7421" width="12.5703125" style="374" customWidth="1"/>
    <col min="7422" max="7424" width="11.42578125" style="374"/>
    <col min="7425" max="7425" width="17.5703125" style="374" customWidth="1"/>
    <col min="7426" max="7426" width="70.42578125" style="374" customWidth="1"/>
    <col min="7427" max="7427" width="16.28515625" style="374" customWidth="1"/>
    <col min="7428" max="7428" width="35.28515625" style="374" customWidth="1"/>
    <col min="7429" max="7429" width="16.5703125" style="374" customWidth="1"/>
    <col min="7430" max="7677" width="12.5703125" style="374" customWidth="1"/>
    <col min="7678" max="7680" width="11.42578125" style="374"/>
    <col min="7681" max="7681" width="17.5703125" style="374" customWidth="1"/>
    <col min="7682" max="7682" width="70.42578125" style="374" customWidth="1"/>
    <col min="7683" max="7683" width="16.28515625" style="374" customWidth="1"/>
    <col min="7684" max="7684" width="35.28515625" style="374" customWidth="1"/>
    <col min="7685" max="7685" width="16.5703125" style="374" customWidth="1"/>
    <col min="7686" max="7933" width="12.5703125" style="374" customWidth="1"/>
    <col min="7934" max="7936" width="11.42578125" style="374"/>
    <col min="7937" max="7937" width="17.5703125" style="374" customWidth="1"/>
    <col min="7938" max="7938" width="70.42578125" style="374" customWidth="1"/>
    <col min="7939" max="7939" width="16.28515625" style="374" customWidth="1"/>
    <col min="7940" max="7940" width="35.28515625" style="374" customWidth="1"/>
    <col min="7941" max="7941" width="16.5703125" style="374" customWidth="1"/>
    <col min="7942" max="8189" width="12.5703125" style="374" customWidth="1"/>
    <col min="8190" max="8192" width="11.42578125" style="374"/>
    <col min="8193" max="8193" width="17.5703125" style="374" customWidth="1"/>
    <col min="8194" max="8194" width="70.42578125" style="374" customWidth="1"/>
    <col min="8195" max="8195" width="16.28515625" style="374" customWidth="1"/>
    <col min="8196" max="8196" width="35.28515625" style="374" customWidth="1"/>
    <col min="8197" max="8197" width="16.5703125" style="374" customWidth="1"/>
    <col min="8198" max="8445" width="12.5703125" style="374" customWidth="1"/>
    <col min="8446" max="8448" width="11.42578125" style="374"/>
    <col min="8449" max="8449" width="17.5703125" style="374" customWidth="1"/>
    <col min="8450" max="8450" width="70.42578125" style="374" customWidth="1"/>
    <col min="8451" max="8451" width="16.28515625" style="374" customWidth="1"/>
    <col min="8452" max="8452" width="35.28515625" style="374" customWidth="1"/>
    <col min="8453" max="8453" width="16.5703125" style="374" customWidth="1"/>
    <col min="8454" max="8701" width="12.5703125" style="374" customWidth="1"/>
    <col min="8702" max="8704" width="11.42578125" style="374"/>
    <col min="8705" max="8705" width="17.5703125" style="374" customWidth="1"/>
    <col min="8706" max="8706" width="70.42578125" style="374" customWidth="1"/>
    <col min="8707" max="8707" width="16.28515625" style="374" customWidth="1"/>
    <col min="8708" max="8708" width="35.28515625" style="374" customWidth="1"/>
    <col min="8709" max="8709" width="16.5703125" style="374" customWidth="1"/>
    <col min="8710" max="8957" width="12.5703125" style="374" customWidth="1"/>
    <col min="8958" max="8960" width="11.42578125" style="374"/>
    <col min="8961" max="8961" width="17.5703125" style="374" customWidth="1"/>
    <col min="8962" max="8962" width="70.42578125" style="374" customWidth="1"/>
    <col min="8963" max="8963" width="16.28515625" style="374" customWidth="1"/>
    <col min="8964" max="8964" width="35.28515625" style="374" customWidth="1"/>
    <col min="8965" max="8965" width="16.5703125" style="374" customWidth="1"/>
    <col min="8966" max="9213" width="12.5703125" style="374" customWidth="1"/>
    <col min="9214" max="9216" width="11.42578125" style="374"/>
    <col min="9217" max="9217" width="17.5703125" style="374" customWidth="1"/>
    <col min="9218" max="9218" width="70.42578125" style="374" customWidth="1"/>
    <col min="9219" max="9219" width="16.28515625" style="374" customWidth="1"/>
    <col min="9220" max="9220" width="35.28515625" style="374" customWidth="1"/>
    <col min="9221" max="9221" width="16.5703125" style="374" customWidth="1"/>
    <col min="9222" max="9469" width="12.5703125" style="374" customWidth="1"/>
    <col min="9470" max="9472" width="11.42578125" style="374"/>
    <col min="9473" max="9473" width="17.5703125" style="374" customWidth="1"/>
    <col min="9474" max="9474" width="70.42578125" style="374" customWidth="1"/>
    <col min="9475" max="9475" width="16.28515625" style="374" customWidth="1"/>
    <col min="9476" max="9476" width="35.28515625" style="374" customWidth="1"/>
    <col min="9477" max="9477" width="16.5703125" style="374" customWidth="1"/>
    <col min="9478" max="9725" width="12.5703125" style="374" customWidth="1"/>
    <col min="9726" max="9728" width="11.42578125" style="374"/>
    <col min="9729" max="9729" width="17.5703125" style="374" customWidth="1"/>
    <col min="9730" max="9730" width="70.42578125" style="374" customWidth="1"/>
    <col min="9731" max="9731" width="16.28515625" style="374" customWidth="1"/>
    <col min="9732" max="9732" width="35.28515625" style="374" customWidth="1"/>
    <col min="9733" max="9733" width="16.5703125" style="374" customWidth="1"/>
    <col min="9734" max="9981" width="12.5703125" style="374" customWidth="1"/>
    <col min="9982" max="9984" width="11.42578125" style="374"/>
    <col min="9985" max="9985" width="17.5703125" style="374" customWidth="1"/>
    <col min="9986" max="9986" width="70.42578125" style="374" customWidth="1"/>
    <col min="9987" max="9987" width="16.28515625" style="374" customWidth="1"/>
    <col min="9988" max="9988" width="35.28515625" style="374" customWidth="1"/>
    <col min="9989" max="9989" width="16.5703125" style="374" customWidth="1"/>
    <col min="9990" max="10237" width="12.5703125" style="374" customWidth="1"/>
    <col min="10238" max="10240" width="11.42578125" style="374"/>
    <col min="10241" max="10241" width="17.5703125" style="374" customWidth="1"/>
    <col min="10242" max="10242" width="70.42578125" style="374" customWidth="1"/>
    <col min="10243" max="10243" width="16.28515625" style="374" customWidth="1"/>
    <col min="10244" max="10244" width="35.28515625" style="374" customWidth="1"/>
    <col min="10245" max="10245" width="16.5703125" style="374" customWidth="1"/>
    <col min="10246" max="10493" width="12.5703125" style="374" customWidth="1"/>
    <col min="10494" max="10496" width="11.42578125" style="374"/>
    <col min="10497" max="10497" width="17.5703125" style="374" customWidth="1"/>
    <col min="10498" max="10498" width="70.42578125" style="374" customWidth="1"/>
    <col min="10499" max="10499" width="16.28515625" style="374" customWidth="1"/>
    <col min="10500" max="10500" width="35.28515625" style="374" customWidth="1"/>
    <col min="10501" max="10501" width="16.5703125" style="374" customWidth="1"/>
    <col min="10502" max="10749" width="12.5703125" style="374" customWidth="1"/>
    <col min="10750" max="10752" width="11.42578125" style="374"/>
    <col min="10753" max="10753" width="17.5703125" style="374" customWidth="1"/>
    <col min="10754" max="10754" width="70.42578125" style="374" customWidth="1"/>
    <col min="10755" max="10755" width="16.28515625" style="374" customWidth="1"/>
    <col min="10756" max="10756" width="35.28515625" style="374" customWidth="1"/>
    <col min="10757" max="10757" width="16.5703125" style="374" customWidth="1"/>
    <col min="10758" max="11005" width="12.5703125" style="374" customWidth="1"/>
    <col min="11006" max="11008" width="11.42578125" style="374"/>
    <col min="11009" max="11009" width="17.5703125" style="374" customWidth="1"/>
    <col min="11010" max="11010" width="70.42578125" style="374" customWidth="1"/>
    <col min="11011" max="11011" width="16.28515625" style="374" customWidth="1"/>
    <col min="11012" max="11012" width="35.28515625" style="374" customWidth="1"/>
    <col min="11013" max="11013" width="16.5703125" style="374" customWidth="1"/>
    <col min="11014" max="11261" width="12.5703125" style="374" customWidth="1"/>
    <col min="11262" max="11264" width="11.42578125" style="374"/>
    <col min="11265" max="11265" width="17.5703125" style="374" customWidth="1"/>
    <col min="11266" max="11266" width="70.42578125" style="374" customWidth="1"/>
    <col min="11267" max="11267" width="16.28515625" style="374" customWidth="1"/>
    <col min="11268" max="11268" width="35.28515625" style="374" customWidth="1"/>
    <col min="11269" max="11269" width="16.5703125" style="374" customWidth="1"/>
    <col min="11270" max="11517" width="12.5703125" style="374" customWidth="1"/>
    <col min="11518" max="11520" width="11.42578125" style="374"/>
    <col min="11521" max="11521" width="17.5703125" style="374" customWidth="1"/>
    <col min="11522" max="11522" width="70.42578125" style="374" customWidth="1"/>
    <col min="11523" max="11523" width="16.28515625" style="374" customWidth="1"/>
    <col min="11524" max="11524" width="35.28515625" style="374" customWidth="1"/>
    <col min="11525" max="11525" width="16.5703125" style="374" customWidth="1"/>
    <col min="11526" max="11773" width="12.5703125" style="374" customWidth="1"/>
    <col min="11774" max="11776" width="11.42578125" style="374"/>
    <col min="11777" max="11777" width="17.5703125" style="374" customWidth="1"/>
    <col min="11778" max="11778" width="70.42578125" style="374" customWidth="1"/>
    <col min="11779" max="11779" width="16.28515625" style="374" customWidth="1"/>
    <col min="11780" max="11780" width="35.28515625" style="374" customWidth="1"/>
    <col min="11781" max="11781" width="16.5703125" style="374" customWidth="1"/>
    <col min="11782" max="12029" width="12.5703125" style="374" customWidth="1"/>
    <col min="12030" max="12032" width="11.42578125" style="374"/>
    <col min="12033" max="12033" width="17.5703125" style="374" customWidth="1"/>
    <col min="12034" max="12034" width="70.42578125" style="374" customWidth="1"/>
    <col min="12035" max="12035" width="16.28515625" style="374" customWidth="1"/>
    <col min="12036" max="12036" width="35.28515625" style="374" customWidth="1"/>
    <col min="12037" max="12037" width="16.5703125" style="374" customWidth="1"/>
    <col min="12038" max="12285" width="12.5703125" style="374" customWidth="1"/>
    <col min="12286" max="12288" width="11.42578125" style="374"/>
    <col min="12289" max="12289" width="17.5703125" style="374" customWidth="1"/>
    <col min="12290" max="12290" width="70.42578125" style="374" customWidth="1"/>
    <col min="12291" max="12291" width="16.28515625" style="374" customWidth="1"/>
    <col min="12292" max="12292" width="35.28515625" style="374" customWidth="1"/>
    <col min="12293" max="12293" width="16.5703125" style="374" customWidth="1"/>
    <col min="12294" max="12541" width="12.5703125" style="374" customWidth="1"/>
    <col min="12542" max="12544" width="11.42578125" style="374"/>
    <col min="12545" max="12545" width="17.5703125" style="374" customWidth="1"/>
    <col min="12546" max="12546" width="70.42578125" style="374" customWidth="1"/>
    <col min="12547" max="12547" width="16.28515625" style="374" customWidth="1"/>
    <col min="12548" max="12548" width="35.28515625" style="374" customWidth="1"/>
    <col min="12549" max="12549" width="16.5703125" style="374" customWidth="1"/>
    <col min="12550" max="12797" width="12.5703125" style="374" customWidth="1"/>
    <col min="12798" max="12800" width="11.42578125" style="374"/>
    <col min="12801" max="12801" width="17.5703125" style="374" customWidth="1"/>
    <col min="12802" max="12802" width="70.42578125" style="374" customWidth="1"/>
    <col min="12803" max="12803" width="16.28515625" style="374" customWidth="1"/>
    <col min="12804" max="12804" width="35.28515625" style="374" customWidth="1"/>
    <col min="12805" max="12805" width="16.5703125" style="374" customWidth="1"/>
    <col min="12806" max="13053" width="12.5703125" style="374" customWidth="1"/>
    <col min="13054" max="13056" width="11.42578125" style="374"/>
    <col min="13057" max="13057" width="17.5703125" style="374" customWidth="1"/>
    <col min="13058" max="13058" width="70.42578125" style="374" customWidth="1"/>
    <col min="13059" max="13059" width="16.28515625" style="374" customWidth="1"/>
    <col min="13060" max="13060" width="35.28515625" style="374" customWidth="1"/>
    <col min="13061" max="13061" width="16.5703125" style="374" customWidth="1"/>
    <col min="13062" max="13309" width="12.5703125" style="374" customWidth="1"/>
    <col min="13310" max="13312" width="11.42578125" style="374"/>
    <col min="13313" max="13313" width="17.5703125" style="374" customWidth="1"/>
    <col min="13314" max="13314" width="70.42578125" style="374" customWidth="1"/>
    <col min="13315" max="13315" width="16.28515625" style="374" customWidth="1"/>
    <col min="13316" max="13316" width="35.28515625" style="374" customWidth="1"/>
    <col min="13317" max="13317" width="16.5703125" style="374" customWidth="1"/>
    <col min="13318" max="13565" width="12.5703125" style="374" customWidth="1"/>
    <col min="13566" max="13568" width="11.42578125" style="374"/>
    <col min="13569" max="13569" width="17.5703125" style="374" customWidth="1"/>
    <col min="13570" max="13570" width="70.42578125" style="374" customWidth="1"/>
    <col min="13571" max="13571" width="16.28515625" style="374" customWidth="1"/>
    <col min="13572" max="13572" width="35.28515625" style="374" customWidth="1"/>
    <col min="13573" max="13573" width="16.5703125" style="374" customWidth="1"/>
    <col min="13574" max="13821" width="12.5703125" style="374" customWidth="1"/>
    <col min="13822" max="13824" width="11.42578125" style="374"/>
    <col min="13825" max="13825" width="17.5703125" style="374" customWidth="1"/>
    <col min="13826" max="13826" width="70.42578125" style="374" customWidth="1"/>
    <col min="13827" max="13827" width="16.28515625" style="374" customWidth="1"/>
    <col min="13828" max="13828" width="35.28515625" style="374" customWidth="1"/>
    <col min="13829" max="13829" width="16.5703125" style="374" customWidth="1"/>
    <col min="13830" max="14077" width="12.5703125" style="374" customWidth="1"/>
    <col min="14078" max="14080" width="11.42578125" style="374"/>
    <col min="14081" max="14081" width="17.5703125" style="374" customWidth="1"/>
    <col min="14082" max="14082" width="70.42578125" style="374" customWidth="1"/>
    <col min="14083" max="14083" width="16.28515625" style="374" customWidth="1"/>
    <col min="14084" max="14084" width="35.28515625" style="374" customWidth="1"/>
    <col min="14085" max="14085" width="16.5703125" style="374" customWidth="1"/>
    <col min="14086" max="14333" width="12.5703125" style="374" customWidth="1"/>
    <col min="14334" max="14336" width="11.42578125" style="374"/>
    <col min="14337" max="14337" width="17.5703125" style="374" customWidth="1"/>
    <col min="14338" max="14338" width="70.42578125" style="374" customWidth="1"/>
    <col min="14339" max="14339" width="16.28515625" style="374" customWidth="1"/>
    <col min="14340" max="14340" width="35.28515625" style="374" customWidth="1"/>
    <col min="14341" max="14341" width="16.5703125" style="374" customWidth="1"/>
    <col min="14342" max="14589" width="12.5703125" style="374" customWidth="1"/>
    <col min="14590" max="14592" width="11.42578125" style="374"/>
    <col min="14593" max="14593" width="17.5703125" style="374" customWidth="1"/>
    <col min="14594" max="14594" width="70.42578125" style="374" customWidth="1"/>
    <col min="14595" max="14595" width="16.28515625" style="374" customWidth="1"/>
    <col min="14596" max="14596" width="35.28515625" style="374" customWidth="1"/>
    <col min="14597" max="14597" width="16.5703125" style="374" customWidth="1"/>
    <col min="14598" max="14845" width="12.5703125" style="374" customWidth="1"/>
    <col min="14846" max="14848" width="11.42578125" style="374"/>
    <col min="14849" max="14849" width="17.5703125" style="374" customWidth="1"/>
    <col min="14850" max="14850" width="70.42578125" style="374" customWidth="1"/>
    <col min="14851" max="14851" width="16.28515625" style="374" customWidth="1"/>
    <col min="14852" max="14852" width="35.28515625" style="374" customWidth="1"/>
    <col min="14853" max="14853" width="16.5703125" style="374" customWidth="1"/>
    <col min="14854" max="15101" width="12.5703125" style="374" customWidth="1"/>
    <col min="15102" max="15104" width="11.42578125" style="374"/>
    <col min="15105" max="15105" width="17.5703125" style="374" customWidth="1"/>
    <col min="15106" max="15106" width="70.42578125" style="374" customWidth="1"/>
    <col min="15107" max="15107" width="16.28515625" style="374" customWidth="1"/>
    <col min="15108" max="15108" width="35.28515625" style="374" customWidth="1"/>
    <col min="15109" max="15109" width="16.5703125" style="374" customWidth="1"/>
    <col min="15110" max="15357" width="12.5703125" style="374" customWidth="1"/>
    <col min="15358" max="15360" width="11.42578125" style="374"/>
    <col min="15361" max="15361" width="17.5703125" style="374" customWidth="1"/>
    <col min="15362" max="15362" width="70.42578125" style="374" customWidth="1"/>
    <col min="15363" max="15363" width="16.28515625" style="374" customWidth="1"/>
    <col min="15364" max="15364" width="35.28515625" style="374" customWidth="1"/>
    <col min="15365" max="15365" width="16.5703125" style="374" customWidth="1"/>
    <col min="15366" max="15613" width="12.5703125" style="374" customWidth="1"/>
    <col min="15614" max="15616" width="11.42578125" style="374"/>
    <col min="15617" max="15617" width="17.5703125" style="374" customWidth="1"/>
    <col min="15618" max="15618" width="70.42578125" style="374" customWidth="1"/>
    <col min="15619" max="15619" width="16.28515625" style="374" customWidth="1"/>
    <col min="15620" max="15620" width="35.28515625" style="374" customWidth="1"/>
    <col min="15621" max="15621" width="16.5703125" style="374" customWidth="1"/>
    <col min="15622" max="15869" width="12.5703125" style="374" customWidth="1"/>
    <col min="15870" max="15872" width="11.42578125" style="374"/>
    <col min="15873" max="15873" width="17.5703125" style="374" customWidth="1"/>
    <col min="15874" max="15874" width="70.42578125" style="374" customWidth="1"/>
    <col min="15875" max="15875" width="16.28515625" style="374" customWidth="1"/>
    <col min="15876" max="15876" width="35.28515625" style="374" customWidth="1"/>
    <col min="15877" max="15877" width="16.5703125" style="374" customWidth="1"/>
    <col min="15878" max="16125" width="12.5703125" style="374" customWidth="1"/>
    <col min="16126" max="16128" width="11.42578125" style="374"/>
    <col min="16129" max="16129" width="17.5703125" style="374" customWidth="1"/>
    <col min="16130" max="16130" width="70.42578125" style="374" customWidth="1"/>
    <col min="16131" max="16131" width="16.28515625" style="374" customWidth="1"/>
    <col min="16132" max="16132" width="35.28515625" style="374" customWidth="1"/>
    <col min="16133" max="16133" width="16.5703125" style="374" customWidth="1"/>
    <col min="16134" max="16381" width="12.5703125" style="374" customWidth="1"/>
    <col min="16382" max="16384" width="11.42578125" style="374"/>
  </cols>
  <sheetData>
    <row r="1" spans="1:10" ht="15.75" customHeight="1">
      <c r="A1" s="371" t="s">
        <v>4</v>
      </c>
      <c r="B1" s="1553" t="s">
        <v>498</v>
      </c>
      <c r="C1" s="1553"/>
      <c r="D1" s="1553"/>
      <c r="E1" s="372"/>
      <c r="F1" s="373"/>
      <c r="G1" s="373"/>
      <c r="H1" s="373"/>
      <c r="I1" s="373"/>
      <c r="J1" s="373"/>
    </row>
    <row r="2" spans="1:10" ht="15.75" customHeight="1">
      <c r="A2" s="371"/>
      <c r="B2" s="372"/>
      <c r="C2" s="372"/>
      <c r="D2" s="372"/>
      <c r="E2" s="372"/>
      <c r="F2" s="373"/>
      <c r="G2" s="373"/>
      <c r="H2" s="373"/>
      <c r="I2" s="373"/>
      <c r="J2" s="373"/>
    </row>
    <row r="3" spans="1:10" ht="15.75" customHeight="1">
      <c r="A3" s="372" t="s">
        <v>4</v>
      </c>
      <c r="B3" s="375" t="s">
        <v>4</v>
      </c>
      <c r="C3" s="372"/>
      <c r="D3" s="372"/>
      <c r="E3" s="376" t="s">
        <v>499</v>
      </c>
      <c r="F3" s="372"/>
    </row>
    <row r="4" spans="1:10" ht="15.75" customHeight="1">
      <c r="E4" s="377" t="s">
        <v>125</v>
      </c>
    </row>
    <row r="5" spans="1:10" ht="15.75" customHeight="1">
      <c r="A5" s="378" t="s">
        <v>500</v>
      </c>
      <c r="B5" s="379" t="s">
        <v>501</v>
      </c>
      <c r="E5" s="380">
        <v>5</v>
      </c>
      <c r="F5" s="380"/>
    </row>
    <row r="6" spans="1:10" ht="15.75" customHeight="1">
      <c r="A6" s="378" t="s">
        <v>4</v>
      </c>
      <c r="B6" s="379" t="s">
        <v>4</v>
      </c>
      <c r="E6" s="381" t="s">
        <v>4</v>
      </c>
      <c r="F6" s="381"/>
    </row>
    <row r="7" spans="1:10" ht="15.75" customHeight="1">
      <c r="A7" s="378" t="s">
        <v>502</v>
      </c>
      <c r="B7" s="379" t="s">
        <v>553</v>
      </c>
      <c r="E7" s="380">
        <v>12</v>
      </c>
      <c r="F7" s="380"/>
    </row>
    <row r="8" spans="1:10" ht="15.75" customHeight="1">
      <c r="A8" s="382"/>
      <c r="B8" s="379" t="s">
        <v>4</v>
      </c>
      <c r="E8" s="93" t="s">
        <v>4</v>
      </c>
      <c r="F8" s="93"/>
    </row>
    <row r="9" spans="1:10" ht="15.75" customHeight="1">
      <c r="A9" s="378" t="s">
        <v>503</v>
      </c>
      <c r="B9" s="379" t="s">
        <v>504</v>
      </c>
      <c r="E9" s="380">
        <v>14</v>
      </c>
      <c r="F9" s="380"/>
    </row>
    <row r="10" spans="1:10" ht="15.75" customHeight="1">
      <c r="A10" s="382"/>
      <c r="E10" s="93"/>
      <c r="F10" s="93"/>
    </row>
    <row r="11" spans="1:10" ht="15.75" customHeight="1">
      <c r="A11" s="378" t="s">
        <v>505</v>
      </c>
      <c r="B11" s="379" t="s">
        <v>506</v>
      </c>
      <c r="E11" s="380">
        <v>19</v>
      </c>
      <c r="F11" s="380"/>
    </row>
    <row r="12" spans="1:10" ht="15.75" customHeight="1">
      <c r="A12" s="382"/>
      <c r="E12" s="93"/>
      <c r="F12" s="93"/>
    </row>
    <row r="13" spans="1:10" ht="15.75" customHeight="1">
      <c r="A13" s="378" t="s">
        <v>507</v>
      </c>
      <c r="B13" s="379" t="s">
        <v>508</v>
      </c>
      <c r="E13" s="380">
        <v>22</v>
      </c>
      <c r="F13" s="380"/>
    </row>
    <row r="14" spans="1:10" ht="15.75" customHeight="1">
      <c r="A14" s="382"/>
      <c r="E14" s="93"/>
      <c r="F14" s="93"/>
    </row>
    <row r="15" spans="1:10" ht="15.75" customHeight="1">
      <c r="A15" s="378" t="s">
        <v>509</v>
      </c>
      <c r="B15" s="379" t="s">
        <v>510</v>
      </c>
      <c r="E15" s="93">
        <v>24</v>
      </c>
      <c r="F15" s="93"/>
    </row>
    <row r="16" spans="1:10" ht="15.75" customHeight="1">
      <c r="A16" s="382"/>
      <c r="E16" s="93"/>
      <c r="F16" s="93"/>
    </row>
    <row r="17" spans="1:6" ht="15.75" customHeight="1">
      <c r="A17" s="378" t="s">
        <v>511</v>
      </c>
      <c r="B17" s="379" t="s">
        <v>512</v>
      </c>
      <c r="E17" s="380">
        <v>28</v>
      </c>
      <c r="F17" s="380"/>
    </row>
    <row r="18" spans="1:6" ht="15.75" customHeight="1">
      <c r="A18" s="382"/>
      <c r="E18" s="93"/>
      <c r="F18" s="93"/>
    </row>
    <row r="19" spans="1:6" ht="15.75" customHeight="1">
      <c r="A19" s="378" t="s">
        <v>513</v>
      </c>
      <c r="B19" s="379" t="s">
        <v>514</v>
      </c>
      <c r="E19" s="380">
        <v>34</v>
      </c>
      <c r="F19" s="380"/>
    </row>
    <row r="20" spans="1:6" ht="15.75" customHeight="1">
      <c r="A20" s="378"/>
      <c r="B20" s="379"/>
      <c r="E20" s="380"/>
      <c r="F20" s="380"/>
    </row>
    <row r="21" spans="1:6" ht="15.75" customHeight="1">
      <c r="A21" s="378" t="s">
        <v>515</v>
      </c>
      <c r="B21" s="379" t="s">
        <v>516</v>
      </c>
      <c r="E21" s="380">
        <v>48</v>
      </c>
      <c r="F21" s="380"/>
    </row>
    <row r="22" spans="1:6" ht="15.75" customHeight="1">
      <c r="A22" s="378"/>
      <c r="B22" s="379"/>
      <c r="E22" s="380"/>
      <c r="F22" s="380"/>
    </row>
    <row r="23" spans="1:6" ht="15.75" customHeight="1">
      <c r="A23" s="378" t="s">
        <v>517</v>
      </c>
      <c r="B23" s="379" t="s">
        <v>518</v>
      </c>
      <c r="E23" s="380">
        <v>53</v>
      </c>
      <c r="F23" s="380"/>
    </row>
    <row r="24" spans="1:6" ht="15.75" customHeight="1">
      <c r="B24" s="379"/>
      <c r="E24" s="93"/>
      <c r="F24" s="93"/>
    </row>
    <row r="25" spans="1:6" ht="15.75">
      <c r="A25" s="383" t="s">
        <v>519</v>
      </c>
      <c r="B25" s="384" t="s">
        <v>520</v>
      </c>
      <c r="C25" s="385"/>
      <c r="D25" s="385"/>
      <c r="E25" s="386">
        <v>56</v>
      </c>
      <c r="F25" s="386"/>
    </row>
    <row r="26" spans="1:6" ht="15.75">
      <c r="A26" s="387"/>
      <c r="B26" s="384"/>
      <c r="C26" s="385"/>
      <c r="D26" s="385"/>
      <c r="E26" s="386"/>
      <c r="F26" s="386"/>
    </row>
    <row r="27" spans="1:6" ht="15.75">
      <c r="A27" s="383" t="s">
        <v>521</v>
      </c>
      <c r="B27" s="388" t="s">
        <v>522</v>
      </c>
      <c r="C27" s="385"/>
      <c r="D27" s="385"/>
      <c r="E27" s="386">
        <v>58</v>
      </c>
      <c r="F27" s="386"/>
    </row>
    <row r="28" spans="1:6" ht="15.75">
      <c r="A28" s="387"/>
      <c r="B28" s="384"/>
      <c r="E28" s="386"/>
      <c r="F28" s="386"/>
    </row>
    <row r="29" spans="1:6" ht="15.75">
      <c r="A29" s="383" t="s">
        <v>523</v>
      </c>
      <c r="B29" s="388" t="s">
        <v>524</v>
      </c>
      <c r="E29" s="386">
        <v>61</v>
      </c>
      <c r="F29" s="386"/>
    </row>
    <row r="30" spans="1:6" ht="15.75">
      <c r="A30" s="387"/>
      <c r="B30" s="384"/>
      <c r="E30" s="386"/>
      <c r="F30" s="386"/>
    </row>
    <row r="31" spans="1:6" ht="15.75">
      <c r="A31" s="387" t="s">
        <v>525</v>
      </c>
      <c r="B31" s="388" t="s">
        <v>526</v>
      </c>
      <c r="E31" s="386">
        <v>62</v>
      </c>
      <c r="F31" s="386"/>
    </row>
    <row r="32" spans="1:6" ht="15.75">
      <c r="A32" s="387"/>
      <c r="B32" s="384"/>
      <c r="E32" s="386" t="s">
        <v>4</v>
      </c>
      <c r="F32" s="386"/>
    </row>
    <row r="33" spans="1:6" ht="15.75">
      <c r="A33" s="387" t="s">
        <v>527</v>
      </c>
      <c r="B33" s="388" t="s">
        <v>528</v>
      </c>
      <c r="C33" s="385"/>
      <c r="D33" s="385"/>
      <c r="E33" s="386">
        <v>63</v>
      </c>
      <c r="F33" s="386"/>
    </row>
    <row r="34" spans="1:6" ht="15.75">
      <c r="A34" s="383"/>
      <c r="B34" s="384"/>
      <c r="C34" s="385"/>
      <c r="D34" s="385"/>
      <c r="E34" s="386"/>
      <c r="F34" s="386"/>
    </row>
    <row r="35" spans="1:6" ht="15.75">
      <c r="A35" s="387" t="s">
        <v>529</v>
      </c>
      <c r="B35" s="389" t="s">
        <v>530</v>
      </c>
      <c r="C35" s="385"/>
      <c r="D35" s="385"/>
      <c r="E35" s="386">
        <v>65</v>
      </c>
      <c r="F35" s="386"/>
    </row>
    <row r="36" spans="1:6">
      <c r="E36" s="380"/>
      <c r="F36" s="380"/>
    </row>
    <row r="37" spans="1:6" ht="15.75">
      <c r="A37" s="387" t="s">
        <v>531</v>
      </c>
      <c r="B37" s="379" t="s">
        <v>532</v>
      </c>
      <c r="C37" s="389"/>
      <c r="E37" s="390">
        <v>66</v>
      </c>
      <c r="F37" s="390"/>
    </row>
    <row r="38" spans="1:6" ht="15.75">
      <c r="A38" s="391"/>
      <c r="E38" s="380" t="s">
        <v>4</v>
      </c>
      <c r="F38" s="380"/>
    </row>
    <row r="39" spans="1:6" ht="15.75">
      <c r="A39" s="387" t="s">
        <v>533</v>
      </c>
      <c r="B39" s="379" t="s">
        <v>534</v>
      </c>
      <c r="E39" s="390">
        <v>67</v>
      </c>
      <c r="F39" s="390"/>
    </row>
    <row r="40" spans="1:6" ht="15.75">
      <c r="A40" s="391"/>
      <c r="E40" s="380" t="s">
        <v>4</v>
      </c>
      <c r="F40" s="380"/>
    </row>
    <row r="41" spans="1:6" ht="15.75">
      <c r="A41" s="387" t="s">
        <v>535</v>
      </c>
      <c r="B41" s="379" t="s">
        <v>536</v>
      </c>
      <c r="E41" s="390">
        <v>69</v>
      </c>
      <c r="F41" s="390"/>
    </row>
    <row r="42" spans="1:6">
      <c r="E42" s="390" t="s">
        <v>4</v>
      </c>
    </row>
    <row r="43" spans="1:6" ht="15.75">
      <c r="A43" s="387" t="s">
        <v>537</v>
      </c>
      <c r="B43" s="379" t="s">
        <v>538</v>
      </c>
      <c r="C43"/>
      <c r="E43" s="390">
        <v>80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="75" zoomScaleNormal="75" workbookViewId="0">
      <selection activeCell="B20" sqref="B20:M20"/>
    </sheetView>
  </sheetViews>
  <sheetFormatPr defaultRowHeight="12.75"/>
  <sheetData>
    <row r="9" spans="1:3" ht="15">
      <c r="A9" s="368" t="s">
        <v>545</v>
      </c>
      <c r="B9" s="368"/>
      <c r="C9" s="368"/>
    </row>
    <row r="10" spans="1:3" ht="15">
      <c r="A10" s="368"/>
      <c r="B10" s="368"/>
      <c r="C10" s="368"/>
    </row>
    <row r="20" spans="2:13" ht="20.45" customHeight="1">
      <c r="B20" s="1551" t="s">
        <v>546</v>
      </c>
      <c r="C20" s="1551"/>
      <c r="D20" s="1551"/>
      <c r="E20" s="1551"/>
      <c r="F20" s="1551"/>
      <c r="G20" s="1551"/>
      <c r="H20" s="1551"/>
      <c r="I20" s="1551"/>
      <c r="J20" s="1551"/>
      <c r="K20" s="1551"/>
      <c r="L20" s="1551"/>
      <c r="M20" s="1551"/>
    </row>
    <row r="21" spans="2:13"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</row>
    <row r="22" spans="2:13" ht="20.45" customHeight="1">
      <c r="B22" s="1551"/>
      <c r="C22" s="1551"/>
      <c r="D22" s="1551"/>
      <c r="E22" s="1551"/>
      <c r="F22" s="1551"/>
      <c r="G22" s="1551"/>
      <c r="H22" s="1551"/>
      <c r="I22" s="1551"/>
      <c r="J22" s="1551"/>
      <c r="K22" s="1551"/>
      <c r="L22" s="1551"/>
      <c r="M22" s="1551"/>
    </row>
    <row r="38" spans="1:14" s="370" customFormat="1" ht="18">
      <c r="A38" s="1552"/>
      <c r="B38" s="1552"/>
      <c r="C38" s="1552"/>
      <c r="D38" s="1552"/>
      <c r="E38" s="1552"/>
      <c r="F38" s="1552"/>
      <c r="G38" s="1552"/>
      <c r="H38" s="1552"/>
      <c r="I38" s="1552"/>
      <c r="J38" s="1552"/>
      <c r="K38" s="1552"/>
      <c r="L38" s="1552"/>
      <c r="M38" s="1552"/>
      <c r="N38" s="1552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zoomScale="75" zoomScaleNormal="75" zoomScaleSheetLayoutView="75" workbookViewId="0"/>
  </sheetViews>
  <sheetFormatPr defaultColWidth="9.28515625" defaultRowHeight="14.25"/>
  <cols>
    <col min="1" max="1" width="41.5703125" style="1053" customWidth="1"/>
    <col min="2" max="2" width="14.140625" style="1053" bestFit="1" customWidth="1"/>
    <col min="3" max="5" width="15.85546875" style="1053" customWidth="1"/>
    <col min="6" max="8" width="12.28515625" style="1053" customWidth="1"/>
    <col min="9" max="10" width="9.28515625" style="1053"/>
    <col min="11" max="12" width="9.28515625" style="1093"/>
    <col min="13" max="252" width="9.28515625" style="1053"/>
    <col min="253" max="253" width="41.5703125" style="1053" customWidth="1"/>
    <col min="254" max="254" width="14.140625" style="1053" bestFit="1" customWidth="1"/>
    <col min="255" max="257" width="15.85546875" style="1053" customWidth="1"/>
    <col min="258" max="260" width="12.28515625" style="1053" customWidth="1"/>
    <col min="261" max="262" width="9.28515625" style="1053"/>
    <col min="263" max="263" width="15" style="1053" customWidth="1"/>
    <col min="264" max="264" width="14.28515625" style="1053" customWidth="1"/>
    <col min="265" max="265" width="13.5703125" style="1053" customWidth="1"/>
    <col min="266" max="508" width="9.28515625" style="1053"/>
    <col min="509" max="509" width="41.5703125" style="1053" customWidth="1"/>
    <col min="510" max="510" width="14.140625" style="1053" bestFit="1" customWidth="1"/>
    <col min="511" max="513" width="15.85546875" style="1053" customWidth="1"/>
    <col min="514" max="516" width="12.28515625" style="1053" customWidth="1"/>
    <col min="517" max="518" width="9.28515625" style="1053"/>
    <col min="519" max="519" width="15" style="1053" customWidth="1"/>
    <col min="520" max="520" width="14.28515625" style="1053" customWidth="1"/>
    <col min="521" max="521" width="13.5703125" style="1053" customWidth="1"/>
    <col min="522" max="764" width="9.28515625" style="1053"/>
    <col min="765" max="765" width="41.5703125" style="1053" customWidth="1"/>
    <col min="766" max="766" width="14.140625" style="1053" bestFit="1" customWidth="1"/>
    <col min="767" max="769" width="15.85546875" style="1053" customWidth="1"/>
    <col min="770" max="772" width="12.28515625" style="1053" customWidth="1"/>
    <col min="773" max="774" width="9.28515625" style="1053"/>
    <col min="775" max="775" width="15" style="1053" customWidth="1"/>
    <col min="776" max="776" width="14.28515625" style="1053" customWidth="1"/>
    <col min="777" max="777" width="13.5703125" style="1053" customWidth="1"/>
    <col min="778" max="1020" width="9.28515625" style="1053"/>
    <col min="1021" max="1021" width="41.5703125" style="1053" customWidth="1"/>
    <col min="1022" max="1022" width="14.140625" style="1053" bestFit="1" customWidth="1"/>
    <col min="1023" max="1025" width="15.85546875" style="1053" customWidth="1"/>
    <col min="1026" max="1028" width="12.28515625" style="1053" customWidth="1"/>
    <col min="1029" max="1030" width="9.28515625" style="1053"/>
    <col min="1031" max="1031" width="15" style="1053" customWidth="1"/>
    <col min="1032" max="1032" width="14.28515625" style="1053" customWidth="1"/>
    <col min="1033" max="1033" width="13.5703125" style="1053" customWidth="1"/>
    <col min="1034" max="1276" width="9.28515625" style="1053"/>
    <col min="1277" max="1277" width="41.5703125" style="1053" customWidth="1"/>
    <col min="1278" max="1278" width="14.140625" style="1053" bestFit="1" customWidth="1"/>
    <col min="1279" max="1281" width="15.85546875" style="1053" customWidth="1"/>
    <col min="1282" max="1284" width="12.28515625" style="1053" customWidth="1"/>
    <col min="1285" max="1286" width="9.28515625" style="1053"/>
    <col min="1287" max="1287" width="15" style="1053" customWidth="1"/>
    <col min="1288" max="1288" width="14.28515625" style="1053" customWidth="1"/>
    <col min="1289" max="1289" width="13.5703125" style="1053" customWidth="1"/>
    <col min="1290" max="1532" width="9.28515625" style="1053"/>
    <col min="1533" max="1533" width="41.5703125" style="1053" customWidth="1"/>
    <col min="1534" max="1534" width="14.140625" style="1053" bestFit="1" customWidth="1"/>
    <col min="1535" max="1537" width="15.85546875" style="1053" customWidth="1"/>
    <col min="1538" max="1540" width="12.28515625" style="1053" customWidth="1"/>
    <col min="1541" max="1542" width="9.28515625" style="1053"/>
    <col min="1543" max="1543" width="15" style="1053" customWidth="1"/>
    <col min="1544" max="1544" width="14.28515625" style="1053" customWidth="1"/>
    <col min="1545" max="1545" width="13.5703125" style="1053" customWidth="1"/>
    <col min="1546" max="1788" width="9.28515625" style="1053"/>
    <col min="1789" max="1789" width="41.5703125" style="1053" customWidth="1"/>
    <col min="1790" max="1790" width="14.140625" style="1053" bestFit="1" customWidth="1"/>
    <col min="1791" max="1793" width="15.85546875" style="1053" customWidth="1"/>
    <col min="1794" max="1796" width="12.28515625" style="1053" customWidth="1"/>
    <col min="1797" max="1798" width="9.28515625" style="1053"/>
    <col min="1799" max="1799" width="15" style="1053" customWidth="1"/>
    <col min="1800" max="1800" width="14.28515625" style="1053" customWidth="1"/>
    <col min="1801" max="1801" width="13.5703125" style="1053" customWidth="1"/>
    <col min="1802" max="2044" width="9.28515625" style="1053"/>
    <col min="2045" max="2045" width="41.5703125" style="1053" customWidth="1"/>
    <col min="2046" max="2046" width="14.140625" style="1053" bestFit="1" customWidth="1"/>
    <col min="2047" max="2049" width="15.85546875" style="1053" customWidth="1"/>
    <col min="2050" max="2052" width="12.28515625" style="1053" customWidth="1"/>
    <col min="2053" max="2054" width="9.28515625" style="1053"/>
    <col min="2055" max="2055" width="15" style="1053" customWidth="1"/>
    <col min="2056" max="2056" width="14.28515625" style="1053" customWidth="1"/>
    <col min="2057" max="2057" width="13.5703125" style="1053" customWidth="1"/>
    <col min="2058" max="2300" width="9.28515625" style="1053"/>
    <col min="2301" max="2301" width="41.5703125" style="1053" customWidth="1"/>
    <col min="2302" max="2302" width="14.140625" style="1053" bestFit="1" customWidth="1"/>
    <col min="2303" max="2305" width="15.85546875" style="1053" customWidth="1"/>
    <col min="2306" max="2308" width="12.28515625" style="1053" customWidth="1"/>
    <col min="2309" max="2310" width="9.28515625" style="1053"/>
    <col min="2311" max="2311" width="15" style="1053" customWidth="1"/>
    <col min="2312" max="2312" width="14.28515625" style="1053" customWidth="1"/>
    <col min="2313" max="2313" width="13.5703125" style="1053" customWidth="1"/>
    <col min="2314" max="2556" width="9.28515625" style="1053"/>
    <col min="2557" max="2557" width="41.5703125" style="1053" customWidth="1"/>
    <col min="2558" max="2558" width="14.140625" style="1053" bestFit="1" customWidth="1"/>
    <col min="2559" max="2561" width="15.85546875" style="1053" customWidth="1"/>
    <col min="2562" max="2564" width="12.28515625" style="1053" customWidth="1"/>
    <col min="2565" max="2566" width="9.28515625" style="1053"/>
    <col min="2567" max="2567" width="15" style="1053" customWidth="1"/>
    <col min="2568" max="2568" width="14.28515625" style="1053" customWidth="1"/>
    <col min="2569" max="2569" width="13.5703125" style="1053" customWidth="1"/>
    <col min="2570" max="2812" width="9.28515625" style="1053"/>
    <col min="2813" max="2813" width="41.5703125" style="1053" customWidth="1"/>
    <col min="2814" max="2814" width="14.140625" style="1053" bestFit="1" customWidth="1"/>
    <col min="2815" max="2817" width="15.85546875" style="1053" customWidth="1"/>
    <col min="2818" max="2820" width="12.28515625" style="1053" customWidth="1"/>
    <col min="2821" max="2822" width="9.28515625" style="1053"/>
    <col min="2823" max="2823" width="15" style="1053" customWidth="1"/>
    <col min="2824" max="2824" width="14.28515625" style="1053" customWidth="1"/>
    <col min="2825" max="2825" width="13.5703125" style="1053" customWidth="1"/>
    <col min="2826" max="3068" width="9.28515625" style="1053"/>
    <col min="3069" max="3069" width="41.5703125" style="1053" customWidth="1"/>
    <col min="3070" max="3070" width="14.140625" style="1053" bestFit="1" customWidth="1"/>
    <col min="3071" max="3073" width="15.85546875" style="1053" customWidth="1"/>
    <col min="3074" max="3076" width="12.28515625" style="1053" customWidth="1"/>
    <col min="3077" max="3078" width="9.28515625" style="1053"/>
    <col min="3079" max="3079" width="15" style="1053" customWidth="1"/>
    <col min="3080" max="3080" width="14.28515625" style="1053" customWidth="1"/>
    <col min="3081" max="3081" width="13.5703125" style="1053" customWidth="1"/>
    <col min="3082" max="3324" width="9.28515625" style="1053"/>
    <col min="3325" max="3325" width="41.5703125" style="1053" customWidth="1"/>
    <col min="3326" max="3326" width="14.140625" style="1053" bestFit="1" customWidth="1"/>
    <col min="3327" max="3329" width="15.85546875" style="1053" customWidth="1"/>
    <col min="3330" max="3332" width="12.28515625" style="1053" customWidth="1"/>
    <col min="3333" max="3334" width="9.28515625" style="1053"/>
    <col min="3335" max="3335" width="15" style="1053" customWidth="1"/>
    <col min="3336" max="3336" width="14.28515625" style="1053" customWidth="1"/>
    <col min="3337" max="3337" width="13.5703125" style="1053" customWidth="1"/>
    <col min="3338" max="3580" width="9.28515625" style="1053"/>
    <col min="3581" max="3581" width="41.5703125" style="1053" customWidth="1"/>
    <col min="3582" max="3582" width="14.140625" style="1053" bestFit="1" customWidth="1"/>
    <col min="3583" max="3585" width="15.85546875" style="1053" customWidth="1"/>
    <col min="3586" max="3588" width="12.28515625" style="1053" customWidth="1"/>
    <col min="3589" max="3590" width="9.28515625" style="1053"/>
    <col min="3591" max="3591" width="15" style="1053" customWidth="1"/>
    <col min="3592" max="3592" width="14.28515625" style="1053" customWidth="1"/>
    <col min="3593" max="3593" width="13.5703125" style="1053" customWidth="1"/>
    <col min="3594" max="3836" width="9.28515625" style="1053"/>
    <col min="3837" max="3837" width="41.5703125" style="1053" customWidth="1"/>
    <col min="3838" max="3838" width="14.140625" style="1053" bestFit="1" customWidth="1"/>
    <col min="3839" max="3841" width="15.85546875" style="1053" customWidth="1"/>
    <col min="3842" max="3844" width="12.28515625" style="1053" customWidth="1"/>
    <col min="3845" max="3846" width="9.28515625" style="1053"/>
    <col min="3847" max="3847" width="15" style="1053" customWidth="1"/>
    <col min="3848" max="3848" width="14.28515625" style="1053" customWidth="1"/>
    <col min="3849" max="3849" width="13.5703125" style="1053" customWidth="1"/>
    <col min="3850" max="4092" width="9.28515625" style="1053"/>
    <col min="4093" max="4093" width="41.5703125" style="1053" customWidth="1"/>
    <col min="4094" max="4094" width="14.140625" style="1053" bestFit="1" customWidth="1"/>
    <col min="4095" max="4097" width="15.85546875" style="1053" customWidth="1"/>
    <col min="4098" max="4100" width="12.28515625" style="1053" customWidth="1"/>
    <col min="4101" max="4102" width="9.28515625" style="1053"/>
    <col min="4103" max="4103" width="15" style="1053" customWidth="1"/>
    <col min="4104" max="4104" width="14.28515625" style="1053" customWidth="1"/>
    <col min="4105" max="4105" width="13.5703125" style="1053" customWidth="1"/>
    <col min="4106" max="4348" width="9.28515625" style="1053"/>
    <col min="4349" max="4349" width="41.5703125" style="1053" customWidth="1"/>
    <col min="4350" max="4350" width="14.140625" style="1053" bestFit="1" customWidth="1"/>
    <col min="4351" max="4353" width="15.85546875" style="1053" customWidth="1"/>
    <col min="4354" max="4356" width="12.28515625" style="1053" customWidth="1"/>
    <col min="4357" max="4358" width="9.28515625" style="1053"/>
    <col min="4359" max="4359" width="15" style="1053" customWidth="1"/>
    <col min="4360" max="4360" width="14.28515625" style="1053" customWidth="1"/>
    <col min="4361" max="4361" width="13.5703125" style="1053" customWidth="1"/>
    <col min="4362" max="4604" width="9.28515625" style="1053"/>
    <col min="4605" max="4605" width="41.5703125" style="1053" customWidth="1"/>
    <col min="4606" max="4606" width="14.140625" style="1053" bestFit="1" customWidth="1"/>
    <col min="4607" max="4609" width="15.85546875" style="1053" customWidth="1"/>
    <col min="4610" max="4612" width="12.28515625" style="1053" customWidth="1"/>
    <col min="4613" max="4614" width="9.28515625" style="1053"/>
    <col min="4615" max="4615" width="15" style="1053" customWidth="1"/>
    <col min="4616" max="4616" width="14.28515625" style="1053" customWidth="1"/>
    <col min="4617" max="4617" width="13.5703125" style="1053" customWidth="1"/>
    <col min="4618" max="4860" width="9.28515625" style="1053"/>
    <col min="4861" max="4861" width="41.5703125" style="1053" customWidth="1"/>
    <col min="4862" max="4862" width="14.140625" style="1053" bestFit="1" customWidth="1"/>
    <col min="4863" max="4865" width="15.85546875" style="1053" customWidth="1"/>
    <col min="4866" max="4868" width="12.28515625" style="1053" customWidth="1"/>
    <col min="4869" max="4870" width="9.28515625" style="1053"/>
    <col min="4871" max="4871" width="15" style="1053" customWidth="1"/>
    <col min="4872" max="4872" width="14.28515625" style="1053" customWidth="1"/>
    <col min="4873" max="4873" width="13.5703125" style="1053" customWidth="1"/>
    <col min="4874" max="5116" width="9.28515625" style="1053"/>
    <col min="5117" max="5117" width="41.5703125" style="1053" customWidth="1"/>
    <col min="5118" max="5118" width="14.140625" style="1053" bestFit="1" customWidth="1"/>
    <col min="5119" max="5121" width="15.85546875" style="1053" customWidth="1"/>
    <col min="5122" max="5124" width="12.28515625" style="1053" customWidth="1"/>
    <col min="5125" max="5126" width="9.28515625" style="1053"/>
    <col min="5127" max="5127" width="15" style="1053" customWidth="1"/>
    <col min="5128" max="5128" width="14.28515625" style="1053" customWidth="1"/>
    <col min="5129" max="5129" width="13.5703125" style="1053" customWidth="1"/>
    <col min="5130" max="5372" width="9.28515625" style="1053"/>
    <col min="5373" max="5373" width="41.5703125" style="1053" customWidth="1"/>
    <col min="5374" max="5374" width="14.140625" style="1053" bestFit="1" customWidth="1"/>
    <col min="5375" max="5377" width="15.85546875" style="1053" customWidth="1"/>
    <col min="5378" max="5380" width="12.28515625" style="1053" customWidth="1"/>
    <col min="5381" max="5382" width="9.28515625" style="1053"/>
    <col min="5383" max="5383" width="15" style="1053" customWidth="1"/>
    <col min="5384" max="5384" width="14.28515625" style="1053" customWidth="1"/>
    <col min="5385" max="5385" width="13.5703125" style="1053" customWidth="1"/>
    <col min="5386" max="5628" width="9.28515625" style="1053"/>
    <col min="5629" max="5629" width="41.5703125" style="1053" customWidth="1"/>
    <col min="5630" max="5630" width="14.140625" style="1053" bestFit="1" customWidth="1"/>
    <col min="5631" max="5633" width="15.85546875" style="1053" customWidth="1"/>
    <col min="5634" max="5636" width="12.28515625" style="1053" customWidth="1"/>
    <col min="5637" max="5638" width="9.28515625" style="1053"/>
    <col min="5639" max="5639" width="15" style="1053" customWidth="1"/>
    <col min="5640" max="5640" width="14.28515625" style="1053" customWidth="1"/>
    <col min="5641" max="5641" width="13.5703125" style="1053" customWidth="1"/>
    <col min="5642" max="5884" width="9.28515625" style="1053"/>
    <col min="5885" max="5885" width="41.5703125" style="1053" customWidth="1"/>
    <col min="5886" max="5886" width="14.140625" style="1053" bestFit="1" customWidth="1"/>
    <col min="5887" max="5889" width="15.85546875" style="1053" customWidth="1"/>
    <col min="5890" max="5892" width="12.28515625" style="1053" customWidth="1"/>
    <col min="5893" max="5894" width="9.28515625" style="1053"/>
    <col min="5895" max="5895" width="15" style="1053" customWidth="1"/>
    <col min="5896" max="5896" width="14.28515625" style="1053" customWidth="1"/>
    <col min="5897" max="5897" width="13.5703125" style="1053" customWidth="1"/>
    <col min="5898" max="6140" width="9.28515625" style="1053"/>
    <col min="6141" max="6141" width="41.5703125" style="1053" customWidth="1"/>
    <col min="6142" max="6142" width="14.140625" style="1053" bestFit="1" customWidth="1"/>
    <col min="6143" max="6145" width="15.85546875" style="1053" customWidth="1"/>
    <col min="6146" max="6148" width="12.28515625" style="1053" customWidth="1"/>
    <col min="6149" max="6150" width="9.28515625" style="1053"/>
    <col min="6151" max="6151" width="15" style="1053" customWidth="1"/>
    <col min="6152" max="6152" width="14.28515625" style="1053" customWidth="1"/>
    <col min="6153" max="6153" width="13.5703125" style="1053" customWidth="1"/>
    <col min="6154" max="6396" width="9.28515625" style="1053"/>
    <col min="6397" max="6397" width="41.5703125" style="1053" customWidth="1"/>
    <col min="6398" max="6398" width="14.140625" style="1053" bestFit="1" customWidth="1"/>
    <col min="6399" max="6401" width="15.85546875" style="1053" customWidth="1"/>
    <col min="6402" max="6404" width="12.28515625" style="1053" customWidth="1"/>
    <col min="6405" max="6406" width="9.28515625" style="1053"/>
    <col min="6407" max="6407" width="15" style="1053" customWidth="1"/>
    <col min="6408" max="6408" width="14.28515625" style="1053" customWidth="1"/>
    <col min="6409" max="6409" width="13.5703125" style="1053" customWidth="1"/>
    <col min="6410" max="6652" width="9.28515625" style="1053"/>
    <col min="6653" max="6653" width="41.5703125" style="1053" customWidth="1"/>
    <col min="6654" max="6654" width="14.140625" style="1053" bestFit="1" customWidth="1"/>
    <col min="6655" max="6657" width="15.85546875" style="1053" customWidth="1"/>
    <col min="6658" max="6660" width="12.28515625" style="1053" customWidth="1"/>
    <col min="6661" max="6662" width="9.28515625" style="1053"/>
    <col min="6663" max="6663" width="15" style="1053" customWidth="1"/>
    <col min="6664" max="6664" width="14.28515625" style="1053" customWidth="1"/>
    <col min="6665" max="6665" width="13.5703125" style="1053" customWidth="1"/>
    <col min="6666" max="6908" width="9.28515625" style="1053"/>
    <col min="6909" max="6909" width="41.5703125" style="1053" customWidth="1"/>
    <col min="6910" max="6910" width="14.140625" style="1053" bestFit="1" customWidth="1"/>
    <col min="6911" max="6913" width="15.85546875" style="1053" customWidth="1"/>
    <col min="6914" max="6916" width="12.28515625" style="1053" customWidth="1"/>
    <col min="6917" max="6918" width="9.28515625" style="1053"/>
    <col min="6919" max="6919" width="15" style="1053" customWidth="1"/>
    <col min="6920" max="6920" width="14.28515625" style="1053" customWidth="1"/>
    <col min="6921" max="6921" width="13.5703125" style="1053" customWidth="1"/>
    <col min="6922" max="7164" width="9.28515625" style="1053"/>
    <col min="7165" max="7165" width="41.5703125" style="1053" customWidth="1"/>
    <col min="7166" max="7166" width="14.140625" style="1053" bestFit="1" customWidth="1"/>
    <col min="7167" max="7169" width="15.85546875" style="1053" customWidth="1"/>
    <col min="7170" max="7172" width="12.28515625" style="1053" customWidth="1"/>
    <col min="7173" max="7174" width="9.28515625" style="1053"/>
    <col min="7175" max="7175" width="15" style="1053" customWidth="1"/>
    <col min="7176" max="7176" width="14.28515625" style="1053" customWidth="1"/>
    <col min="7177" max="7177" width="13.5703125" style="1053" customWidth="1"/>
    <col min="7178" max="7420" width="9.28515625" style="1053"/>
    <col min="7421" max="7421" width="41.5703125" style="1053" customWidth="1"/>
    <col min="7422" max="7422" width="14.140625" style="1053" bestFit="1" customWidth="1"/>
    <col min="7423" max="7425" width="15.85546875" style="1053" customWidth="1"/>
    <col min="7426" max="7428" width="12.28515625" style="1053" customWidth="1"/>
    <col min="7429" max="7430" width="9.28515625" style="1053"/>
    <col min="7431" max="7431" width="15" style="1053" customWidth="1"/>
    <col min="7432" max="7432" width="14.28515625" style="1053" customWidth="1"/>
    <col min="7433" max="7433" width="13.5703125" style="1053" customWidth="1"/>
    <col min="7434" max="7676" width="9.28515625" style="1053"/>
    <col min="7677" max="7677" width="41.5703125" style="1053" customWidth="1"/>
    <col min="7678" max="7678" width="14.140625" style="1053" bestFit="1" customWidth="1"/>
    <col min="7679" max="7681" width="15.85546875" style="1053" customWidth="1"/>
    <col min="7682" max="7684" width="12.28515625" style="1053" customWidth="1"/>
    <col min="7685" max="7686" width="9.28515625" style="1053"/>
    <col min="7687" max="7687" width="15" style="1053" customWidth="1"/>
    <col min="7688" max="7688" width="14.28515625" style="1053" customWidth="1"/>
    <col min="7689" max="7689" width="13.5703125" style="1053" customWidth="1"/>
    <col min="7690" max="7932" width="9.28515625" style="1053"/>
    <col min="7933" max="7933" width="41.5703125" style="1053" customWidth="1"/>
    <col min="7934" max="7934" width="14.140625" style="1053" bestFit="1" customWidth="1"/>
    <col min="7935" max="7937" width="15.85546875" style="1053" customWidth="1"/>
    <col min="7938" max="7940" width="12.28515625" style="1053" customWidth="1"/>
    <col min="7941" max="7942" width="9.28515625" style="1053"/>
    <col min="7943" max="7943" width="15" style="1053" customWidth="1"/>
    <col min="7944" max="7944" width="14.28515625" style="1053" customWidth="1"/>
    <col min="7945" max="7945" width="13.5703125" style="1053" customWidth="1"/>
    <col min="7946" max="8188" width="9.28515625" style="1053"/>
    <col min="8189" max="8189" width="41.5703125" style="1053" customWidth="1"/>
    <col min="8190" max="8190" width="14.140625" style="1053" bestFit="1" customWidth="1"/>
    <col min="8191" max="8193" width="15.85546875" style="1053" customWidth="1"/>
    <col min="8194" max="8196" width="12.28515625" style="1053" customWidth="1"/>
    <col min="8197" max="8198" width="9.28515625" style="1053"/>
    <col min="8199" max="8199" width="15" style="1053" customWidth="1"/>
    <col min="8200" max="8200" width="14.28515625" style="1053" customWidth="1"/>
    <col min="8201" max="8201" width="13.5703125" style="1053" customWidth="1"/>
    <col min="8202" max="8444" width="9.28515625" style="1053"/>
    <col min="8445" max="8445" width="41.5703125" style="1053" customWidth="1"/>
    <col min="8446" max="8446" width="14.140625" style="1053" bestFit="1" customWidth="1"/>
    <col min="8447" max="8449" width="15.85546875" style="1053" customWidth="1"/>
    <col min="8450" max="8452" width="12.28515625" style="1053" customWidth="1"/>
    <col min="8453" max="8454" width="9.28515625" style="1053"/>
    <col min="8455" max="8455" width="15" style="1053" customWidth="1"/>
    <col min="8456" max="8456" width="14.28515625" style="1053" customWidth="1"/>
    <col min="8457" max="8457" width="13.5703125" style="1053" customWidth="1"/>
    <col min="8458" max="8700" width="9.28515625" style="1053"/>
    <col min="8701" max="8701" width="41.5703125" style="1053" customWidth="1"/>
    <col min="8702" max="8702" width="14.140625" style="1053" bestFit="1" customWidth="1"/>
    <col min="8703" max="8705" width="15.85546875" style="1053" customWidth="1"/>
    <col min="8706" max="8708" width="12.28515625" style="1053" customWidth="1"/>
    <col min="8709" max="8710" width="9.28515625" style="1053"/>
    <col min="8711" max="8711" width="15" style="1053" customWidth="1"/>
    <col min="8712" max="8712" width="14.28515625" style="1053" customWidth="1"/>
    <col min="8713" max="8713" width="13.5703125" style="1053" customWidth="1"/>
    <col min="8714" max="8956" width="9.28515625" style="1053"/>
    <col min="8957" max="8957" width="41.5703125" style="1053" customWidth="1"/>
    <col min="8958" max="8958" width="14.140625" style="1053" bestFit="1" customWidth="1"/>
    <col min="8959" max="8961" width="15.85546875" style="1053" customWidth="1"/>
    <col min="8962" max="8964" width="12.28515625" style="1053" customWidth="1"/>
    <col min="8965" max="8966" width="9.28515625" style="1053"/>
    <col min="8967" max="8967" width="15" style="1053" customWidth="1"/>
    <col min="8968" max="8968" width="14.28515625" style="1053" customWidth="1"/>
    <col min="8969" max="8969" width="13.5703125" style="1053" customWidth="1"/>
    <col min="8970" max="9212" width="9.28515625" style="1053"/>
    <col min="9213" max="9213" width="41.5703125" style="1053" customWidth="1"/>
    <col min="9214" max="9214" width="14.140625" style="1053" bestFit="1" customWidth="1"/>
    <col min="9215" max="9217" width="15.85546875" style="1053" customWidth="1"/>
    <col min="9218" max="9220" width="12.28515625" style="1053" customWidth="1"/>
    <col min="9221" max="9222" width="9.28515625" style="1053"/>
    <col min="9223" max="9223" width="15" style="1053" customWidth="1"/>
    <col min="9224" max="9224" width="14.28515625" style="1053" customWidth="1"/>
    <col min="9225" max="9225" width="13.5703125" style="1053" customWidth="1"/>
    <col min="9226" max="9468" width="9.28515625" style="1053"/>
    <col min="9469" max="9469" width="41.5703125" style="1053" customWidth="1"/>
    <col min="9470" max="9470" width="14.140625" style="1053" bestFit="1" customWidth="1"/>
    <col min="9471" max="9473" width="15.85546875" style="1053" customWidth="1"/>
    <col min="9474" max="9476" width="12.28515625" style="1053" customWidth="1"/>
    <col min="9477" max="9478" width="9.28515625" style="1053"/>
    <col min="9479" max="9479" width="15" style="1053" customWidth="1"/>
    <col min="9480" max="9480" width="14.28515625" style="1053" customWidth="1"/>
    <col min="9481" max="9481" width="13.5703125" style="1053" customWidth="1"/>
    <col min="9482" max="9724" width="9.28515625" style="1053"/>
    <col min="9725" max="9725" width="41.5703125" style="1053" customWidth="1"/>
    <col min="9726" max="9726" width="14.140625" style="1053" bestFit="1" customWidth="1"/>
    <col min="9727" max="9729" width="15.85546875" style="1053" customWidth="1"/>
    <col min="9730" max="9732" width="12.28515625" style="1053" customWidth="1"/>
    <col min="9733" max="9734" width="9.28515625" style="1053"/>
    <col min="9735" max="9735" width="15" style="1053" customWidth="1"/>
    <col min="9736" max="9736" width="14.28515625" style="1053" customWidth="1"/>
    <col min="9737" max="9737" width="13.5703125" style="1053" customWidth="1"/>
    <col min="9738" max="9980" width="9.28515625" style="1053"/>
    <col min="9981" max="9981" width="41.5703125" style="1053" customWidth="1"/>
    <col min="9982" max="9982" width="14.140625" style="1053" bestFit="1" customWidth="1"/>
    <col min="9983" max="9985" width="15.85546875" style="1053" customWidth="1"/>
    <col min="9986" max="9988" width="12.28515625" style="1053" customWidth="1"/>
    <col min="9989" max="9990" width="9.28515625" style="1053"/>
    <col min="9991" max="9991" width="15" style="1053" customWidth="1"/>
    <col min="9992" max="9992" width="14.28515625" style="1053" customWidth="1"/>
    <col min="9993" max="9993" width="13.5703125" style="1053" customWidth="1"/>
    <col min="9994" max="10236" width="9.28515625" style="1053"/>
    <col min="10237" max="10237" width="41.5703125" style="1053" customWidth="1"/>
    <col min="10238" max="10238" width="14.140625" style="1053" bestFit="1" customWidth="1"/>
    <col min="10239" max="10241" width="15.85546875" style="1053" customWidth="1"/>
    <col min="10242" max="10244" width="12.28515625" style="1053" customWidth="1"/>
    <col min="10245" max="10246" width="9.28515625" style="1053"/>
    <col min="10247" max="10247" width="15" style="1053" customWidth="1"/>
    <col min="10248" max="10248" width="14.28515625" style="1053" customWidth="1"/>
    <col min="10249" max="10249" width="13.5703125" style="1053" customWidth="1"/>
    <col min="10250" max="10492" width="9.28515625" style="1053"/>
    <col min="10493" max="10493" width="41.5703125" style="1053" customWidth="1"/>
    <col min="10494" max="10494" width="14.140625" style="1053" bestFit="1" customWidth="1"/>
    <col min="10495" max="10497" width="15.85546875" style="1053" customWidth="1"/>
    <col min="10498" max="10500" width="12.28515625" style="1053" customWidth="1"/>
    <col min="10501" max="10502" width="9.28515625" style="1053"/>
    <col min="10503" max="10503" width="15" style="1053" customWidth="1"/>
    <col min="10504" max="10504" width="14.28515625" style="1053" customWidth="1"/>
    <col min="10505" max="10505" width="13.5703125" style="1053" customWidth="1"/>
    <col min="10506" max="10748" width="9.28515625" style="1053"/>
    <col min="10749" max="10749" width="41.5703125" style="1053" customWidth="1"/>
    <col min="10750" max="10750" width="14.140625" style="1053" bestFit="1" customWidth="1"/>
    <col min="10751" max="10753" width="15.85546875" style="1053" customWidth="1"/>
    <col min="10754" max="10756" width="12.28515625" style="1053" customWidth="1"/>
    <col min="10757" max="10758" width="9.28515625" style="1053"/>
    <col min="10759" max="10759" width="15" style="1053" customWidth="1"/>
    <col min="10760" max="10760" width="14.28515625" style="1053" customWidth="1"/>
    <col min="10761" max="10761" width="13.5703125" style="1053" customWidth="1"/>
    <col min="10762" max="11004" width="9.28515625" style="1053"/>
    <col min="11005" max="11005" width="41.5703125" style="1053" customWidth="1"/>
    <col min="11006" max="11006" width="14.140625" style="1053" bestFit="1" customWidth="1"/>
    <col min="11007" max="11009" width="15.85546875" style="1053" customWidth="1"/>
    <col min="11010" max="11012" width="12.28515625" style="1053" customWidth="1"/>
    <col min="11013" max="11014" width="9.28515625" style="1053"/>
    <col min="11015" max="11015" width="15" style="1053" customWidth="1"/>
    <col min="11016" max="11016" width="14.28515625" style="1053" customWidth="1"/>
    <col min="11017" max="11017" width="13.5703125" style="1053" customWidth="1"/>
    <col min="11018" max="11260" width="9.28515625" style="1053"/>
    <col min="11261" max="11261" width="41.5703125" style="1053" customWidth="1"/>
    <col min="11262" max="11262" width="14.140625" style="1053" bestFit="1" customWidth="1"/>
    <col min="11263" max="11265" width="15.85546875" style="1053" customWidth="1"/>
    <col min="11266" max="11268" width="12.28515625" style="1053" customWidth="1"/>
    <col min="11269" max="11270" width="9.28515625" style="1053"/>
    <col min="11271" max="11271" width="15" style="1053" customWidth="1"/>
    <col min="11272" max="11272" width="14.28515625" style="1053" customWidth="1"/>
    <col min="11273" max="11273" width="13.5703125" style="1053" customWidth="1"/>
    <col min="11274" max="11516" width="9.28515625" style="1053"/>
    <col min="11517" max="11517" width="41.5703125" style="1053" customWidth="1"/>
    <col min="11518" max="11518" width="14.140625" style="1053" bestFit="1" customWidth="1"/>
    <col min="11519" max="11521" width="15.85546875" style="1053" customWidth="1"/>
    <col min="11522" max="11524" width="12.28515625" style="1053" customWidth="1"/>
    <col min="11525" max="11526" width="9.28515625" style="1053"/>
    <col min="11527" max="11527" width="15" style="1053" customWidth="1"/>
    <col min="11528" max="11528" width="14.28515625" style="1053" customWidth="1"/>
    <col min="11529" max="11529" width="13.5703125" style="1053" customWidth="1"/>
    <col min="11530" max="11772" width="9.28515625" style="1053"/>
    <col min="11773" max="11773" width="41.5703125" style="1053" customWidth="1"/>
    <col min="11774" max="11774" width="14.140625" style="1053" bestFit="1" customWidth="1"/>
    <col min="11775" max="11777" width="15.85546875" style="1053" customWidth="1"/>
    <col min="11778" max="11780" width="12.28515625" style="1053" customWidth="1"/>
    <col min="11781" max="11782" width="9.28515625" style="1053"/>
    <col min="11783" max="11783" width="15" style="1053" customWidth="1"/>
    <col min="11784" max="11784" width="14.28515625" style="1053" customWidth="1"/>
    <col min="11785" max="11785" width="13.5703125" style="1053" customWidth="1"/>
    <col min="11786" max="12028" width="9.28515625" style="1053"/>
    <col min="12029" max="12029" width="41.5703125" style="1053" customWidth="1"/>
    <col min="12030" max="12030" width="14.140625" style="1053" bestFit="1" customWidth="1"/>
    <col min="12031" max="12033" width="15.85546875" style="1053" customWidth="1"/>
    <col min="12034" max="12036" width="12.28515625" style="1053" customWidth="1"/>
    <col min="12037" max="12038" width="9.28515625" style="1053"/>
    <col min="12039" max="12039" width="15" style="1053" customWidth="1"/>
    <col min="12040" max="12040" width="14.28515625" style="1053" customWidth="1"/>
    <col min="12041" max="12041" width="13.5703125" style="1053" customWidth="1"/>
    <col min="12042" max="12284" width="9.28515625" style="1053"/>
    <col min="12285" max="12285" width="41.5703125" style="1053" customWidth="1"/>
    <col min="12286" max="12286" width="14.140625" style="1053" bestFit="1" customWidth="1"/>
    <col min="12287" max="12289" width="15.85546875" style="1053" customWidth="1"/>
    <col min="12290" max="12292" width="12.28515625" style="1053" customWidth="1"/>
    <col min="12293" max="12294" width="9.28515625" style="1053"/>
    <col min="12295" max="12295" width="15" style="1053" customWidth="1"/>
    <col min="12296" max="12296" width="14.28515625" style="1053" customWidth="1"/>
    <col min="12297" max="12297" width="13.5703125" style="1053" customWidth="1"/>
    <col min="12298" max="12540" width="9.28515625" style="1053"/>
    <col min="12541" max="12541" width="41.5703125" style="1053" customWidth="1"/>
    <col min="12542" max="12542" width="14.140625" style="1053" bestFit="1" customWidth="1"/>
    <col min="12543" max="12545" width="15.85546875" style="1053" customWidth="1"/>
    <col min="12546" max="12548" width="12.28515625" style="1053" customWidth="1"/>
    <col min="12549" max="12550" width="9.28515625" style="1053"/>
    <col min="12551" max="12551" width="15" style="1053" customWidth="1"/>
    <col min="12552" max="12552" width="14.28515625" style="1053" customWidth="1"/>
    <col min="12553" max="12553" width="13.5703125" style="1053" customWidth="1"/>
    <col min="12554" max="12796" width="9.28515625" style="1053"/>
    <col min="12797" max="12797" width="41.5703125" style="1053" customWidth="1"/>
    <col min="12798" max="12798" width="14.140625" style="1053" bestFit="1" customWidth="1"/>
    <col min="12799" max="12801" width="15.85546875" style="1053" customWidth="1"/>
    <col min="12802" max="12804" width="12.28515625" style="1053" customWidth="1"/>
    <col min="12805" max="12806" width="9.28515625" style="1053"/>
    <col min="12807" max="12807" width="15" style="1053" customWidth="1"/>
    <col min="12808" max="12808" width="14.28515625" style="1053" customWidth="1"/>
    <col min="12809" max="12809" width="13.5703125" style="1053" customWidth="1"/>
    <col min="12810" max="13052" width="9.28515625" style="1053"/>
    <col min="13053" max="13053" width="41.5703125" style="1053" customWidth="1"/>
    <col min="13054" max="13054" width="14.140625" style="1053" bestFit="1" customWidth="1"/>
    <col min="13055" max="13057" width="15.85546875" style="1053" customWidth="1"/>
    <col min="13058" max="13060" width="12.28515625" style="1053" customWidth="1"/>
    <col min="13061" max="13062" width="9.28515625" style="1053"/>
    <col min="13063" max="13063" width="15" style="1053" customWidth="1"/>
    <col min="13064" max="13064" width="14.28515625" style="1053" customWidth="1"/>
    <col min="13065" max="13065" width="13.5703125" style="1053" customWidth="1"/>
    <col min="13066" max="13308" width="9.28515625" style="1053"/>
    <col min="13309" max="13309" width="41.5703125" style="1053" customWidth="1"/>
    <col min="13310" max="13310" width="14.140625" style="1053" bestFit="1" customWidth="1"/>
    <col min="13311" max="13313" width="15.85546875" style="1053" customWidth="1"/>
    <col min="13314" max="13316" width="12.28515625" style="1053" customWidth="1"/>
    <col min="13317" max="13318" width="9.28515625" style="1053"/>
    <col min="13319" max="13319" width="15" style="1053" customWidth="1"/>
    <col min="13320" max="13320" width="14.28515625" style="1053" customWidth="1"/>
    <col min="13321" max="13321" width="13.5703125" style="1053" customWidth="1"/>
    <col min="13322" max="13564" width="9.28515625" style="1053"/>
    <col min="13565" max="13565" width="41.5703125" style="1053" customWidth="1"/>
    <col min="13566" max="13566" width="14.140625" style="1053" bestFit="1" customWidth="1"/>
    <col min="13567" max="13569" width="15.85546875" style="1053" customWidth="1"/>
    <col min="13570" max="13572" width="12.28515625" style="1053" customWidth="1"/>
    <col min="13573" max="13574" width="9.28515625" style="1053"/>
    <col min="13575" max="13575" width="15" style="1053" customWidth="1"/>
    <col min="13576" max="13576" width="14.28515625" style="1053" customWidth="1"/>
    <col min="13577" max="13577" width="13.5703125" style="1053" customWidth="1"/>
    <col min="13578" max="13820" width="9.28515625" style="1053"/>
    <col min="13821" max="13821" width="41.5703125" style="1053" customWidth="1"/>
    <col min="13822" max="13822" width="14.140625" style="1053" bestFit="1" customWidth="1"/>
    <col min="13823" max="13825" width="15.85546875" style="1053" customWidth="1"/>
    <col min="13826" max="13828" width="12.28515625" style="1053" customWidth="1"/>
    <col min="13829" max="13830" width="9.28515625" style="1053"/>
    <col min="13831" max="13831" width="15" style="1053" customWidth="1"/>
    <col min="13832" max="13832" width="14.28515625" style="1053" customWidth="1"/>
    <col min="13833" max="13833" width="13.5703125" style="1053" customWidth="1"/>
    <col min="13834" max="14076" width="9.28515625" style="1053"/>
    <col min="14077" max="14077" width="41.5703125" style="1053" customWidth="1"/>
    <col min="14078" max="14078" width="14.140625" style="1053" bestFit="1" customWidth="1"/>
    <col min="14079" max="14081" width="15.85546875" style="1053" customWidth="1"/>
    <col min="14082" max="14084" width="12.28515625" style="1053" customWidth="1"/>
    <col min="14085" max="14086" width="9.28515625" style="1053"/>
    <col min="14087" max="14087" width="15" style="1053" customWidth="1"/>
    <col min="14088" max="14088" width="14.28515625" style="1053" customWidth="1"/>
    <col min="14089" max="14089" width="13.5703125" style="1053" customWidth="1"/>
    <col min="14090" max="14332" width="9.28515625" style="1053"/>
    <col min="14333" max="14333" width="41.5703125" style="1053" customWidth="1"/>
    <col min="14334" max="14334" width="14.140625" style="1053" bestFit="1" customWidth="1"/>
    <col min="14335" max="14337" width="15.85546875" style="1053" customWidth="1"/>
    <col min="14338" max="14340" width="12.28515625" style="1053" customWidth="1"/>
    <col min="14341" max="14342" width="9.28515625" style="1053"/>
    <col min="14343" max="14343" width="15" style="1053" customWidth="1"/>
    <col min="14344" max="14344" width="14.28515625" style="1053" customWidth="1"/>
    <col min="14345" max="14345" width="13.5703125" style="1053" customWidth="1"/>
    <col min="14346" max="14588" width="9.28515625" style="1053"/>
    <col min="14589" max="14589" width="41.5703125" style="1053" customWidth="1"/>
    <col min="14590" max="14590" width="14.140625" style="1053" bestFit="1" customWidth="1"/>
    <col min="14591" max="14593" width="15.85546875" style="1053" customWidth="1"/>
    <col min="14594" max="14596" width="12.28515625" style="1053" customWidth="1"/>
    <col min="14597" max="14598" width="9.28515625" style="1053"/>
    <col min="14599" max="14599" width="15" style="1053" customWidth="1"/>
    <col min="14600" max="14600" width="14.28515625" style="1053" customWidth="1"/>
    <col min="14601" max="14601" width="13.5703125" style="1053" customWidth="1"/>
    <col min="14602" max="14844" width="9.28515625" style="1053"/>
    <col min="14845" max="14845" width="41.5703125" style="1053" customWidth="1"/>
    <col min="14846" max="14846" width="14.140625" style="1053" bestFit="1" customWidth="1"/>
    <col min="14847" max="14849" width="15.85546875" style="1053" customWidth="1"/>
    <col min="14850" max="14852" width="12.28515625" style="1053" customWidth="1"/>
    <col min="14853" max="14854" width="9.28515625" style="1053"/>
    <col min="14855" max="14855" width="15" style="1053" customWidth="1"/>
    <col min="14856" max="14856" width="14.28515625" style="1053" customWidth="1"/>
    <col min="14857" max="14857" width="13.5703125" style="1053" customWidth="1"/>
    <col min="14858" max="15100" width="9.28515625" style="1053"/>
    <col min="15101" max="15101" width="41.5703125" style="1053" customWidth="1"/>
    <col min="15102" max="15102" width="14.140625" style="1053" bestFit="1" customWidth="1"/>
    <col min="15103" max="15105" width="15.85546875" style="1053" customWidth="1"/>
    <col min="15106" max="15108" width="12.28515625" style="1053" customWidth="1"/>
    <col min="15109" max="15110" width="9.28515625" style="1053"/>
    <col min="15111" max="15111" width="15" style="1053" customWidth="1"/>
    <col min="15112" max="15112" width="14.28515625" style="1053" customWidth="1"/>
    <col min="15113" max="15113" width="13.5703125" style="1053" customWidth="1"/>
    <col min="15114" max="15356" width="9.28515625" style="1053"/>
    <col min="15357" max="15357" width="41.5703125" style="1053" customWidth="1"/>
    <col min="15358" max="15358" width="14.140625" style="1053" bestFit="1" customWidth="1"/>
    <col min="15359" max="15361" width="15.85546875" style="1053" customWidth="1"/>
    <col min="15362" max="15364" width="12.28515625" style="1053" customWidth="1"/>
    <col min="15365" max="15366" width="9.28515625" style="1053"/>
    <col min="15367" max="15367" width="15" style="1053" customWidth="1"/>
    <col min="15368" max="15368" width="14.28515625" style="1053" customWidth="1"/>
    <col min="15369" max="15369" width="13.5703125" style="1053" customWidth="1"/>
    <col min="15370" max="15612" width="9.28515625" style="1053"/>
    <col min="15613" max="15613" width="41.5703125" style="1053" customWidth="1"/>
    <col min="15614" max="15614" width="14.140625" style="1053" bestFit="1" customWidth="1"/>
    <col min="15615" max="15617" width="15.85546875" style="1053" customWidth="1"/>
    <col min="15618" max="15620" width="12.28515625" style="1053" customWidth="1"/>
    <col min="15621" max="15622" width="9.28515625" style="1053"/>
    <col min="15623" max="15623" width="15" style="1053" customWidth="1"/>
    <col min="15624" max="15624" width="14.28515625" style="1053" customWidth="1"/>
    <col min="15625" max="15625" width="13.5703125" style="1053" customWidth="1"/>
    <col min="15626" max="15868" width="9.28515625" style="1053"/>
    <col min="15869" max="15869" width="41.5703125" style="1053" customWidth="1"/>
    <col min="15870" max="15870" width="14.140625" style="1053" bestFit="1" customWidth="1"/>
    <col min="15871" max="15873" width="15.85546875" style="1053" customWidth="1"/>
    <col min="15874" max="15876" width="12.28515625" style="1053" customWidth="1"/>
    <col min="15877" max="15878" width="9.28515625" style="1053"/>
    <col min="15879" max="15879" width="15" style="1053" customWidth="1"/>
    <col min="15880" max="15880" width="14.28515625" style="1053" customWidth="1"/>
    <col min="15881" max="15881" width="13.5703125" style="1053" customWidth="1"/>
    <col min="15882" max="16124" width="9.28515625" style="1053"/>
    <col min="16125" max="16125" width="41.5703125" style="1053" customWidth="1"/>
    <col min="16126" max="16126" width="14.140625" style="1053" bestFit="1" customWidth="1"/>
    <col min="16127" max="16129" width="15.85546875" style="1053" customWidth="1"/>
    <col min="16130" max="16132" width="12.28515625" style="1053" customWidth="1"/>
    <col min="16133" max="16134" width="9.28515625" style="1053"/>
    <col min="16135" max="16135" width="15" style="1053" customWidth="1"/>
    <col min="16136" max="16136" width="14.28515625" style="1053" customWidth="1"/>
    <col min="16137" max="16137" width="13.5703125" style="1053" customWidth="1"/>
    <col min="16138" max="16384" width="9.28515625" style="1053"/>
  </cols>
  <sheetData>
    <row r="1" spans="1:12" ht="17.25" customHeight="1">
      <c r="A1" s="1051" t="s">
        <v>531</v>
      </c>
      <c r="B1" s="1051"/>
      <c r="C1" s="1052"/>
      <c r="D1" s="1052"/>
      <c r="E1" s="1052"/>
      <c r="F1" s="1052"/>
      <c r="G1" s="1052"/>
      <c r="H1" s="1052"/>
      <c r="K1" s="1053"/>
      <c r="L1" s="1053"/>
    </row>
    <row r="2" spans="1:12" ht="17.25" customHeight="1">
      <c r="A2" s="1054"/>
      <c r="B2" s="1054"/>
      <c r="C2" s="1052"/>
      <c r="D2" s="1052"/>
      <c r="E2" s="1052"/>
      <c r="F2" s="1052"/>
      <c r="G2" s="1052"/>
      <c r="H2" s="1052"/>
      <c r="K2" s="1053"/>
      <c r="L2" s="1053"/>
    </row>
    <row r="3" spans="1:12" ht="17.25" customHeight="1">
      <c r="A3" s="1055" t="s">
        <v>749</v>
      </c>
      <c r="B3" s="1056"/>
      <c r="C3" s="1057"/>
      <c r="D3" s="1057"/>
      <c r="E3" s="1057"/>
      <c r="F3" s="1057"/>
      <c r="G3" s="1057"/>
      <c r="H3" s="1057"/>
      <c r="K3" s="1053"/>
      <c r="L3" s="1053"/>
    </row>
    <row r="4" spans="1:12" ht="17.25" customHeight="1">
      <c r="A4" s="1055"/>
      <c r="B4" s="1056"/>
      <c r="C4" s="1057"/>
      <c r="D4" s="1057"/>
      <c r="E4" s="1057"/>
      <c r="F4" s="1057"/>
      <c r="G4" s="1057"/>
      <c r="H4" s="1057"/>
      <c r="K4" s="1053"/>
      <c r="L4" s="1053"/>
    </row>
    <row r="5" spans="1:12" ht="15" customHeight="1">
      <c r="A5" s="1058"/>
      <c r="B5" s="1058"/>
      <c r="C5" s="1059"/>
      <c r="D5" s="1060"/>
      <c r="E5" s="1060"/>
      <c r="F5" s="1060"/>
      <c r="G5" s="1061"/>
      <c r="H5" s="1062" t="s">
        <v>2</v>
      </c>
      <c r="K5" s="1053"/>
      <c r="L5" s="1053"/>
    </row>
    <row r="6" spans="1:12" ht="16.350000000000001" customHeight="1">
      <c r="A6" s="1063"/>
      <c r="B6" s="1064" t="s">
        <v>750</v>
      </c>
      <c r="C6" s="1065" t="s">
        <v>238</v>
      </c>
      <c r="D6" s="1066"/>
      <c r="E6" s="1067"/>
      <c r="F6" s="1068" t="s">
        <v>457</v>
      </c>
      <c r="G6" s="1066"/>
      <c r="H6" s="1067"/>
      <c r="K6" s="1053"/>
      <c r="L6" s="1053"/>
    </row>
    <row r="7" spans="1:12" ht="16.350000000000001" customHeight="1">
      <c r="A7" s="1069" t="s">
        <v>3</v>
      </c>
      <c r="B7" s="1070" t="s">
        <v>237</v>
      </c>
      <c r="C7" s="1071"/>
      <c r="D7" s="1071"/>
      <c r="E7" s="1071"/>
      <c r="F7" s="1071" t="s">
        <v>4</v>
      </c>
      <c r="G7" s="1071" t="s">
        <v>4</v>
      </c>
      <c r="H7" s="1072"/>
      <c r="K7" s="1053"/>
      <c r="L7" s="1053"/>
    </row>
    <row r="8" spans="1:12" ht="16.350000000000001" customHeight="1">
      <c r="A8" s="1073"/>
      <c r="B8" s="1074" t="s">
        <v>453</v>
      </c>
      <c r="C8" s="1071" t="s">
        <v>459</v>
      </c>
      <c r="D8" s="1071" t="s">
        <v>460</v>
      </c>
      <c r="E8" s="1071" t="s">
        <v>461</v>
      </c>
      <c r="F8" s="1075" t="s">
        <v>242</v>
      </c>
      <c r="G8" s="1075" t="s">
        <v>462</v>
      </c>
      <c r="H8" s="1076" t="s">
        <v>463</v>
      </c>
      <c r="K8" s="1053"/>
      <c r="L8" s="1053"/>
    </row>
    <row r="9" spans="1:12" s="1081" customFormat="1" ht="9.75" customHeight="1">
      <c r="A9" s="1077" t="s">
        <v>464</v>
      </c>
      <c r="B9" s="1078">
        <v>2</v>
      </c>
      <c r="C9" s="1079">
        <v>3</v>
      </c>
      <c r="D9" s="1079">
        <v>4</v>
      </c>
      <c r="E9" s="1079">
        <v>5</v>
      </c>
      <c r="F9" s="1079">
        <v>6</v>
      </c>
      <c r="G9" s="1079">
        <v>7</v>
      </c>
      <c r="H9" s="1080">
        <v>8</v>
      </c>
    </row>
    <row r="10" spans="1:12" ht="24" customHeight="1">
      <c r="A10" s="1082" t="s">
        <v>465</v>
      </c>
      <c r="B10" s="1083">
        <v>64782842</v>
      </c>
      <c r="C10" s="463">
        <v>1776632</v>
      </c>
      <c r="D10" s="463">
        <v>4747099</v>
      </c>
      <c r="E10" s="463">
        <v>8682451</v>
      </c>
      <c r="F10" s="1084">
        <v>2.7424422040638476E-2</v>
      </c>
      <c r="G10" s="1084">
        <v>7.3277103218163844E-2</v>
      </c>
      <c r="H10" s="1084">
        <v>0.13402392874335461</v>
      </c>
      <c r="K10" s="1053"/>
      <c r="L10" s="1053"/>
    </row>
    <row r="11" spans="1:12" ht="24" customHeight="1">
      <c r="A11" s="1085" t="s">
        <v>466</v>
      </c>
      <c r="B11" s="465">
        <v>80243000</v>
      </c>
      <c r="C11" s="463">
        <v>1718806</v>
      </c>
      <c r="D11" s="463">
        <v>4738911</v>
      </c>
      <c r="E11" s="463">
        <v>8641759</v>
      </c>
      <c r="F11" s="1086">
        <v>2.1420011714417458E-2</v>
      </c>
      <c r="G11" s="544">
        <v>5.9057001856859789E-2</v>
      </c>
      <c r="H11" s="464">
        <v>0.10769486434953827</v>
      </c>
      <c r="K11" s="1053"/>
      <c r="L11" s="1053"/>
    </row>
    <row r="12" spans="1:12" ht="24" customHeight="1">
      <c r="A12" s="1087" t="s">
        <v>467</v>
      </c>
      <c r="B12" s="1088">
        <f>B10-B11</f>
        <v>-15460158</v>
      </c>
      <c r="C12" s="1089">
        <v>57826</v>
      </c>
      <c r="D12" s="1089">
        <v>8187</v>
      </c>
      <c r="E12" s="1089">
        <v>40692</v>
      </c>
      <c r="F12" s="1090"/>
      <c r="G12" s="1091"/>
      <c r="H12" s="1090"/>
      <c r="K12" s="1053"/>
      <c r="L12" s="1053"/>
    </row>
    <row r="13" spans="1:12" ht="15" customHeight="1">
      <c r="A13" s="1092"/>
      <c r="B13" s="432"/>
      <c r="C13" s="432"/>
      <c r="D13" s="432"/>
      <c r="E13" s="432"/>
      <c r="F13" s="542"/>
      <c r="G13" s="542"/>
      <c r="H13" s="542"/>
      <c r="K13" s="1053"/>
      <c r="L13" s="1053"/>
    </row>
    <row r="15" spans="1:12" ht="15" customHeight="1">
      <c r="A15" s="1058"/>
      <c r="B15" s="1058"/>
      <c r="C15" s="1059"/>
      <c r="D15" s="1060"/>
      <c r="E15" s="1060"/>
      <c r="F15" s="1060"/>
      <c r="G15" s="1061"/>
      <c r="H15" s="1062" t="s">
        <v>2</v>
      </c>
    </row>
    <row r="16" spans="1:12" ht="16.149999999999999" customHeight="1">
      <c r="A16" s="1063"/>
      <c r="B16" s="1064" t="s">
        <v>750</v>
      </c>
      <c r="C16" s="1065" t="s">
        <v>238</v>
      </c>
      <c r="D16" s="1066"/>
      <c r="E16" s="1067"/>
      <c r="F16" s="1068" t="s">
        <v>457</v>
      </c>
      <c r="G16" s="1066"/>
      <c r="H16" s="1067"/>
    </row>
    <row r="17" spans="1:8" ht="16.899999999999999" customHeight="1">
      <c r="A17" s="1069" t="s">
        <v>3</v>
      </c>
      <c r="B17" s="1070" t="s">
        <v>237</v>
      </c>
      <c r="C17" s="1071"/>
      <c r="D17" s="1071"/>
      <c r="E17" s="1071"/>
      <c r="F17" s="1071" t="s">
        <v>4</v>
      </c>
      <c r="G17" s="1071" t="s">
        <v>4</v>
      </c>
      <c r="H17" s="1072"/>
    </row>
    <row r="18" spans="1:8" ht="17.25">
      <c r="A18" s="1073"/>
      <c r="B18" s="1074" t="s">
        <v>453</v>
      </c>
      <c r="C18" s="1071" t="s">
        <v>751</v>
      </c>
      <c r="D18" s="1071" t="s">
        <v>557</v>
      </c>
      <c r="E18" s="1071" t="s">
        <v>556</v>
      </c>
      <c r="F18" s="1075" t="s">
        <v>242</v>
      </c>
      <c r="G18" s="1075" t="s">
        <v>462</v>
      </c>
      <c r="H18" s="1076" t="s">
        <v>463</v>
      </c>
    </row>
    <row r="19" spans="1:8" ht="9.6" customHeight="1">
      <c r="A19" s="1077" t="s">
        <v>464</v>
      </c>
      <c r="B19" s="1078">
        <v>2</v>
      </c>
      <c r="C19" s="1079">
        <v>3</v>
      </c>
      <c r="D19" s="1079">
        <v>4</v>
      </c>
      <c r="E19" s="1079">
        <v>5</v>
      </c>
      <c r="F19" s="1079">
        <v>6</v>
      </c>
      <c r="G19" s="1079">
        <v>7</v>
      </c>
      <c r="H19" s="1080">
        <v>8</v>
      </c>
    </row>
    <row r="20" spans="1:8" ht="24" customHeight="1">
      <c r="A20" s="1082" t="s">
        <v>465</v>
      </c>
      <c r="B20" s="1083">
        <v>64782842</v>
      </c>
      <c r="C20" s="463">
        <v>12589524</v>
      </c>
      <c r="D20" s="463">
        <v>17229444</v>
      </c>
      <c r="E20" s="463">
        <v>20717232</v>
      </c>
      <c r="F20" s="1084">
        <v>0.19433423436409289</v>
      </c>
      <c r="G20" s="1084">
        <v>0.26595690260084609</v>
      </c>
      <c r="H20" s="1084">
        <v>0.31979504696629396</v>
      </c>
    </row>
    <row r="21" spans="1:8" ht="24" customHeight="1">
      <c r="A21" s="1085" t="s">
        <v>466</v>
      </c>
      <c r="B21" s="465">
        <v>80243000</v>
      </c>
      <c r="C21" s="463">
        <v>12609252</v>
      </c>
      <c r="D21" s="463">
        <v>17237173</v>
      </c>
      <c r="E21" s="463">
        <v>23100036</v>
      </c>
      <c r="F21" s="1086">
        <v>0.15713834228530837</v>
      </c>
      <c r="G21" s="544">
        <v>0.21481217053200902</v>
      </c>
      <c r="H21" s="464">
        <v>0.28787602656929578</v>
      </c>
    </row>
    <row r="22" spans="1:8" ht="24" customHeight="1">
      <c r="A22" s="1087" t="s">
        <v>467</v>
      </c>
      <c r="B22" s="1088">
        <f>B20-B21</f>
        <v>-15460158</v>
      </c>
      <c r="C22" s="1089">
        <v>-19728</v>
      </c>
      <c r="D22" s="1089">
        <v>-7728</v>
      </c>
      <c r="E22" s="1089">
        <v>-2382805</v>
      </c>
      <c r="F22" s="1090">
        <v>1.2760542291999862E-3</v>
      </c>
      <c r="G22" s="1094">
        <v>4.9986552530705052E-4</v>
      </c>
      <c r="H22" s="1090">
        <v>0.15412552704830054</v>
      </c>
    </row>
    <row r="25" spans="1:8" ht="15" customHeight="1">
      <c r="A25" s="1058"/>
      <c r="B25" s="1058"/>
      <c r="C25" s="1059"/>
      <c r="D25" s="1060"/>
      <c r="E25" s="1060"/>
      <c r="F25" s="1060"/>
      <c r="G25" s="1061"/>
      <c r="H25" s="1062" t="s">
        <v>2</v>
      </c>
    </row>
    <row r="26" spans="1:8" ht="16.149999999999999" customHeight="1">
      <c r="A26" s="1063"/>
      <c r="B26" s="1064" t="s">
        <v>750</v>
      </c>
      <c r="C26" s="1065" t="s">
        <v>238</v>
      </c>
      <c r="D26" s="1066"/>
      <c r="E26" s="1067"/>
      <c r="F26" s="1068" t="s">
        <v>457</v>
      </c>
      <c r="G26" s="1066"/>
      <c r="H26" s="1067"/>
    </row>
    <row r="27" spans="1:8" ht="16.899999999999999" customHeight="1">
      <c r="A27" s="1069" t="s">
        <v>3</v>
      </c>
      <c r="B27" s="1070" t="s">
        <v>237</v>
      </c>
      <c r="C27" s="1071"/>
      <c r="D27" s="1071"/>
      <c r="E27" s="1071"/>
      <c r="F27" s="1071" t="s">
        <v>4</v>
      </c>
      <c r="G27" s="1071" t="s">
        <v>4</v>
      </c>
      <c r="H27" s="1072"/>
    </row>
    <row r="28" spans="1:8" ht="17.25">
      <c r="A28" s="1073"/>
      <c r="B28" s="1074" t="s">
        <v>453</v>
      </c>
      <c r="C28" s="1071" t="s">
        <v>752</v>
      </c>
      <c r="D28" s="1071" t="s">
        <v>753</v>
      </c>
      <c r="E28" s="1071" t="s">
        <v>585</v>
      </c>
      <c r="F28" s="1075" t="s">
        <v>242</v>
      </c>
      <c r="G28" s="1075" t="s">
        <v>462</v>
      </c>
      <c r="H28" s="1076" t="s">
        <v>463</v>
      </c>
    </row>
    <row r="29" spans="1:8" ht="9.6" customHeight="1">
      <c r="A29" s="1077" t="s">
        <v>464</v>
      </c>
      <c r="B29" s="1078">
        <v>2</v>
      </c>
      <c r="C29" s="1079">
        <v>3</v>
      </c>
      <c r="D29" s="1079">
        <v>4</v>
      </c>
      <c r="E29" s="1079">
        <v>5</v>
      </c>
      <c r="F29" s="1079">
        <v>6</v>
      </c>
      <c r="G29" s="1079">
        <v>7</v>
      </c>
      <c r="H29" s="1080">
        <v>8</v>
      </c>
    </row>
    <row r="30" spans="1:8" ht="24" customHeight="1">
      <c r="A30" s="1082" t="s">
        <v>465</v>
      </c>
      <c r="B30" s="1083">
        <v>64782842</v>
      </c>
      <c r="C30" s="463">
        <v>24614790</v>
      </c>
      <c r="D30" s="463">
        <v>28834332</v>
      </c>
      <c r="E30" s="463">
        <v>34465356</v>
      </c>
      <c r="F30" s="1084">
        <v>0.37995847727705434</v>
      </c>
      <c r="G30" s="1084">
        <v>0.44509211250719749</v>
      </c>
      <c r="H30" s="1084">
        <v>0.53201364645286786</v>
      </c>
    </row>
    <row r="31" spans="1:8" ht="24" customHeight="1">
      <c r="A31" s="1085" t="s">
        <v>466</v>
      </c>
      <c r="B31" s="465">
        <v>80243000</v>
      </c>
      <c r="C31" s="463">
        <v>26871258</v>
      </c>
      <c r="D31" s="463">
        <v>31225965</v>
      </c>
      <c r="E31" s="463">
        <v>36037063</v>
      </c>
      <c r="F31" s="1086">
        <v>0.33487354660219582</v>
      </c>
      <c r="G31" s="544">
        <v>0.38914254202858817</v>
      </c>
      <c r="H31" s="464">
        <v>0.44909914883541241</v>
      </c>
    </row>
    <row r="32" spans="1:8" ht="24" customHeight="1">
      <c r="A32" s="1087" t="s">
        <v>467</v>
      </c>
      <c r="B32" s="1088">
        <f>B30-B31</f>
        <v>-15460158</v>
      </c>
      <c r="C32" s="1089">
        <v>-2256468</v>
      </c>
      <c r="D32" s="1089">
        <v>-2391633</v>
      </c>
      <c r="E32" s="1089">
        <v>-1571706</v>
      </c>
      <c r="F32" s="1090">
        <v>0.14595374769132372</v>
      </c>
      <c r="G32" s="1090">
        <v>0.15469654320479778</v>
      </c>
      <c r="H32" s="1090">
        <v>0.10166170358672919</v>
      </c>
    </row>
    <row r="35" spans="1:8" ht="15.75">
      <c r="A35" s="1058"/>
      <c r="B35" s="1058"/>
      <c r="C35" s="1059"/>
      <c r="D35" s="1060"/>
      <c r="E35" s="1060"/>
      <c r="F35" s="1060"/>
      <c r="G35" s="1061"/>
      <c r="H35" s="1062" t="s">
        <v>2</v>
      </c>
    </row>
    <row r="36" spans="1:8" ht="15">
      <c r="A36" s="1063"/>
      <c r="B36" s="1064" t="s">
        <v>750</v>
      </c>
      <c r="C36" s="1065" t="s">
        <v>238</v>
      </c>
      <c r="D36" s="1066"/>
      <c r="E36" s="1067"/>
      <c r="F36" s="1068" t="s">
        <v>457</v>
      </c>
      <c r="G36" s="1066"/>
      <c r="H36" s="1067"/>
    </row>
    <row r="37" spans="1:8" ht="15">
      <c r="A37" s="1069" t="s">
        <v>3</v>
      </c>
      <c r="B37" s="1070" t="s">
        <v>237</v>
      </c>
      <c r="C37" s="1071"/>
      <c r="D37" s="1071"/>
      <c r="E37" s="1071"/>
      <c r="F37" s="1071" t="s">
        <v>4</v>
      </c>
      <c r="G37" s="1071" t="s">
        <v>4</v>
      </c>
      <c r="H37" s="1072"/>
    </row>
    <row r="38" spans="1:8" ht="17.25">
      <c r="A38" s="1073"/>
      <c r="B38" s="1074" t="s">
        <v>453</v>
      </c>
      <c r="C38" s="1071" t="s">
        <v>754</v>
      </c>
      <c r="D38" s="1071" t="s">
        <v>755</v>
      </c>
      <c r="E38" s="1071" t="s">
        <v>609</v>
      </c>
      <c r="F38" s="1075" t="s">
        <v>242</v>
      </c>
      <c r="G38" s="1075" t="s">
        <v>462</v>
      </c>
      <c r="H38" s="1076" t="s">
        <v>463</v>
      </c>
    </row>
    <row r="39" spans="1:8" ht="9" customHeight="1">
      <c r="A39" s="1077" t="s">
        <v>464</v>
      </c>
      <c r="B39" s="1078">
        <v>2</v>
      </c>
      <c r="C39" s="1079">
        <v>3</v>
      </c>
      <c r="D39" s="1079">
        <v>4</v>
      </c>
      <c r="E39" s="1079">
        <v>5</v>
      </c>
      <c r="F39" s="1079">
        <v>6</v>
      </c>
      <c r="G39" s="1079">
        <v>7</v>
      </c>
      <c r="H39" s="1080">
        <v>8</v>
      </c>
    </row>
    <row r="40" spans="1:8" ht="25.5" customHeight="1">
      <c r="A40" s="1082" t="s">
        <v>465</v>
      </c>
      <c r="B40" s="1083">
        <v>64782842</v>
      </c>
      <c r="C40" s="463">
        <v>41455495</v>
      </c>
      <c r="D40" s="463">
        <v>49675541</v>
      </c>
      <c r="E40" s="463"/>
      <c r="F40" s="1084">
        <v>0.63991473236076923</v>
      </c>
      <c r="G40" s="1084">
        <v>0.76680089150766184</v>
      </c>
      <c r="H40" s="1084"/>
    </row>
    <row r="41" spans="1:8" ht="27.75" customHeight="1">
      <c r="A41" s="1085" t="s">
        <v>466</v>
      </c>
      <c r="B41" s="465">
        <v>80243000</v>
      </c>
      <c r="C41" s="463">
        <v>44661160</v>
      </c>
      <c r="D41" s="463">
        <v>54619110</v>
      </c>
      <c r="E41" s="463"/>
      <c r="F41" s="1086">
        <v>0.55657390675822194</v>
      </c>
      <c r="G41" s="544">
        <v>0.68067133581745454</v>
      </c>
      <c r="H41" s="464"/>
    </row>
    <row r="42" spans="1:8" ht="26.25" customHeight="1">
      <c r="A42" s="1087" t="s">
        <v>467</v>
      </c>
      <c r="B42" s="1088">
        <f>B40-B41</f>
        <v>-15460158</v>
      </c>
      <c r="C42" s="1089">
        <v>-3205665</v>
      </c>
      <c r="D42" s="1089">
        <v>-4943569</v>
      </c>
      <c r="E42" s="1089"/>
      <c r="F42" s="1090">
        <v>0.20735008012207895</v>
      </c>
      <c r="G42" s="1090">
        <v>0.31976186789294131</v>
      </c>
      <c r="H42" s="1090"/>
    </row>
  </sheetData>
  <printOptions horizontalCentered="1"/>
  <pageMargins left="0.74803149606299213" right="0.74803149606299213" top="0.59055118110236227" bottom="0.39370078740157483" header="0.51181102362204722" footer="0"/>
  <pageSetup paperSize="9" scale="70" firstPageNumber="66" orientation="landscape" useFirstPageNumber="1" r:id="rId1"/>
  <headerFooter alignWithMargins="0">
    <oddHeader>&amp;C&amp;13-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showGridLines="0" zoomScale="76" zoomScaleNormal="76" zoomScaleSheetLayoutView="75" workbookViewId="0"/>
  </sheetViews>
  <sheetFormatPr defaultColWidth="9.28515625" defaultRowHeight="15"/>
  <cols>
    <col min="1" max="1" width="103.140625" style="1096" customWidth="1"/>
    <col min="2" max="2" width="21.85546875" style="1096" customWidth="1"/>
    <col min="3" max="3" width="24" style="1151" customWidth="1"/>
    <col min="4" max="4" width="16.7109375" style="1096" customWidth="1"/>
    <col min="5" max="5" width="9.28515625" style="1096"/>
    <col min="6" max="6" width="8.42578125" style="1096" customWidth="1"/>
    <col min="7" max="7" width="16.7109375" style="1096" customWidth="1"/>
    <col min="8" max="8" width="21.7109375" style="1096" customWidth="1"/>
    <col min="9" max="9" width="21.28515625" style="1096" customWidth="1"/>
    <col min="10" max="245" width="9.28515625" style="1096"/>
    <col min="246" max="246" width="103.140625" style="1096" customWidth="1"/>
    <col min="247" max="247" width="20.5703125" style="1096" customWidth="1"/>
    <col min="248" max="248" width="19.42578125" style="1096" customWidth="1"/>
    <col min="249" max="249" width="16.7109375" style="1096" customWidth="1"/>
    <col min="250" max="250" width="12.85546875" style="1096" customWidth="1"/>
    <col min="251" max="251" width="11" style="1096" bestFit="1" customWidth="1"/>
    <col min="252" max="256" width="9.28515625" style="1096"/>
    <col min="257" max="257" width="103.140625" style="1096" customWidth="1"/>
    <col min="258" max="258" width="21.85546875" style="1096" customWidth="1"/>
    <col min="259" max="259" width="24" style="1096" customWidth="1"/>
    <col min="260" max="260" width="16.7109375" style="1096" customWidth="1"/>
    <col min="261" max="261" width="9.28515625" style="1096"/>
    <col min="262" max="262" width="8.42578125" style="1096" customWidth="1"/>
    <col min="263" max="263" width="16.7109375" style="1096" customWidth="1"/>
    <col min="264" max="264" width="21.7109375" style="1096" customWidth="1"/>
    <col min="265" max="265" width="21.28515625" style="1096" customWidth="1"/>
    <col min="266" max="501" width="9.28515625" style="1096"/>
    <col min="502" max="502" width="103.140625" style="1096" customWidth="1"/>
    <col min="503" max="503" width="20.5703125" style="1096" customWidth="1"/>
    <col min="504" max="504" width="19.42578125" style="1096" customWidth="1"/>
    <col min="505" max="505" width="16.7109375" style="1096" customWidth="1"/>
    <col min="506" max="506" width="12.85546875" style="1096" customWidth="1"/>
    <col min="507" max="507" width="11" style="1096" bestFit="1" customWidth="1"/>
    <col min="508" max="512" width="9.28515625" style="1096"/>
    <col min="513" max="513" width="103.140625" style="1096" customWidth="1"/>
    <col min="514" max="514" width="21.85546875" style="1096" customWidth="1"/>
    <col min="515" max="515" width="24" style="1096" customWidth="1"/>
    <col min="516" max="516" width="16.7109375" style="1096" customWidth="1"/>
    <col min="517" max="517" width="9.28515625" style="1096"/>
    <col min="518" max="518" width="8.42578125" style="1096" customWidth="1"/>
    <col min="519" max="519" width="16.7109375" style="1096" customWidth="1"/>
    <col min="520" max="520" width="21.7109375" style="1096" customWidth="1"/>
    <col min="521" max="521" width="21.28515625" style="1096" customWidth="1"/>
    <col min="522" max="757" width="9.28515625" style="1096"/>
    <col min="758" max="758" width="103.140625" style="1096" customWidth="1"/>
    <col min="759" max="759" width="20.5703125" style="1096" customWidth="1"/>
    <col min="760" max="760" width="19.42578125" style="1096" customWidth="1"/>
    <col min="761" max="761" width="16.7109375" style="1096" customWidth="1"/>
    <col min="762" max="762" width="12.85546875" style="1096" customWidth="1"/>
    <col min="763" max="763" width="11" style="1096" bestFit="1" customWidth="1"/>
    <col min="764" max="768" width="9.28515625" style="1096"/>
    <col min="769" max="769" width="103.140625" style="1096" customWidth="1"/>
    <col min="770" max="770" width="21.85546875" style="1096" customWidth="1"/>
    <col min="771" max="771" width="24" style="1096" customWidth="1"/>
    <col min="772" max="772" width="16.7109375" style="1096" customWidth="1"/>
    <col min="773" max="773" width="9.28515625" style="1096"/>
    <col min="774" max="774" width="8.42578125" style="1096" customWidth="1"/>
    <col min="775" max="775" width="16.7109375" style="1096" customWidth="1"/>
    <col min="776" max="776" width="21.7109375" style="1096" customWidth="1"/>
    <col min="777" max="777" width="21.28515625" style="1096" customWidth="1"/>
    <col min="778" max="1013" width="9.28515625" style="1096"/>
    <col min="1014" max="1014" width="103.140625" style="1096" customWidth="1"/>
    <col min="1015" max="1015" width="20.5703125" style="1096" customWidth="1"/>
    <col min="1016" max="1016" width="19.42578125" style="1096" customWidth="1"/>
    <col min="1017" max="1017" width="16.7109375" style="1096" customWidth="1"/>
    <col min="1018" max="1018" width="12.85546875" style="1096" customWidth="1"/>
    <col min="1019" max="1019" width="11" style="1096" bestFit="1" customWidth="1"/>
    <col min="1020" max="1024" width="9.28515625" style="1096"/>
    <col min="1025" max="1025" width="103.140625" style="1096" customWidth="1"/>
    <col min="1026" max="1026" width="21.85546875" style="1096" customWidth="1"/>
    <col min="1027" max="1027" width="24" style="1096" customWidth="1"/>
    <col min="1028" max="1028" width="16.7109375" style="1096" customWidth="1"/>
    <col min="1029" max="1029" width="9.28515625" style="1096"/>
    <col min="1030" max="1030" width="8.42578125" style="1096" customWidth="1"/>
    <col min="1031" max="1031" width="16.7109375" style="1096" customWidth="1"/>
    <col min="1032" max="1032" width="21.7109375" style="1096" customWidth="1"/>
    <col min="1033" max="1033" width="21.28515625" style="1096" customWidth="1"/>
    <col min="1034" max="1269" width="9.28515625" style="1096"/>
    <col min="1270" max="1270" width="103.140625" style="1096" customWidth="1"/>
    <col min="1271" max="1271" width="20.5703125" style="1096" customWidth="1"/>
    <col min="1272" max="1272" width="19.42578125" style="1096" customWidth="1"/>
    <col min="1273" max="1273" width="16.7109375" style="1096" customWidth="1"/>
    <col min="1274" max="1274" width="12.85546875" style="1096" customWidth="1"/>
    <col min="1275" max="1275" width="11" style="1096" bestFit="1" customWidth="1"/>
    <col min="1276" max="1280" width="9.28515625" style="1096"/>
    <col min="1281" max="1281" width="103.140625" style="1096" customWidth="1"/>
    <col min="1282" max="1282" width="21.85546875" style="1096" customWidth="1"/>
    <col min="1283" max="1283" width="24" style="1096" customWidth="1"/>
    <col min="1284" max="1284" width="16.7109375" style="1096" customWidth="1"/>
    <col min="1285" max="1285" width="9.28515625" style="1096"/>
    <col min="1286" max="1286" width="8.42578125" style="1096" customWidth="1"/>
    <col min="1287" max="1287" width="16.7109375" style="1096" customWidth="1"/>
    <col min="1288" max="1288" width="21.7109375" style="1096" customWidth="1"/>
    <col min="1289" max="1289" width="21.28515625" style="1096" customWidth="1"/>
    <col min="1290" max="1525" width="9.28515625" style="1096"/>
    <col min="1526" max="1526" width="103.140625" style="1096" customWidth="1"/>
    <col min="1527" max="1527" width="20.5703125" style="1096" customWidth="1"/>
    <col min="1528" max="1528" width="19.42578125" style="1096" customWidth="1"/>
    <col min="1529" max="1529" width="16.7109375" style="1096" customWidth="1"/>
    <col min="1530" max="1530" width="12.85546875" style="1096" customWidth="1"/>
    <col min="1531" max="1531" width="11" style="1096" bestFit="1" customWidth="1"/>
    <col min="1532" max="1536" width="9.28515625" style="1096"/>
    <col min="1537" max="1537" width="103.140625" style="1096" customWidth="1"/>
    <col min="1538" max="1538" width="21.85546875" style="1096" customWidth="1"/>
    <col min="1539" max="1539" width="24" style="1096" customWidth="1"/>
    <col min="1540" max="1540" width="16.7109375" style="1096" customWidth="1"/>
    <col min="1541" max="1541" width="9.28515625" style="1096"/>
    <col min="1542" max="1542" width="8.42578125" style="1096" customWidth="1"/>
    <col min="1543" max="1543" width="16.7109375" style="1096" customWidth="1"/>
    <col min="1544" max="1544" width="21.7109375" style="1096" customWidth="1"/>
    <col min="1545" max="1545" width="21.28515625" style="1096" customWidth="1"/>
    <col min="1546" max="1781" width="9.28515625" style="1096"/>
    <col min="1782" max="1782" width="103.140625" style="1096" customWidth="1"/>
    <col min="1783" max="1783" width="20.5703125" style="1096" customWidth="1"/>
    <col min="1784" max="1784" width="19.42578125" style="1096" customWidth="1"/>
    <col min="1785" max="1785" width="16.7109375" style="1096" customWidth="1"/>
    <col min="1786" max="1786" width="12.85546875" style="1096" customWidth="1"/>
    <col min="1787" max="1787" width="11" style="1096" bestFit="1" customWidth="1"/>
    <col min="1788" max="1792" width="9.28515625" style="1096"/>
    <col min="1793" max="1793" width="103.140625" style="1096" customWidth="1"/>
    <col min="1794" max="1794" width="21.85546875" style="1096" customWidth="1"/>
    <col min="1795" max="1795" width="24" style="1096" customWidth="1"/>
    <col min="1796" max="1796" width="16.7109375" style="1096" customWidth="1"/>
    <col min="1797" max="1797" width="9.28515625" style="1096"/>
    <col min="1798" max="1798" width="8.42578125" style="1096" customWidth="1"/>
    <col min="1799" max="1799" width="16.7109375" style="1096" customWidth="1"/>
    <col min="1800" max="1800" width="21.7109375" style="1096" customWidth="1"/>
    <col min="1801" max="1801" width="21.28515625" style="1096" customWidth="1"/>
    <col min="1802" max="2037" width="9.28515625" style="1096"/>
    <col min="2038" max="2038" width="103.140625" style="1096" customWidth="1"/>
    <col min="2039" max="2039" width="20.5703125" style="1096" customWidth="1"/>
    <col min="2040" max="2040" width="19.42578125" style="1096" customWidth="1"/>
    <col min="2041" max="2041" width="16.7109375" style="1096" customWidth="1"/>
    <col min="2042" max="2042" width="12.85546875" style="1096" customWidth="1"/>
    <col min="2043" max="2043" width="11" style="1096" bestFit="1" customWidth="1"/>
    <col min="2044" max="2048" width="9.28515625" style="1096"/>
    <col min="2049" max="2049" width="103.140625" style="1096" customWidth="1"/>
    <col min="2050" max="2050" width="21.85546875" style="1096" customWidth="1"/>
    <col min="2051" max="2051" width="24" style="1096" customWidth="1"/>
    <col min="2052" max="2052" width="16.7109375" style="1096" customWidth="1"/>
    <col min="2053" max="2053" width="9.28515625" style="1096"/>
    <col min="2054" max="2054" width="8.42578125" style="1096" customWidth="1"/>
    <col min="2055" max="2055" width="16.7109375" style="1096" customWidth="1"/>
    <col min="2056" max="2056" width="21.7109375" style="1096" customWidth="1"/>
    <col min="2057" max="2057" width="21.28515625" style="1096" customWidth="1"/>
    <col min="2058" max="2293" width="9.28515625" style="1096"/>
    <col min="2294" max="2294" width="103.140625" style="1096" customWidth="1"/>
    <col min="2295" max="2295" width="20.5703125" style="1096" customWidth="1"/>
    <col min="2296" max="2296" width="19.42578125" style="1096" customWidth="1"/>
    <col min="2297" max="2297" width="16.7109375" style="1096" customWidth="1"/>
    <col min="2298" max="2298" width="12.85546875" style="1096" customWidth="1"/>
    <col min="2299" max="2299" width="11" style="1096" bestFit="1" customWidth="1"/>
    <col min="2300" max="2304" width="9.28515625" style="1096"/>
    <col min="2305" max="2305" width="103.140625" style="1096" customWidth="1"/>
    <col min="2306" max="2306" width="21.85546875" style="1096" customWidth="1"/>
    <col min="2307" max="2307" width="24" style="1096" customWidth="1"/>
    <col min="2308" max="2308" width="16.7109375" style="1096" customWidth="1"/>
    <col min="2309" max="2309" width="9.28515625" style="1096"/>
    <col min="2310" max="2310" width="8.42578125" style="1096" customWidth="1"/>
    <col min="2311" max="2311" width="16.7109375" style="1096" customWidth="1"/>
    <col min="2312" max="2312" width="21.7109375" style="1096" customWidth="1"/>
    <col min="2313" max="2313" width="21.28515625" style="1096" customWidth="1"/>
    <col min="2314" max="2549" width="9.28515625" style="1096"/>
    <col min="2550" max="2550" width="103.140625" style="1096" customWidth="1"/>
    <col min="2551" max="2551" width="20.5703125" style="1096" customWidth="1"/>
    <col min="2552" max="2552" width="19.42578125" style="1096" customWidth="1"/>
    <col min="2553" max="2553" width="16.7109375" style="1096" customWidth="1"/>
    <col min="2554" max="2554" width="12.85546875" style="1096" customWidth="1"/>
    <col min="2555" max="2555" width="11" style="1096" bestFit="1" customWidth="1"/>
    <col min="2556" max="2560" width="9.28515625" style="1096"/>
    <col min="2561" max="2561" width="103.140625" style="1096" customWidth="1"/>
    <col min="2562" max="2562" width="21.85546875" style="1096" customWidth="1"/>
    <col min="2563" max="2563" width="24" style="1096" customWidth="1"/>
    <col min="2564" max="2564" width="16.7109375" style="1096" customWidth="1"/>
    <col min="2565" max="2565" width="9.28515625" style="1096"/>
    <col min="2566" max="2566" width="8.42578125" style="1096" customWidth="1"/>
    <col min="2567" max="2567" width="16.7109375" style="1096" customWidth="1"/>
    <col min="2568" max="2568" width="21.7109375" style="1096" customWidth="1"/>
    <col min="2569" max="2569" width="21.28515625" style="1096" customWidth="1"/>
    <col min="2570" max="2805" width="9.28515625" style="1096"/>
    <col min="2806" max="2806" width="103.140625" style="1096" customWidth="1"/>
    <col min="2807" max="2807" width="20.5703125" style="1096" customWidth="1"/>
    <col min="2808" max="2808" width="19.42578125" style="1096" customWidth="1"/>
    <col min="2809" max="2809" width="16.7109375" style="1096" customWidth="1"/>
    <col min="2810" max="2810" width="12.85546875" style="1096" customWidth="1"/>
    <col min="2811" max="2811" width="11" style="1096" bestFit="1" customWidth="1"/>
    <col min="2812" max="2816" width="9.28515625" style="1096"/>
    <col min="2817" max="2817" width="103.140625" style="1096" customWidth="1"/>
    <col min="2818" max="2818" width="21.85546875" style="1096" customWidth="1"/>
    <col min="2819" max="2819" width="24" style="1096" customWidth="1"/>
    <col min="2820" max="2820" width="16.7109375" style="1096" customWidth="1"/>
    <col min="2821" max="2821" width="9.28515625" style="1096"/>
    <col min="2822" max="2822" width="8.42578125" style="1096" customWidth="1"/>
    <col min="2823" max="2823" width="16.7109375" style="1096" customWidth="1"/>
    <col min="2824" max="2824" width="21.7109375" style="1096" customWidth="1"/>
    <col min="2825" max="2825" width="21.28515625" style="1096" customWidth="1"/>
    <col min="2826" max="3061" width="9.28515625" style="1096"/>
    <col min="3062" max="3062" width="103.140625" style="1096" customWidth="1"/>
    <col min="3063" max="3063" width="20.5703125" style="1096" customWidth="1"/>
    <col min="3064" max="3064" width="19.42578125" style="1096" customWidth="1"/>
    <col min="3065" max="3065" width="16.7109375" style="1096" customWidth="1"/>
    <col min="3066" max="3066" width="12.85546875" style="1096" customWidth="1"/>
    <col min="3067" max="3067" width="11" style="1096" bestFit="1" customWidth="1"/>
    <col min="3068" max="3072" width="9.28515625" style="1096"/>
    <col min="3073" max="3073" width="103.140625" style="1096" customWidth="1"/>
    <col min="3074" max="3074" width="21.85546875" style="1096" customWidth="1"/>
    <col min="3075" max="3075" width="24" style="1096" customWidth="1"/>
    <col min="3076" max="3076" width="16.7109375" style="1096" customWidth="1"/>
    <col min="3077" max="3077" width="9.28515625" style="1096"/>
    <col min="3078" max="3078" width="8.42578125" style="1096" customWidth="1"/>
    <col min="3079" max="3079" width="16.7109375" style="1096" customWidth="1"/>
    <col min="3080" max="3080" width="21.7109375" style="1096" customWidth="1"/>
    <col min="3081" max="3081" width="21.28515625" style="1096" customWidth="1"/>
    <col min="3082" max="3317" width="9.28515625" style="1096"/>
    <col min="3318" max="3318" width="103.140625" style="1096" customWidth="1"/>
    <col min="3319" max="3319" width="20.5703125" style="1096" customWidth="1"/>
    <col min="3320" max="3320" width="19.42578125" style="1096" customWidth="1"/>
    <col min="3321" max="3321" width="16.7109375" style="1096" customWidth="1"/>
    <col min="3322" max="3322" width="12.85546875" style="1096" customWidth="1"/>
    <col min="3323" max="3323" width="11" style="1096" bestFit="1" customWidth="1"/>
    <col min="3324" max="3328" width="9.28515625" style="1096"/>
    <col min="3329" max="3329" width="103.140625" style="1096" customWidth="1"/>
    <col min="3330" max="3330" width="21.85546875" style="1096" customWidth="1"/>
    <col min="3331" max="3331" width="24" style="1096" customWidth="1"/>
    <col min="3332" max="3332" width="16.7109375" style="1096" customWidth="1"/>
    <col min="3333" max="3333" width="9.28515625" style="1096"/>
    <col min="3334" max="3334" width="8.42578125" style="1096" customWidth="1"/>
    <col min="3335" max="3335" width="16.7109375" style="1096" customWidth="1"/>
    <col min="3336" max="3336" width="21.7109375" style="1096" customWidth="1"/>
    <col min="3337" max="3337" width="21.28515625" style="1096" customWidth="1"/>
    <col min="3338" max="3573" width="9.28515625" style="1096"/>
    <col min="3574" max="3574" width="103.140625" style="1096" customWidth="1"/>
    <col min="3575" max="3575" width="20.5703125" style="1096" customWidth="1"/>
    <col min="3576" max="3576" width="19.42578125" style="1096" customWidth="1"/>
    <col min="3577" max="3577" width="16.7109375" style="1096" customWidth="1"/>
    <col min="3578" max="3578" width="12.85546875" style="1096" customWidth="1"/>
    <col min="3579" max="3579" width="11" style="1096" bestFit="1" customWidth="1"/>
    <col min="3580" max="3584" width="9.28515625" style="1096"/>
    <col min="3585" max="3585" width="103.140625" style="1096" customWidth="1"/>
    <col min="3586" max="3586" width="21.85546875" style="1096" customWidth="1"/>
    <col min="3587" max="3587" width="24" style="1096" customWidth="1"/>
    <col min="3588" max="3588" width="16.7109375" style="1096" customWidth="1"/>
    <col min="3589" max="3589" width="9.28515625" style="1096"/>
    <col min="3590" max="3590" width="8.42578125" style="1096" customWidth="1"/>
    <col min="3591" max="3591" width="16.7109375" style="1096" customWidth="1"/>
    <col min="3592" max="3592" width="21.7109375" style="1096" customWidth="1"/>
    <col min="3593" max="3593" width="21.28515625" style="1096" customWidth="1"/>
    <col min="3594" max="3829" width="9.28515625" style="1096"/>
    <col min="3830" max="3830" width="103.140625" style="1096" customWidth="1"/>
    <col min="3831" max="3831" width="20.5703125" style="1096" customWidth="1"/>
    <col min="3832" max="3832" width="19.42578125" style="1096" customWidth="1"/>
    <col min="3833" max="3833" width="16.7109375" style="1096" customWidth="1"/>
    <col min="3834" max="3834" width="12.85546875" style="1096" customWidth="1"/>
    <col min="3835" max="3835" width="11" style="1096" bestFit="1" customWidth="1"/>
    <col min="3836" max="3840" width="9.28515625" style="1096"/>
    <col min="3841" max="3841" width="103.140625" style="1096" customWidth="1"/>
    <col min="3842" max="3842" width="21.85546875" style="1096" customWidth="1"/>
    <col min="3843" max="3843" width="24" style="1096" customWidth="1"/>
    <col min="3844" max="3844" width="16.7109375" style="1096" customWidth="1"/>
    <col min="3845" max="3845" width="9.28515625" style="1096"/>
    <col min="3846" max="3846" width="8.42578125" style="1096" customWidth="1"/>
    <col min="3847" max="3847" width="16.7109375" style="1096" customWidth="1"/>
    <col min="3848" max="3848" width="21.7109375" style="1096" customWidth="1"/>
    <col min="3849" max="3849" width="21.28515625" style="1096" customWidth="1"/>
    <col min="3850" max="4085" width="9.28515625" style="1096"/>
    <col min="4086" max="4086" width="103.140625" style="1096" customWidth="1"/>
    <col min="4087" max="4087" width="20.5703125" style="1096" customWidth="1"/>
    <col min="4088" max="4088" width="19.42578125" style="1096" customWidth="1"/>
    <col min="4089" max="4089" width="16.7109375" style="1096" customWidth="1"/>
    <col min="4090" max="4090" width="12.85546875" style="1096" customWidth="1"/>
    <col min="4091" max="4091" width="11" style="1096" bestFit="1" customWidth="1"/>
    <col min="4092" max="4096" width="9.28515625" style="1096"/>
    <col min="4097" max="4097" width="103.140625" style="1096" customWidth="1"/>
    <col min="4098" max="4098" width="21.85546875" style="1096" customWidth="1"/>
    <col min="4099" max="4099" width="24" style="1096" customWidth="1"/>
    <col min="4100" max="4100" width="16.7109375" style="1096" customWidth="1"/>
    <col min="4101" max="4101" width="9.28515625" style="1096"/>
    <col min="4102" max="4102" width="8.42578125" style="1096" customWidth="1"/>
    <col min="4103" max="4103" width="16.7109375" style="1096" customWidth="1"/>
    <col min="4104" max="4104" width="21.7109375" style="1096" customWidth="1"/>
    <col min="4105" max="4105" width="21.28515625" style="1096" customWidth="1"/>
    <col min="4106" max="4341" width="9.28515625" style="1096"/>
    <col min="4342" max="4342" width="103.140625" style="1096" customWidth="1"/>
    <col min="4343" max="4343" width="20.5703125" style="1096" customWidth="1"/>
    <col min="4344" max="4344" width="19.42578125" style="1096" customWidth="1"/>
    <col min="4345" max="4345" width="16.7109375" style="1096" customWidth="1"/>
    <col min="4346" max="4346" width="12.85546875" style="1096" customWidth="1"/>
    <col min="4347" max="4347" width="11" style="1096" bestFit="1" customWidth="1"/>
    <col min="4348" max="4352" width="9.28515625" style="1096"/>
    <col min="4353" max="4353" width="103.140625" style="1096" customWidth="1"/>
    <col min="4354" max="4354" width="21.85546875" style="1096" customWidth="1"/>
    <col min="4355" max="4355" width="24" style="1096" customWidth="1"/>
    <col min="4356" max="4356" width="16.7109375" style="1096" customWidth="1"/>
    <col min="4357" max="4357" width="9.28515625" style="1096"/>
    <col min="4358" max="4358" width="8.42578125" style="1096" customWidth="1"/>
    <col min="4359" max="4359" width="16.7109375" style="1096" customWidth="1"/>
    <col min="4360" max="4360" width="21.7109375" style="1096" customWidth="1"/>
    <col min="4361" max="4361" width="21.28515625" style="1096" customWidth="1"/>
    <col min="4362" max="4597" width="9.28515625" style="1096"/>
    <col min="4598" max="4598" width="103.140625" style="1096" customWidth="1"/>
    <col min="4599" max="4599" width="20.5703125" style="1096" customWidth="1"/>
    <col min="4600" max="4600" width="19.42578125" style="1096" customWidth="1"/>
    <col min="4601" max="4601" width="16.7109375" style="1096" customWidth="1"/>
    <col min="4602" max="4602" width="12.85546875" style="1096" customWidth="1"/>
    <col min="4603" max="4603" width="11" style="1096" bestFit="1" customWidth="1"/>
    <col min="4604" max="4608" width="9.28515625" style="1096"/>
    <col min="4609" max="4609" width="103.140625" style="1096" customWidth="1"/>
    <col min="4610" max="4610" width="21.85546875" style="1096" customWidth="1"/>
    <col min="4611" max="4611" width="24" style="1096" customWidth="1"/>
    <col min="4612" max="4612" width="16.7109375" style="1096" customWidth="1"/>
    <col min="4613" max="4613" width="9.28515625" style="1096"/>
    <col min="4614" max="4614" width="8.42578125" style="1096" customWidth="1"/>
    <col min="4615" max="4615" width="16.7109375" style="1096" customWidth="1"/>
    <col min="4616" max="4616" width="21.7109375" style="1096" customWidth="1"/>
    <col min="4617" max="4617" width="21.28515625" style="1096" customWidth="1"/>
    <col min="4618" max="4853" width="9.28515625" style="1096"/>
    <col min="4854" max="4854" width="103.140625" style="1096" customWidth="1"/>
    <col min="4855" max="4855" width="20.5703125" style="1096" customWidth="1"/>
    <col min="4856" max="4856" width="19.42578125" style="1096" customWidth="1"/>
    <col min="4857" max="4857" width="16.7109375" style="1096" customWidth="1"/>
    <col min="4858" max="4858" width="12.85546875" style="1096" customWidth="1"/>
    <col min="4859" max="4859" width="11" style="1096" bestFit="1" customWidth="1"/>
    <col min="4860" max="4864" width="9.28515625" style="1096"/>
    <col min="4865" max="4865" width="103.140625" style="1096" customWidth="1"/>
    <col min="4866" max="4866" width="21.85546875" style="1096" customWidth="1"/>
    <col min="4867" max="4867" width="24" style="1096" customWidth="1"/>
    <col min="4868" max="4868" width="16.7109375" style="1096" customWidth="1"/>
    <col min="4869" max="4869" width="9.28515625" style="1096"/>
    <col min="4870" max="4870" width="8.42578125" style="1096" customWidth="1"/>
    <col min="4871" max="4871" width="16.7109375" style="1096" customWidth="1"/>
    <col min="4872" max="4872" width="21.7109375" style="1096" customWidth="1"/>
    <col min="4873" max="4873" width="21.28515625" style="1096" customWidth="1"/>
    <col min="4874" max="5109" width="9.28515625" style="1096"/>
    <col min="5110" max="5110" width="103.140625" style="1096" customWidth="1"/>
    <col min="5111" max="5111" width="20.5703125" style="1096" customWidth="1"/>
    <col min="5112" max="5112" width="19.42578125" style="1096" customWidth="1"/>
    <col min="5113" max="5113" width="16.7109375" style="1096" customWidth="1"/>
    <col min="5114" max="5114" width="12.85546875" style="1096" customWidth="1"/>
    <col min="5115" max="5115" width="11" style="1096" bestFit="1" customWidth="1"/>
    <col min="5116" max="5120" width="9.28515625" style="1096"/>
    <col min="5121" max="5121" width="103.140625" style="1096" customWidth="1"/>
    <col min="5122" max="5122" width="21.85546875" style="1096" customWidth="1"/>
    <col min="5123" max="5123" width="24" style="1096" customWidth="1"/>
    <col min="5124" max="5124" width="16.7109375" style="1096" customWidth="1"/>
    <col min="5125" max="5125" width="9.28515625" style="1096"/>
    <col min="5126" max="5126" width="8.42578125" style="1096" customWidth="1"/>
    <col min="5127" max="5127" width="16.7109375" style="1096" customWidth="1"/>
    <col min="5128" max="5128" width="21.7109375" style="1096" customWidth="1"/>
    <col min="5129" max="5129" width="21.28515625" style="1096" customWidth="1"/>
    <col min="5130" max="5365" width="9.28515625" style="1096"/>
    <col min="5366" max="5366" width="103.140625" style="1096" customWidth="1"/>
    <col min="5367" max="5367" width="20.5703125" style="1096" customWidth="1"/>
    <col min="5368" max="5368" width="19.42578125" style="1096" customWidth="1"/>
    <col min="5369" max="5369" width="16.7109375" style="1096" customWidth="1"/>
    <col min="5370" max="5370" width="12.85546875" style="1096" customWidth="1"/>
    <col min="5371" max="5371" width="11" style="1096" bestFit="1" customWidth="1"/>
    <col min="5372" max="5376" width="9.28515625" style="1096"/>
    <col min="5377" max="5377" width="103.140625" style="1096" customWidth="1"/>
    <col min="5378" max="5378" width="21.85546875" style="1096" customWidth="1"/>
    <col min="5379" max="5379" width="24" style="1096" customWidth="1"/>
    <col min="5380" max="5380" width="16.7109375" style="1096" customWidth="1"/>
    <col min="5381" max="5381" width="9.28515625" style="1096"/>
    <col min="5382" max="5382" width="8.42578125" style="1096" customWidth="1"/>
    <col min="5383" max="5383" width="16.7109375" style="1096" customWidth="1"/>
    <col min="5384" max="5384" width="21.7109375" style="1096" customWidth="1"/>
    <col min="5385" max="5385" width="21.28515625" style="1096" customWidth="1"/>
    <col min="5386" max="5621" width="9.28515625" style="1096"/>
    <col min="5622" max="5622" width="103.140625" style="1096" customWidth="1"/>
    <col min="5623" max="5623" width="20.5703125" style="1096" customWidth="1"/>
    <col min="5624" max="5624" width="19.42578125" style="1096" customWidth="1"/>
    <col min="5625" max="5625" width="16.7109375" style="1096" customWidth="1"/>
    <col min="5626" max="5626" width="12.85546875" style="1096" customWidth="1"/>
    <col min="5627" max="5627" width="11" style="1096" bestFit="1" customWidth="1"/>
    <col min="5628" max="5632" width="9.28515625" style="1096"/>
    <col min="5633" max="5633" width="103.140625" style="1096" customWidth="1"/>
    <col min="5634" max="5634" width="21.85546875" style="1096" customWidth="1"/>
    <col min="5635" max="5635" width="24" style="1096" customWidth="1"/>
    <col min="5636" max="5636" width="16.7109375" style="1096" customWidth="1"/>
    <col min="5637" max="5637" width="9.28515625" style="1096"/>
    <col min="5638" max="5638" width="8.42578125" style="1096" customWidth="1"/>
    <col min="5639" max="5639" width="16.7109375" style="1096" customWidth="1"/>
    <col min="5640" max="5640" width="21.7109375" style="1096" customWidth="1"/>
    <col min="5641" max="5641" width="21.28515625" style="1096" customWidth="1"/>
    <col min="5642" max="5877" width="9.28515625" style="1096"/>
    <col min="5878" max="5878" width="103.140625" style="1096" customWidth="1"/>
    <col min="5879" max="5879" width="20.5703125" style="1096" customWidth="1"/>
    <col min="5880" max="5880" width="19.42578125" style="1096" customWidth="1"/>
    <col min="5881" max="5881" width="16.7109375" style="1096" customWidth="1"/>
    <col min="5882" max="5882" width="12.85546875" style="1096" customWidth="1"/>
    <col min="5883" max="5883" width="11" style="1096" bestFit="1" customWidth="1"/>
    <col min="5884" max="5888" width="9.28515625" style="1096"/>
    <col min="5889" max="5889" width="103.140625" style="1096" customWidth="1"/>
    <col min="5890" max="5890" width="21.85546875" style="1096" customWidth="1"/>
    <col min="5891" max="5891" width="24" style="1096" customWidth="1"/>
    <col min="5892" max="5892" width="16.7109375" style="1096" customWidth="1"/>
    <col min="5893" max="5893" width="9.28515625" style="1096"/>
    <col min="5894" max="5894" width="8.42578125" style="1096" customWidth="1"/>
    <col min="5895" max="5895" width="16.7109375" style="1096" customWidth="1"/>
    <col min="5896" max="5896" width="21.7109375" style="1096" customWidth="1"/>
    <col min="5897" max="5897" width="21.28515625" style="1096" customWidth="1"/>
    <col min="5898" max="6133" width="9.28515625" style="1096"/>
    <col min="6134" max="6134" width="103.140625" style="1096" customWidth="1"/>
    <col min="6135" max="6135" width="20.5703125" style="1096" customWidth="1"/>
    <col min="6136" max="6136" width="19.42578125" style="1096" customWidth="1"/>
    <col min="6137" max="6137" width="16.7109375" style="1096" customWidth="1"/>
    <col min="6138" max="6138" width="12.85546875" style="1096" customWidth="1"/>
    <col min="6139" max="6139" width="11" style="1096" bestFit="1" customWidth="1"/>
    <col min="6140" max="6144" width="9.28515625" style="1096"/>
    <col min="6145" max="6145" width="103.140625" style="1096" customWidth="1"/>
    <col min="6146" max="6146" width="21.85546875" style="1096" customWidth="1"/>
    <col min="6147" max="6147" width="24" style="1096" customWidth="1"/>
    <col min="6148" max="6148" width="16.7109375" style="1096" customWidth="1"/>
    <col min="6149" max="6149" width="9.28515625" style="1096"/>
    <col min="6150" max="6150" width="8.42578125" style="1096" customWidth="1"/>
    <col min="6151" max="6151" width="16.7109375" style="1096" customWidth="1"/>
    <col min="6152" max="6152" width="21.7109375" style="1096" customWidth="1"/>
    <col min="6153" max="6153" width="21.28515625" style="1096" customWidth="1"/>
    <col min="6154" max="6389" width="9.28515625" style="1096"/>
    <col min="6390" max="6390" width="103.140625" style="1096" customWidth="1"/>
    <col min="6391" max="6391" width="20.5703125" style="1096" customWidth="1"/>
    <col min="6392" max="6392" width="19.42578125" style="1096" customWidth="1"/>
    <col min="6393" max="6393" width="16.7109375" style="1096" customWidth="1"/>
    <col min="6394" max="6394" width="12.85546875" style="1096" customWidth="1"/>
    <col min="6395" max="6395" width="11" style="1096" bestFit="1" customWidth="1"/>
    <col min="6396" max="6400" width="9.28515625" style="1096"/>
    <col min="6401" max="6401" width="103.140625" style="1096" customWidth="1"/>
    <col min="6402" max="6402" width="21.85546875" style="1096" customWidth="1"/>
    <col min="6403" max="6403" width="24" style="1096" customWidth="1"/>
    <col min="6404" max="6404" width="16.7109375" style="1096" customWidth="1"/>
    <col min="6405" max="6405" width="9.28515625" style="1096"/>
    <col min="6406" max="6406" width="8.42578125" style="1096" customWidth="1"/>
    <col min="6407" max="6407" width="16.7109375" style="1096" customWidth="1"/>
    <col min="6408" max="6408" width="21.7109375" style="1096" customWidth="1"/>
    <col min="6409" max="6409" width="21.28515625" style="1096" customWidth="1"/>
    <col min="6410" max="6645" width="9.28515625" style="1096"/>
    <col min="6646" max="6646" width="103.140625" style="1096" customWidth="1"/>
    <col min="6647" max="6647" width="20.5703125" style="1096" customWidth="1"/>
    <col min="6648" max="6648" width="19.42578125" style="1096" customWidth="1"/>
    <col min="6649" max="6649" width="16.7109375" style="1096" customWidth="1"/>
    <col min="6650" max="6650" width="12.85546875" style="1096" customWidth="1"/>
    <col min="6651" max="6651" width="11" style="1096" bestFit="1" customWidth="1"/>
    <col min="6652" max="6656" width="9.28515625" style="1096"/>
    <col min="6657" max="6657" width="103.140625" style="1096" customWidth="1"/>
    <col min="6658" max="6658" width="21.85546875" style="1096" customWidth="1"/>
    <col min="6659" max="6659" width="24" style="1096" customWidth="1"/>
    <col min="6660" max="6660" width="16.7109375" style="1096" customWidth="1"/>
    <col min="6661" max="6661" width="9.28515625" style="1096"/>
    <col min="6662" max="6662" width="8.42578125" style="1096" customWidth="1"/>
    <col min="6663" max="6663" width="16.7109375" style="1096" customWidth="1"/>
    <col min="6664" max="6664" width="21.7109375" style="1096" customWidth="1"/>
    <col min="6665" max="6665" width="21.28515625" style="1096" customWidth="1"/>
    <col min="6666" max="6901" width="9.28515625" style="1096"/>
    <col min="6902" max="6902" width="103.140625" style="1096" customWidth="1"/>
    <col min="6903" max="6903" width="20.5703125" style="1096" customWidth="1"/>
    <col min="6904" max="6904" width="19.42578125" style="1096" customWidth="1"/>
    <col min="6905" max="6905" width="16.7109375" style="1096" customWidth="1"/>
    <col min="6906" max="6906" width="12.85546875" style="1096" customWidth="1"/>
    <col min="6907" max="6907" width="11" style="1096" bestFit="1" customWidth="1"/>
    <col min="6908" max="6912" width="9.28515625" style="1096"/>
    <col min="6913" max="6913" width="103.140625" style="1096" customWidth="1"/>
    <col min="6914" max="6914" width="21.85546875" style="1096" customWidth="1"/>
    <col min="6915" max="6915" width="24" style="1096" customWidth="1"/>
    <col min="6916" max="6916" width="16.7109375" style="1096" customWidth="1"/>
    <col min="6917" max="6917" width="9.28515625" style="1096"/>
    <col min="6918" max="6918" width="8.42578125" style="1096" customWidth="1"/>
    <col min="6919" max="6919" width="16.7109375" style="1096" customWidth="1"/>
    <col min="6920" max="6920" width="21.7109375" style="1096" customWidth="1"/>
    <col min="6921" max="6921" width="21.28515625" style="1096" customWidth="1"/>
    <col min="6922" max="7157" width="9.28515625" style="1096"/>
    <col min="7158" max="7158" width="103.140625" style="1096" customWidth="1"/>
    <col min="7159" max="7159" width="20.5703125" style="1096" customWidth="1"/>
    <col min="7160" max="7160" width="19.42578125" style="1096" customWidth="1"/>
    <col min="7161" max="7161" width="16.7109375" style="1096" customWidth="1"/>
    <col min="7162" max="7162" width="12.85546875" style="1096" customWidth="1"/>
    <col min="7163" max="7163" width="11" style="1096" bestFit="1" customWidth="1"/>
    <col min="7164" max="7168" width="9.28515625" style="1096"/>
    <col min="7169" max="7169" width="103.140625" style="1096" customWidth="1"/>
    <col min="7170" max="7170" width="21.85546875" style="1096" customWidth="1"/>
    <col min="7171" max="7171" width="24" style="1096" customWidth="1"/>
    <col min="7172" max="7172" width="16.7109375" style="1096" customWidth="1"/>
    <col min="7173" max="7173" width="9.28515625" style="1096"/>
    <col min="7174" max="7174" width="8.42578125" style="1096" customWidth="1"/>
    <col min="7175" max="7175" width="16.7109375" style="1096" customWidth="1"/>
    <col min="7176" max="7176" width="21.7109375" style="1096" customWidth="1"/>
    <col min="7177" max="7177" width="21.28515625" style="1096" customWidth="1"/>
    <col min="7178" max="7413" width="9.28515625" style="1096"/>
    <col min="7414" max="7414" width="103.140625" style="1096" customWidth="1"/>
    <col min="7415" max="7415" width="20.5703125" style="1096" customWidth="1"/>
    <col min="7416" max="7416" width="19.42578125" style="1096" customWidth="1"/>
    <col min="7417" max="7417" width="16.7109375" style="1096" customWidth="1"/>
    <col min="7418" max="7418" width="12.85546875" style="1096" customWidth="1"/>
    <col min="7419" max="7419" width="11" style="1096" bestFit="1" customWidth="1"/>
    <col min="7420" max="7424" width="9.28515625" style="1096"/>
    <col min="7425" max="7425" width="103.140625" style="1096" customWidth="1"/>
    <col min="7426" max="7426" width="21.85546875" style="1096" customWidth="1"/>
    <col min="7427" max="7427" width="24" style="1096" customWidth="1"/>
    <col min="7428" max="7428" width="16.7109375" style="1096" customWidth="1"/>
    <col min="7429" max="7429" width="9.28515625" style="1096"/>
    <col min="7430" max="7430" width="8.42578125" style="1096" customWidth="1"/>
    <col min="7431" max="7431" width="16.7109375" style="1096" customWidth="1"/>
    <col min="7432" max="7432" width="21.7109375" style="1096" customWidth="1"/>
    <col min="7433" max="7433" width="21.28515625" style="1096" customWidth="1"/>
    <col min="7434" max="7669" width="9.28515625" style="1096"/>
    <col min="7670" max="7670" width="103.140625" style="1096" customWidth="1"/>
    <col min="7671" max="7671" width="20.5703125" style="1096" customWidth="1"/>
    <col min="7672" max="7672" width="19.42578125" style="1096" customWidth="1"/>
    <col min="7673" max="7673" width="16.7109375" style="1096" customWidth="1"/>
    <col min="7674" max="7674" width="12.85546875" style="1096" customWidth="1"/>
    <col min="7675" max="7675" width="11" style="1096" bestFit="1" customWidth="1"/>
    <col min="7676" max="7680" width="9.28515625" style="1096"/>
    <col min="7681" max="7681" width="103.140625" style="1096" customWidth="1"/>
    <col min="7682" max="7682" width="21.85546875" style="1096" customWidth="1"/>
    <col min="7683" max="7683" width="24" style="1096" customWidth="1"/>
    <col min="7684" max="7684" width="16.7109375" style="1096" customWidth="1"/>
    <col min="7685" max="7685" width="9.28515625" style="1096"/>
    <col min="7686" max="7686" width="8.42578125" style="1096" customWidth="1"/>
    <col min="7687" max="7687" width="16.7109375" style="1096" customWidth="1"/>
    <col min="7688" max="7688" width="21.7109375" style="1096" customWidth="1"/>
    <col min="7689" max="7689" width="21.28515625" style="1096" customWidth="1"/>
    <col min="7690" max="7925" width="9.28515625" style="1096"/>
    <col min="7926" max="7926" width="103.140625" style="1096" customWidth="1"/>
    <col min="7927" max="7927" width="20.5703125" style="1096" customWidth="1"/>
    <col min="7928" max="7928" width="19.42578125" style="1096" customWidth="1"/>
    <col min="7929" max="7929" width="16.7109375" style="1096" customWidth="1"/>
    <col min="7930" max="7930" width="12.85546875" style="1096" customWidth="1"/>
    <col min="7931" max="7931" width="11" style="1096" bestFit="1" customWidth="1"/>
    <col min="7932" max="7936" width="9.28515625" style="1096"/>
    <col min="7937" max="7937" width="103.140625" style="1096" customWidth="1"/>
    <col min="7938" max="7938" width="21.85546875" style="1096" customWidth="1"/>
    <col min="7939" max="7939" width="24" style="1096" customWidth="1"/>
    <col min="7940" max="7940" width="16.7109375" style="1096" customWidth="1"/>
    <col min="7941" max="7941" width="9.28515625" style="1096"/>
    <col min="7942" max="7942" width="8.42578125" style="1096" customWidth="1"/>
    <col min="7943" max="7943" width="16.7109375" style="1096" customWidth="1"/>
    <col min="7944" max="7944" width="21.7109375" style="1096" customWidth="1"/>
    <col min="7945" max="7945" width="21.28515625" style="1096" customWidth="1"/>
    <col min="7946" max="8181" width="9.28515625" style="1096"/>
    <col min="8182" max="8182" width="103.140625" style="1096" customWidth="1"/>
    <col min="8183" max="8183" width="20.5703125" style="1096" customWidth="1"/>
    <col min="8184" max="8184" width="19.42578125" style="1096" customWidth="1"/>
    <col min="8185" max="8185" width="16.7109375" style="1096" customWidth="1"/>
    <col min="8186" max="8186" width="12.85546875" style="1096" customWidth="1"/>
    <col min="8187" max="8187" width="11" style="1096" bestFit="1" customWidth="1"/>
    <col min="8188" max="8192" width="9.28515625" style="1096"/>
    <col min="8193" max="8193" width="103.140625" style="1096" customWidth="1"/>
    <col min="8194" max="8194" width="21.85546875" style="1096" customWidth="1"/>
    <col min="8195" max="8195" width="24" style="1096" customWidth="1"/>
    <col min="8196" max="8196" width="16.7109375" style="1096" customWidth="1"/>
    <col min="8197" max="8197" width="9.28515625" style="1096"/>
    <col min="8198" max="8198" width="8.42578125" style="1096" customWidth="1"/>
    <col min="8199" max="8199" width="16.7109375" style="1096" customWidth="1"/>
    <col min="8200" max="8200" width="21.7109375" style="1096" customWidth="1"/>
    <col min="8201" max="8201" width="21.28515625" style="1096" customWidth="1"/>
    <col min="8202" max="8437" width="9.28515625" style="1096"/>
    <col min="8438" max="8438" width="103.140625" style="1096" customWidth="1"/>
    <col min="8439" max="8439" width="20.5703125" style="1096" customWidth="1"/>
    <col min="8440" max="8440" width="19.42578125" style="1096" customWidth="1"/>
    <col min="8441" max="8441" width="16.7109375" style="1096" customWidth="1"/>
    <col min="8442" max="8442" width="12.85546875" style="1096" customWidth="1"/>
    <col min="8443" max="8443" width="11" style="1096" bestFit="1" customWidth="1"/>
    <col min="8444" max="8448" width="9.28515625" style="1096"/>
    <col min="8449" max="8449" width="103.140625" style="1096" customWidth="1"/>
    <col min="8450" max="8450" width="21.85546875" style="1096" customWidth="1"/>
    <col min="8451" max="8451" width="24" style="1096" customWidth="1"/>
    <col min="8452" max="8452" width="16.7109375" style="1096" customWidth="1"/>
    <col min="8453" max="8453" width="9.28515625" style="1096"/>
    <col min="8454" max="8454" width="8.42578125" style="1096" customWidth="1"/>
    <col min="8455" max="8455" width="16.7109375" style="1096" customWidth="1"/>
    <col min="8456" max="8456" width="21.7109375" style="1096" customWidth="1"/>
    <col min="8457" max="8457" width="21.28515625" style="1096" customWidth="1"/>
    <col min="8458" max="8693" width="9.28515625" style="1096"/>
    <col min="8694" max="8694" width="103.140625" style="1096" customWidth="1"/>
    <col min="8695" max="8695" width="20.5703125" style="1096" customWidth="1"/>
    <col min="8696" max="8696" width="19.42578125" style="1096" customWidth="1"/>
    <col min="8697" max="8697" width="16.7109375" style="1096" customWidth="1"/>
    <col min="8698" max="8698" width="12.85546875" style="1096" customWidth="1"/>
    <col min="8699" max="8699" width="11" style="1096" bestFit="1" customWidth="1"/>
    <col min="8700" max="8704" width="9.28515625" style="1096"/>
    <col min="8705" max="8705" width="103.140625" style="1096" customWidth="1"/>
    <col min="8706" max="8706" width="21.85546875" style="1096" customWidth="1"/>
    <col min="8707" max="8707" width="24" style="1096" customWidth="1"/>
    <col min="8708" max="8708" width="16.7109375" style="1096" customWidth="1"/>
    <col min="8709" max="8709" width="9.28515625" style="1096"/>
    <col min="8710" max="8710" width="8.42578125" style="1096" customWidth="1"/>
    <col min="8711" max="8711" width="16.7109375" style="1096" customWidth="1"/>
    <col min="8712" max="8712" width="21.7109375" style="1096" customWidth="1"/>
    <col min="8713" max="8713" width="21.28515625" style="1096" customWidth="1"/>
    <col min="8714" max="8949" width="9.28515625" style="1096"/>
    <col min="8950" max="8950" width="103.140625" style="1096" customWidth="1"/>
    <col min="8951" max="8951" width="20.5703125" style="1096" customWidth="1"/>
    <col min="8952" max="8952" width="19.42578125" style="1096" customWidth="1"/>
    <col min="8953" max="8953" width="16.7109375" style="1096" customWidth="1"/>
    <col min="8954" max="8954" width="12.85546875" style="1096" customWidth="1"/>
    <col min="8955" max="8955" width="11" style="1096" bestFit="1" customWidth="1"/>
    <col min="8956" max="8960" width="9.28515625" style="1096"/>
    <col min="8961" max="8961" width="103.140625" style="1096" customWidth="1"/>
    <col min="8962" max="8962" width="21.85546875" style="1096" customWidth="1"/>
    <col min="8963" max="8963" width="24" style="1096" customWidth="1"/>
    <col min="8964" max="8964" width="16.7109375" style="1096" customWidth="1"/>
    <col min="8965" max="8965" width="9.28515625" style="1096"/>
    <col min="8966" max="8966" width="8.42578125" style="1096" customWidth="1"/>
    <col min="8967" max="8967" width="16.7109375" style="1096" customWidth="1"/>
    <col min="8968" max="8968" width="21.7109375" style="1096" customWidth="1"/>
    <col min="8969" max="8969" width="21.28515625" style="1096" customWidth="1"/>
    <col min="8970" max="9205" width="9.28515625" style="1096"/>
    <col min="9206" max="9206" width="103.140625" style="1096" customWidth="1"/>
    <col min="9207" max="9207" width="20.5703125" style="1096" customWidth="1"/>
    <col min="9208" max="9208" width="19.42578125" style="1096" customWidth="1"/>
    <col min="9209" max="9209" width="16.7109375" style="1096" customWidth="1"/>
    <col min="9210" max="9210" width="12.85546875" style="1096" customWidth="1"/>
    <col min="9211" max="9211" width="11" style="1096" bestFit="1" customWidth="1"/>
    <col min="9212" max="9216" width="9.28515625" style="1096"/>
    <col min="9217" max="9217" width="103.140625" style="1096" customWidth="1"/>
    <col min="9218" max="9218" width="21.85546875" style="1096" customWidth="1"/>
    <col min="9219" max="9219" width="24" style="1096" customWidth="1"/>
    <col min="9220" max="9220" width="16.7109375" style="1096" customWidth="1"/>
    <col min="9221" max="9221" width="9.28515625" style="1096"/>
    <col min="9222" max="9222" width="8.42578125" style="1096" customWidth="1"/>
    <col min="9223" max="9223" width="16.7109375" style="1096" customWidth="1"/>
    <col min="9224" max="9224" width="21.7109375" style="1096" customWidth="1"/>
    <col min="9225" max="9225" width="21.28515625" style="1096" customWidth="1"/>
    <col min="9226" max="9461" width="9.28515625" style="1096"/>
    <col min="9462" max="9462" width="103.140625" style="1096" customWidth="1"/>
    <col min="9463" max="9463" width="20.5703125" style="1096" customWidth="1"/>
    <col min="9464" max="9464" width="19.42578125" style="1096" customWidth="1"/>
    <col min="9465" max="9465" width="16.7109375" style="1096" customWidth="1"/>
    <col min="9466" max="9466" width="12.85546875" style="1096" customWidth="1"/>
    <col min="9467" max="9467" width="11" style="1096" bestFit="1" customWidth="1"/>
    <col min="9468" max="9472" width="9.28515625" style="1096"/>
    <col min="9473" max="9473" width="103.140625" style="1096" customWidth="1"/>
    <col min="9474" max="9474" width="21.85546875" style="1096" customWidth="1"/>
    <col min="9475" max="9475" width="24" style="1096" customWidth="1"/>
    <col min="9476" max="9476" width="16.7109375" style="1096" customWidth="1"/>
    <col min="9477" max="9477" width="9.28515625" style="1096"/>
    <col min="9478" max="9478" width="8.42578125" style="1096" customWidth="1"/>
    <col min="9479" max="9479" width="16.7109375" style="1096" customWidth="1"/>
    <col min="9480" max="9480" width="21.7109375" style="1096" customWidth="1"/>
    <col min="9481" max="9481" width="21.28515625" style="1096" customWidth="1"/>
    <col min="9482" max="9717" width="9.28515625" style="1096"/>
    <col min="9718" max="9718" width="103.140625" style="1096" customWidth="1"/>
    <col min="9719" max="9719" width="20.5703125" style="1096" customWidth="1"/>
    <col min="9720" max="9720" width="19.42578125" style="1096" customWidth="1"/>
    <col min="9721" max="9721" width="16.7109375" style="1096" customWidth="1"/>
    <col min="9722" max="9722" width="12.85546875" style="1096" customWidth="1"/>
    <col min="9723" max="9723" width="11" style="1096" bestFit="1" customWidth="1"/>
    <col min="9724" max="9728" width="9.28515625" style="1096"/>
    <col min="9729" max="9729" width="103.140625" style="1096" customWidth="1"/>
    <col min="9730" max="9730" width="21.85546875" style="1096" customWidth="1"/>
    <col min="9731" max="9731" width="24" style="1096" customWidth="1"/>
    <col min="9732" max="9732" width="16.7109375" style="1096" customWidth="1"/>
    <col min="9733" max="9733" width="9.28515625" style="1096"/>
    <col min="9734" max="9734" width="8.42578125" style="1096" customWidth="1"/>
    <col min="9735" max="9735" width="16.7109375" style="1096" customWidth="1"/>
    <col min="9736" max="9736" width="21.7109375" style="1096" customWidth="1"/>
    <col min="9737" max="9737" width="21.28515625" style="1096" customWidth="1"/>
    <col min="9738" max="9973" width="9.28515625" style="1096"/>
    <col min="9974" max="9974" width="103.140625" style="1096" customWidth="1"/>
    <col min="9975" max="9975" width="20.5703125" style="1096" customWidth="1"/>
    <col min="9976" max="9976" width="19.42578125" style="1096" customWidth="1"/>
    <col min="9977" max="9977" width="16.7109375" style="1096" customWidth="1"/>
    <col min="9978" max="9978" width="12.85546875" style="1096" customWidth="1"/>
    <col min="9979" max="9979" width="11" style="1096" bestFit="1" customWidth="1"/>
    <col min="9980" max="9984" width="9.28515625" style="1096"/>
    <col min="9985" max="9985" width="103.140625" style="1096" customWidth="1"/>
    <col min="9986" max="9986" width="21.85546875" style="1096" customWidth="1"/>
    <col min="9987" max="9987" width="24" style="1096" customWidth="1"/>
    <col min="9988" max="9988" width="16.7109375" style="1096" customWidth="1"/>
    <col min="9989" max="9989" width="9.28515625" style="1096"/>
    <col min="9990" max="9990" width="8.42578125" style="1096" customWidth="1"/>
    <col min="9991" max="9991" width="16.7109375" style="1096" customWidth="1"/>
    <col min="9992" max="9992" width="21.7109375" style="1096" customWidth="1"/>
    <col min="9993" max="9993" width="21.28515625" style="1096" customWidth="1"/>
    <col min="9994" max="10229" width="9.28515625" style="1096"/>
    <col min="10230" max="10230" width="103.140625" style="1096" customWidth="1"/>
    <col min="10231" max="10231" width="20.5703125" style="1096" customWidth="1"/>
    <col min="10232" max="10232" width="19.42578125" style="1096" customWidth="1"/>
    <col min="10233" max="10233" width="16.7109375" style="1096" customWidth="1"/>
    <col min="10234" max="10234" width="12.85546875" style="1096" customWidth="1"/>
    <col min="10235" max="10235" width="11" style="1096" bestFit="1" customWidth="1"/>
    <col min="10236" max="10240" width="9.28515625" style="1096"/>
    <col min="10241" max="10241" width="103.140625" style="1096" customWidth="1"/>
    <col min="10242" max="10242" width="21.85546875" style="1096" customWidth="1"/>
    <col min="10243" max="10243" width="24" style="1096" customWidth="1"/>
    <col min="10244" max="10244" width="16.7109375" style="1096" customWidth="1"/>
    <col min="10245" max="10245" width="9.28515625" style="1096"/>
    <col min="10246" max="10246" width="8.42578125" style="1096" customWidth="1"/>
    <col min="10247" max="10247" width="16.7109375" style="1096" customWidth="1"/>
    <col min="10248" max="10248" width="21.7109375" style="1096" customWidth="1"/>
    <col min="10249" max="10249" width="21.28515625" style="1096" customWidth="1"/>
    <col min="10250" max="10485" width="9.28515625" style="1096"/>
    <col min="10486" max="10486" width="103.140625" style="1096" customWidth="1"/>
    <col min="10487" max="10487" width="20.5703125" style="1096" customWidth="1"/>
    <col min="10488" max="10488" width="19.42578125" style="1096" customWidth="1"/>
    <col min="10489" max="10489" width="16.7109375" style="1096" customWidth="1"/>
    <col min="10490" max="10490" width="12.85546875" style="1096" customWidth="1"/>
    <col min="10491" max="10491" width="11" style="1096" bestFit="1" customWidth="1"/>
    <col min="10492" max="10496" width="9.28515625" style="1096"/>
    <col min="10497" max="10497" width="103.140625" style="1096" customWidth="1"/>
    <col min="10498" max="10498" width="21.85546875" style="1096" customWidth="1"/>
    <col min="10499" max="10499" width="24" style="1096" customWidth="1"/>
    <col min="10500" max="10500" width="16.7109375" style="1096" customWidth="1"/>
    <col min="10501" max="10501" width="9.28515625" style="1096"/>
    <col min="10502" max="10502" width="8.42578125" style="1096" customWidth="1"/>
    <col min="10503" max="10503" width="16.7109375" style="1096" customWidth="1"/>
    <col min="10504" max="10504" width="21.7109375" style="1096" customWidth="1"/>
    <col min="10505" max="10505" width="21.28515625" style="1096" customWidth="1"/>
    <col min="10506" max="10741" width="9.28515625" style="1096"/>
    <col min="10742" max="10742" width="103.140625" style="1096" customWidth="1"/>
    <col min="10743" max="10743" width="20.5703125" style="1096" customWidth="1"/>
    <col min="10744" max="10744" width="19.42578125" style="1096" customWidth="1"/>
    <col min="10745" max="10745" width="16.7109375" style="1096" customWidth="1"/>
    <col min="10746" max="10746" width="12.85546875" style="1096" customWidth="1"/>
    <col min="10747" max="10747" width="11" style="1096" bestFit="1" customWidth="1"/>
    <col min="10748" max="10752" width="9.28515625" style="1096"/>
    <col min="10753" max="10753" width="103.140625" style="1096" customWidth="1"/>
    <col min="10754" max="10754" width="21.85546875" style="1096" customWidth="1"/>
    <col min="10755" max="10755" width="24" style="1096" customWidth="1"/>
    <col min="10756" max="10756" width="16.7109375" style="1096" customWidth="1"/>
    <col min="10757" max="10757" width="9.28515625" style="1096"/>
    <col min="10758" max="10758" width="8.42578125" style="1096" customWidth="1"/>
    <col min="10759" max="10759" width="16.7109375" style="1096" customWidth="1"/>
    <col min="10760" max="10760" width="21.7109375" style="1096" customWidth="1"/>
    <col min="10761" max="10761" width="21.28515625" style="1096" customWidth="1"/>
    <col min="10762" max="10997" width="9.28515625" style="1096"/>
    <col min="10998" max="10998" width="103.140625" style="1096" customWidth="1"/>
    <col min="10999" max="10999" width="20.5703125" style="1096" customWidth="1"/>
    <col min="11000" max="11000" width="19.42578125" style="1096" customWidth="1"/>
    <col min="11001" max="11001" width="16.7109375" style="1096" customWidth="1"/>
    <col min="11002" max="11002" width="12.85546875" style="1096" customWidth="1"/>
    <col min="11003" max="11003" width="11" style="1096" bestFit="1" customWidth="1"/>
    <col min="11004" max="11008" width="9.28515625" style="1096"/>
    <col min="11009" max="11009" width="103.140625" style="1096" customWidth="1"/>
    <col min="11010" max="11010" width="21.85546875" style="1096" customWidth="1"/>
    <col min="11011" max="11011" width="24" style="1096" customWidth="1"/>
    <col min="11012" max="11012" width="16.7109375" style="1096" customWidth="1"/>
    <col min="11013" max="11013" width="9.28515625" style="1096"/>
    <col min="11014" max="11014" width="8.42578125" style="1096" customWidth="1"/>
    <col min="11015" max="11015" width="16.7109375" style="1096" customWidth="1"/>
    <col min="11016" max="11016" width="21.7109375" style="1096" customWidth="1"/>
    <col min="11017" max="11017" width="21.28515625" style="1096" customWidth="1"/>
    <col min="11018" max="11253" width="9.28515625" style="1096"/>
    <col min="11254" max="11254" width="103.140625" style="1096" customWidth="1"/>
    <col min="11255" max="11255" width="20.5703125" style="1096" customWidth="1"/>
    <col min="11256" max="11256" width="19.42578125" style="1096" customWidth="1"/>
    <col min="11257" max="11257" width="16.7109375" style="1096" customWidth="1"/>
    <col min="11258" max="11258" width="12.85546875" style="1096" customWidth="1"/>
    <col min="11259" max="11259" width="11" style="1096" bestFit="1" customWidth="1"/>
    <col min="11260" max="11264" width="9.28515625" style="1096"/>
    <col min="11265" max="11265" width="103.140625" style="1096" customWidth="1"/>
    <col min="11266" max="11266" width="21.85546875" style="1096" customWidth="1"/>
    <col min="11267" max="11267" width="24" style="1096" customWidth="1"/>
    <col min="11268" max="11268" width="16.7109375" style="1096" customWidth="1"/>
    <col min="11269" max="11269" width="9.28515625" style="1096"/>
    <col min="11270" max="11270" width="8.42578125" style="1096" customWidth="1"/>
    <col min="11271" max="11271" width="16.7109375" style="1096" customWidth="1"/>
    <col min="11272" max="11272" width="21.7109375" style="1096" customWidth="1"/>
    <col min="11273" max="11273" width="21.28515625" style="1096" customWidth="1"/>
    <col min="11274" max="11509" width="9.28515625" style="1096"/>
    <col min="11510" max="11510" width="103.140625" style="1096" customWidth="1"/>
    <col min="11511" max="11511" width="20.5703125" style="1096" customWidth="1"/>
    <col min="11512" max="11512" width="19.42578125" style="1096" customWidth="1"/>
    <col min="11513" max="11513" width="16.7109375" style="1096" customWidth="1"/>
    <col min="11514" max="11514" width="12.85546875" style="1096" customWidth="1"/>
    <col min="11515" max="11515" width="11" style="1096" bestFit="1" customWidth="1"/>
    <col min="11516" max="11520" width="9.28515625" style="1096"/>
    <col min="11521" max="11521" width="103.140625" style="1096" customWidth="1"/>
    <col min="11522" max="11522" width="21.85546875" style="1096" customWidth="1"/>
    <col min="11523" max="11523" width="24" style="1096" customWidth="1"/>
    <col min="11524" max="11524" width="16.7109375" style="1096" customWidth="1"/>
    <col min="11525" max="11525" width="9.28515625" style="1096"/>
    <col min="11526" max="11526" width="8.42578125" style="1096" customWidth="1"/>
    <col min="11527" max="11527" width="16.7109375" style="1096" customWidth="1"/>
    <col min="11528" max="11528" width="21.7109375" style="1096" customWidth="1"/>
    <col min="11529" max="11529" width="21.28515625" style="1096" customWidth="1"/>
    <col min="11530" max="11765" width="9.28515625" style="1096"/>
    <col min="11766" max="11766" width="103.140625" style="1096" customWidth="1"/>
    <col min="11767" max="11767" width="20.5703125" style="1096" customWidth="1"/>
    <col min="11768" max="11768" width="19.42578125" style="1096" customWidth="1"/>
    <col min="11769" max="11769" width="16.7109375" style="1096" customWidth="1"/>
    <col min="11770" max="11770" width="12.85546875" style="1096" customWidth="1"/>
    <col min="11771" max="11771" width="11" style="1096" bestFit="1" customWidth="1"/>
    <col min="11772" max="11776" width="9.28515625" style="1096"/>
    <col min="11777" max="11777" width="103.140625" style="1096" customWidth="1"/>
    <col min="11778" max="11778" width="21.85546875" style="1096" customWidth="1"/>
    <col min="11779" max="11779" width="24" style="1096" customWidth="1"/>
    <col min="11780" max="11780" width="16.7109375" style="1096" customWidth="1"/>
    <col min="11781" max="11781" width="9.28515625" style="1096"/>
    <col min="11782" max="11782" width="8.42578125" style="1096" customWidth="1"/>
    <col min="11783" max="11783" width="16.7109375" style="1096" customWidth="1"/>
    <col min="11784" max="11784" width="21.7109375" style="1096" customWidth="1"/>
    <col min="11785" max="11785" width="21.28515625" style="1096" customWidth="1"/>
    <col min="11786" max="12021" width="9.28515625" style="1096"/>
    <col min="12022" max="12022" width="103.140625" style="1096" customWidth="1"/>
    <col min="12023" max="12023" width="20.5703125" style="1096" customWidth="1"/>
    <col min="12024" max="12024" width="19.42578125" style="1096" customWidth="1"/>
    <col min="12025" max="12025" width="16.7109375" style="1096" customWidth="1"/>
    <col min="12026" max="12026" width="12.85546875" style="1096" customWidth="1"/>
    <col min="12027" max="12027" width="11" style="1096" bestFit="1" customWidth="1"/>
    <col min="12028" max="12032" width="9.28515625" style="1096"/>
    <col min="12033" max="12033" width="103.140625" style="1096" customWidth="1"/>
    <col min="12034" max="12034" width="21.85546875" style="1096" customWidth="1"/>
    <col min="12035" max="12035" width="24" style="1096" customWidth="1"/>
    <col min="12036" max="12036" width="16.7109375" style="1096" customWidth="1"/>
    <col min="12037" max="12037" width="9.28515625" style="1096"/>
    <col min="12038" max="12038" width="8.42578125" style="1096" customWidth="1"/>
    <col min="12039" max="12039" width="16.7109375" style="1096" customWidth="1"/>
    <col min="12040" max="12040" width="21.7109375" style="1096" customWidth="1"/>
    <col min="12041" max="12041" width="21.28515625" style="1096" customWidth="1"/>
    <col min="12042" max="12277" width="9.28515625" style="1096"/>
    <col min="12278" max="12278" width="103.140625" style="1096" customWidth="1"/>
    <col min="12279" max="12279" width="20.5703125" style="1096" customWidth="1"/>
    <col min="12280" max="12280" width="19.42578125" style="1096" customWidth="1"/>
    <col min="12281" max="12281" width="16.7109375" style="1096" customWidth="1"/>
    <col min="12282" max="12282" width="12.85546875" style="1096" customWidth="1"/>
    <col min="12283" max="12283" width="11" style="1096" bestFit="1" customWidth="1"/>
    <col min="12284" max="12288" width="9.28515625" style="1096"/>
    <col min="12289" max="12289" width="103.140625" style="1096" customWidth="1"/>
    <col min="12290" max="12290" width="21.85546875" style="1096" customWidth="1"/>
    <col min="12291" max="12291" width="24" style="1096" customWidth="1"/>
    <col min="12292" max="12292" width="16.7109375" style="1096" customWidth="1"/>
    <col min="12293" max="12293" width="9.28515625" style="1096"/>
    <col min="12294" max="12294" width="8.42578125" style="1096" customWidth="1"/>
    <col min="12295" max="12295" width="16.7109375" style="1096" customWidth="1"/>
    <col min="12296" max="12296" width="21.7109375" style="1096" customWidth="1"/>
    <col min="12297" max="12297" width="21.28515625" style="1096" customWidth="1"/>
    <col min="12298" max="12533" width="9.28515625" style="1096"/>
    <col min="12534" max="12534" width="103.140625" style="1096" customWidth="1"/>
    <col min="12535" max="12535" width="20.5703125" style="1096" customWidth="1"/>
    <col min="12536" max="12536" width="19.42578125" style="1096" customWidth="1"/>
    <col min="12537" max="12537" width="16.7109375" style="1096" customWidth="1"/>
    <col min="12538" max="12538" width="12.85546875" style="1096" customWidth="1"/>
    <col min="12539" max="12539" width="11" style="1096" bestFit="1" customWidth="1"/>
    <col min="12540" max="12544" width="9.28515625" style="1096"/>
    <col min="12545" max="12545" width="103.140625" style="1096" customWidth="1"/>
    <col min="12546" max="12546" width="21.85546875" style="1096" customWidth="1"/>
    <col min="12547" max="12547" width="24" style="1096" customWidth="1"/>
    <col min="12548" max="12548" width="16.7109375" style="1096" customWidth="1"/>
    <col min="12549" max="12549" width="9.28515625" style="1096"/>
    <col min="12550" max="12550" width="8.42578125" style="1096" customWidth="1"/>
    <col min="12551" max="12551" width="16.7109375" style="1096" customWidth="1"/>
    <col min="12552" max="12552" width="21.7109375" style="1096" customWidth="1"/>
    <col min="12553" max="12553" width="21.28515625" style="1096" customWidth="1"/>
    <col min="12554" max="12789" width="9.28515625" style="1096"/>
    <col min="12790" max="12790" width="103.140625" style="1096" customWidth="1"/>
    <col min="12791" max="12791" width="20.5703125" style="1096" customWidth="1"/>
    <col min="12792" max="12792" width="19.42578125" style="1096" customWidth="1"/>
    <col min="12793" max="12793" width="16.7109375" style="1096" customWidth="1"/>
    <col min="12794" max="12794" width="12.85546875" style="1096" customWidth="1"/>
    <col min="12795" max="12795" width="11" style="1096" bestFit="1" customWidth="1"/>
    <col min="12796" max="12800" width="9.28515625" style="1096"/>
    <col min="12801" max="12801" width="103.140625" style="1096" customWidth="1"/>
    <col min="12802" max="12802" width="21.85546875" style="1096" customWidth="1"/>
    <col min="12803" max="12803" width="24" style="1096" customWidth="1"/>
    <col min="12804" max="12804" width="16.7109375" style="1096" customWidth="1"/>
    <col min="12805" max="12805" width="9.28515625" style="1096"/>
    <col min="12806" max="12806" width="8.42578125" style="1096" customWidth="1"/>
    <col min="12807" max="12807" width="16.7109375" style="1096" customWidth="1"/>
    <col min="12808" max="12808" width="21.7109375" style="1096" customWidth="1"/>
    <col min="12809" max="12809" width="21.28515625" style="1096" customWidth="1"/>
    <col min="12810" max="13045" width="9.28515625" style="1096"/>
    <col min="13046" max="13046" width="103.140625" style="1096" customWidth="1"/>
    <col min="13047" max="13047" width="20.5703125" style="1096" customWidth="1"/>
    <col min="13048" max="13048" width="19.42578125" style="1096" customWidth="1"/>
    <col min="13049" max="13049" width="16.7109375" style="1096" customWidth="1"/>
    <col min="13050" max="13050" width="12.85546875" style="1096" customWidth="1"/>
    <col min="13051" max="13051" width="11" style="1096" bestFit="1" customWidth="1"/>
    <col min="13052" max="13056" width="9.28515625" style="1096"/>
    <col min="13057" max="13057" width="103.140625" style="1096" customWidth="1"/>
    <col min="13058" max="13058" width="21.85546875" style="1096" customWidth="1"/>
    <col min="13059" max="13059" width="24" style="1096" customWidth="1"/>
    <col min="13060" max="13060" width="16.7109375" style="1096" customWidth="1"/>
    <col min="13061" max="13061" width="9.28515625" style="1096"/>
    <col min="13062" max="13062" width="8.42578125" style="1096" customWidth="1"/>
    <col min="13063" max="13063" width="16.7109375" style="1096" customWidth="1"/>
    <col min="13064" max="13064" width="21.7109375" style="1096" customWidth="1"/>
    <col min="13065" max="13065" width="21.28515625" style="1096" customWidth="1"/>
    <col min="13066" max="13301" width="9.28515625" style="1096"/>
    <col min="13302" max="13302" width="103.140625" style="1096" customWidth="1"/>
    <col min="13303" max="13303" width="20.5703125" style="1096" customWidth="1"/>
    <col min="13304" max="13304" width="19.42578125" style="1096" customWidth="1"/>
    <col min="13305" max="13305" width="16.7109375" style="1096" customWidth="1"/>
    <col min="13306" max="13306" width="12.85546875" style="1096" customWidth="1"/>
    <col min="13307" max="13307" width="11" style="1096" bestFit="1" customWidth="1"/>
    <col min="13308" max="13312" width="9.28515625" style="1096"/>
    <col min="13313" max="13313" width="103.140625" style="1096" customWidth="1"/>
    <col min="13314" max="13314" width="21.85546875" style="1096" customWidth="1"/>
    <col min="13315" max="13315" width="24" style="1096" customWidth="1"/>
    <col min="13316" max="13316" width="16.7109375" style="1096" customWidth="1"/>
    <col min="13317" max="13317" width="9.28515625" style="1096"/>
    <col min="13318" max="13318" width="8.42578125" style="1096" customWidth="1"/>
    <col min="13319" max="13319" width="16.7109375" style="1096" customWidth="1"/>
    <col min="13320" max="13320" width="21.7109375" style="1096" customWidth="1"/>
    <col min="13321" max="13321" width="21.28515625" style="1096" customWidth="1"/>
    <col min="13322" max="13557" width="9.28515625" style="1096"/>
    <col min="13558" max="13558" width="103.140625" style="1096" customWidth="1"/>
    <col min="13559" max="13559" width="20.5703125" style="1096" customWidth="1"/>
    <col min="13560" max="13560" width="19.42578125" style="1096" customWidth="1"/>
    <col min="13561" max="13561" width="16.7109375" style="1096" customWidth="1"/>
    <col min="13562" max="13562" width="12.85546875" style="1096" customWidth="1"/>
    <col min="13563" max="13563" width="11" style="1096" bestFit="1" customWidth="1"/>
    <col min="13564" max="13568" width="9.28515625" style="1096"/>
    <col min="13569" max="13569" width="103.140625" style="1096" customWidth="1"/>
    <col min="13570" max="13570" width="21.85546875" style="1096" customWidth="1"/>
    <col min="13571" max="13571" width="24" style="1096" customWidth="1"/>
    <col min="13572" max="13572" width="16.7109375" style="1096" customWidth="1"/>
    <col min="13573" max="13573" width="9.28515625" style="1096"/>
    <col min="13574" max="13574" width="8.42578125" style="1096" customWidth="1"/>
    <col min="13575" max="13575" width="16.7109375" style="1096" customWidth="1"/>
    <col min="13576" max="13576" width="21.7109375" style="1096" customWidth="1"/>
    <col min="13577" max="13577" width="21.28515625" style="1096" customWidth="1"/>
    <col min="13578" max="13813" width="9.28515625" style="1096"/>
    <col min="13814" max="13814" width="103.140625" style="1096" customWidth="1"/>
    <col min="13815" max="13815" width="20.5703125" style="1096" customWidth="1"/>
    <col min="13816" max="13816" width="19.42578125" style="1096" customWidth="1"/>
    <col min="13817" max="13817" width="16.7109375" style="1096" customWidth="1"/>
    <col min="13818" max="13818" width="12.85546875" style="1096" customWidth="1"/>
    <col min="13819" max="13819" width="11" style="1096" bestFit="1" customWidth="1"/>
    <col min="13820" max="13824" width="9.28515625" style="1096"/>
    <col min="13825" max="13825" width="103.140625" style="1096" customWidth="1"/>
    <col min="13826" max="13826" width="21.85546875" style="1096" customWidth="1"/>
    <col min="13827" max="13827" width="24" style="1096" customWidth="1"/>
    <col min="13828" max="13828" width="16.7109375" style="1096" customWidth="1"/>
    <col min="13829" max="13829" width="9.28515625" style="1096"/>
    <col min="13830" max="13830" width="8.42578125" style="1096" customWidth="1"/>
    <col min="13831" max="13831" width="16.7109375" style="1096" customWidth="1"/>
    <col min="13832" max="13832" width="21.7109375" style="1096" customWidth="1"/>
    <col min="13833" max="13833" width="21.28515625" style="1096" customWidth="1"/>
    <col min="13834" max="14069" width="9.28515625" style="1096"/>
    <col min="14070" max="14070" width="103.140625" style="1096" customWidth="1"/>
    <col min="14071" max="14071" width="20.5703125" style="1096" customWidth="1"/>
    <col min="14072" max="14072" width="19.42578125" style="1096" customWidth="1"/>
    <col min="14073" max="14073" width="16.7109375" style="1096" customWidth="1"/>
    <col min="14074" max="14074" width="12.85546875" style="1096" customWidth="1"/>
    <col min="14075" max="14075" width="11" style="1096" bestFit="1" customWidth="1"/>
    <col min="14076" max="14080" width="9.28515625" style="1096"/>
    <col min="14081" max="14081" width="103.140625" style="1096" customWidth="1"/>
    <col min="14082" max="14082" width="21.85546875" style="1096" customWidth="1"/>
    <col min="14083" max="14083" width="24" style="1096" customWidth="1"/>
    <col min="14084" max="14084" width="16.7109375" style="1096" customWidth="1"/>
    <col min="14085" max="14085" width="9.28515625" style="1096"/>
    <col min="14086" max="14086" width="8.42578125" style="1096" customWidth="1"/>
    <col min="14087" max="14087" width="16.7109375" style="1096" customWidth="1"/>
    <col min="14088" max="14088" width="21.7109375" style="1096" customWidth="1"/>
    <col min="14089" max="14089" width="21.28515625" style="1096" customWidth="1"/>
    <col min="14090" max="14325" width="9.28515625" style="1096"/>
    <col min="14326" max="14326" width="103.140625" style="1096" customWidth="1"/>
    <col min="14327" max="14327" width="20.5703125" style="1096" customWidth="1"/>
    <col min="14328" max="14328" width="19.42578125" style="1096" customWidth="1"/>
    <col min="14329" max="14329" width="16.7109375" style="1096" customWidth="1"/>
    <col min="14330" max="14330" width="12.85546875" style="1096" customWidth="1"/>
    <col min="14331" max="14331" width="11" style="1096" bestFit="1" customWidth="1"/>
    <col min="14332" max="14336" width="9.28515625" style="1096"/>
    <col min="14337" max="14337" width="103.140625" style="1096" customWidth="1"/>
    <col min="14338" max="14338" width="21.85546875" style="1096" customWidth="1"/>
    <col min="14339" max="14339" width="24" style="1096" customWidth="1"/>
    <col min="14340" max="14340" width="16.7109375" style="1096" customWidth="1"/>
    <col min="14341" max="14341" width="9.28515625" style="1096"/>
    <col min="14342" max="14342" width="8.42578125" style="1096" customWidth="1"/>
    <col min="14343" max="14343" width="16.7109375" style="1096" customWidth="1"/>
    <col min="14344" max="14344" width="21.7109375" style="1096" customWidth="1"/>
    <col min="14345" max="14345" width="21.28515625" style="1096" customWidth="1"/>
    <col min="14346" max="14581" width="9.28515625" style="1096"/>
    <col min="14582" max="14582" width="103.140625" style="1096" customWidth="1"/>
    <col min="14583" max="14583" width="20.5703125" style="1096" customWidth="1"/>
    <col min="14584" max="14584" width="19.42578125" style="1096" customWidth="1"/>
    <col min="14585" max="14585" width="16.7109375" style="1096" customWidth="1"/>
    <col min="14586" max="14586" width="12.85546875" style="1096" customWidth="1"/>
    <col min="14587" max="14587" width="11" style="1096" bestFit="1" customWidth="1"/>
    <col min="14588" max="14592" width="9.28515625" style="1096"/>
    <col min="14593" max="14593" width="103.140625" style="1096" customWidth="1"/>
    <col min="14594" max="14594" width="21.85546875" style="1096" customWidth="1"/>
    <col min="14595" max="14595" width="24" style="1096" customWidth="1"/>
    <col min="14596" max="14596" width="16.7109375" style="1096" customWidth="1"/>
    <col min="14597" max="14597" width="9.28515625" style="1096"/>
    <col min="14598" max="14598" width="8.42578125" style="1096" customWidth="1"/>
    <col min="14599" max="14599" width="16.7109375" style="1096" customWidth="1"/>
    <col min="14600" max="14600" width="21.7109375" style="1096" customWidth="1"/>
    <col min="14601" max="14601" width="21.28515625" style="1096" customWidth="1"/>
    <col min="14602" max="14837" width="9.28515625" style="1096"/>
    <col min="14838" max="14838" width="103.140625" style="1096" customWidth="1"/>
    <col min="14839" max="14839" width="20.5703125" style="1096" customWidth="1"/>
    <col min="14840" max="14840" width="19.42578125" style="1096" customWidth="1"/>
    <col min="14841" max="14841" width="16.7109375" style="1096" customWidth="1"/>
    <col min="14842" max="14842" width="12.85546875" style="1096" customWidth="1"/>
    <col min="14843" max="14843" width="11" style="1096" bestFit="1" customWidth="1"/>
    <col min="14844" max="14848" width="9.28515625" style="1096"/>
    <col min="14849" max="14849" width="103.140625" style="1096" customWidth="1"/>
    <col min="14850" max="14850" width="21.85546875" style="1096" customWidth="1"/>
    <col min="14851" max="14851" width="24" style="1096" customWidth="1"/>
    <col min="14852" max="14852" width="16.7109375" style="1096" customWidth="1"/>
    <col min="14853" max="14853" width="9.28515625" style="1096"/>
    <col min="14854" max="14854" width="8.42578125" style="1096" customWidth="1"/>
    <col min="14855" max="14855" width="16.7109375" style="1096" customWidth="1"/>
    <col min="14856" max="14856" width="21.7109375" style="1096" customWidth="1"/>
    <col min="14857" max="14857" width="21.28515625" style="1096" customWidth="1"/>
    <col min="14858" max="15093" width="9.28515625" style="1096"/>
    <col min="15094" max="15094" width="103.140625" style="1096" customWidth="1"/>
    <col min="15095" max="15095" width="20.5703125" style="1096" customWidth="1"/>
    <col min="15096" max="15096" width="19.42578125" style="1096" customWidth="1"/>
    <col min="15097" max="15097" width="16.7109375" style="1096" customWidth="1"/>
    <col min="15098" max="15098" width="12.85546875" style="1096" customWidth="1"/>
    <col min="15099" max="15099" width="11" style="1096" bestFit="1" customWidth="1"/>
    <col min="15100" max="15104" width="9.28515625" style="1096"/>
    <col min="15105" max="15105" width="103.140625" style="1096" customWidth="1"/>
    <col min="15106" max="15106" width="21.85546875" style="1096" customWidth="1"/>
    <col min="15107" max="15107" width="24" style="1096" customWidth="1"/>
    <col min="15108" max="15108" width="16.7109375" style="1096" customWidth="1"/>
    <col min="15109" max="15109" width="9.28515625" style="1096"/>
    <col min="15110" max="15110" width="8.42578125" style="1096" customWidth="1"/>
    <col min="15111" max="15111" width="16.7109375" style="1096" customWidth="1"/>
    <col min="15112" max="15112" width="21.7109375" style="1096" customWidth="1"/>
    <col min="15113" max="15113" width="21.28515625" style="1096" customWidth="1"/>
    <col min="15114" max="15349" width="9.28515625" style="1096"/>
    <col min="15350" max="15350" width="103.140625" style="1096" customWidth="1"/>
    <col min="15351" max="15351" width="20.5703125" style="1096" customWidth="1"/>
    <col min="15352" max="15352" width="19.42578125" style="1096" customWidth="1"/>
    <col min="15353" max="15353" width="16.7109375" style="1096" customWidth="1"/>
    <col min="15354" max="15354" width="12.85546875" style="1096" customWidth="1"/>
    <col min="15355" max="15355" width="11" style="1096" bestFit="1" customWidth="1"/>
    <col min="15356" max="15360" width="9.28515625" style="1096"/>
    <col min="15361" max="15361" width="103.140625" style="1096" customWidth="1"/>
    <col min="15362" max="15362" width="21.85546875" style="1096" customWidth="1"/>
    <col min="15363" max="15363" width="24" style="1096" customWidth="1"/>
    <col min="15364" max="15364" width="16.7109375" style="1096" customWidth="1"/>
    <col min="15365" max="15365" width="9.28515625" style="1096"/>
    <col min="15366" max="15366" width="8.42578125" style="1096" customWidth="1"/>
    <col min="15367" max="15367" width="16.7109375" style="1096" customWidth="1"/>
    <col min="15368" max="15368" width="21.7109375" style="1096" customWidth="1"/>
    <col min="15369" max="15369" width="21.28515625" style="1096" customWidth="1"/>
    <col min="15370" max="15605" width="9.28515625" style="1096"/>
    <col min="15606" max="15606" width="103.140625" style="1096" customWidth="1"/>
    <col min="15607" max="15607" width="20.5703125" style="1096" customWidth="1"/>
    <col min="15608" max="15608" width="19.42578125" style="1096" customWidth="1"/>
    <col min="15609" max="15609" width="16.7109375" style="1096" customWidth="1"/>
    <col min="15610" max="15610" width="12.85546875" style="1096" customWidth="1"/>
    <col min="15611" max="15611" width="11" style="1096" bestFit="1" customWidth="1"/>
    <col min="15612" max="15616" width="9.28515625" style="1096"/>
    <col min="15617" max="15617" width="103.140625" style="1096" customWidth="1"/>
    <col min="15618" max="15618" width="21.85546875" style="1096" customWidth="1"/>
    <col min="15619" max="15619" width="24" style="1096" customWidth="1"/>
    <col min="15620" max="15620" width="16.7109375" style="1096" customWidth="1"/>
    <col min="15621" max="15621" width="9.28515625" style="1096"/>
    <col min="15622" max="15622" width="8.42578125" style="1096" customWidth="1"/>
    <col min="15623" max="15623" width="16.7109375" style="1096" customWidth="1"/>
    <col min="15624" max="15624" width="21.7109375" style="1096" customWidth="1"/>
    <col min="15625" max="15625" width="21.28515625" style="1096" customWidth="1"/>
    <col min="15626" max="15861" width="9.28515625" style="1096"/>
    <col min="15862" max="15862" width="103.140625" style="1096" customWidth="1"/>
    <col min="15863" max="15863" width="20.5703125" style="1096" customWidth="1"/>
    <col min="15864" max="15864" width="19.42578125" style="1096" customWidth="1"/>
    <col min="15865" max="15865" width="16.7109375" style="1096" customWidth="1"/>
    <col min="15866" max="15866" width="12.85546875" style="1096" customWidth="1"/>
    <col min="15867" max="15867" width="11" style="1096" bestFit="1" customWidth="1"/>
    <col min="15868" max="15872" width="9.28515625" style="1096"/>
    <col min="15873" max="15873" width="103.140625" style="1096" customWidth="1"/>
    <col min="15874" max="15874" width="21.85546875" style="1096" customWidth="1"/>
    <col min="15875" max="15875" width="24" style="1096" customWidth="1"/>
    <col min="15876" max="15876" width="16.7109375" style="1096" customWidth="1"/>
    <col min="15877" max="15877" width="9.28515625" style="1096"/>
    <col min="15878" max="15878" width="8.42578125" style="1096" customWidth="1"/>
    <col min="15879" max="15879" width="16.7109375" style="1096" customWidth="1"/>
    <col min="15880" max="15880" width="21.7109375" style="1096" customWidth="1"/>
    <col min="15881" max="15881" width="21.28515625" style="1096" customWidth="1"/>
    <col min="15882" max="16117" width="9.28515625" style="1096"/>
    <col min="16118" max="16118" width="103.140625" style="1096" customWidth="1"/>
    <col min="16119" max="16119" width="20.5703125" style="1096" customWidth="1"/>
    <col min="16120" max="16120" width="19.42578125" style="1096" customWidth="1"/>
    <col min="16121" max="16121" width="16.7109375" style="1096" customWidth="1"/>
    <col min="16122" max="16122" width="12.85546875" style="1096" customWidth="1"/>
    <col min="16123" max="16123" width="11" style="1096" bestFit="1" customWidth="1"/>
    <col min="16124" max="16128" width="9.28515625" style="1096"/>
    <col min="16129" max="16129" width="103.140625" style="1096" customWidth="1"/>
    <col min="16130" max="16130" width="21.85546875" style="1096" customWidth="1"/>
    <col min="16131" max="16131" width="24" style="1096" customWidth="1"/>
    <col min="16132" max="16132" width="16.7109375" style="1096" customWidth="1"/>
    <col min="16133" max="16133" width="9.28515625" style="1096"/>
    <col min="16134" max="16134" width="8.42578125" style="1096" customWidth="1"/>
    <col min="16135" max="16135" width="16.7109375" style="1096" customWidth="1"/>
    <col min="16136" max="16136" width="21.7109375" style="1096" customWidth="1"/>
    <col min="16137" max="16137" width="21.28515625" style="1096" customWidth="1"/>
    <col min="16138" max="16373" width="9.28515625" style="1096"/>
    <col min="16374" max="16374" width="103.140625" style="1096" customWidth="1"/>
    <col min="16375" max="16375" width="20.5703125" style="1096" customWidth="1"/>
    <col min="16376" max="16376" width="19.42578125" style="1096" customWidth="1"/>
    <col min="16377" max="16377" width="16.7109375" style="1096" customWidth="1"/>
    <col min="16378" max="16378" width="12.85546875" style="1096" customWidth="1"/>
    <col min="16379" max="16379" width="11" style="1096" bestFit="1" customWidth="1"/>
    <col min="16380" max="16384" width="9.28515625" style="1096"/>
  </cols>
  <sheetData>
    <row r="1" spans="1:5" ht="16.5" customHeight="1">
      <c r="A1" s="1444" t="s">
        <v>756</v>
      </c>
      <c r="B1" s="1095"/>
      <c r="C1" s="1646"/>
      <c r="D1" s="1646"/>
    </row>
    <row r="2" spans="1:5" ht="22.5" customHeight="1">
      <c r="A2" s="1647" t="s">
        <v>757</v>
      </c>
      <c r="B2" s="1647"/>
      <c r="C2" s="1647"/>
      <c r="D2" s="1647"/>
    </row>
    <row r="3" spans="1:5" ht="14.25" customHeight="1">
      <c r="A3" s="1097"/>
      <c r="B3" s="1097"/>
      <c r="C3" s="1097"/>
      <c r="D3" s="1097"/>
    </row>
    <row r="4" spans="1:5" s="1100" customFormat="1" ht="17.25" customHeight="1">
      <c r="A4" s="1098"/>
      <c r="B4" s="1099"/>
      <c r="C4" s="1648" t="s">
        <v>2</v>
      </c>
      <c r="D4" s="1648"/>
    </row>
    <row r="5" spans="1:5" s="1103" customFormat="1" ht="56.25" customHeight="1">
      <c r="A5" s="1649" t="s">
        <v>758</v>
      </c>
      <c r="B5" s="1651" t="s">
        <v>759</v>
      </c>
      <c r="C5" s="1101" t="s">
        <v>238</v>
      </c>
      <c r="D5" s="1102" t="s">
        <v>239</v>
      </c>
    </row>
    <row r="6" spans="1:5" s="1103" customFormat="1" ht="24" customHeight="1">
      <c r="A6" s="1650"/>
      <c r="B6" s="1652"/>
      <c r="C6" s="1104" t="s">
        <v>760</v>
      </c>
      <c r="D6" s="1105" t="s">
        <v>242</v>
      </c>
    </row>
    <row r="7" spans="1:5" s="1103" customFormat="1" ht="14.1" customHeight="1">
      <c r="A7" s="1106">
        <v>1</v>
      </c>
      <c r="B7" s="1107">
        <v>2</v>
      </c>
      <c r="C7" s="1107">
        <v>3</v>
      </c>
      <c r="D7" s="1105" t="s">
        <v>35</v>
      </c>
    </row>
    <row r="8" spans="1:5" s="1113" customFormat="1" ht="29.1" customHeight="1">
      <c r="A8" s="1108" t="s">
        <v>761</v>
      </c>
      <c r="B8" s="1109">
        <v>15107319000</v>
      </c>
      <c r="C8" s="1110">
        <v>8953721443.8500004</v>
      </c>
      <c r="D8" s="1111">
        <v>0.59267441455694425</v>
      </c>
      <c r="E8" s="1112"/>
    </row>
    <row r="9" spans="1:5" s="1113" customFormat="1" ht="29.1" customHeight="1">
      <c r="A9" s="1108" t="s">
        <v>762</v>
      </c>
      <c r="B9" s="1109">
        <v>3513920000</v>
      </c>
      <c r="C9" s="1110">
        <v>1930070543.9400001</v>
      </c>
      <c r="D9" s="1111">
        <v>0.54926422455263635</v>
      </c>
      <c r="E9" s="1112"/>
    </row>
    <row r="10" spans="1:5" s="1113" customFormat="1" ht="29.1" customHeight="1">
      <c r="A10" s="1108" t="s">
        <v>763</v>
      </c>
      <c r="B10" s="1109">
        <v>1151191000</v>
      </c>
      <c r="C10" s="1110">
        <v>1084747738.4400001</v>
      </c>
      <c r="D10" s="1111">
        <v>0.94228302552747556</v>
      </c>
      <c r="E10" s="1112"/>
    </row>
    <row r="11" spans="1:5" s="1113" customFormat="1" ht="29.1" customHeight="1">
      <c r="A11" s="1108" t="s">
        <v>764</v>
      </c>
      <c r="B11" s="1109">
        <v>2376000000</v>
      </c>
      <c r="C11" s="1110">
        <v>1554091357.29</v>
      </c>
      <c r="D11" s="1111">
        <v>0.65407885407828281</v>
      </c>
      <c r="E11" s="1112"/>
    </row>
    <row r="12" spans="1:5" s="1113" customFormat="1" ht="29.1" customHeight="1">
      <c r="A12" s="1108" t="s">
        <v>765</v>
      </c>
      <c r="B12" s="1109">
        <v>1832162000</v>
      </c>
      <c r="C12" s="1110">
        <v>1321876605.4300001</v>
      </c>
      <c r="D12" s="1111">
        <v>0.72148456600999256</v>
      </c>
      <c r="E12" s="1112"/>
    </row>
    <row r="13" spans="1:5" s="1113" customFormat="1" ht="29.1" customHeight="1">
      <c r="A13" s="1108" t="s">
        <v>766</v>
      </c>
      <c r="B13" s="1114">
        <v>1323234000</v>
      </c>
      <c r="C13" s="1110">
        <v>1042583054.61</v>
      </c>
      <c r="D13" s="1111">
        <v>0.78790527949705047</v>
      </c>
      <c r="E13" s="1112"/>
    </row>
    <row r="14" spans="1:5" s="1113" customFormat="1" ht="29.1" customHeight="1">
      <c r="A14" s="1108" t="s">
        <v>767</v>
      </c>
      <c r="B14" s="1109">
        <v>1022747000</v>
      </c>
      <c r="C14" s="1110">
        <v>612889015.48000002</v>
      </c>
      <c r="D14" s="1111">
        <v>0.59925770056524241</v>
      </c>
      <c r="E14" s="1112"/>
    </row>
    <row r="15" spans="1:5" s="1113" customFormat="1" ht="29.1" customHeight="1">
      <c r="A15" s="1108" t="s">
        <v>768</v>
      </c>
      <c r="B15" s="1109">
        <v>1207410000</v>
      </c>
      <c r="C15" s="1110">
        <v>1039876786.11</v>
      </c>
      <c r="D15" s="1111">
        <v>0.86124579563694192</v>
      </c>
      <c r="E15" s="1112"/>
    </row>
    <row r="16" spans="1:5" s="1113" customFormat="1" ht="29.1" customHeight="1">
      <c r="A16" s="1108" t="s">
        <v>769</v>
      </c>
      <c r="B16" s="1109">
        <v>545537000</v>
      </c>
      <c r="C16" s="1110">
        <v>364093583.60000002</v>
      </c>
      <c r="D16" s="1111">
        <v>0.66740401402654637</v>
      </c>
      <c r="E16" s="1112"/>
    </row>
    <row r="17" spans="1:5" s="1113" customFormat="1" ht="29.1" customHeight="1">
      <c r="A17" s="1108" t="s">
        <v>770</v>
      </c>
      <c r="B17" s="1109">
        <v>1178044000</v>
      </c>
      <c r="C17" s="1110">
        <v>840090516.55999994</v>
      </c>
      <c r="D17" s="1111">
        <v>0.71312320809749041</v>
      </c>
      <c r="E17" s="1112"/>
    </row>
    <row r="18" spans="1:5" s="1113" customFormat="1" ht="29.1" customHeight="1">
      <c r="A18" s="1108" t="s">
        <v>771</v>
      </c>
      <c r="B18" s="1114">
        <v>2085021000</v>
      </c>
      <c r="C18" s="1110">
        <v>1103997707.53</v>
      </c>
      <c r="D18" s="1111">
        <v>0.52948997037919521</v>
      </c>
      <c r="E18" s="1112"/>
    </row>
    <row r="19" spans="1:5" s="1113" customFormat="1" ht="29.1" customHeight="1">
      <c r="A19" s="1108" t="s">
        <v>772</v>
      </c>
      <c r="B19" s="1109">
        <v>1062652000</v>
      </c>
      <c r="C19" s="1110">
        <v>1080999032.8800001</v>
      </c>
      <c r="D19" s="1111">
        <v>1.0172653256945832</v>
      </c>
      <c r="E19" s="1112"/>
    </row>
    <row r="20" spans="1:5" s="1113" customFormat="1" ht="29.1" customHeight="1">
      <c r="A20" s="1108" t="s">
        <v>773</v>
      </c>
      <c r="B20" s="1114">
        <v>657259000</v>
      </c>
      <c r="C20" s="1110">
        <v>454761786.20999998</v>
      </c>
      <c r="D20" s="1111">
        <v>0.69190651814581461</v>
      </c>
      <c r="E20" s="1112"/>
    </row>
    <row r="21" spans="1:5" s="1113" customFormat="1" ht="29.1" customHeight="1">
      <c r="A21" s="1108" t="s">
        <v>774</v>
      </c>
      <c r="B21" s="1114">
        <v>1237066000</v>
      </c>
      <c r="C21" s="1110">
        <v>1308422873.23</v>
      </c>
      <c r="D21" s="1111">
        <v>1.0576823493896041</v>
      </c>
      <c r="E21" s="1112"/>
    </row>
    <row r="22" spans="1:5" s="1113" customFormat="1" ht="29.1" customHeight="1">
      <c r="A22" s="1108" t="s">
        <v>775</v>
      </c>
      <c r="B22" s="1109">
        <v>561391000</v>
      </c>
      <c r="C22" s="1110">
        <v>517370970.73000002</v>
      </c>
      <c r="D22" s="1111">
        <v>0.92158757573598438</v>
      </c>
      <c r="E22" s="1112"/>
    </row>
    <row r="23" spans="1:5" s="1113" customFormat="1" ht="29.1" customHeight="1">
      <c r="A23" s="1108" t="s">
        <v>776</v>
      </c>
      <c r="B23" s="1109">
        <v>1029164000</v>
      </c>
      <c r="C23" s="1110">
        <v>920928176.97000003</v>
      </c>
      <c r="D23" s="1111">
        <v>0.89483131645685243</v>
      </c>
      <c r="E23" s="1112"/>
    </row>
    <row r="24" spans="1:5" s="1113" customFormat="1" ht="29.1" customHeight="1">
      <c r="A24" s="1108" t="s">
        <v>777</v>
      </c>
      <c r="B24" s="1109">
        <v>1892694000</v>
      </c>
      <c r="C24" s="1110">
        <v>1292391525.79</v>
      </c>
      <c r="D24" s="1111">
        <v>0.68283173391472685</v>
      </c>
      <c r="E24" s="1112"/>
    </row>
    <row r="25" spans="1:5" s="1113" customFormat="1" ht="29.1" customHeight="1">
      <c r="A25" s="1108" t="s">
        <v>778</v>
      </c>
      <c r="B25" s="1109">
        <v>676734000</v>
      </c>
      <c r="C25" s="1110">
        <v>555719037.63</v>
      </c>
      <c r="D25" s="1111">
        <v>0.82117794824849943</v>
      </c>
      <c r="E25" s="1112"/>
    </row>
    <row r="26" spans="1:5" s="1113" customFormat="1" ht="29.1" customHeight="1">
      <c r="A26" s="1108" t="s">
        <v>779</v>
      </c>
      <c r="B26" s="1114">
        <v>1185479000</v>
      </c>
      <c r="C26" s="1110">
        <v>670467612.67999995</v>
      </c>
      <c r="D26" s="1111">
        <v>0.56556684064416152</v>
      </c>
      <c r="E26" s="1112"/>
    </row>
    <row r="27" spans="1:5" s="1113" customFormat="1" ht="29.1" customHeight="1">
      <c r="A27" s="1108" t="s">
        <v>780</v>
      </c>
      <c r="B27" s="1114">
        <v>1239784000</v>
      </c>
      <c r="C27" s="1110">
        <v>1134478136.4300001</v>
      </c>
      <c r="D27" s="1111">
        <v>0.91506112067102019</v>
      </c>
      <c r="E27" s="1112"/>
    </row>
    <row r="28" spans="1:5" s="1113" customFormat="1" ht="29.1" customHeight="1" thickBot="1">
      <c r="A28" s="1108" t="s">
        <v>781</v>
      </c>
      <c r="B28" s="1109">
        <v>786507000</v>
      </c>
      <c r="C28" s="1110">
        <v>942711176.90999997</v>
      </c>
      <c r="D28" s="1111">
        <v>1.1986049417360558</v>
      </c>
      <c r="E28" s="1112"/>
    </row>
    <row r="29" spans="1:5" s="1113" customFormat="1" ht="29.1" customHeight="1" thickTop="1" thickBot="1">
      <c r="A29" s="1115" t="s">
        <v>782</v>
      </c>
      <c r="B29" s="1116">
        <v>17690723000</v>
      </c>
      <c r="C29" s="1116">
        <v>13881780993.35</v>
      </c>
      <c r="D29" s="1117">
        <v>0.78469268855489971</v>
      </c>
      <c r="E29" s="1112"/>
    </row>
    <row r="30" spans="1:5" s="1113" customFormat="1" ht="29.1" customHeight="1" thickTop="1">
      <c r="A30" s="1118" t="s">
        <v>783</v>
      </c>
      <c r="B30" s="1119">
        <v>372163000</v>
      </c>
      <c r="C30" s="1120">
        <v>256432817.03999999</v>
      </c>
      <c r="D30" s="1111">
        <v>0.68903361441088984</v>
      </c>
      <c r="E30" s="1112"/>
    </row>
    <row r="31" spans="1:5" s="1113" customFormat="1" ht="29.1" customHeight="1">
      <c r="A31" s="1118" t="s">
        <v>784</v>
      </c>
      <c r="B31" s="1119">
        <v>286055000</v>
      </c>
      <c r="C31" s="1120">
        <v>235932540.83000001</v>
      </c>
      <c r="D31" s="1111">
        <v>0.82478034234675157</v>
      </c>
      <c r="E31" s="1112"/>
    </row>
    <row r="32" spans="1:5" s="1113" customFormat="1" ht="29.1" customHeight="1" thickBot="1">
      <c r="A32" s="1121" t="s">
        <v>785</v>
      </c>
      <c r="B32" s="1122">
        <v>2272621000</v>
      </c>
      <c r="C32" s="1123">
        <v>965646825.76999998</v>
      </c>
      <c r="D32" s="1124">
        <v>0.42490447187190472</v>
      </c>
      <c r="E32" s="1112"/>
    </row>
    <row r="33" spans="1:5" s="1113" customFormat="1" ht="29.1" customHeight="1" thickTop="1" thickBot="1">
      <c r="A33" s="1125" t="s">
        <v>786</v>
      </c>
      <c r="B33" s="1126">
        <v>44602154000</v>
      </c>
      <c r="C33" s="1126">
        <v>30184300865.940006</v>
      </c>
      <c r="D33" s="1127">
        <v>0.67674536225178739</v>
      </c>
      <c r="E33" s="1112"/>
    </row>
    <row r="34" spans="1:5" s="1113" customFormat="1" ht="29.1" customHeight="1" thickTop="1">
      <c r="A34" s="1128" t="s">
        <v>787</v>
      </c>
      <c r="B34" s="1129"/>
      <c r="C34" s="1120">
        <v>6223162.9100000001</v>
      </c>
      <c r="D34" s="1111" t="s">
        <v>48</v>
      </c>
      <c r="E34" s="1112"/>
    </row>
    <row r="35" spans="1:5" s="1113" customFormat="1" ht="29.1" customHeight="1">
      <c r="A35" s="1128" t="s">
        <v>788</v>
      </c>
      <c r="B35" s="1129"/>
      <c r="C35" s="1110">
        <v>313951.84000000003</v>
      </c>
      <c r="D35" s="1111" t="s">
        <v>48</v>
      </c>
      <c r="E35" s="1112"/>
    </row>
    <row r="36" spans="1:5" s="1113" customFormat="1" ht="29.1" customHeight="1">
      <c r="A36" s="1130" t="s">
        <v>789</v>
      </c>
      <c r="B36" s="1129"/>
      <c r="C36" s="1110">
        <v>2402288695.3200002</v>
      </c>
      <c r="D36" s="1111" t="s">
        <v>48</v>
      </c>
      <c r="E36" s="1112"/>
    </row>
    <row r="37" spans="1:5" s="1113" customFormat="1" ht="29.1" customHeight="1">
      <c r="A37" s="1131" t="s">
        <v>790</v>
      </c>
      <c r="B37" s="1132"/>
      <c r="C37" s="1110">
        <v>322437.86</v>
      </c>
      <c r="D37" s="1111" t="s">
        <v>48</v>
      </c>
      <c r="E37" s="1112"/>
    </row>
    <row r="38" spans="1:5" s="1113" customFormat="1" ht="29.1" customHeight="1">
      <c r="A38" s="1130" t="s">
        <v>791</v>
      </c>
      <c r="B38" s="1132"/>
      <c r="C38" s="1110">
        <v>3850</v>
      </c>
      <c r="D38" s="1111" t="s">
        <v>48</v>
      </c>
      <c r="E38" s="1112"/>
    </row>
    <row r="39" spans="1:5" s="1113" customFormat="1" ht="29.1" customHeight="1">
      <c r="A39" s="1108" t="s">
        <v>792</v>
      </c>
      <c r="B39" s="1132"/>
      <c r="C39" s="1110">
        <v>2228.35</v>
      </c>
      <c r="D39" s="1111" t="s">
        <v>48</v>
      </c>
      <c r="E39" s="1112"/>
    </row>
    <row r="40" spans="1:5" s="1113" customFormat="1" ht="29.1" customHeight="1">
      <c r="A40" s="1133" t="s">
        <v>793</v>
      </c>
      <c r="B40" s="1134"/>
      <c r="C40" s="1110">
        <v>8941.27</v>
      </c>
      <c r="D40" s="1135"/>
      <c r="E40" s="1112"/>
    </row>
    <row r="41" spans="1:5" s="1113" customFormat="1" ht="29.1" customHeight="1" thickBot="1">
      <c r="A41" s="1136" t="s">
        <v>794</v>
      </c>
      <c r="B41" s="1137"/>
      <c r="C41" s="1123">
        <v>250071</v>
      </c>
      <c r="D41" s="1124" t="s">
        <v>48</v>
      </c>
      <c r="E41" s="1112"/>
    </row>
    <row r="42" spans="1:5" s="1113" customFormat="1" ht="29.1" customHeight="1" thickTop="1" thickBot="1">
      <c r="A42" s="1125" t="s">
        <v>795</v>
      </c>
      <c r="B42" s="1126"/>
      <c r="C42" s="1138">
        <v>2409413338.5500002</v>
      </c>
      <c r="D42" s="1139" t="s">
        <v>48</v>
      </c>
      <c r="E42" s="1112"/>
    </row>
    <row r="43" spans="1:5" s="1113" customFormat="1" ht="29.1" customHeight="1" thickTop="1">
      <c r="A43" s="1140" t="s">
        <v>796</v>
      </c>
      <c r="B43" s="1141">
        <v>13490000</v>
      </c>
      <c r="C43" s="1120">
        <v>251459.37</v>
      </c>
      <c r="D43" s="1142">
        <v>1.8640427724240176E-2</v>
      </c>
      <c r="E43" s="1112"/>
    </row>
    <row r="44" spans="1:5" s="1113" customFormat="1" ht="29.1" customHeight="1">
      <c r="A44" s="1108" t="s">
        <v>797</v>
      </c>
      <c r="B44" s="1114">
        <v>1082000</v>
      </c>
      <c r="C44" s="1120">
        <v>24004.25</v>
      </c>
      <c r="D44" s="1111">
        <v>2.218507393715342E-2</v>
      </c>
      <c r="E44" s="1112"/>
    </row>
    <row r="45" spans="1:5" s="1113" customFormat="1" ht="29.1" customHeight="1">
      <c r="A45" s="1108" t="s">
        <v>798</v>
      </c>
      <c r="B45" s="1114"/>
      <c r="C45" s="1110">
        <v>151152288.78999999</v>
      </c>
      <c r="D45" s="1111" t="s">
        <v>48</v>
      </c>
      <c r="E45" s="1112"/>
    </row>
    <row r="46" spans="1:5" s="1113" customFormat="1" ht="29.1" customHeight="1" thickBot="1">
      <c r="A46" s="1140" t="s">
        <v>799</v>
      </c>
      <c r="B46" s="1141">
        <v>20166116000</v>
      </c>
      <c r="C46" s="1143">
        <v>16930398920.83</v>
      </c>
      <c r="D46" s="1142">
        <v>0.83954683791514439</v>
      </c>
      <c r="E46" s="1112"/>
    </row>
    <row r="47" spans="1:5" s="1147" customFormat="1" ht="29.1" customHeight="1" thickTop="1" thickBot="1">
      <c r="A47" s="1144" t="s">
        <v>800</v>
      </c>
      <c r="B47" s="1116">
        <v>64782842000</v>
      </c>
      <c r="C47" s="1116">
        <v>49675540877.730011</v>
      </c>
      <c r="D47" s="1145">
        <v>0.76680088962027959</v>
      </c>
      <c r="E47" s="1146"/>
    </row>
    <row r="48" spans="1:5" ht="15.75" thickTop="1">
      <c r="C48" s="1148"/>
      <c r="E48" s="1149"/>
    </row>
    <row r="49" spans="1:5" ht="15" customHeight="1">
      <c r="A49" s="1150"/>
      <c r="E49" s="1149"/>
    </row>
    <row r="50" spans="1:5" ht="24.75" customHeight="1">
      <c r="A50" s="1149"/>
      <c r="B50" s="1149"/>
    </row>
    <row r="51" spans="1:5">
      <c r="A51" s="1149"/>
      <c r="B51" s="1149"/>
    </row>
    <row r="52" spans="1:5">
      <c r="A52" s="1152"/>
      <c r="B52" s="1149"/>
    </row>
    <row r="53" spans="1:5">
      <c r="A53" s="1149"/>
      <c r="B53" s="1149"/>
    </row>
    <row r="54" spans="1:5">
      <c r="A54" s="1149"/>
      <c r="B54" s="1149"/>
    </row>
    <row r="55" spans="1:5">
      <c r="A55" s="1149"/>
      <c r="B55" s="1149"/>
    </row>
  </sheetData>
  <mergeCells count="5">
    <mergeCell ref="C1:D1"/>
    <mergeCell ref="A2:D2"/>
    <mergeCell ref="C4:D4"/>
    <mergeCell ref="A5:A6"/>
    <mergeCell ref="B5:B6"/>
  </mergeCells>
  <printOptions horizontalCentered="1"/>
  <pageMargins left="0.74803149606299213" right="0.74803149606299213" top="0.62992125984251968" bottom="0.19685039370078741" header="0.43307086614173229" footer="0"/>
  <pageSetup paperSize="9" scale="72" firstPageNumber="67" fitToHeight="2" orientation="landscape" useFirstPageNumber="1" r:id="rId1"/>
  <headerFooter alignWithMargins="0">
    <oddHeader>&amp;C&amp;12- &amp;P -</oddHeader>
  </headerFooter>
  <rowBreaks count="1" manualBreakCount="1">
    <brk id="27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0"/>
  <sheetViews>
    <sheetView showGridLines="0" zoomScale="68" zoomScaleNormal="68" zoomScaleSheetLayoutView="70" zoomScalePageLayoutView="40" workbookViewId="0"/>
  </sheetViews>
  <sheetFormatPr defaultColWidth="9.28515625" defaultRowHeight="37.5" customHeight="1"/>
  <cols>
    <col min="1" max="1" width="11.28515625" style="1383" customWidth="1"/>
    <col min="2" max="2" width="9.5703125" style="1384" customWidth="1"/>
    <col min="3" max="3" width="48.28515625" style="1385" hidden="1" customWidth="1"/>
    <col min="4" max="4" width="83.140625" style="1386" customWidth="1"/>
    <col min="5" max="5" width="20.42578125" style="1387" customWidth="1"/>
    <col min="6" max="6" width="19.7109375" style="1379" customWidth="1"/>
    <col min="7" max="7" width="20.42578125" style="1377" customWidth="1"/>
    <col min="8" max="8" width="19.7109375" style="1378" customWidth="1"/>
    <col min="9" max="9" width="20.42578125" style="1378" customWidth="1"/>
    <col min="10" max="10" width="19.7109375" style="1377" customWidth="1"/>
    <col min="11" max="11" width="15.7109375" style="1162" bestFit="1" customWidth="1"/>
    <col min="12" max="12" width="13.7109375" style="1162" customWidth="1"/>
    <col min="13" max="14" width="9.28515625" style="1162" customWidth="1"/>
    <col min="15" max="256" width="9.28515625" style="1162"/>
    <col min="257" max="257" width="11.28515625" style="1162" customWidth="1"/>
    <col min="258" max="258" width="9.5703125" style="1162" customWidth="1"/>
    <col min="259" max="259" width="0" style="1162" hidden="1" customWidth="1"/>
    <col min="260" max="260" width="83.140625" style="1162" customWidth="1"/>
    <col min="261" max="261" width="20.42578125" style="1162" customWidth="1"/>
    <col min="262" max="262" width="19.7109375" style="1162" customWidth="1"/>
    <col min="263" max="263" width="20.42578125" style="1162" customWidth="1"/>
    <col min="264" max="264" width="19.7109375" style="1162" customWidth="1"/>
    <col min="265" max="265" width="20.42578125" style="1162" customWidth="1"/>
    <col min="266" max="266" width="19.7109375" style="1162" customWidth="1"/>
    <col min="267" max="267" width="15.7109375" style="1162" bestFit="1" customWidth="1"/>
    <col min="268" max="268" width="13.7109375" style="1162" customWidth="1"/>
    <col min="269" max="270" width="9.28515625" style="1162" customWidth="1"/>
    <col min="271" max="512" width="9.28515625" style="1162"/>
    <col min="513" max="513" width="11.28515625" style="1162" customWidth="1"/>
    <col min="514" max="514" width="9.5703125" style="1162" customWidth="1"/>
    <col min="515" max="515" width="0" style="1162" hidden="1" customWidth="1"/>
    <col min="516" max="516" width="83.140625" style="1162" customWidth="1"/>
    <col min="517" max="517" width="20.42578125" style="1162" customWidth="1"/>
    <col min="518" max="518" width="19.7109375" style="1162" customWidth="1"/>
    <col min="519" max="519" width="20.42578125" style="1162" customWidth="1"/>
    <col min="520" max="520" width="19.7109375" style="1162" customWidth="1"/>
    <col min="521" max="521" width="20.42578125" style="1162" customWidth="1"/>
    <col min="522" max="522" width="19.7109375" style="1162" customWidth="1"/>
    <col min="523" max="523" width="15.7109375" style="1162" bestFit="1" customWidth="1"/>
    <col min="524" max="524" width="13.7109375" style="1162" customWidth="1"/>
    <col min="525" max="526" width="9.28515625" style="1162" customWidth="1"/>
    <col min="527" max="768" width="9.28515625" style="1162"/>
    <col min="769" max="769" width="11.28515625" style="1162" customWidth="1"/>
    <col min="770" max="770" width="9.5703125" style="1162" customWidth="1"/>
    <col min="771" max="771" width="0" style="1162" hidden="1" customWidth="1"/>
    <col min="772" max="772" width="83.140625" style="1162" customWidth="1"/>
    <col min="773" max="773" width="20.42578125" style="1162" customWidth="1"/>
    <col min="774" max="774" width="19.7109375" style="1162" customWidth="1"/>
    <col min="775" max="775" width="20.42578125" style="1162" customWidth="1"/>
    <col min="776" max="776" width="19.7109375" style="1162" customWidth="1"/>
    <col min="777" max="777" width="20.42578125" style="1162" customWidth="1"/>
    <col min="778" max="778" width="19.7109375" style="1162" customWidth="1"/>
    <col min="779" max="779" width="15.7109375" style="1162" bestFit="1" customWidth="1"/>
    <col min="780" max="780" width="13.7109375" style="1162" customWidth="1"/>
    <col min="781" max="782" width="9.28515625" style="1162" customWidth="1"/>
    <col min="783" max="1024" width="9.28515625" style="1162"/>
    <col min="1025" max="1025" width="11.28515625" style="1162" customWidth="1"/>
    <col min="1026" max="1026" width="9.5703125" style="1162" customWidth="1"/>
    <col min="1027" max="1027" width="0" style="1162" hidden="1" customWidth="1"/>
    <col min="1028" max="1028" width="83.140625" style="1162" customWidth="1"/>
    <col min="1029" max="1029" width="20.42578125" style="1162" customWidth="1"/>
    <col min="1030" max="1030" width="19.7109375" style="1162" customWidth="1"/>
    <col min="1031" max="1031" width="20.42578125" style="1162" customWidth="1"/>
    <col min="1032" max="1032" width="19.7109375" style="1162" customWidth="1"/>
    <col min="1033" max="1033" width="20.42578125" style="1162" customWidth="1"/>
    <col min="1034" max="1034" width="19.7109375" style="1162" customWidth="1"/>
    <col min="1035" max="1035" width="15.7109375" style="1162" bestFit="1" customWidth="1"/>
    <col min="1036" max="1036" width="13.7109375" style="1162" customWidth="1"/>
    <col min="1037" max="1038" width="9.28515625" style="1162" customWidth="1"/>
    <col min="1039" max="1280" width="9.28515625" style="1162"/>
    <col min="1281" max="1281" width="11.28515625" style="1162" customWidth="1"/>
    <col min="1282" max="1282" width="9.5703125" style="1162" customWidth="1"/>
    <col min="1283" max="1283" width="0" style="1162" hidden="1" customWidth="1"/>
    <col min="1284" max="1284" width="83.140625" style="1162" customWidth="1"/>
    <col min="1285" max="1285" width="20.42578125" style="1162" customWidth="1"/>
    <col min="1286" max="1286" width="19.7109375" style="1162" customWidth="1"/>
    <col min="1287" max="1287" width="20.42578125" style="1162" customWidth="1"/>
    <col min="1288" max="1288" width="19.7109375" style="1162" customWidth="1"/>
    <col min="1289" max="1289" width="20.42578125" style="1162" customWidth="1"/>
    <col min="1290" max="1290" width="19.7109375" style="1162" customWidth="1"/>
    <col min="1291" max="1291" width="15.7109375" style="1162" bestFit="1" customWidth="1"/>
    <col min="1292" max="1292" width="13.7109375" style="1162" customWidth="1"/>
    <col min="1293" max="1294" width="9.28515625" style="1162" customWidth="1"/>
    <col min="1295" max="1536" width="9.28515625" style="1162"/>
    <col min="1537" max="1537" width="11.28515625" style="1162" customWidth="1"/>
    <col min="1538" max="1538" width="9.5703125" style="1162" customWidth="1"/>
    <col min="1539" max="1539" width="0" style="1162" hidden="1" customWidth="1"/>
    <col min="1540" max="1540" width="83.140625" style="1162" customWidth="1"/>
    <col min="1541" max="1541" width="20.42578125" style="1162" customWidth="1"/>
    <col min="1542" max="1542" width="19.7109375" style="1162" customWidth="1"/>
    <col min="1543" max="1543" width="20.42578125" style="1162" customWidth="1"/>
    <col min="1544" max="1544" width="19.7109375" style="1162" customWidth="1"/>
    <col min="1545" max="1545" width="20.42578125" style="1162" customWidth="1"/>
    <col min="1546" max="1546" width="19.7109375" style="1162" customWidth="1"/>
    <col min="1547" max="1547" width="15.7109375" style="1162" bestFit="1" customWidth="1"/>
    <col min="1548" max="1548" width="13.7109375" style="1162" customWidth="1"/>
    <col min="1549" max="1550" width="9.28515625" style="1162" customWidth="1"/>
    <col min="1551" max="1792" width="9.28515625" style="1162"/>
    <col min="1793" max="1793" width="11.28515625" style="1162" customWidth="1"/>
    <col min="1794" max="1794" width="9.5703125" style="1162" customWidth="1"/>
    <col min="1795" max="1795" width="0" style="1162" hidden="1" customWidth="1"/>
    <col min="1796" max="1796" width="83.140625" style="1162" customWidth="1"/>
    <col min="1797" max="1797" width="20.42578125" style="1162" customWidth="1"/>
    <col min="1798" max="1798" width="19.7109375" style="1162" customWidth="1"/>
    <col min="1799" max="1799" width="20.42578125" style="1162" customWidth="1"/>
    <col min="1800" max="1800" width="19.7109375" style="1162" customWidth="1"/>
    <col min="1801" max="1801" width="20.42578125" style="1162" customWidth="1"/>
    <col min="1802" max="1802" width="19.7109375" style="1162" customWidth="1"/>
    <col min="1803" max="1803" width="15.7109375" style="1162" bestFit="1" customWidth="1"/>
    <col min="1804" max="1804" width="13.7109375" style="1162" customWidth="1"/>
    <col min="1805" max="1806" width="9.28515625" style="1162" customWidth="1"/>
    <col min="1807" max="2048" width="9.28515625" style="1162"/>
    <col min="2049" max="2049" width="11.28515625" style="1162" customWidth="1"/>
    <col min="2050" max="2050" width="9.5703125" style="1162" customWidth="1"/>
    <col min="2051" max="2051" width="0" style="1162" hidden="1" customWidth="1"/>
    <col min="2052" max="2052" width="83.140625" style="1162" customWidth="1"/>
    <col min="2053" max="2053" width="20.42578125" style="1162" customWidth="1"/>
    <col min="2054" max="2054" width="19.7109375" style="1162" customWidth="1"/>
    <col min="2055" max="2055" width="20.42578125" style="1162" customWidth="1"/>
    <col min="2056" max="2056" width="19.7109375" style="1162" customWidth="1"/>
    <col min="2057" max="2057" width="20.42578125" style="1162" customWidth="1"/>
    <col min="2058" max="2058" width="19.7109375" style="1162" customWidth="1"/>
    <col min="2059" max="2059" width="15.7109375" style="1162" bestFit="1" customWidth="1"/>
    <col min="2060" max="2060" width="13.7109375" style="1162" customWidth="1"/>
    <col min="2061" max="2062" width="9.28515625" style="1162" customWidth="1"/>
    <col min="2063" max="2304" width="9.28515625" style="1162"/>
    <col min="2305" max="2305" width="11.28515625" style="1162" customWidth="1"/>
    <col min="2306" max="2306" width="9.5703125" style="1162" customWidth="1"/>
    <col min="2307" max="2307" width="0" style="1162" hidden="1" customWidth="1"/>
    <col min="2308" max="2308" width="83.140625" style="1162" customWidth="1"/>
    <col min="2309" max="2309" width="20.42578125" style="1162" customWidth="1"/>
    <col min="2310" max="2310" width="19.7109375" style="1162" customWidth="1"/>
    <col min="2311" max="2311" width="20.42578125" style="1162" customWidth="1"/>
    <col min="2312" max="2312" width="19.7109375" style="1162" customWidth="1"/>
    <col min="2313" max="2313" width="20.42578125" style="1162" customWidth="1"/>
    <col min="2314" max="2314" width="19.7109375" style="1162" customWidth="1"/>
    <col min="2315" max="2315" width="15.7109375" style="1162" bestFit="1" customWidth="1"/>
    <col min="2316" max="2316" width="13.7109375" style="1162" customWidth="1"/>
    <col min="2317" max="2318" width="9.28515625" style="1162" customWidth="1"/>
    <col min="2319" max="2560" width="9.28515625" style="1162"/>
    <col min="2561" max="2561" width="11.28515625" style="1162" customWidth="1"/>
    <col min="2562" max="2562" width="9.5703125" style="1162" customWidth="1"/>
    <col min="2563" max="2563" width="0" style="1162" hidden="1" customWidth="1"/>
    <col min="2564" max="2564" width="83.140625" style="1162" customWidth="1"/>
    <col min="2565" max="2565" width="20.42578125" style="1162" customWidth="1"/>
    <col min="2566" max="2566" width="19.7109375" style="1162" customWidth="1"/>
    <col min="2567" max="2567" width="20.42578125" style="1162" customWidth="1"/>
    <col min="2568" max="2568" width="19.7109375" style="1162" customWidth="1"/>
    <col min="2569" max="2569" width="20.42578125" style="1162" customWidth="1"/>
    <col min="2570" max="2570" width="19.7109375" style="1162" customWidth="1"/>
    <col min="2571" max="2571" width="15.7109375" style="1162" bestFit="1" customWidth="1"/>
    <col min="2572" max="2572" width="13.7109375" style="1162" customWidth="1"/>
    <col min="2573" max="2574" width="9.28515625" style="1162" customWidth="1"/>
    <col min="2575" max="2816" width="9.28515625" style="1162"/>
    <col min="2817" max="2817" width="11.28515625" style="1162" customWidth="1"/>
    <col min="2818" max="2818" width="9.5703125" style="1162" customWidth="1"/>
    <col min="2819" max="2819" width="0" style="1162" hidden="1" customWidth="1"/>
    <col min="2820" max="2820" width="83.140625" style="1162" customWidth="1"/>
    <col min="2821" max="2821" width="20.42578125" style="1162" customWidth="1"/>
    <col min="2822" max="2822" width="19.7109375" style="1162" customWidth="1"/>
    <col min="2823" max="2823" width="20.42578125" style="1162" customWidth="1"/>
    <col min="2824" max="2824" width="19.7109375" style="1162" customWidth="1"/>
    <col min="2825" max="2825" width="20.42578125" style="1162" customWidth="1"/>
    <col min="2826" max="2826" width="19.7109375" style="1162" customWidth="1"/>
    <col min="2827" max="2827" width="15.7109375" style="1162" bestFit="1" customWidth="1"/>
    <col min="2828" max="2828" width="13.7109375" style="1162" customWidth="1"/>
    <col min="2829" max="2830" width="9.28515625" style="1162" customWidth="1"/>
    <col min="2831" max="3072" width="9.28515625" style="1162"/>
    <col min="3073" max="3073" width="11.28515625" style="1162" customWidth="1"/>
    <col min="3074" max="3074" width="9.5703125" style="1162" customWidth="1"/>
    <col min="3075" max="3075" width="0" style="1162" hidden="1" customWidth="1"/>
    <col min="3076" max="3076" width="83.140625" style="1162" customWidth="1"/>
    <col min="3077" max="3077" width="20.42578125" style="1162" customWidth="1"/>
    <col min="3078" max="3078" width="19.7109375" style="1162" customWidth="1"/>
    <col min="3079" max="3079" width="20.42578125" style="1162" customWidth="1"/>
    <col min="3080" max="3080" width="19.7109375" style="1162" customWidth="1"/>
    <col min="3081" max="3081" width="20.42578125" style="1162" customWidth="1"/>
    <col min="3082" max="3082" width="19.7109375" style="1162" customWidth="1"/>
    <col min="3083" max="3083" width="15.7109375" style="1162" bestFit="1" customWidth="1"/>
    <col min="3084" max="3084" width="13.7109375" style="1162" customWidth="1"/>
    <col min="3085" max="3086" width="9.28515625" style="1162" customWidth="1"/>
    <col min="3087" max="3328" width="9.28515625" style="1162"/>
    <col min="3329" max="3329" width="11.28515625" style="1162" customWidth="1"/>
    <col min="3330" max="3330" width="9.5703125" style="1162" customWidth="1"/>
    <col min="3331" max="3331" width="0" style="1162" hidden="1" customWidth="1"/>
    <col min="3332" max="3332" width="83.140625" style="1162" customWidth="1"/>
    <col min="3333" max="3333" width="20.42578125" style="1162" customWidth="1"/>
    <col min="3334" max="3334" width="19.7109375" style="1162" customWidth="1"/>
    <col min="3335" max="3335" width="20.42578125" style="1162" customWidth="1"/>
    <col min="3336" max="3336" width="19.7109375" style="1162" customWidth="1"/>
    <col min="3337" max="3337" width="20.42578125" style="1162" customWidth="1"/>
    <col min="3338" max="3338" width="19.7109375" style="1162" customWidth="1"/>
    <col min="3339" max="3339" width="15.7109375" style="1162" bestFit="1" customWidth="1"/>
    <col min="3340" max="3340" width="13.7109375" style="1162" customWidth="1"/>
    <col min="3341" max="3342" width="9.28515625" style="1162" customWidth="1"/>
    <col min="3343" max="3584" width="9.28515625" style="1162"/>
    <col min="3585" max="3585" width="11.28515625" style="1162" customWidth="1"/>
    <col min="3586" max="3586" width="9.5703125" style="1162" customWidth="1"/>
    <col min="3587" max="3587" width="0" style="1162" hidden="1" customWidth="1"/>
    <col min="3588" max="3588" width="83.140625" style="1162" customWidth="1"/>
    <col min="3589" max="3589" width="20.42578125" style="1162" customWidth="1"/>
    <col min="3590" max="3590" width="19.7109375" style="1162" customWidth="1"/>
    <col min="3591" max="3591" width="20.42578125" style="1162" customWidth="1"/>
    <col min="3592" max="3592" width="19.7109375" style="1162" customWidth="1"/>
    <col min="3593" max="3593" width="20.42578125" style="1162" customWidth="1"/>
    <col min="3594" max="3594" width="19.7109375" style="1162" customWidth="1"/>
    <col min="3595" max="3595" width="15.7109375" style="1162" bestFit="1" customWidth="1"/>
    <col min="3596" max="3596" width="13.7109375" style="1162" customWidth="1"/>
    <col min="3597" max="3598" width="9.28515625" style="1162" customWidth="1"/>
    <col min="3599" max="3840" width="9.28515625" style="1162"/>
    <col min="3841" max="3841" width="11.28515625" style="1162" customWidth="1"/>
    <col min="3842" max="3842" width="9.5703125" style="1162" customWidth="1"/>
    <col min="3843" max="3843" width="0" style="1162" hidden="1" customWidth="1"/>
    <col min="3844" max="3844" width="83.140625" style="1162" customWidth="1"/>
    <col min="3845" max="3845" width="20.42578125" style="1162" customWidth="1"/>
    <col min="3846" max="3846" width="19.7109375" style="1162" customWidth="1"/>
    <col min="3847" max="3847" width="20.42578125" style="1162" customWidth="1"/>
    <col min="3848" max="3848" width="19.7109375" style="1162" customWidth="1"/>
    <col min="3849" max="3849" width="20.42578125" style="1162" customWidth="1"/>
    <col min="3850" max="3850" width="19.7109375" style="1162" customWidth="1"/>
    <col min="3851" max="3851" width="15.7109375" style="1162" bestFit="1" customWidth="1"/>
    <col min="3852" max="3852" width="13.7109375" style="1162" customWidth="1"/>
    <col min="3853" max="3854" width="9.28515625" style="1162" customWidth="1"/>
    <col min="3855" max="4096" width="9.28515625" style="1162"/>
    <col min="4097" max="4097" width="11.28515625" style="1162" customWidth="1"/>
    <col min="4098" max="4098" width="9.5703125" style="1162" customWidth="1"/>
    <col min="4099" max="4099" width="0" style="1162" hidden="1" customWidth="1"/>
    <col min="4100" max="4100" width="83.140625" style="1162" customWidth="1"/>
    <col min="4101" max="4101" width="20.42578125" style="1162" customWidth="1"/>
    <col min="4102" max="4102" width="19.7109375" style="1162" customWidth="1"/>
    <col min="4103" max="4103" width="20.42578125" style="1162" customWidth="1"/>
    <col min="4104" max="4104" width="19.7109375" style="1162" customWidth="1"/>
    <col min="4105" max="4105" width="20.42578125" style="1162" customWidth="1"/>
    <col min="4106" max="4106" width="19.7109375" style="1162" customWidth="1"/>
    <col min="4107" max="4107" width="15.7109375" style="1162" bestFit="1" customWidth="1"/>
    <col min="4108" max="4108" width="13.7109375" style="1162" customWidth="1"/>
    <col min="4109" max="4110" width="9.28515625" style="1162" customWidth="1"/>
    <col min="4111" max="4352" width="9.28515625" style="1162"/>
    <col min="4353" max="4353" width="11.28515625" style="1162" customWidth="1"/>
    <col min="4354" max="4354" width="9.5703125" style="1162" customWidth="1"/>
    <col min="4355" max="4355" width="0" style="1162" hidden="1" customWidth="1"/>
    <col min="4356" max="4356" width="83.140625" style="1162" customWidth="1"/>
    <col min="4357" max="4357" width="20.42578125" style="1162" customWidth="1"/>
    <col min="4358" max="4358" width="19.7109375" style="1162" customWidth="1"/>
    <col min="4359" max="4359" width="20.42578125" style="1162" customWidth="1"/>
    <col min="4360" max="4360" width="19.7109375" style="1162" customWidth="1"/>
    <col min="4361" max="4361" width="20.42578125" style="1162" customWidth="1"/>
    <col min="4362" max="4362" width="19.7109375" style="1162" customWidth="1"/>
    <col min="4363" max="4363" width="15.7109375" style="1162" bestFit="1" customWidth="1"/>
    <col min="4364" max="4364" width="13.7109375" style="1162" customWidth="1"/>
    <col min="4365" max="4366" width="9.28515625" style="1162" customWidth="1"/>
    <col min="4367" max="4608" width="9.28515625" style="1162"/>
    <col min="4609" max="4609" width="11.28515625" style="1162" customWidth="1"/>
    <col min="4610" max="4610" width="9.5703125" style="1162" customWidth="1"/>
    <col min="4611" max="4611" width="0" style="1162" hidden="1" customWidth="1"/>
    <col min="4612" max="4612" width="83.140625" style="1162" customWidth="1"/>
    <col min="4613" max="4613" width="20.42578125" style="1162" customWidth="1"/>
    <col min="4614" max="4614" width="19.7109375" style="1162" customWidth="1"/>
    <col min="4615" max="4615" width="20.42578125" style="1162" customWidth="1"/>
    <col min="4616" max="4616" width="19.7109375" style="1162" customWidth="1"/>
    <col min="4617" max="4617" width="20.42578125" style="1162" customWidth="1"/>
    <col min="4618" max="4618" width="19.7109375" style="1162" customWidth="1"/>
    <col min="4619" max="4619" width="15.7109375" style="1162" bestFit="1" customWidth="1"/>
    <col min="4620" max="4620" width="13.7109375" style="1162" customWidth="1"/>
    <col min="4621" max="4622" width="9.28515625" style="1162" customWidth="1"/>
    <col min="4623" max="4864" width="9.28515625" style="1162"/>
    <col min="4865" max="4865" width="11.28515625" style="1162" customWidth="1"/>
    <col min="4866" max="4866" width="9.5703125" style="1162" customWidth="1"/>
    <col min="4867" max="4867" width="0" style="1162" hidden="1" customWidth="1"/>
    <col min="4868" max="4868" width="83.140625" style="1162" customWidth="1"/>
    <col min="4869" max="4869" width="20.42578125" style="1162" customWidth="1"/>
    <col min="4870" max="4870" width="19.7109375" style="1162" customWidth="1"/>
    <col min="4871" max="4871" width="20.42578125" style="1162" customWidth="1"/>
    <col min="4872" max="4872" width="19.7109375" style="1162" customWidth="1"/>
    <col min="4873" max="4873" width="20.42578125" style="1162" customWidth="1"/>
    <col min="4874" max="4874" width="19.7109375" style="1162" customWidth="1"/>
    <col min="4875" max="4875" width="15.7109375" style="1162" bestFit="1" customWidth="1"/>
    <col min="4876" max="4876" width="13.7109375" style="1162" customWidth="1"/>
    <col min="4877" max="4878" width="9.28515625" style="1162" customWidth="1"/>
    <col min="4879" max="5120" width="9.28515625" style="1162"/>
    <col min="5121" max="5121" width="11.28515625" style="1162" customWidth="1"/>
    <col min="5122" max="5122" width="9.5703125" style="1162" customWidth="1"/>
    <col min="5123" max="5123" width="0" style="1162" hidden="1" customWidth="1"/>
    <col min="5124" max="5124" width="83.140625" style="1162" customWidth="1"/>
    <col min="5125" max="5125" width="20.42578125" style="1162" customWidth="1"/>
    <col min="5126" max="5126" width="19.7109375" style="1162" customWidth="1"/>
    <col min="5127" max="5127" width="20.42578125" style="1162" customWidth="1"/>
    <col min="5128" max="5128" width="19.7109375" style="1162" customWidth="1"/>
    <col min="5129" max="5129" width="20.42578125" style="1162" customWidth="1"/>
    <col min="5130" max="5130" width="19.7109375" style="1162" customWidth="1"/>
    <col min="5131" max="5131" width="15.7109375" style="1162" bestFit="1" customWidth="1"/>
    <col min="5132" max="5132" width="13.7109375" style="1162" customWidth="1"/>
    <col min="5133" max="5134" width="9.28515625" style="1162" customWidth="1"/>
    <col min="5135" max="5376" width="9.28515625" style="1162"/>
    <col min="5377" max="5377" width="11.28515625" style="1162" customWidth="1"/>
    <col min="5378" max="5378" width="9.5703125" style="1162" customWidth="1"/>
    <col min="5379" max="5379" width="0" style="1162" hidden="1" customWidth="1"/>
    <col min="5380" max="5380" width="83.140625" style="1162" customWidth="1"/>
    <col min="5381" max="5381" width="20.42578125" style="1162" customWidth="1"/>
    <col min="5382" max="5382" width="19.7109375" style="1162" customWidth="1"/>
    <col min="5383" max="5383" width="20.42578125" style="1162" customWidth="1"/>
    <col min="5384" max="5384" width="19.7109375" style="1162" customWidth="1"/>
    <col min="5385" max="5385" width="20.42578125" style="1162" customWidth="1"/>
    <col min="5386" max="5386" width="19.7109375" style="1162" customWidth="1"/>
    <col min="5387" max="5387" width="15.7109375" style="1162" bestFit="1" customWidth="1"/>
    <col min="5388" max="5388" width="13.7109375" style="1162" customWidth="1"/>
    <col min="5389" max="5390" width="9.28515625" style="1162" customWidth="1"/>
    <col min="5391" max="5632" width="9.28515625" style="1162"/>
    <col min="5633" max="5633" width="11.28515625" style="1162" customWidth="1"/>
    <col min="5634" max="5634" width="9.5703125" style="1162" customWidth="1"/>
    <col min="5635" max="5635" width="0" style="1162" hidden="1" customWidth="1"/>
    <col min="5636" max="5636" width="83.140625" style="1162" customWidth="1"/>
    <col min="5637" max="5637" width="20.42578125" style="1162" customWidth="1"/>
    <col min="5638" max="5638" width="19.7109375" style="1162" customWidth="1"/>
    <col min="5639" max="5639" width="20.42578125" style="1162" customWidth="1"/>
    <col min="5640" max="5640" width="19.7109375" style="1162" customWidth="1"/>
    <col min="5641" max="5641" width="20.42578125" style="1162" customWidth="1"/>
    <col min="5642" max="5642" width="19.7109375" style="1162" customWidth="1"/>
    <col min="5643" max="5643" width="15.7109375" style="1162" bestFit="1" customWidth="1"/>
    <col min="5644" max="5644" width="13.7109375" style="1162" customWidth="1"/>
    <col min="5645" max="5646" width="9.28515625" style="1162" customWidth="1"/>
    <col min="5647" max="5888" width="9.28515625" style="1162"/>
    <col min="5889" max="5889" width="11.28515625" style="1162" customWidth="1"/>
    <col min="5890" max="5890" width="9.5703125" style="1162" customWidth="1"/>
    <col min="5891" max="5891" width="0" style="1162" hidden="1" customWidth="1"/>
    <col min="5892" max="5892" width="83.140625" style="1162" customWidth="1"/>
    <col min="5893" max="5893" width="20.42578125" style="1162" customWidth="1"/>
    <col min="5894" max="5894" width="19.7109375" style="1162" customWidth="1"/>
    <col min="5895" max="5895" width="20.42578125" style="1162" customWidth="1"/>
    <col min="5896" max="5896" width="19.7109375" style="1162" customWidth="1"/>
    <col min="5897" max="5897" width="20.42578125" style="1162" customWidth="1"/>
    <col min="5898" max="5898" width="19.7109375" style="1162" customWidth="1"/>
    <col min="5899" max="5899" width="15.7109375" style="1162" bestFit="1" customWidth="1"/>
    <col min="5900" max="5900" width="13.7109375" style="1162" customWidth="1"/>
    <col min="5901" max="5902" width="9.28515625" style="1162" customWidth="1"/>
    <col min="5903" max="6144" width="9.28515625" style="1162"/>
    <col min="6145" max="6145" width="11.28515625" style="1162" customWidth="1"/>
    <col min="6146" max="6146" width="9.5703125" style="1162" customWidth="1"/>
    <col min="6147" max="6147" width="0" style="1162" hidden="1" customWidth="1"/>
    <col min="6148" max="6148" width="83.140625" style="1162" customWidth="1"/>
    <col min="6149" max="6149" width="20.42578125" style="1162" customWidth="1"/>
    <col min="6150" max="6150" width="19.7109375" style="1162" customWidth="1"/>
    <col min="6151" max="6151" width="20.42578125" style="1162" customWidth="1"/>
    <col min="6152" max="6152" width="19.7109375" style="1162" customWidth="1"/>
    <col min="6153" max="6153" width="20.42578125" style="1162" customWidth="1"/>
    <col min="6154" max="6154" width="19.7109375" style="1162" customWidth="1"/>
    <col min="6155" max="6155" width="15.7109375" style="1162" bestFit="1" customWidth="1"/>
    <col min="6156" max="6156" width="13.7109375" style="1162" customWidth="1"/>
    <col min="6157" max="6158" width="9.28515625" style="1162" customWidth="1"/>
    <col min="6159" max="6400" width="9.28515625" style="1162"/>
    <col min="6401" max="6401" width="11.28515625" style="1162" customWidth="1"/>
    <col min="6402" max="6402" width="9.5703125" style="1162" customWidth="1"/>
    <col min="6403" max="6403" width="0" style="1162" hidden="1" customWidth="1"/>
    <col min="6404" max="6404" width="83.140625" style="1162" customWidth="1"/>
    <col min="6405" max="6405" width="20.42578125" style="1162" customWidth="1"/>
    <col min="6406" max="6406" width="19.7109375" style="1162" customWidth="1"/>
    <col min="6407" max="6407" width="20.42578125" style="1162" customWidth="1"/>
    <col min="6408" max="6408" width="19.7109375" style="1162" customWidth="1"/>
    <col min="6409" max="6409" width="20.42578125" style="1162" customWidth="1"/>
    <col min="6410" max="6410" width="19.7109375" style="1162" customWidth="1"/>
    <col min="6411" max="6411" width="15.7109375" style="1162" bestFit="1" customWidth="1"/>
    <col min="6412" max="6412" width="13.7109375" style="1162" customWidth="1"/>
    <col min="6413" max="6414" width="9.28515625" style="1162" customWidth="1"/>
    <col min="6415" max="6656" width="9.28515625" style="1162"/>
    <col min="6657" max="6657" width="11.28515625" style="1162" customWidth="1"/>
    <col min="6658" max="6658" width="9.5703125" style="1162" customWidth="1"/>
    <col min="6659" max="6659" width="0" style="1162" hidden="1" customWidth="1"/>
    <col min="6660" max="6660" width="83.140625" style="1162" customWidth="1"/>
    <col min="6661" max="6661" width="20.42578125" style="1162" customWidth="1"/>
    <col min="6662" max="6662" width="19.7109375" style="1162" customWidth="1"/>
    <col min="6663" max="6663" width="20.42578125" style="1162" customWidth="1"/>
    <col min="6664" max="6664" width="19.7109375" style="1162" customWidth="1"/>
    <col min="6665" max="6665" width="20.42578125" style="1162" customWidth="1"/>
    <col min="6666" max="6666" width="19.7109375" style="1162" customWidth="1"/>
    <col min="6667" max="6667" width="15.7109375" style="1162" bestFit="1" customWidth="1"/>
    <col min="6668" max="6668" width="13.7109375" style="1162" customWidth="1"/>
    <col min="6669" max="6670" width="9.28515625" style="1162" customWidth="1"/>
    <col min="6671" max="6912" width="9.28515625" style="1162"/>
    <col min="6913" max="6913" width="11.28515625" style="1162" customWidth="1"/>
    <col min="6914" max="6914" width="9.5703125" style="1162" customWidth="1"/>
    <col min="6915" max="6915" width="0" style="1162" hidden="1" customWidth="1"/>
    <col min="6916" max="6916" width="83.140625" style="1162" customWidth="1"/>
    <col min="6917" max="6917" width="20.42578125" style="1162" customWidth="1"/>
    <col min="6918" max="6918" width="19.7109375" style="1162" customWidth="1"/>
    <col min="6919" max="6919" width="20.42578125" style="1162" customWidth="1"/>
    <col min="6920" max="6920" width="19.7109375" style="1162" customWidth="1"/>
    <col min="6921" max="6921" width="20.42578125" style="1162" customWidth="1"/>
    <col min="6922" max="6922" width="19.7109375" style="1162" customWidth="1"/>
    <col min="6923" max="6923" width="15.7109375" style="1162" bestFit="1" customWidth="1"/>
    <col min="6924" max="6924" width="13.7109375" style="1162" customWidth="1"/>
    <col min="6925" max="6926" width="9.28515625" style="1162" customWidth="1"/>
    <col min="6927" max="7168" width="9.28515625" style="1162"/>
    <col min="7169" max="7169" width="11.28515625" style="1162" customWidth="1"/>
    <col min="7170" max="7170" width="9.5703125" style="1162" customWidth="1"/>
    <col min="7171" max="7171" width="0" style="1162" hidden="1" customWidth="1"/>
    <col min="7172" max="7172" width="83.140625" style="1162" customWidth="1"/>
    <col min="7173" max="7173" width="20.42578125" style="1162" customWidth="1"/>
    <col min="7174" max="7174" width="19.7109375" style="1162" customWidth="1"/>
    <col min="7175" max="7175" width="20.42578125" style="1162" customWidth="1"/>
    <col min="7176" max="7176" width="19.7109375" style="1162" customWidth="1"/>
    <col min="7177" max="7177" width="20.42578125" style="1162" customWidth="1"/>
    <col min="7178" max="7178" width="19.7109375" style="1162" customWidth="1"/>
    <col min="7179" max="7179" width="15.7109375" style="1162" bestFit="1" customWidth="1"/>
    <col min="7180" max="7180" width="13.7109375" style="1162" customWidth="1"/>
    <col min="7181" max="7182" width="9.28515625" style="1162" customWidth="1"/>
    <col min="7183" max="7424" width="9.28515625" style="1162"/>
    <col min="7425" max="7425" width="11.28515625" style="1162" customWidth="1"/>
    <col min="7426" max="7426" width="9.5703125" style="1162" customWidth="1"/>
    <col min="7427" max="7427" width="0" style="1162" hidden="1" customWidth="1"/>
    <col min="7428" max="7428" width="83.140625" style="1162" customWidth="1"/>
    <col min="7429" max="7429" width="20.42578125" style="1162" customWidth="1"/>
    <col min="7430" max="7430" width="19.7109375" style="1162" customWidth="1"/>
    <col min="7431" max="7431" width="20.42578125" style="1162" customWidth="1"/>
    <col min="7432" max="7432" width="19.7109375" style="1162" customWidth="1"/>
    <col min="7433" max="7433" width="20.42578125" style="1162" customWidth="1"/>
    <col min="7434" max="7434" width="19.7109375" style="1162" customWidth="1"/>
    <col min="7435" max="7435" width="15.7109375" style="1162" bestFit="1" customWidth="1"/>
    <col min="7436" max="7436" width="13.7109375" style="1162" customWidth="1"/>
    <col min="7437" max="7438" width="9.28515625" style="1162" customWidth="1"/>
    <col min="7439" max="7680" width="9.28515625" style="1162"/>
    <col min="7681" max="7681" width="11.28515625" style="1162" customWidth="1"/>
    <col min="7682" max="7682" width="9.5703125" style="1162" customWidth="1"/>
    <col min="7683" max="7683" width="0" style="1162" hidden="1" customWidth="1"/>
    <col min="7684" max="7684" width="83.140625" style="1162" customWidth="1"/>
    <col min="7685" max="7685" width="20.42578125" style="1162" customWidth="1"/>
    <col min="7686" max="7686" width="19.7109375" style="1162" customWidth="1"/>
    <col min="7687" max="7687" width="20.42578125" style="1162" customWidth="1"/>
    <col min="7688" max="7688" width="19.7109375" style="1162" customWidth="1"/>
    <col min="7689" max="7689" width="20.42578125" style="1162" customWidth="1"/>
    <col min="7690" max="7690" width="19.7109375" style="1162" customWidth="1"/>
    <col min="7691" max="7691" width="15.7109375" style="1162" bestFit="1" customWidth="1"/>
    <col min="7692" max="7692" width="13.7109375" style="1162" customWidth="1"/>
    <col min="7693" max="7694" width="9.28515625" style="1162" customWidth="1"/>
    <col min="7695" max="7936" width="9.28515625" style="1162"/>
    <col min="7937" max="7937" width="11.28515625" style="1162" customWidth="1"/>
    <col min="7938" max="7938" width="9.5703125" style="1162" customWidth="1"/>
    <col min="7939" max="7939" width="0" style="1162" hidden="1" customWidth="1"/>
    <col min="7940" max="7940" width="83.140625" style="1162" customWidth="1"/>
    <col min="7941" max="7941" width="20.42578125" style="1162" customWidth="1"/>
    <col min="7942" max="7942" width="19.7109375" style="1162" customWidth="1"/>
    <col min="7943" max="7943" width="20.42578125" style="1162" customWidth="1"/>
    <col min="7944" max="7944" width="19.7109375" style="1162" customWidth="1"/>
    <col min="7945" max="7945" width="20.42578125" style="1162" customWidth="1"/>
    <col min="7946" max="7946" width="19.7109375" style="1162" customWidth="1"/>
    <col min="7947" max="7947" width="15.7109375" style="1162" bestFit="1" customWidth="1"/>
    <col min="7948" max="7948" width="13.7109375" style="1162" customWidth="1"/>
    <col min="7949" max="7950" width="9.28515625" style="1162" customWidth="1"/>
    <col min="7951" max="8192" width="9.28515625" style="1162"/>
    <col min="8193" max="8193" width="11.28515625" style="1162" customWidth="1"/>
    <col min="8194" max="8194" width="9.5703125" style="1162" customWidth="1"/>
    <col min="8195" max="8195" width="0" style="1162" hidden="1" customWidth="1"/>
    <col min="8196" max="8196" width="83.140625" style="1162" customWidth="1"/>
    <col min="8197" max="8197" width="20.42578125" style="1162" customWidth="1"/>
    <col min="8198" max="8198" width="19.7109375" style="1162" customWidth="1"/>
    <col min="8199" max="8199" width="20.42578125" style="1162" customWidth="1"/>
    <col min="8200" max="8200" width="19.7109375" style="1162" customWidth="1"/>
    <col min="8201" max="8201" width="20.42578125" style="1162" customWidth="1"/>
    <col min="8202" max="8202" width="19.7109375" style="1162" customWidth="1"/>
    <col min="8203" max="8203" width="15.7109375" style="1162" bestFit="1" customWidth="1"/>
    <col min="8204" max="8204" width="13.7109375" style="1162" customWidth="1"/>
    <col min="8205" max="8206" width="9.28515625" style="1162" customWidth="1"/>
    <col min="8207" max="8448" width="9.28515625" style="1162"/>
    <col min="8449" max="8449" width="11.28515625" style="1162" customWidth="1"/>
    <col min="8450" max="8450" width="9.5703125" style="1162" customWidth="1"/>
    <col min="8451" max="8451" width="0" style="1162" hidden="1" customWidth="1"/>
    <col min="8452" max="8452" width="83.140625" style="1162" customWidth="1"/>
    <col min="8453" max="8453" width="20.42578125" style="1162" customWidth="1"/>
    <col min="8454" max="8454" width="19.7109375" style="1162" customWidth="1"/>
    <col min="8455" max="8455" width="20.42578125" style="1162" customWidth="1"/>
    <col min="8456" max="8456" width="19.7109375" style="1162" customWidth="1"/>
    <col min="8457" max="8457" width="20.42578125" style="1162" customWidth="1"/>
    <col min="8458" max="8458" width="19.7109375" style="1162" customWidth="1"/>
    <col min="8459" max="8459" width="15.7109375" style="1162" bestFit="1" customWidth="1"/>
    <col min="8460" max="8460" width="13.7109375" style="1162" customWidth="1"/>
    <col min="8461" max="8462" width="9.28515625" style="1162" customWidth="1"/>
    <col min="8463" max="8704" width="9.28515625" style="1162"/>
    <col min="8705" max="8705" width="11.28515625" style="1162" customWidth="1"/>
    <col min="8706" max="8706" width="9.5703125" style="1162" customWidth="1"/>
    <col min="8707" max="8707" width="0" style="1162" hidden="1" customWidth="1"/>
    <col min="8708" max="8708" width="83.140625" style="1162" customWidth="1"/>
    <col min="8709" max="8709" width="20.42578125" style="1162" customWidth="1"/>
    <col min="8710" max="8710" width="19.7109375" style="1162" customWidth="1"/>
    <col min="8711" max="8711" width="20.42578125" style="1162" customWidth="1"/>
    <col min="8712" max="8712" width="19.7109375" style="1162" customWidth="1"/>
    <col min="8713" max="8713" width="20.42578125" style="1162" customWidth="1"/>
    <col min="8714" max="8714" width="19.7109375" style="1162" customWidth="1"/>
    <col min="8715" max="8715" width="15.7109375" style="1162" bestFit="1" customWidth="1"/>
    <col min="8716" max="8716" width="13.7109375" style="1162" customWidth="1"/>
    <col min="8717" max="8718" width="9.28515625" style="1162" customWidth="1"/>
    <col min="8719" max="8960" width="9.28515625" style="1162"/>
    <col min="8961" max="8961" width="11.28515625" style="1162" customWidth="1"/>
    <col min="8962" max="8962" width="9.5703125" style="1162" customWidth="1"/>
    <col min="8963" max="8963" width="0" style="1162" hidden="1" customWidth="1"/>
    <col min="8964" max="8964" width="83.140625" style="1162" customWidth="1"/>
    <col min="8965" max="8965" width="20.42578125" style="1162" customWidth="1"/>
    <col min="8966" max="8966" width="19.7109375" style="1162" customWidth="1"/>
    <col min="8967" max="8967" width="20.42578125" style="1162" customWidth="1"/>
    <col min="8968" max="8968" width="19.7109375" style="1162" customWidth="1"/>
    <col min="8969" max="8969" width="20.42578125" style="1162" customWidth="1"/>
    <col min="8970" max="8970" width="19.7109375" style="1162" customWidth="1"/>
    <col min="8971" max="8971" width="15.7109375" style="1162" bestFit="1" customWidth="1"/>
    <col min="8972" max="8972" width="13.7109375" style="1162" customWidth="1"/>
    <col min="8973" max="8974" width="9.28515625" style="1162" customWidth="1"/>
    <col min="8975" max="9216" width="9.28515625" style="1162"/>
    <col min="9217" max="9217" width="11.28515625" style="1162" customWidth="1"/>
    <col min="9218" max="9218" width="9.5703125" style="1162" customWidth="1"/>
    <col min="9219" max="9219" width="0" style="1162" hidden="1" customWidth="1"/>
    <col min="9220" max="9220" width="83.140625" style="1162" customWidth="1"/>
    <col min="9221" max="9221" width="20.42578125" style="1162" customWidth="1"/>
    <col min="9222" max="9222" width="19.7109375" style="1162" customWidth="1"/>
    <col min="9223" max="9223" width="20.42578125" style="1162" customWidth="1"/>
    <col min="9224" max="9224" width="19.7109375" style="1162" customWidth="1"/>
    <col min="9225" max="9225" width="20.42578125" style="1162" customWidth="1"/>
    <col min="9226" max="9226" width="19.7109375" style="1162" customWidth="1"/>
    <col min="9227" max="9227" width="15.7109375" style="1162" bestFit="1" customWidth="1"/>
    <col min="9228" max="9228" width="13.7109375" style="1162" customWidth="1"/>
    <col min="9229" max="9230" width="9.28515625" style="1162" customWidth="1"/>
    <col min="9231" max="9472" width="9.28515625" style="1162"/>
    <col min="9473" max="9473" width="11.28515625" style="1162" customWidth="1"/>
    <col min="9474" max="9474" width="9.5703125" style="1162" customWidth="1"/>
    <col min="9475" max="9475" width="0" style="1162" hidden="1" customWidth="1"/>
    <col min="9476" max="9476" width="83.140625" style="1162" customWidth="1"/>
    <col min="9477" max="9477" width="20.42578125" style="1162" customWidth="1"/>
    <col min="9478" max="9478" width="19.7109375" style="1162" customWidth="1"/>
    <col min="9479" max="9479" width="20.42578125" style="1162" customWidth="1"/>
    <col min="9480" max="9480" width="19.7109375" style="1162" customWidth="1"/>
    <col min="9481" max="9481" width="20.42578125" style="1162" customWidth="1"/>
    <col min="9482" max="9482" width="19.7109375" style="1162" customWidth="1"/>
    <col min="9483" max="9483" width="15.7109375" style="1162" bestFit="1" customWidth="1"/>
    <col min="9484" max="9484" width="13.7109375" style="1162" customWidth="1"/>
    <col min="9485" max="9486" width="9.28515625" style="1162" customWidth="1"/>
    <col min="9487" max="9728" width="9.28515625" style="1162"/>
    <col min="9729" max="9729" width="11.28515625" style="1162" customWidth="1"/>
    <col min="9730" max="9730" width="9.5703125" style="1162" customWidth="1"/>
    <col min="9731" max="9731" width="0" style="1162" hidden="1" customWidth="1"/>
    <col min="9732" max="9732" width="83.140625" style="1162" customWidth="1"/>
    <col min="9733" max="9733" width="20.42578125" style="1162" customWidth="1"/>
    <col min="9734" max="9734" width="19.7109375" style="1162" customWidth="1"/>
    <col min="9735" max="9735" width="20.42578125" style="1162" customWidth="1"/>
    <col min="9736" max="9736" width="19.7109375" style="1162" customWidth="1"/>
    <col min="9737" max="9737" width="20.42578125" style="1162" customWidth="1"/>
    <col min="9738" max="9738" width="19.7109375" style="1162" customWidth="1"/>
    <col min="9739" max="9739" width="15.7109375" style="1162" bestFit="1" customWidth="1"/>
    <col min="9740" max="9740" width="13.7109375" style="1162" customWidth="1"/>
    <col min="9741" max="9742" width="9.28515625" style="1162" customWidth="1"/>
    <col min="9743" max="9984" width="9.28515625" style="1162"/>
    <col min="9985" max="9985" width="11.28515625" style="1162" customWidth="1"/>
    <col min="9986" max="9986" width="9.5703125" style="1162" customWidth="1"/>
    <col min="9987" max="9987" width="0" style="1162" hidden="1" customWidth="1"/>
    <col min="9988" max="9988" width="83.140625" style="1162" customWidth="1"/>
    <col min="9989" max="9989" width="20.42578125" style="1162" customWidth="1"/>
    <col min="9990" max="9990" width="19.7109375" style="1162" customWidth="1"/>
    <col min="9991" max="9991" width="20.42578125" style="1162" customWidth="1"/>
    <col min="9992" max="9992" width="19.7109375" style="1162" customWidth="1"/>
    <col min="9993" max="9993" width="20.42578125" style="1162" customWidth="1"/>
    <col min="9994" max="9994" width="19.7109375" style="1162" customWidth="1"/>
    <col min="9995" max="9995" width="15.7109375" style="1162" bestFit="1" customWidth="1"/>
    <col min="9996" max="9996" width="13.7109375" style="1162" customWidth="1"/>
    <col min="9997" max="9998" width="9.28515625" style="1162" customWidth="1"/>
    <col min="9999" max="10240" width="9.28515625" style="1162"/>
    <col min="10241" max="10241" width="11.28515625" style="1162" customWidth="1"/>
    <col min="10242" max="10242" width="9.5703125" style="1162" customWidth="1"/>
    <col min="10243" max="10243" width="0" style="1162" hidden="1" customWidth="1"/>
    <col min="10244" max="10244" width="83.140625" style="1162" customWidth="1"/>
    <col min="10245" max="10245" width="20.42578125" style="1162" customWidth="1"/>
    <col min="10246" max="10246" width="19.7109375" style="1162" customWidth="1"/>
    <col min="10247" max="10247" width="20.42578125" style="1162" customWidth="1"/>
    <col min="10248" max="10248" width="19.7109375" style="1162" customWidth="1"/>
    <col min="10249" max="10249" width="20.42578125" style="1162" customWidth="1"/>
    <col min="10250" max="10250" width="19.7109375" style="1162" customWidth="1"/>
    <col min="10251" max="10251" width="15.7109375" style="1162" bestFit="1" customWidth="1"/>
    <col min="10252" max="10252" width="13.7109375" style="1162" customWidth="1"/>
    <col min="10253" max="10254" width="9.28515625" style="1162" customWidth="1"/>
    <col min="10255" max="10496" width="9.28515625" style="1162"/>
    <col min="10497" max="10497" width="11.28515625" style="1162" customWidth="1"/>
    <col min="10498" max="10498" width="9.5703125" style="1162" customWidth="1"/>
    <col min="10499" max="10499" width="0" style="1162" hidden="1" customWidth="1"/>
    <col min="10500" max="10500" width="83.140625" style="1162" customWidth="1"/>
    <col min="10501" max="10501" width="20.42578125" style="1162" customWidth="1"/>
    <col min="10502" max="10502" width="19.7109375" style="1162" customWidth="1"/>
    <col min="10503" max="10503" width="20.42578125" style="1162" customWidth="1"/>
    <col min="10504" max="10504" width="19.7109375" style="1162" customWidth="1"/>
    <col min="10505" max="10505" width="20.42578125" style="1162" customWidth="1"/>
    <col min="10506" max="10506" width="19.7109375" style="1162" customWidth="1"/>
    <col min="10507" max="10507" width="15.7109375" style="1162" bestFit="1" customWidth="1"/>
    <col min="10508" max="10508" width="13.7109375" style="1162" customWidth="1"/>
    <col min="10509" max="10510" width="9.28515625" style="1162" customWidth="1"/>
    <col min="10511" max="10752" width="9.28515625" style="1162"/>
    <col min="10753" max="10753" width="11.28515625" style="1162" customWidth="1"/>
    <col min="10754" max="10754" width="9.5703125" style="1162" customWidth="1"/>
    <col min="10755" max="10755" width="0" style="1162" hidden="1" customWidth="1"/>
    <col min="10756" max="10756" width="83.140625" style="1162" customWidth="1"/>
    <col min="10757" max="10757" width="20.42578125" style="1162" customWidth="1"/>
    <col min="10758" max="10758" width="19.7109375" style="1162" customWidth="1"/>
    <col min="10759" max="10759" width="20.42578125" style="1162" customWidth="1"/>
    <col min="10760" max="10760" width="19.7109375" style="1162" customWidth="1"/>
    <col min="10761" max="10761" width="20.42578125" style="1162" customWidth="1"/>
    <col min="10762" max="10762" width="19.7109375" style="1162" customWidth="1"/>
    <col min="10763" max="10763" width="15.7109375" style="1162" bestFit="1" customWidth="1"/>
    <col min="10764" max="10764" width="13.7109375" style="1162" customWidth="1"/>
    <col min="10765" max="10766" width="9.28515625" style="1162" customWidth="1"/>
    <col min="10767" max="11008" width="9.28515625" style="1162"/>
    <col min="11009" max="11009" width="11.28515625" style="1162" customWidth="1"/>
    <col min="11010" max="11010" width="9.5703125" style="1162" customWidth="1"/>
    <col min="11011" max="11011" width="0" style="1162" hidden="1" customWidth="1"/>
    <col min="11012" max="11012" width="83.140625" style="1162" customWidth="1"/>
    <col min="11013" max="11013" width="20.42578125" style="1162" customWidth="1"/>
    <col min="11014" max="11014" width="19.7109375" style="1162" customWidth="1"/>
    <col min="11015" max="11015" width="20.42578125" style="1162" customWidth="1"/>
    <col min="11016" max="11016" width="19.7109375" style="1162" customWidth="1"/>
    <col min="11017" max="11017" width="20.42578125" style="1162" customWidth="1"/>
    <col min="11018" max="11018" width="19.7109375" style="1162" customWidth="1"/>
    <col min="11019" max="11019" width="15.7109375" style="1162" bestFit="1" customWidth="1"/>
    <col min="11020" max="11020" width="13.7109375" style="1162" customWidth="1"/>
    <col min="11021" max="11022" width="9.28515625" style="1162" customWidth="1"/>
    <col min="11023" max="11264" width="9.28515625" style="1162"/>
    <col min="11265" max="11265" width="11.28515625" style="1162" customWidth="1"/>
    <col min="11266" max="11266" width="9.5703125" style="1162" customWidth="1"/>
    <col min="11267" max="11267" width="0" style="1162" hidden="1" customWidth="1"/>
    <col min="11268" max="11268" width="83.140625" style="1162" customWidth="1"/>
    <col min="11269" max="11269" width="20.42578125" style="1162" customWidth="1"/>
    <col min="11270" max="11270" width="19.7109375" style="1162" customWidth="1"/>
    <col min="11271" max="11271" width="20.42578125" style="1162" customWidth="1"/>
    <col min="11272" max="11272" width="19.7109375" style="1162" customWidth="1"/>
    <col min="11273" max="11273" width="20.42578125" style="1162" customWidth="1"/>
    <col min="11274" max="11274" width="19.7109375" style="1162" customWidth="1"/>
    <col min="11275" max="11275" width="15.7109375" style="1162" bestFit="1" customWidth="1"/>
    <col min="11276" max="11276" width="13.7109375" style="1162" customWidth="1"/>
    <col min="11277" max="11278" width="9.28515625" style="1162" customWidth="1"/>
    <col min="11279" max="11520" width="9.28515625" style="1162"/>
    <col min="11521" max="11521" width="11.28515625" style="1162" customWidth="1"/>
    <col min="11522" max="11522" width="9.5703125" style="1162" customWidth="1"/>
    <col min="11523" max="11523" width="0" style="1162" hidden="1" customWidth="1"/>
    <col min="11524" max="11524" width="83.140625" style="1162" customWidth="1"/>
    <col min="11525" max="11525" width="20.42578125" style="1162" customWidth="1"/>
    <col min="11526" max="11526" width="19.7109375" style="1162" customWidth="1"/>
    <col min="11527" max="11527" width="20.42578125" style="1162" customWidth="1"/>
    <col min="11528" max="11528" width="19.7109375" style="1162" customWidth="1"/>
    <col min="11529" max="11529" width="20.42578125" style="1162" customWidth="1"/>
    <col min="11530" max="11530" width="19.7109375" style="1162" customWidth="1"/>
    <col min="11531" max="11531" width="15.7109375" style="1162" bestFit="1" customWidth="1"/>
    <col min="11532" max="11532" width="13.7109375" style="1162" customWidth="1"/>
    <col min="11533" max="11534" width="9.28515625" style="1162" customWidth="1"/>
    <col min="11535" max="11776" width="9.28515625" style="1162"/>
    <col min="11777" max="11777" width="11.28515625" style="1162" customWidth="1"/>
    <col min="11778" max="11778" width="9.5703125" style="1162" customWidth="1"/>
    <col min="11779" max="11779" width="0" style="1162" hidden="1" customWidth="1"/>
    <col min="11780" max="11780" width="83.140625" style="1162" customWidth="1"/>
    <col min="11781" max="11781" width="20.42578125" style="1162" customWidth="1"/>
    <col min="11782" max="11782" width="19.7109375" style="1162" customWidth="1"/>
    <col min="11783" max="11783" width="20.42578125" style="1162" customWidth="1"/>
    <col min="11784" max="11784" width="19.7109375" style="1162" customWidth="1"/>
    <col min="11785" max="11785" width="20.42578125" style="1162" customWidth="1"/>
    <col min="11786" max="11786" width="19.7109375" style="1162" customWidth="1"/>
    <col min="11787" max="11787" width="15.7109375" style="1162" bestFit="1" customWidth="1"/>
    <col min="11788" max="11788" width="13.7109375" style="1162" customWidth="1"/>
    <col min="11789" max="11790" width="9.28515625" style="1162" customWidth="1"/>
    <col min="11791" max="12032" width="9.28515625" style="1162"/>
    <col min="12033" max="12033" width="11.28515625" style="1162" customWidth="1"/>
    <col min="12034" max="12034" width="9.5703125" style="1162" customWidth="1"/>
    <col min="12035" max="12035" width="0" style="1162" hidden="1" customWidth="1"/>
    <col min="12036" max="12036" width="83.140625" style="1162" customWidth="1"/>
    <col min="12037" max="12037" width="20.42578125" style="1162" customWidth="1"/>
    <col min="12038" max="12038" width="19.7109375" style="1162" customWidth="1"/>
    <col min="12039" max="12039" width="20.42578125" style="1162" customWidth="1"/>
    <col min="12040" max="12040" width="19.7109375" style="1162" customWidth="1"/>
    <col min="12041" max="12041" width="20.42578125" style="1162" customWidth="1"/>
    <col min="12042" max="12042" width="19.7109375" style="1162" customWidth="1"/>
    <col min="12043" max="12043" width="15.7109375" style="1162" bestFit="1" customWidth="1"/>
    <col min="12044" max="12044" width="13.7109375" style="1162" customWidth="1"/>
    <col min="12045" max="12046" width="9.28515625" style="1162" customWidth="1"/>
    <col min="12047" max="12288" width="9.28515625" style="1162"/>
    <col min="12289" max="12289" width="11.28515625" style="1162" customWidth="1"/>
    <col min="12290" max="12290" width="9.5703125" style="1162" customWidth="1"/>
    <col min="12291" max="12291" width="0" style="1162" hidden="1" customWidth="1"/>
    <col min="12292" max="12292" width="83.140625" style="1162" customWidth="1"/>
    <col min="12293" max="12293" width="20.42578125" style="1162" customWidth="1"/>
    <col min="12294" max="12294" width="19.7109375" style="1162" customWidth="1"/>
    <col min="12295" max="12295" width="20.42578125" style="1162" customWidth="1"/>
    <col min="12296" max="12296" width="19.7109375" style="1162" customWidth="1"/>
    <col min="12297" max="12297" width="20.42578125" style="1162" customWidth="1"/>
    <col min="12298" max="12298" width="19.7109375" style="1162" customWidth="1"/>
    <col min="12299" max="12299" width="15.7109375" style="1162" bestFit="1" customWidth="1"/>
    <col min="12300" max="12300" width="13.7109375" style="1162" customWidth="1"/>
    <col min="12301" max="12302" width="9.28515625" style="1162" customWidth="1"/>
    <col min="12303" max="12544" width="9.28515625" style="1162"/>
    <col min="12545" max="12545" width="11.28515625" style="1162" customWidth="1"/>
    <col min="12546" max="12546" width="9.5703125" style="1162" customWidth="1"/>
    <col min="12547" max="12547" width="0" style="1162" hidden="1" customWidth="1"/>
    <col min="12548" max="12548" width="83.140625" style="1162" customWidth="1"/>
    <col min="12549" max="12549" width="20.42578125" style="1162" customWidth="1"/>
    <col min="12550" max="12550" width="19.7109375" style="1162" customWidth="1"/>
    <col min="12551" max="12551" width="20.42578125" style="1162" customWidth="1"/>
    <col min="12552" max="12552" width="19.7109375" style="1162" customWidth="1"/>
    <col min="12553" max="12553" width="20.42578125" style="1162" customWidth="1"/>
    <col min="12554" max="12554" width="19.7109375" style="1162" customWidth="1"/>
    <col min="12555" max="12555" width="15.7109375" style="1162" bestFit="1" customWidth="1"/>
    <col min="12556" max="12556" width="13.7109375" style="1162" customWidth="1"/>
    <col min="12557" max="12558" width="9.28515625" style="1162" customWidth="1"/>
    <col min="12559" max="12800" width="9.28515625" style="1162"/>
    <col min="12801" max="12801" width="11.28515625" style="1162" customWidth="1"/>
    <col min="12802" max="12802" width="9.5703125" style="1162" customWidth="1"/>
    <col min="12803" max="12803" width="0" style="1162" hidden="1" customWidth="1"/>
    <col min="12804" max="12804" width="83.140625" style="1162" customWidth="1"/>
    <col min="12805" max="12805" width="20.42578125" style="1162" customWidth="1"/>
    <col min="12806" max="12806" width="19.7109375" style="1162" customWidth="1"/>
    <col min="12807" max="12807" width="20.42578125" style="1162" customWidth="1"/>
    <col min="12808" max="12808" width="19.7109375" style="1162" customWidth="1"/>
    <col min="12809" max="12809" width="20.42578125" style="1162" customWidth="1"/>
    <col min="12810" max="12810" width="19.7109375" style="1162" customWidth="1"/>
    <col min="12811" max="12811" width="15.7109375" style="1162" bestFit="1" customWidth="1"/>
    <col min="12812" max="12812" width="13.7109375" style="1162" customWidth="1"/>
    <col min="12813" max="12814" width="9.28515625" style="1162" customWidth="1"/>
    <col min="12815" max="13056" width="9.28515625" style="1162"/>
    <col min="13057" max="13057" width="11.28515625" style="1162" customWidth="1"/>
    <col min="13058" max="13058" width="9.5703125" style="1162" customWidth="1"/>
    <col min="13059" max="13059" width="0" style="1162" hidden="1" customWidth="1"/>
    <col min="13060" max="13060" width="83.140625" style="1162" customWidth="1"/>
    <col min="13061" max="13061" width="20.42578125" style="1162" customWidth="1"/>
    <col min="13062" max="13062" width="19.7109375" style="1162" customWidth="1"/>
    <col min="13063" max="13063" width="20.42578125" style="1162" customWidth="1"/>
    <col min="13064" max="13064" width="19.7109375" style="1162" customWidth="1"/>
    <col min="13065" max="13065" width="20.42578125" style="1162" customWidth="1"/>
    <col min="13066" max="13066" width="19.7109375" style="1162" customWidth="1"/>
    <col min="13067" max="13067" width="15.7109375" style="1162" bestFit="1" customWidth="1"/>
    <col min="13068" max="13068" width="13.7109375" style="1162" customWidth="1"/>
    <col min="13069" max="13070" width="9.28515625" style="1162" customWidth="1"/>
    <col min="13071" max="13312" width="9.28515625" style="1162"/>
    <col min="13313" max="13313" width="11.28515625" style="1162" customWidth="1"/>
    <col min="13314" max="13314" width="9.5703125" style="1162" customWidth="1"/>
    <col min="13315" max="13315" width="0" style="1162" hidden="1" customWidth="1"/>
    <col min="13316" max="13316" width="83.140625" style="1162" customWidth="1"/>
    <col min="13317" max="13317" width="20.42578125" style="1162" customWidth="1"/>
    <col min="13318" max="13318" width="19.7109375" style="1162" customWidth="1"/>
    <col min="13319" max="13319" width="20.42578125" style="1162" customWidth="1"/>
    <col min="13320" max="13320" width="19.7109375" style="1162" customWidth="1"/>
    <col min="13321" max="13321" width="20.42578125" style="1162" customWidth="1"/>
    <col min="13322" max="13322" width="19.7109375" style="1162" customWidth="1"/>
    <col min="13323" max="13323" width="15.7109375" style="1162" bestFit="1" customWidth="1"/>
    <col min="13324" max="13324" width="13.7109375" style="1162" customWidth="1"/>
    <col min="13325" max="13326" width="9.28515625" style="1162" customWidth="1"/>
    <col min="13327" max="13568" width="9.28515625" style="1162"/>
    <col min="13569" max="13569" width="11.28515625" style="1162" customWidth="1"/>
    <col min="13570" max="13570" width="9.5703125" style="1162" customWidth="1"/>
    <col min="13571" max="13571" width="0" style="1162" hidden="1" customWidth="1"/>
    <col min="13572" max="13572" width="83.140625" style="1162" customWidth="1"/>
    <col min="13573" max="13573" width="20.42578125" style="1162" customWidth="1"/>
    <col min="13574" max="13574" width="19.7109375" style="1162" customWidth="1"/>
    <col min="13575" max="13575" width="20.42578125" style="1162" customWidth="1"/>
    <col min="13576" max="13576" width="19.7109375" style="1162" customWidth="1"/>
    <col min="13577" max="13577" width="20.42578125" style="1162" customWidth="1"/>
    <col min="13578" max="13578" width="19.7109375" style="1162" customWidth="1"/>
    <col min="13579" max="13579" width="15.7109375" style="1162" bestFit="1" customWidth="1"/>
    <col min="13580" max="13580" width="13.7109375" style="1162" customWidth="1"/>
    <col min="13581" max="13582" width="9.28515625" style="1162" customWidth="1"/>
    <col min="13583" max="13824" width="9.28515625" style="1162"/>
    <col min="13825" max="13825" width="11.28515625" style="1162" customWidth="1"/>
    <col min="13826" max="13826" width="9.5703125" style="1162" customWidth="1"/>
    <col min="13827" max="13827" width="0" style="1162" hidden="1" customWidth="1"/>
    <col min="13828" max="13828" width="83.140625" style="1162" customWidth="1"/>
    <col min="13829" max="13829" width="20.42578125" style="1162" customWidth="1"/>
    <col min="13830" max="13830" width="19.7109375" style="1162" customWidth="1"/>
    <col min="13831" max="13831" width="20.42578125" style="1162" customWidth="1"/>
    <col min="13832" max="13832" width="19.7109375" style="1162" customWidth="1"/>
    <col min="13833" max="13833" width="20.42578125" style="1162" customWidth="1"/>
    <col min="13834" max="13834" width="19.7109375" style="1162" customWidth="1"/>
    <col min="13835" max="13835" width="15.7109375" style="1162" bestFit="1" customWidth="1"/>
    <col min="13836" max="13836" width="13.7109375" style="1162" customWidth="1"/>
    <col min="13837" max="13838" width="9.28515625" style="1162" customWidth="1"/>
    <col min="13839" max="14080" width="9.28515625" style="1162"/>
    <col min="14081" max="14081" width="11.28515625" style="1162" customWidth="1"/>
    <col min="14082" max="14082" width="9.5703125" style="1162" customWidth="1"/>
    <col min="14083" max="14083" width="0" style="1162" hidden="1" customWidth="1"/>
    <col min="14084" max="14084" width="83.140625" style="1162" customWidth="1"/>
    <col min="14085" max="14085" width="20.42578125" style="1162" customWidth="1"/>
    <col min="14086" max="14086" width="19.7109375" style="1162" customWidth="1"/>
    <col min="14087" max="14087" width="20.42578125" style="1162" customWidth="1"/>
    <col min="14088" max="14088" width="19.7109375" style="1162" customWidth="1"/>
    <col min="14089" max="14089" width="20.42578125" style="1162" customWidth="1"/>
    <col min="14090" max="14090" width="19.7109375" style="1162" customWidth="1"/>
    <col min="14091" max="14091" width="15.7109375" style="1162" bestFit="1" customWidth="1"/>
    <col min="14092" max="14092" width="13.7109375" style="1162" customWidth="1"/>
    <col min="14093" max="14094" width="9.28515625" style="1162" customWidth="1"/>
    <col min="14095" max="14336" width="9.28515625" style="1162"/>
    <col min="14337" max="14337" width="11.28515625" style="1162" customWidth="1"/>
    <col min="14338" max="14338" width="9.5703125" style="1162" customWidth="1"/>
    <col min="14339" max="14339" width="0" style="1162" hidden="1" customWidth="1"/>
    <col min="14340" max="14340" width="83.140625" style="1162" customWidth="1"/>
    <col min="14341" max="14341" width="20.42578125" style="1162" customWidth="1"/>
    <col min="14342" max="14342" width="19.7109375" style="1162" customWidth="1"/>
    <col min="14343" max="14343" width="20.42578125" style="1162" customWidth="1"/>
    <col min="14344" max="14344" width="19.7109375" style="1162" customWidth="1"/>
    <col min="14345" max="14345" width="20.42578125" style="1162" customWidth="1"/>
    <col min="14346" max="14346" width="19.7109375" style="1162" customWidth="1"/>
    <col min="14347" max="14347" width="15.7109375" style="1162" bestFit="1" customWidth="1"/>
    <col min="14348" max="14348" width="13.7109375" style="1162" customWidth="1"/>
    <col min="14349" max="14350" width="9.28515625" style="1162" customWidth="1"/>
    <col min="14351" max="14592" width="9.28515625" style="1162"/>
    <col min="14593" max="14593" width="11.28515625" style="1162" customWidth="1"/>
    <col min="14594" max="14594" width="9.5703125" style="1162" customWidth="1"/>
    <col min="14595" max="14595" width="0" style="1162" hidden="1" customWidth="1"/>
    <col min="14596" max="14596" width="83.140625" style="1162" customWidth="1"/>
    <col min="14597" max="14597" width="20.42578125" style="1162" customWidth="1"/>
    <col min="14598" max="14598" width="19.7109375" style="1162" customWidth="1"/>
    <col min="14599" max="14599" width="20.42578125" style="1162" customWidth="1"/>
    <col min="14600" max="14600" width="19.7109375" style="1162" customWidth="1"/>
    <col min="14601" max="14601" width="20.42578125" style="1162" customWidth="1"/>
    <col min="14602" max="14602" width="19.7109375" style="1162" customWidth="1"/>
    <col min="14603" max="14603" width="15.7109375" style="1162" bestFit="1" customWidth="1"/>
    <col min="14604" max="14604" width="13.7109375" style="1162" customWidth="1"/>
    <col min="14605" max="14606" width="9.28515625" style="1162" customWidth="1"/>
    <col min="14607" max="14848" width="9.28515625" style="1162"/>
    <col min="14849" max="14849" width="11.28515625" style="1162" customWidth="1"/>
    <col min="14850" max="14850" width="9.5703125" style="1162" customWidth="1"/>
    <col min="14851" max="14851" width="0" style="1162" hidden="1" customWidth="1"/>
    <col min="14852" max="14852" width="83.140625" style="1162" customWidth="1"/>
    <col min="14853" max="14853" width="20.42578125" style="1162" customWidth="1"/>
    <col min="14854" max="14854" width="19.7109375" style="1162" customWidth="1"/>
    <col min="14855" max="14855" width="20.42578125" style="1162" customWidth="1"/>
    <col min="14856" max="14856" width="19.7109375" style="1162" customWidth="1"/>
    <col min="14857" max="14857" width="20.42578125" style="1162" customWidth="1"/>
    <col min="14858" max="14858" width="19.7109375" style="1162" customWidth="1"/>
    <col min="14859" max="14859" width="15.7109375" style="1162" bestFit="1" customWidth="1"/>
    <col min="14860" max="14860" width="13.7109375" style="1162" customWidth="1"/>
    <col min="14861" max="14862" width="9.28515625" style="1162" customWidth="1"/>
    <col min="14863" max="15104" width="9.28515625" style="1162"/>
    <col min="15105" max="15105" width="11.28515625" style="1162" customWidth="1"/>
    <col min="15106" max="15106" width="9.5703125" style="1162" customWidth="1"/>
    <col min="15107" max="15107" width="0" style="1162" hidden="1" customWidth="1"/>
    <col min="15108" max="15108" width="83.140625" style="1162" customWidth="1"/>
    <col min="15109" max="15109" width="20.42578125" style="1162" customWidth="1"/>
    <col min="15110" max="15110" width="19.7109375" style="1162" customWidth="1"/>
    <col min="15111" max="15111" width="20.42578125" style="1162" customWidth="1"/>
    <col min="15112" max="15112" width="19.7109375" style="1162" customWidth="1"/>
    <col min="15113" max="15113" width="20.42578125" style="1162" customWidth="1"/>
    <col min="15114" max="15114" width="19.7109375" style="1162" customWidth="1"/>
    <col min="15115" max="15115" width="15.7109375" style="1162" bestFit="1" customWidth="1"/>
    <col min="15116" max="15116" width="13.7109375" style="1162" customWidth="1"/>
    <col min="15117" max="15118" width="9.28515625" style="1162" customWidth="1"/>
    <col min="15119" max="15360" width="9.28515625" style="1162"/>
    <col min="15361" max="15361" width="11.28515625" style="1162" customWidth="1"/>
    <col min="15362" max="15362" width="9.5703125" style="1162" customWidth="1"/>
    <col min="15363" max="15363" width="0" style="1162" hidden="1" customWidth="1"/>
    <col min="15364" max="15364" width="83.140625" style="1162" customWidth="1"/>
    <col min="15365" max="15365" width="20.42578125" style="1162" customWidth="1"/>
    <col min="15366" max="15366" width="19.7109375" style="1162" customWidth="1"/>
    <col min="15367" max="15367" width="20.42578125" style="1162" customWidth="1"/>
    <col min="15368" max="15368" width="19.7109375" style="1162" customWidth="1"/>
    <col min="15369" max="15369" width="20.42578125" style="1162" customWidth="1"/>
    <col min="15370" max="15370" width="19.7109375" style="1162" customWidth="1"/>
    <col min="15371" max="15371" width="15.7109375" style="1162" bestFit="1" customWidth="1"/>
    <col min="15372" max="15372" width="13.7109375" style="1162" customWidth="1"/>
    <col min="15373" max="15374" width="9.28515625" style="1162" customWidth="1"/>
    <col min="15375" max="15616" width="9.28515625" style="1162"/>
    <col min="15617" max="15617" width="11.28515625" style="1162" customWidth="1"/>
    <col min="15618" max="15618" width="9.5703125" style="1162" customWidth="1"/>
    <col min="15619" max="15619" width="0" style="1162" hidden="1" customWidth="1"/>
    <col min="15620" max="15620" width="83.140625" style="1162" customWidth="1"/>
    <col min="15621" max="15621" width="20.42578125" style="1162" customWidth="1"/>
    <col min="15622" max="15622" width="19.7109375" style="1162" customWidth="1"/>
    <col min="15623" max="15623" width="20.42578125" style="1162" customWidth="1"/>
    <col min="15624" max="15624" width="19.7109375" style="1162" customWidth="1"/>
    <col min="15625" max="15625" width="20.42578125" style="1162" customWidth="1"/>
    <col min="15626" max="15626" width="19.7109375" style="1162" customWidth="1"/>
    <col min="15627" max="15627" width="15.7109375" style="1162" bestFit="1" customWidth="1"/>
    <col min="15628" max="15628" width="13.7109375" style="1162" customWidth="1"/>
    <col min="15629" max="15630" width="9.28515625" style="1162" customWidth="1"/>
    <col min="15631" max="15872" width="9.28515625" style="1162"/>
    <col min="15873" max="15873" width="11.28515625" style="1162" customWidth="1"/>
    <col min="15874" max="15874" width="9.5703125" style="1162" customWidth="1"/>
    <col min="15875" max="15875" width="0" style="1162" hidden="1" customWidth="1"/>
    <col min="15876" max="15876" width="83.140625" style="1162" customWidth="1"/>
    <col min="15877" max="15877" width="20.42578125" style="1162" customWidth="1"/>
    <col min="15878" max="15878" width="19.7109375" style="1162" customWidth="1"/>
    <col min="15879" max="15879" width="20.42578125" style="1162" customWidth="1"/>
    <col min="15880" max="15880" width="19.7109375" style="1162" customWidth="1"/>
    <col min="15881" max="15881" width="20.42578125" style="1162" customWidth="1"/>
    <col min="15882" max="15882" width="19.7109375" style="1162" customWidth="1"/>
    <col min="15883" max="15883" width="15.7109375" style="1162" bestFit="1" customWidth="1"/>
    <col min="15884" max="15884" width="13.7109375" style="1162" customWidth="1"/>
    <col min="15885" max="15886" width="9.28515625" style="1162" customWidth="1"/>
    <col min="15887" max="16128" width="9.28515625" style="1162"/>
    <col min="16129" max="16129" width="11.28515625" style="1162" customWidth="1"/>
    <col min="16130" max="16130" width="9.5703125" style="1162" customWidth="1"/>
    <col min="16131" max="16131" width="0" style="1162" hidden="1" customWidth="1"/>
    <col min="16132" max="16132" width="83.140625" style="1162" customWidth="1"/>
    <col min="16133" max="16133" width="20.42578125" style="1162" customWidth="1"/>
    <col min="16134" max="16134" width="19.7109375" style="1162" customWidth="1"/>
    <col min="16135" max="16135" width="20.42578125" style="1162" customWidth="1"/>
    <col min="16136" max="16136" width="19.7109375" style="1162" customWidth="1"/>
    <col min="16137" max="16137" width="20.42578125" style="1162" customWidth="1"/>
    <col min="16138" max="16138" width="19.7109375" style="1162" customWidth="1"/>
    <col min="16139" max="16139" width="15.7109375" style="1162" bestFit="1" customWidth="1"/>
    <col min="16140" max="16140" width="13.7109375" style="1162" customWidth="1"/>
    <col min="16141" max="16142" width="9.28515625" style="1162" customWidth="1"/>
    <col min="16143" max="16384" width="9.28515625" style="1162"/>
  </cols>
  <sheetData>
    <row r="1" spans="1:12" ht="22.5" customHeight="1">
      <c r="A1" s="1443" t="s">
        <v>801</v>
      </c>
      <c r="B1" s="1153"/>
      <c r="C1" s="1154"/>
      <c r="D1" s="1155"/>
      <c r="E1" s="1156"/>
      <c r="F1" s="1157"/>
      <c r="G1" s="1158"/>
      <c r="H1" s="1159"/>
      <c r="I1" s="1159"/>
      <c r="J1" s="1158"/>
      <c r="K1" s="1160"/>
      <c r="L1" s="1161"/>
    </row>
    <row r="2" spans="1:12" ht="22.5" customHeight="1">
      <c r="A2" s="1671" t="s">
        <v>802</v>
      </c>
      <c r="B2" s="1672"/>
      <c r="C2" s="1672"/>
      <c r="D2" s="1672"/>
      <c r="E2" s="1672"/>
      <c r="F2" s="1672"/>
      <c r="G2" s="1673"/>
      <c r="H2" s="1673"/>
      <c r="I2" s="1673"/>
      <c r="J2" s="1673"/>
      <c r="K2" s="1673"/>
      <c r="L2" s="1673"/>
    </row>
    <row r="3" spans="1:12" ht="28.5" customHeight="1" thickBot="1">
      <c r="A3" s="1163"/>
      <c r="B3" s="1164"/>
      <c r="C3" s="1154"/>
      <c r="D3" s="1165"/>
      <c r="E3" s="1156"/>
      <c r="F3" s="1166"/>
      <c r="G3" s="1158"/>
      <c r="H3" s="1159"/>
      <c r="I3" s="1159"/>
      <c r="J3" s="1158"/>
      <c r="K3" s="1674" t="s">
        <v>2</v>
      </c>
      <c r="L3" s="1674"/>
    </row>
    <row r="4" spans="1:12" ht="18" customHeight="1">
      <c r="A4" s="1675" t="s">
        <v>803</v>
      </c>
      <c r="B4" s="1677" t="s">
        <v>804</v>
      </c>
      <c r="C4" s="1677"/>
      <c r="D4" s="1677" t="s">
        <v>805</v>
      </c>
      <c r="E4" s="1677" t="s">
        <v>806</v>
      </c>
      <c r="F4" s="1679"/>
      <c r="G4" s="1680" t="s">
        <v>613</v>
      </c>
      <c r="H4" s="1681"/>
      <c r="I4" s="1682" t="s">
        <v>238</v>
      </c>
      <c r="J4" s="1683"/>
      <c r="K4" s="1684" t="s">
        <v>457</v>
      </c>
      <c r="L4" s="1685"/>
    </row>
    <row r="5" spans="1:12" ht="70.5" customHeight="1">
      <c r="A5" s="1676"/>
      <c r="B5" s="1678"/>
      <c r="C5" s="1678"/>
      <c r="D5" s="1678"/>
      <c r="E5" s="1167" t="s">
        <v>807</v>
      </c>
      <c r="F5" s="1168" t="s">
        <v>808</v>
      </c>
      <c r="G5" s="1169" t="s">
        <v>807</v>
      </c>
      <c r="H5" s="1168" t="s">
        <v>808</v>
      </c>
      <c r="I5" s="1170" t="s">
        <v>807</v>
      </c>
      <c r="J5" s="1168" t="s">
        <v>808</v>
      </c>
      <c r="K5" s="1171" t="s">
        <v>809</v>
      </c>
      <c r="L5" s="1172" t="s">
        <v>810</v>
      </c>
    </row>
    <row r="6" spans="1:12" s="1179" customFormat="1" ht="11.45" customHeight="1" thickBot="1">
      <c r="A6" s="1173">
        <v>1</v>
      </c>
      <c r="B6" s="1174">
        <v>2</v>
      </c>
      <c r="C6" s="1175">
        <v>3</v>
      </c>
      <c r="D6" s="1173">
        <v>4</v>
      </c>
      <c r="E6" s="1174">
        <v>5</v>
      </c>
      <c r="F6" s="1175">
        <v>6</v>
      </c>
      <c r="G6" s="1176">
        <v>7</v>
      </c>
      <c r="H6" s="1177">
        <v>8</v>
      </c>
      <c r="I6" s="1177">
        <v>9</v>
      </c>
      <c r="J6" s="1173">
        <v>10</v>
      </c>
      <c r="K6" s="1174">
        <v>11</v>
      </c>
      <c r="L6" s="1178">
        <v>12</v>
      </c>
    </row>
    <row r="7" spans="1:12" ht="32.1" customHeight="1" thickBot="1">
      <c r="A7" s="1180" t="s">
        <v>811</v>
      </c>
      <c r="B7" s="1181">
        <v>755</v>
      </c>
      <c r="C7" s="1182" t="s">
        <v>408</v>
      </c>
      <c r="D7" s="1183" t="s">
        <v>764</v>
      </c>
      <c r="E7" s="1184">
        <v>40000</v>
      </c>
      <c r="F7" s="1185">
        <v>40000</v>
      </c>
      <c r="G7" s="1186">
        <v>40000</v>
      </c>
      <c r="H7" s="1187">
        <f>G7</f>
        <v>40000</v>
      </c>
      <c r="I7" s="1188">
        <v>0</v>
      </c>
      <c r="J7" s="1189">
        <f>I7</f>
        <v>0</v>
      </c>
      <c r="K7" s="1190">
        <v>0</v>
      </c>
      <c r="L7" s="1191">
        <v>0</v>
      </c>
    </row>
    <row r="8" spans="1:12" ht="32.1" customHeight="1" thickBot="1">
      <c r="A8" s="1192" t="s">
        <v>812</v>
      </c>
      <c r="B8" s="1193">
        <v>755</v>
      </c>
      <c r="C8" s="1194" t="s">
        <v>408</v>
      </c>
      <c r="D8" s="1195" t="s">
        <v>764</v>
      </c>
      <c r="E8" s="1196">
        <v>40000</v>
      </c>
      <c r="F8" s="1197">
        <v>40000</v>
      </c>
      <c r="G8" s="1186">
        <v>40000</v>
      </c>
      <c r="H8" s="1198">
        <f>G8</f>
        <v>40000</v>
      </c>
      <c r="I8" s="1188">
        <v>0</v>
      </c>
      <c r="J8" s="1199">
        <f>I8</f>
        <v>0</v>
      </c>
      <c r="K8" s="1200">
        <v>0</v>
      </c>
      <c r="L8" s="1201">
        <v>0</v>
      </c>
    </row>
    <row r="9" spans="1:12" ht="32.1" customHeight="1" thickBot="1">
      <c r="A9" s="1180" t="s">
        <v>813</v>
      </c>
      <c r="B9" s="1181">
        <v>755</v>
      </c>
      <c r="C9" s="1182" t="s">
        <v>408</v>
      </c>
      <c r="D9" s="1183" t="s">
        <v>764</v>
      </c>
      <c r="E9" s="1184">
        <v>40000</v>
      </c>
      <c r="F9" s="1185">
        <v>40000</v>
      </c>
      <c r="G9" s="1186">
        <v>40000</v>
      </c>
      <c r="H9" s="1187">
        <f>G9</f>
        <v>40000</v>
      </c>
      <c r="I9" s="1188">
        <v>0</v>
      </c>
      <c r="J9" s="1189">
        <f>I9</f>
        <v>0</v>
      </c>
      <c r="K9" s="1202">
        <v>0</v>
      </c>
      <c r="L9" s="1203">
        <v>0</v>
      </c>
    </row>
    <row r="10" spans="1:12" ht="32.1" customHeight="1" thickBot="1">
      <c r="A10" s="1192" t="s">
        <v>814</v>
      </c>
      <c r="B10" s="1193">
        <v>755</v>
      </c>
      <c r="C10" s="1194" t="s">
        <v>408</v>
      </c>
      <c r="D10" s="1195" t="s">
        <v>764</v>
      </c>
      <c r="E10" s="1196">
        <v>40000</v>
      </c>
      <c r="F10" s="1197">
        <v>40000</v>
      </c>
      <c r="G10" s="1186">
        <v>40000</v>
      </c>
      <c r="H10" s="1198">
        <f>G10</f>
        <v>40000</v>
      </c>
      <c r="I10" s="1188">
        <v>0</v>
      </c>
      <c r="J10" s="1189">
        <f>I10</f>
        <v>0</v>
      </c>
      <c r="K10" s="1200">
        <v>0</v>
      </c>
      <c r="L10" s="1201">
        <v>0</v>
      </c>
    </row>
    <row r="11" spans="1:12" ht="32.1" customHeight="1" thickBot="1">
      <c r="A11" s="1180" t="s">
        <v>815</v>
      </c>
      <c r="B11" s="1181">
        <v>755</v>
      </c>
      <c r="C11" s="1182" t="s">
        <v>408</v>
      </c>
      <c r="D11" s="1183" t="s">
        <v>764</v>
      </c>
      <c r="E11" s="1184">
        <v>40000</v>
      </c>
      <c r="F11" s="1185">
        <v>40000</v>
      </c>
      <c r="G11" s="1204">
        <v>40000</v>
      </c>
      <c r="H11" s="1187">
        <f>G11</f>
        <v>40000</v>
      </c>
      <c r="I11" s="1205">
        <v>0</v>
      </c>
      <c r="J11" s="1206">
        <f>I11</f>
        <v>0</v>
      </c>
      <c r="K11" s="1207">
        <v>0</v>
      </c>
      <c r="L11" s="1203">
        <v>0</v>
      </c>
    </row>
    <row r="12" spans="1:12" ht="30" customHeight="1">
      <c r="A12" s="1653" t="s">
        <v>816</v>
      </c>
      <c r="B12" s="1656">
        <v>755</v>
      </c>
      <c r="C12" s="1659" t="s">
        <v>408</v>
      </c>
      <c r="D12" s="1208" t="s">
        <v>765</v>
      </c>
      <c r="E12" s="1209">
        <v>1192000</v>
      </c>
      <c r="F12" s="1662">
        <f>SUM(E12:E14)</f>
        <v>3691000</v>
      </c>
      <c r="G12" s="1186">
        <v>114162145</v>
      </c>
      <c r="H12" s="1665">
        <f>SUM(G12:G14)</f>
        <v>114202145</v>
      </c>
      <c r="I12" s="1186">
        <v>106557683.24000001</v>
      </c>
      <c r="J12" s="1668">
        <f>SUM(I12:I14)</f>
        <v>106557683.24000001</v>
      </c>
      <c r="K12" s="1210">
        <f t="shared" ref="K12:K81" si="0">I12/E12</f>
        <v>89.394029563758394</v>
      </c>
      <c r="L12" s="1211">
        <f>I12/G12</f>
        <v>0.9333889376377783</v>
      </c>
    </row>
    <row r="13" spans="1:12" ht="30" customHeight="1">
      <c r="A13" s="1654"/>
      <c r="B13" s="1657"/>
      <c r="C13" s="1660"/>
      <c r="D13" s="1212" t="s">
        <v>764</v>
      </c>
      <c r="E13" s="1213">
        <v>40000</v>
      </c>
      <c r="F13" s="1663"/>
      <c r="G13" s="1214">
        <v>40000</v>
      </c>
      <c r="H13" s="1666"/>
      <c r="I13" s="1215">
        <v>0</v>
      </c>
      <c r="J13" s="1669"/>
      <c r="K13" s="1216">
        <v>0</v>
      </c>
      <c r="L13" s="1217">
        <v>0</v>
      </c>
    </row>
    <row r="14" spans="1:12" ht="39.950000000000003" customHeight="1" thickBot="1">
      <c r="A14" s="1655"/>
      <c r="B14" s="1658"/>
      <c r="C14" s="1661"/>
      <c r="D14" s="1218" t="s">
        <v>766</v>
      </c>
      <c r="E14" s="1219">
        <v>2459000</v>
      </c>
      <c r="F14" s="1664"/>
      <c r="G14" s="1220">
        <v>0</v>
      </c>
      <c r="H14" s="1667"/>
      <c r="I14" s="1221">
        <v>0</v>
      </c>
      <c r="J14" s="1670"/>
      <c r="K14" s="1222">
        <v>0</v>
      </c>
      <c r="L14" s="1223">
        <v>0</v>
      </c>
    </row>
    <row r="15" spans="1:12" ht="30" customHeight="1">
      <c r="A15" s="1653" t="s">
        <v>817</v>
      </c>
      <c r="B15" s="1656">
        <v>755</v>
      </c>
      <c r="C15" s="1659" t="s">
        <v>408</v>
      </c>
      <c r="D15" s="1208" t="s">
        <v>761</v>
      </c>
      <c r="E15" s="1209">
        <v>306000</v>
      </c>
      <c r="F15" s="1662">
        <f>SUM(E15:E16)</f>
        <v>346000</v>
      </c>
      <c r="G15" s="1224">
        <v>0</v>
      </c>
      <c r="H15" s="1665">
        <f>SUM(G15:G16)</f>
        <v>40000</v>
      </c>
      <c r="I15" s="1225">
        <v>0</v>
      </c>
      <c r="J15" s="1693">
        <f>SUM(I15:I16)</f>
        <v>0</v>
      </c>
      <c r="K15" s="1226">
        <v>0</v>
      </c>
      <c r="L15" s="1227">
        <v>0</v>
      </c>
    </row>
    <row r="16" spans="1:12" ht="32.1" customHeight="1" thickBot="1">
      <c r="A16" s="1655"/>
      <c r="B16" s="1658"/>
      <c r="C16" s="1661"/>
      <c r="D16" s="1218" t="s">
        <v>764</v>
      </c>
      <c r="E16" s="1219">
        <v>40000</v>
      </c>
      <c r="F16" s="1664"/>
      <c r="G16" s="1228">
        <v>40000</v>
      </c>
      <c r="H16" s="1667"/>
      <c r="I16" s="1221">
        <v>0</v>
      </c>
      <c r="J16" s="1694"/>
      <c r="K16" s="1222">
        <v>0</v>
      </c>
      <c r="L16" s="1223">
        <v>0</v>
      </c>
    </row>
    <row r="17" spans="1:12" ht="32.1" customHeight="1" thickBot="1">
      <c r="A17" s="1192" t="s">
        <v>818</v>
      </c>
      <c r="B17" s="1193">
        <v>755</v>
      </c>
      <c r="C17" s="1194" t="s">
        <v>408</v>
      </c>
      <c r="D17" s="1195" t="s">
        <v>764</v>
      </c>
      <c r="E17" s="1196">
        <v>40000</v>
      </c>
      <c r="F17" s="1197">
        <v>40000</v>
      </c>
      <c r="G17" s="1198">
        <v>40000</v>
      </c>
      <c r="H17" s="1198">
        <f t="shared" ref="H17:H22" si="1">G17</f>
        <v>40000</v>
      </c>
      <c r="I17" s="1229">
        <v>0</v>
      </c>
      <c r="J17" s="1189">
        <f t="shared" ref="J17:J22" si="2">I17</f>
        <v>0</v>
      </c>
      <c r="K17" s="1200">
        <v>0</v>
      </c>
      <c r="L17" s="1201">
        <v>0</v>
      </c>
    </row>
    <row r="18" spans="1:12" ht="32.1" customHeight="1" thickBot="1">
      <c r="A18" s="1192" t="s">
        <v>819</v>
      </c>
      <c r="B18" s="1193">
        <v>755</v>
      </c>
      <c r="C18" s="1194" t="s">
        <v>408</v>
      </c>
      <c r="D18" s="1195" t="s">
        <v>764</v>
      </c>
      <c r="E18" s="1196">
        <v>40000</v>
      </c>
      <c r="F18" s="1197">
        <v>40000</v>
      </c>
      <c r="G18" s="1198">
        <v>40000</v>
      </c>
      <c r="H18" s="1198">
        <f t="shared" si="1"/>
        <v>40000</v>
      </c>
      <c r="I18" s="1229">
        <v>0</v>
      </c>
      <c r="J18" s="1189">
        <f t="shared" si="2"/>
        <v>0</v>
      </c>
      <c r="K18" s="1200">
        <v>0</v>
      </c>
      <c r="L18" s="1201">
        <v>0</v>
      </c>
    </row>
    <row r="19" spans="1:12" ht="32.1" customHeight="1" thickBot="1">
      <c r="A19" s="1192" t="s">
        <v>820</v>
      </c>
      <c r="B19" s="1193">
        <v>755</v>
      </c>
      <c r="C19" s="1194" t="s">
        <v>408</v>
      </c>
      <c r="D19" s="1195" t="s">
        <v>764</v>
      </c>
      <c r="E19" s="1196">
        <v>40000</v>
      </c>
      <c r="F19" s="1197">
        <v>40000</v>
      </c>
      <c r="G19" s="1198">
        <v>40000</v>
      </c>
      <c r="H19" s="1198">
        <f t="shared" si="1"/>
        <v>40000</v>
      </c>
      <c r="I19" s="1229">
        <v>0</v>
      </c>
      <c r="J19" s="1189">
        <f t="shared" si="2"/>
        <v>0</v>
      </c>
      <c r="K19" s="1200">
        <v>0</v>
      </c>
      <c r="L19" s="1201">
        <v>0</v>
      </c>
    </row>
    <row r="20" spans="1:12" ht="32.1" customHeight="1" thickBot="1">
      <c r="A20" s="1192" t="s">
        <v>821</v>
      </c>
      <c r="B20" s="1193">
        <v>755</v>
      </c>
      <c r="C20" s="1194" t="s">
        <v>408</v>
      </c>
      <c r="D20" s="1195" t="s">
        <v>764</v>
      </c>
      <c r="E20" s="1196">
        <v>40000</v>
      </c>
      <c r="F20" s="1197">
        <v>40000</v>
      </c>
      <c r="G20" s="1198">
        <v>40000</v>
      </c>
      <c r="H20" s="1198">
        <f t="shared" si="1"/>
        <v>40000</v>
      </c>
      <c r="I20" s="1229">
        <v>0</v>
      </c>
      <c r="J20" s="1189">
        <f t="shared" si="2"/>
        <v>0</v>
      </c>
      <c r="K20" s="1200">
        <v>0</v>
      </c>
      <c r="L20" s="1201">
        <v>0</v>
      </c>
    </row>
    <row r="21" spans="1:12" ht="32.1" customHeight="1" thickBot="1">
      <c r="A21" s="1230">
        <v>16</v>
      </c>
      <c r="B21" s="1231">
        <v>750</v>
      </c>
      <c r="C21" s="1232" t="s">
        <v>84</v>
      </c>
      <c r="D21" s="1233" t="s">
        <v>764</v>
      </c>
      <c r="E21" s="1234">
        <v>12988000</v>
      </c>
      <c r="F21" s="1235">
        <v>12988000</v>
      </c>
      <c r="G21" s="1236">
        <v>16733534</v>
      </c>
      <c r="H21" s="1237">
        <f t="shared" si="1"/>
        <v>16733534</v>
      </c>
      <c r="I21" s="1237">
        <v>11670396.51</v>
      </c>
      <c r="J21" s="1238">
        <f t="shared" si="2"/>
        <v>11670396.51</v>
      </c>
      <c r="K21" s="1239">
        <f>I21/E21</f>
        <v>0.89855224129966116</v>
      </c>
      <c r="L21" s="1211">
        <f>I21/G21</f>
        <v>0.69742569083135697</v>
      </c>
    </row>
    <row r="22" spans="1:12" ht="32.1" customHeight="1" thickBot="1">
      <c r="A22" s="1240">
        <v>17</v>
      </c>
      <c r="B22" s="1241">
        <v>750</v>
      </c>
      <c r="C22" s="1242" t="s">
        <v>84</v>
      </c>
      <c r="D22" s="1243" t="s">
        <v>764</v>
      </c>
      <c r="E22" s="1244">
        <v>24052000</v>
      </c>
      <c r="F22" s="1245">
        <v>24052000</v>
      </c>
      <c r="G22" s="1204">
        <v>29209755</v>
      </c>
      <c r="H22" s="1204">
        <f t="shared" si="1"/>
        <v>29209755</v>
      </c>
      <c r="I22" s="1204">
        <v>25497004.949999999</v>
      </c>
      <c r="J22" s="1246">
        <f t="shared" si="2"/>
        <v>25497004.949999999</v>
      </c>
      <c r="K22" s="1247">
        <f t="shared" si="0"/>
        <v>1.0600783697821388</v>
      </c>
      <c r="L22" s="1248">
        <f>I22/G22</f>
        <v>0.87289348883617812</v>
      </c>
    </row>
    <row r="23" spans="1:12" ht="30" customHeight="1">
      <c r="A23" s="1686">
        <v>18</v>
      </c>
      <c r="B23" s="1689">
        <v>710</v>
      </c>
      <c r="C23" s="1691" t="s">
        <v>390</v>
      </c>
      <c r="D23" s="1208" t="s">
        <v>765</v>
      </c>
      <c r="E23" s="1209">
        <v>13782000</v>
      </c>
      <c r="F23" s="1662">
        <f>SUM(E23:E25)</f>
        <v>16059000</v>
      </c>
      <c r="G23" s="1186">
        <v>143709431</v>
      </c>
      <c r="H23" s="1665">
        <f>SUM(G23:G25)</f>
        <v>146096085</v>
      </c>
      <c r="I23" s="1186">
        <v>125060395.89</v>
      </c>
      <c r="J23" s="1668">
        <f>I23+I24+I25</f>
        <v>125830836.28999999</v>
      </c>
      <c r="K23" s="1249">
        <f t="shared" si="0"/>
        <v>9.0741834196778406</v>
      </c>
      <c r="L23" s="1248">
        <f t="shared" ref="L23:L94" si="3">I23/G23</f>
        <v>0.87023095853743937</v>
      </c>
    </row>
    <row r="24" spans="1:12" ht="30" customHeight="1">
      <c r="A24" s="1687"/>
      <c r="B24" s="1690"/>
      <c r="C24" s="1692"/>
      <c r="D24" s="1212" t="s">
        <v>764</v>
      </c>
      <c r="E24" s="1213">
        <v>631000</v>
      </c>
      <c r="F24" s="1663"/>
      <c r="G24" s="1214">
        <v>504000</v>
      </c>
      <c r="H24" s="1666"/>
      <c r="I24" s="1250">
        <v>169800.99</v>
      </c>
      <c r="J24" s="1669"/>
      <c r="K24" s="1251">
        <f t="shared" si="0"/>
        <v>0.26909824088748019</v>
      </c>
      <c r="L24" s="1252">
        <f t="shared" si="3"/>
        <v>0.33690672619047618</v>
      </c>
    </row>
    <row r="25" spans="1:12" ht="30" customHeight="1" thickBot="1">
      <c r="A25" s="1688"/>
      <c r="B25" s="1253">
        <v>750</v>
      </c>
      <c r="C25" s="1254" t="s">
        <v>84</v>
      </c>
      <c r="D25" s="1218" t="s">
        <v>764</v>
      </c>
      <c r="E25" s="1219">
        <v>1646000</v>
      </c>
      <c r="F25" s="1664"/>
      <c r="G25" s="1228">
        <v>1882654</v>
      </c>
      <c r="H25" s="1667"/>
      <c r="I25" s="1228">
        <v>600639.41</v>
      </c>
      <c r="J25" s="1670"/>
      <c r="K25" s="1255">
        <f t="shared" si="0"/>
        <v>0.36490851154313492</v>
      </c>
      <c r="L25" s="1256">
        <f t="shared" si="3"/>
        <v>0.31903866031676559</v>
      </c>
    </row>
    <row r="26" spans="1:12" ht="30" customHeight="1">
      <c r="A26" s="1686">
        <v>19</v>
      </c>
      <c r="B26" s="1689">
        <v>750</v>
      </c>
      <c r="C26" s="1691" t="s">
        <v>84</v>
      </c>
      <c r="D26" s="1208" t="s">
        <v>761</v>
      </c>
      <c r="E26" s="1209">
        <v>10553000</v>
      </c>
      <c r="F26" s="1662">
        <f>SUM(E26:E28)</f>
        <v>96008000</v>
      </c>
      <c r="G26" s="1186">
        <v>21558930</v>
      </c>
      <c r="H26" s="1665">
        <f>SUM(G26:G28)</f>
        <v>122650854</v>
      </c>
      <c r="I26" s="1186">
        <v>13371074.24</v>
      </c>
      <c r="J26" s="1668">
        <f>I26+I27+I28</f>
        <v>84152033.949999988</v>
      </c>
      <c r="K26" s="1210">
        <f t="shared" si="0"/>
        <v>1.267040106130958</v>
      </c>
      <c r="L26" s="1211">
        <f t="shared" si="3"/>
        <v>0.62021047612288738</v>
      </c>
    </row>
    <row r="27" spans="1:12" ht="30" customHeight="1">
      <c r="A27" s="1687"/>
      <c r="B27" s="1690"/>
      <c r="C27" s="1692"/>
      <c r="D27" s="1212" t="s">
        <v>765</v>
      </c>
      <c r="E27" s="1213">
        <v>83063000</v>
      </c>
      <c r="F27" s="1663"/>
      <c r="G27" s="1214">
        <v>98699924</v>
      </c>
      <c r="H27" s="1666"/>
      <c r="I27" s="1214">
        <v>70103950.549999997</v>
      </c>
      <c r="J27" s="1669"/>
      <c r="K27" s="1251">
        <f t="shared" si="0"/>
        <v>0.84398529489664464</v>
      </c>
      <c r="L27" s="1252">
        <f t="shared" si="3"/>
        <v>0.71027360213570168</v>
      </c>
    </row>
    <row r="28" spans="1:12" ht="30" customHeight="1" thickBot="1">
      <c r="A28" s="1688"/>
      <c r="B28" s="1701"/>
      <c r="C28" s="1702"/>
      <c r="D28" s="1218" t="s">
        <v>764</v>
      </c>
      <c r="E28" s="1219">
        <v>2392000</v>
      </c>
      <c r="F28" s="1664"/>
      <c r="G28" s="1228">
        <v>2392000</v>
      </c>
      <c r="H28" s="1667"/>
      <c r="I28" s="1214">
        <v>677009.15999999992</v>
      </c>
      <c r="J28" s="1670"/>
      <c r="K28" s="1251">
        <f>I28/E28</f>
        <v>0.28303058528428088</v>
      </c>
      <c r="L28" s="1252">
        <f>I28/G28</f>
        <v>0.28303058528428088</v>
      </c>
    </row>
    <row r="29" spans="1:12" s="1259" customFormat="1" ht="30" customHeight="1">
      <c r="A29" s="1686">
        <v>20</v>
      </c>
      <c r="B29" s="1257">
        <v>150</v>
      </c>
      <c r="C29" s="1258" t="s">
        <v>376</v>
      </c>
      <c r="D29" s="1208" t="s">
        <v>762</v>
      </c>
      <c r="E29" s="1209">
        <v>1428376000</v>
      </c>
      <c r="F29" s="1662">
        <f>SUM(E29:E33)</f>
        <v>1592839000</v>
      </c>
      <c r="G29" s="1186">
        <v>538276000</v>
      </c>
      <c r="H29" s="1665">
        <f>SUM(G29:G33)</f>
        <v>617188760</v>
      </c>
      <c r="I29" s="1186">
        <v>431615699.33000004</v>
      </c>
      <c r="J29" s="1668">
        <f>SUM(I29:I33)</f>
        <v>462530483.29000008</v>
      </c>
      <c r="K29" s="1210">
        <f t="shared" si="0"/>
        <v>0.30217232670529331</v>
      </c>
      <c r="L29" s="1211">
        <f t="shared" si="3"/>
        <v>0.80184830705808929</v>
      </c>
    </row>
    <row r="30" spans="1:12" ht="30" customHeight="1">
      <c r="A30" s="1687"/>
      <c r="B30" s="1260">
        <v>500</v>
      </c>
      <c r="C30" s="1261" t="s">
        <v>381</v>
      </c>
      <c r="D30" s="1212" t="s">
        <v>762</v>
      </c>
      <c r="E30" s="1213">
        <v>114751000</v>
      </c>
      <c r="F30" s="1663"/>
      <c r="G30" s="1214">
        <v>30329760</v>
      </c>
      <c r="H30" s="1666"/>
      <c r="I30" s="1214">
        <v>11803962</v>
      </c>
      <c r="J30" s="1669"/>
      <c r="K30" s="1251">
        <f t="shared" si="0"/>
        <v>0.10286587480719123</v>
      </c>
      <c r="L30" s="1252">
        <f t="shared" si="3"/>
        <v>0.38918745153275197</v>
      </c>
    </row>
    <row r="31" spans="1:12" ht="30" customHeight="1">
      <c r="A31" s="1687"/>
      <c r="B31" s="1690">
        <v>750</v>
      </c>
      <c r="C31" s="1692" t="s">
        <v>84</v>
      </c>
      <c r="D31" s="1212" t="s">
        <v>761</v>
      </c>
      <c r="E31" s="1213">
        <v>872000</v>
      </c>
      <c r="F31" s="1663"/>
      <c r="G31" s="1214">
        <v>872000</v>
      </c>
      <c r="H31" s="1666"/>
      <c r="I31" s="1214">
        <v>299945.51</v>
      </c>
      <c r="J31" s="1669"/>
      <c r="K31" s="1251">
        <f>I31/E31</f>
        <v>0.34397420871559636</v>
      </c>
      <c r="L31" s="1262">
        <f t="shared" si="3"/>
        <v>0.34397420871559636</v>
      </c>
    </row>
    <row r="32" spans="1:12" ht="32.1" customHeight="1">
      <c r="A32" s="1687"/>
      <c r="B32" s="1690"/>
      <c r="C32" s="1692"/>
      <c r="D32" s="1212" t="s">
        <v>762</v>
      </c>
      <c r="E32" s="1213">
        <v>9364000</v>
      </c>
      <c r="F32" s="1663"/>
      <c r="G32" s="1214">
        <v>8311499</v>
      </c>
      <c r="H32" s="1666"/>
      <c r="I32" s="1214">
        <v>3749187.79</v>
      </c>
      <c r="J32" s="1669"/>
      <c r="K32" s="1251">
        <f t="shared" si="0"/>
        <v>0.4003831471593336</v>
      </c>
      <c r="L32" s="1252">
        <f t="shared" si="3"/>
        <v>0.45108443013709082</v>
      </c>
    </row>
    <row r="33" spans="1:12" ht="32.1" customHeight="1" thickBot="1">
      <c r="A33" s="1695"/>
      <c r="B33" s="1699"/>
      <c r="C33" s="1700"/>
      <c r="D33" s="1263" t="s">
        <v>765</v>
      </c>
      <c r="E33" s="1264">
        <v>39476000</v>
      </c>
      <c r="F33" s="1696"/>
      <c r="G33" s="1265">
        <v>39399501</v>
      </c>
      <c r="H33" s="1697"/>
      <c r="I33" s="1265">
        <v>15061688.66</v>
      </c>
      <c r="J33" s="1698"/>
      <c r="K33" s="1266">
        <f t="shared" si="0"/>
        <v>0.38154039568345322</v>
      </c>
      <c r="L33" s="1267">
        <f t="shared" si="3"/>
        <v>0.38228120351067391</v>
      </c>
    </row>
    <row r="34" spans="1:12" ht="32.1" customHeight="1">
      <c r="A34" s="1703">
        <v>21</v>
      </c>
      <c r="B34" s="1689">
        <v>600</v>
      </c>
      <c r="C34" s="1691" t="s">
        <v>385</v>
      </c>
      <c r="D34" s="1208" t="s">
        <v>761</v>
      </c>
      <c r="E34" s="1209">
        <v>171269000</v>
      </c>
      <c r="F34" s="1708">
        <f>SUM(E34:E42)</f>
        <v>177452000</v>
      </c>
      <c r="G34" s="1186">
        <v>243888168</v>
      </c>
      <c r="H34" s="1711">
        <f>SUM(G34:G42)</f>
        <v>252253983</v>
      </c>
      <c r="I34" s="1204">
        <v>150453930.20999998</v>
      </c>
      <c r="J34" s="1711">
        <f>SUM(I34:I42)</f>
        <v>153553992.97999996</v>
      </c>
      <c r="K34" s="1210">
        <f t="shared" si="0"/>
        <v>0.87846563131681732</v>
      </c>
      <c r="L34" s="1248">
        <f t="shared" si="3"/>
        <v>0.61689720925699021</v>
      </c>
    </row>
    <row r="35" spans="1:12" ht="32.1" customHeight="1">
      <c r="A35" s="1704"/>
      <c r="B35" s="1706"/>
      <c r="C35" s="1707"/>
      <c r="D35" s="1218" t="s">
        <v>765</v>
      </c>
      <c r="E35" s="1268"/>
      <c r="F35" s="1709"/>
      <c r="G35" s="1236">
        <v>266163</v>
      </c>
      <c r="H35" s="1712"/>
      <c r="I35" s="1214">
        <v>193915.1</v>
      </c>
      <c r="J35" s="1712"/>
      <c r="K35" s="1216">
        <v>0</v>
      </c>
      <c r="L35" s="1252">
        <f t="shared" si="3"/>
        <v>0.7285576883338406</v>
      </c>
    </row>
    <row r="36" spans="1:12" ht="32.1" customHeight="1">
      <c r="A36" s="1704"/>
      <c r="B36" s="1690"/>
      <c r="C36" s="1692"/>
      <c r="D36" s="1212" t="s">
        <v>783</v>
      </c>
      <c r="E36" s="1213">
        <v>1269000</v>
      </c>
      <c r="F36" s="1709"/>
      <c r="G36" s="1214">
        <v>1269000</v>
      </c>
      <c r="H36" s="1712"/>
      <c r="I36" s="1214">
        <v>170662.5</v>
      </c>
      <c r="J36" s="1712"/>
      <c r="K36" s="1251">
        <f t="shared" si="0"/>
        <v>0.13448581560283687</v>
      </c>
      <c r="L36" s="1252">
        <f t="shared" si="3"/>
        <v>0.13448581560283687</v>
      </c>
    </row>
    <row r="37" spans="1:12" ht="32.1" customHeight="1">
      <c r="A37" s="1704"/>
      <c r="B37" s="1690"/>
      <c r="C37" s="1692"/>
      <c r="D37" s="1212" t="s">
        <v>764</v>
      </c>
      <c r="E37" s="1213">
        <v>1301000</v>
      </c>
      <c r="F37" s="1709"/>
      <c r="G37" s="1214">
        <v>2019145</v>
      </c>
      <c r="H37" s="1712"/>
      <c r="I37" s="1214">
        <v>1390168.54</v>
      </c>
      <c r="J37" s="1712"/>
      <c r="K37" s="1251">
        <f t="shared" si="0"/>
        <v>1.068538462720984</v>
      </c>
      <c r="L37" s="1252">
        <f t="shared" si="3"/>
        <v>0.68849366439755444</v>
      </c>
    </row>
    <row r="38" spans="1:12" ht="45" customHeight="1">
      <c r="A38" s="1704"/>
      <c r="B38" s="1690"/>
      <c r="C38" s="1692"/>
      <c r="D38" s="1212" t="s">
        <v>781</v>
      </c>
      <c r="E38" s="1213">
        <v>2628000</v>
      </c>
      <c r="F38" s="1709"/>
      <c r="G38" s="1214">
        <v>873500</v>
      </c>
      <c r="H38" s="1712"/>
      <c r="I38" s="1250">
        <v>230168.15</v>
      </c>
      <c r="J38" s="1712"/>
      <c r="K38" s="1251">
        <f t="shared" si="0"/>
        <v>8.7583009893455091E-2</v>
      </c>
      <c r="L38" s="1252">
        <f t="shared" si="3"/>
        <v>0.26350103033772182</v>
      </c>
    </row>
    <row r="39" spans="1:12" ht="32.1" customHeight="1">
      <c r="A39" s="1704"/>
      <c r="B39" s="1690">
        <v>750</v>
      </c>
      <c r="C39" s="1692" t="s">
        <v>84</v>
      </c>
      <c r="D39" s="1212" t="s">
        <v>761</v>
      </c>
      <c r="E39" s="1213">
        <v>610000</v>
      </c>
      <c r="F39" s="1709"/>
      <c r="G39" s="1214">
        <v>610000</v>
      </c>
      <c r="H39" s="1712"/>
      <c r="I39" s="1250">
        <v>528635.47</v>
      </c>
      <c r="J39" s="1712"/>
      <c r="K39" s="1251">
        <f t="shared" si="0"/>
        <v>0.86661552459016389</v>
      </c>
      <c r="L39" s="1252">
        <f t="shared" si="3"/>
        <v>0.86661552459016389</v>
      </c>
    </row>
    <row r="40" spans="1:12" ht="32.1" customHeight="1">
      <c r="A40" s="1704"/>
      <c r="B40" s="1690"/>
      <c r="C40" s="1692"/>
      <c r="D40" s="1218" t="s">
        <v>765</v>
      </c>
      <c r="E40" s="1219"/>
      <c r="F40" s="1709"/>
      <c r="G40" s="1228">
        <v>2549561</v>
      </c>
      <c r="H40" s="1712"/>
      <c r="I40" s="1250">
        <v>191717.34</v>
      </c>
      <c r="J40" s="1712"/>
      <c r="K40" s="1216">
        <v>0</v>
      </c>
      <c r="L40" s="1252">
        <f t="shared" si="3"/>
        <v>7.5196216132895038E-2</v>
      </c>
    </row>
    <row r="41" spans="1:12" ht="32.1" customHeight="1">
      <c r="A41" s="1704"/>
      <c r="B41" s="1690"/>
      <c r="C41" s="1692"/>
      <c r="D41" s="1212" t="s">
        <v>783</v>
      </c>
      <c r="E41" s="1213">
        <v>375000</v>
      </c>
      <c r="F41" s="1709"/>
      <c r="G41" s="1214">
        <v>375000</v>
      </c>
      <c r="H41" s="1712"/>
      <c r="I41" s="1215">
        <v>0</v>
      </c>
      <c r="J41" s="1712"/>
      <c r="K41" s="1216">
        <v>0</v>
      </c>
      <c r="L41" s="1217">
        <v>0</v>
      </c>
    </row>
    <row r="42" spans="1:12" ht="32.1" customHeight="1" thickBot="1">
      <c r="A42" s="1705"/>
      <c r="B42" s="1269">
        <v>801</v>
      </c>
      <c r="C42" s="1270" t="s">
        <v>116</v>
      </c>
      <c r="D42" s="1183" t="s">
        <v>764</v>
      </c>
      <c r="E42" s="1184"/>
      <c r="F42" s="1710"/>
      <c r="G42" s="1187">
        <v>403446</v>
      </c>
      <c r="H42" s="1713"/>
      <c r="I42" s="1271">
        <v>394795.67</v>
      </c>
      <c r="J42" s="1713"/>
      <c r="K42" s="1216">
        <v>0</v>
      </c>
      <c r="L42" s="1252">
        <f t="shared" si="3"/>
        <v>0.97855889016126074</v>
      </c>
    </row>
    <row r="43" spans="1:12" ht="32.1" customHeight="1">
      <c r="A43" s="1686">
        <v>24</v>
      </c>
      <c r="B43" s="1689">
        <v>801</v>
      </c>
      <c r="C43" s="1691" t="s">
        <v>116</v>
      </c>
      <c r="D43" s="1208" t="s">
        <v>761</v>
      </c>
      <c r="E43" s="1209">
        <v>123588000</v>
      </c>
      <c r="F43" s="1662">
        <f>SUM(E43:E48)</f>
        <v>413062000</v>
      </c>
      <c r="G43" s="1186">
        <v>208837372</v>
      </c>
      <c r="H43" s="1665">
        <f>SUM(G43:G48)</f>
        <v>811159288</v>
      </c>
      <c r="I43" s="1186">
        <v>149113465.60999998</v>
      </c>
      <c r="J43" s="1668">
        <f>SUM(I43:I48)</f>
        <v>535470819.82999998</v>
      </c>
      <c r="K43" s="1210">
        <f t="shared" si="0"/>
        <v>1.206536764168042</v>
      </c>
      <c r="L43" s="1211">
        <f t="shared" si="3"/>
        <v>0.7140171521120271</v>
      </c>
    </row>
    <row r="44" spans="1:12" ht="32.1" customHeight="1">
      <c r="A44" s="1687"/>
      <c r="B44" s="1690"/>
      <c r="C44" s="1692"/>
      <c r="D44" s="1212" t="s">
        <v>764</v>
      </c>
      <c r="E44" s="1213">
        <v>26000</v>
      </c>
      <c r="F44" s="1663"/>
      <c r="G44" s="1214">
        <v>419827</v>
      </c>
      <c r="H44" s="1666"/>
      <c r="I44" s="1214">
        <v>340006.47</v>
      </c>
      <c r="J44" s="1669"/>
      <c r="K44" s="1251">
        <f t="shared" si="0"/>
        <v>13.077171923076921</v>
      </c>
      <c r="L44" s="1252">
        <f>I44/G44</f>
        <v>0.80987280475052814</v>
      </c>
    </row>
    <row r="45" spans="1:12" ht="45" customHeight="1">
      <c r="A45" s="1687"/>
      <c r="B45" s="1690"/>
      <c r="C45" s="1692"/>
      <c r="D45" s="1212" t="s">
        <v>778</v>
      </c>
      <c r="E45" s="1213"/>
      <c r="F45" s="1663"/>
      <c r="G45" s="1214">
        <v>441551</v>
      </c>
      <c r="H45" s="1666"/>
      <c r="I45" s="1250">
        <v>405042.01999999996</v>
      </c>
      <c r="J45" s="1669"/>
      <c r="K45" s="1216">
        <v>0</v>
      </c>
      <c r="L45" s="1252">
        <f>I45/G45</f>
        <v>0.91731650477521276</v>
      </c>
    </row>
    <row r="46" spans="1:12" ht="32.1" customHeight="1">
      <c r="A46" s="1687"/>
      <c r="B46" s="1260">
        <v>803</v>
      </c>
      <c r="C46" s="1261" t="s">
        <v>131</v>
      </c>
      <c r="D46" s="1212" t="s">
        <v>761</v>
      </c>
      <c r="E46" s="1213">
        <v>25703000</v>
      </c>
      <c r="F46" s="1663"/>
      <c r="G46" s="1214">
        <v>45555890</v>
      </c>
      <c r="H46" s="1666"/>
      <c r="I46" s="1214">
        <v>37470191.400000006</v>
      </c>
      <c r="J46" s="1669"/>
      <c r="K46" s="1251">
        <f t="shared" si="0"/>
        <v>1.4578139283352141</v>
      </c>
      <c r="L46" s="1252">
        <f t="shared" si="3"/>
        <v>0.82251035815566342</v>
      </c>
    </row>
    <row r="47" spans="1:12" ht="32.1" customHeight="1">
      <c r="A47" s="1687"/>
      <c r="B47" s="1690">
        <v>921</v>
      </c>
      <c r="C47" s="1692" t="s">
        <v>678</v>
      </c>
      <c r="D47" s="1212" t="s">
        <v>761</v>
      </c>
      <c r="E47" s="1213">
        <v>256433000</v>
      </c>
      <c r="F47" s="1663"/>
      <c r="G47" s="1214">
        <v>548357826</v>
      </c>
      <c r="H47" s="1666"/>
      <c r="I47" s="1214">
        <v>347979846.44999999</v>
      </c>
      <c r="J47" s="1669"/>
      <c r="K47" s="1251">
        <f t="shared" si="0"/>
        <v>1.3570010351631809</v>
      </c>
      <c r="L47" s="1252">
        <f t="shared" si="3"/>
        <v>0.63458535640558178</v>
      </c>
    </row>
    <row r="48" spans="1:12" ht="32.1" customHeight="1" thickBot="1">
      <c r="A48" s="1695"/>
      <c r="B48" s="1699"/>
      <c r="C48" s="1700"/>
      <c r="D48" s="1263" t="s">
        <v>765</v>
      </c>
      <c r="E48" s="1264">
        <v>7312000</v>
      </c>
      <c r="F48" s="1696"/>
      <c r="G48" s="1265">
        <v>7546822</v>
      </c>
      <c r="H48" s="1697"/>
      <c r="I48" s="1265">
        <v>162267.88</v>
      </c>
      <c r="J48" s="1698"/>
      <c r="K48" s="1266">
        <f>I48/E48</f>
        <v>2.2191996717724288E-2</v>
      </c>
      <c r="L48" s="1267">
        <f>I48/G48</f>
        <v>2.150148499593604E-2</v>
      </c>
    </row>
    <row r="49" spans="1:12" ht="32.1" customHeight="1" thickBot="1">
      <c r="A49" s="1272">
        <v>27</v>
      </c>
      <c r="B49" s="1269">
        <v>750</v>
      </c>
      <c r="C49" s="1270" t="s">
        <v>84</v>
      </c>
      <c r="D49" s="1183" t="s">
        <v>765</v>
      </c>
      <c r="E49" s="1184">
        <v>1220566000</v>
      </c>
      <c r="F49" s="1185">
        <v>1220566000</v>
      </c>
      <c r="G49" s="1187">
        <v>1220123000</v>
      </c>
      <c r="H49" s="1187">
        <f>G49</f>
        <v>1220123000</v>
      </c>
      <c r="I49" s="1187">
        <v>1024144720.3299999</v>
      </c>
      <c r="J49" s="1273">
        <f>I49</f>
        <v>1024144720.3299999</v>
      </c>
      <c r="K49" s="1274">
        <f t="shared" si="0"/>
        <v>0.83907361038239625</v>
      </c>
      <c r="L49" s="1275">
        <f t="shared" si="3"/>
        <v>0.83937825967545887</v>
      </c>
    </row>
    <row r="50" spans="1:12" ht="32.1" customHeight="1">
      <c r="A50" s="1686">
        <v>28</v>
      </c>
      <c r="B50" s="1689">
        <v>730</v>
      </c>
      <c r="C50" s="1691" t="s">
        <v>112</v>
      </c>
      <c r="D50" s="1208" t="s">
        <v>762</v>
      </c>
      <c r="E50" s="1209">
        <v>1250446000</v>
      </c>
      <c r="F50" s="1662">
        <f>SUM(E50:E53)</f>
        <v>1261552000</v>
      </c>
      <c r="G50" s="1186">
        <v>1974566000</v>
      </c>
      <c r="H50" s="1665">
        <f>SUM(G50:G53)</f>
        <v>1985721000</v>
      </c>
      <c r="I50" s="1186">
        <v>1213274990.5</v>
      </c>
      <c r="J50" s="1668">
        <f>SUM(I50:I53)</f>
        <v>1222647308.6700001</v>
      </c>
      <c r="K50" s="1210">
        <f t="shared" si="0"/>
        <v>0.97027379870862074</v>
      </c>
      <c r="L50" s="1211">
        <f t="shared" si="3"/>
        <v>0.6144514746531643</v>
      </c>
    </row>
    <row r="51" spans="1:12" ht="32.1" customHeight="1">
      <c r="A51" s="1687"/>
      <c r="B51" s="1723"/>
      <c r="C51" s="1692"/>
      <c r="D51" s="1212" t="s">
        <v>765</v>
      </c>
      <c r="E51" s="1213">
        <v>9132000</v>
      </c>
      <c r="F51" s="1663"/>
      <c r="G51" s="1214">
        <v>9172000</v>
      </c>
      <c r="H51" s="1666"/>
      <c r="I51" s="1214">
        <v>8294035.4500000002</v>
      </c>
      <c r="J51" s="1669"/>
      <c r="K51" s="1251">
        <f t="shared" si="0"/>
        <v>0.90823866075339466</v>
      </c>
      <c r="L51" s="1252">
        <f t="shared" si="3"/>
        <v>0.90427774204099431</v>
      </c>
    </row>
    <row r="52" spans="1:12" ht="32.1" customHeight="1">
      <c r="A52" s="1687"/>
      <c r="B52" s="1690">
        <v>750</v>
      </c>
      <c r="C52" s="1692" t="s">
        <v>84</v>
      </c>
      <c r="D52" s="1212" t="s">
        <v>762</v>
      </c>
      <c r="E52" s="1213">
        <v>1634000</v>
      </c>
      <c r="F52" s="1663"/>
      <c r="G52" s="1214">
        <v>1634000</v>
      </c>
      <c r="H52" s="1666"/>
      <c r="I52" s="1214">
        <v>819050.16999999993</v>
      </c>
      <c r="J52" s="1669"/>
      <c r="K52" s="1251">
        <f t="shared" si="0"/>
        <v>0.50125469400244793</v>
      </c>
      <c r="L52" s="1252">
        <f t="shared" si="3"/>
        <v>0.50125469400244793</v>
      </c>
    </row>
    <row r="53" spans="1:12" ht="32.1" customHeight="1" thickBot="1">
      <c r="A53" s="1695"/>
      <c r="B53" s="1699"/>
      <c r="C53" s="1700"/>
      <c r="D53" s="1263" t="s">
        <v>765</v>
      </c>
      <c r="E53" s="1264">
        <v>340000</v>
      </c>
      <c r="F53" s="1696"/>
      <c r="G53" s="1265">
        <v>349000</v>
      </c>
      <c r="H53" s="1697"/>
      <c r="I53" s="1265">
        <v>259232.55000000002</v>
      </c>
      <c r="J53" s="1698"/>
      <c r="K53" s="1266">
        <f t="shared" si="0"/>
        <v>0.76244867647058834</v>
      </c>
      <c r="L53" s="1267">
        <f t="shared" si="3"/>
        <v>0.74278667621776506</v>
      </c>
    </row>
    <row r="54" spans="1:12" ht="32.1" customHeight="1" thickBot="1">
      <c r="A54" s="1276">
        <v>30</v>
      </c>
      <c r="B54" s="1277">
        <v>801</v>
      </c>
      <c r="C54" s="1278" t="s">
        <v>116</v>
      </c>
      <c r="D54" s="1195" t="s">
        <v>764</v>
      </c>
      <c r="E54" s="1196">
        <v>148334000</v>
      </c>
      <c r="F54" s="1197">
        <v>148334000</v>
      </c>
      <c r="G54" s="1198">
        <v>151300631</v>
      </c>
      <c r="H54" s="1198">
        <f>G54</f>
        <v>151300631</v>
      </c>
      <c r="I54" s="1198">
        <v>123426900.73</v>
      </c>
      <c r="J54" s="1279">
        <f>I54</f>
        <v>123426900.73</v>
      </c>
      <c r="K54" s="1280">
        <f t="shared" si="0"/>
        <v>0.83208772587538937</v>
      </c>
      <c r="L54" s="1281">
        <f t="shared" si="3"/>
        <v>0.81577254446480141</v>
      </c>
    </row>
    <row r="55" spans="1:12" ht="32.1" customHeight="1">
      <c r="A55" s="1714">
        <v>31</v>
      </c>
      <c r="B55" s="1716">
        <v>750</v>
      </c>
      <c r="C55" s="1717" t="s">
        <v>84</v>
      </c>
      <c r="D55" s="1282" t="s">
        <v>765</v>
      </c>
      <c r="E55" s="1268"/>
      <c r="F55" s="1718">
        <f>SUM(E55:E75)</f>
        <v>605043000</v>
      </c>
      <c r="G55" s="1186">
        <v>32498</v>
      </c>
      <c r="H55" s="1720">
        <f>SUM(G55:G75)</f>
        <v>948524911</v>
      </c>
      <c r="I55" s="1215">
        <v>0</v>
      </c>
      <c r="J55" s="1720">
        <f>SUM(I55:I75)</f>
        <v>772070265.33999991</v>
      </c>
      <c r="K55" s="1216">
        <v>0</v>
      </c>
      <c r="L55" s="1217">
        <v>0</v>
      </c>
    </row>
    <row r="56" spans="1:12" ht="32.1" customHeight="1">
      <c r="A56" s="1715"/>
      <c r="B56" s="1706"/>
      <c r="C56" s="1707"/>
      <c r="D56" s="1282" t="s">
        <v>764</v>
      </c>
      <c r="E56" s="1268">
        <v>9298000</v>
      </c>
      <c r="F56" s="1719"/>
      <c r="G56" s="1236">
        <v>1402650</v>
      </c>
      <c r="H56" s="1721"/>
      <c r="I56" s="1236">
        <v>58447.439999999995</v>
      </c>
      <c r="J56" s="1721"/>
      <c r="K56" s="1283">
        <f t="shared" si="0"/>
        <v>6.2860228006022794E-3</v>
      </c>
      <c r="L56" s="1284">
        <f t="shared" si="3"/>
        <v>4.1669297401347449E-2</v>
      </c>
    </row>
    <row r="57" spans="1:12" ht="32.1" customHeight="1">
      <c r="A57" s="1715"/>
      <c r="B57" s="1701">
        <v>853</v>
      </c>
      <c r="C57" s="1657" t="s">
        <v>674</v>
      </c>
      <c r="D57" s="1212" t="s">
        <v>761</v>
      </c>
      <c r="E57" s="1213">
        <v>4993000</v>
      </c>
      <c r="F57" s="1719"/>
      <c r="G57" s="1214">
        <v>4122227</v>
      </c>
      <c r="H57" s="1721"/>
      <c r="I57" s="1214">
        <v>423292.45</v>
      </c>
      <c r="J57" s="1721"/>
      <c r="K57" s="1251">
        <f t="shared" si="0"/>
        <v>8.4777178049268972E-2</v>
      </c>
      <c r="L57" s="1252">
        <f t="shared" si="3"/>
        <v>0.10268538098459887</v>
      </c>
    </row>
    <row r="58" spans="1:12" ht="32.1" customHeight="1">
      <c r="A58" s="1715"/>
      <c r="B58" s="1716"/>
      <c r="C58" s="1657"/>
      <c r="D58" s="1282" t="s">
        <v>765</v>
      </c>
      <c r="E58" s="1213"/>
      <c r="F58" s="1719"/>
      <c r="G58" s="1214">
        <v>1742726</v>
      </c>
      <c r="H58" s="1721"/>
      <c r="I58" s="1215">
        <v>0</v>
      </c>
      <c r="J58" s="1721"/>
      <c r="K58" s="1216">
        <v>0</v>
      </c>
      <c r="L58" s="1217">
        <v>0</v>
      </c>
    </row>
    <row r="59" spans="1:12" ht="32.1" customHeight="1">
      <c r="A59" s="1285"/>
      <c r="B59" s="1286"/>
      <c r="C59" s="1657"/>
      <c r="D59" s="1212" t="s">
        <v>764</v>
      </c>
      <c r="E59" s="1213">
        <v>503820000</v>
      </c>
      <c r="F59" s="1184"/>
      <c r="G59" s="1214">
        <v>658326689</v>
      </c>
      <c r="H59" s="1273"/>
      <c r="I59" s="1214">
        <v>515100037.02999991</v>
      </c>
      <c r="J59" s="1273"/>
      <c r="K59" s="1251">
        <f t="shared" si="0"/>
        <v>1.0223890219324361</v>
      </c>
      <c r="L59" s="1252">
        <f t="shared" si="3"/>
        <v>0.78243833287761466</v>
      </c>
    </row>
    <row r="60" spans="1:12" ht="45" customHeight="1">
      <c r="A60" s="1285"/>
      <c r="B60" s="1286"/>
      <c r="C60" s="1657"/>
      <c r="D60" s="1218" t="s">
        <v>766</v>
      </c>
      <c r="E60" s="1213">
        <v>6236000</v>
      </c>
      <c r="F60" s="1184"/>
      <c r="G60" s="1214">
        <v>15360085</v>
      </c>
      <c r="H60" s="1273"/>
      <c r="I60" s="1250">
        <v>15360084.33</v>
      </c>
      <c r="J60" s="1273"/>
      <c r="K60" s="1251">
        <f t="shared" si="0"/>
        <v>2.4631309060295061</v>
      </c>
      <c r="L60" s="1252">
        <f t="shared" si="3"/>
        <v>0.99999995638044969</v>
      </c>
    </row>
    <row r="61" spans="1:12" ht="45" customHeight="1">
      <c r="A61" s="1285"/>
      <c r="B61" s="1286"/>
      <c r="C61" s="1657"/>
      <c r="D61" s="1212" t="s">
        <v>767</v>
      </c>
      <c r="E61" s="1213">
        <v>5668000</v>
      </c>
      <c r="F61" s="1184"/>
      <c r="G61" s="1214">
        <v>27831789</v>
      </c>
      <c r="H61" s="1273"/>
      <c r="I61" s="1250">
        <v>20581447.489999998</v>
      </c>
      <c r="J61" s="1273"/>
      <c r="K61" s="1251">
        <f t="shared" si="0"/>
        <v>3.631165753352152</v>
      </c>
      <c r="L61" s="1252">
        <f t="shared" si="3"/>
        <v>0.7394942340932521</v>
      </c>
    </row>
    <row r="62" spans="1:12" ht="45" customHeight="1">
      <c r="A62" s="1285"/>
      <c r="B62" s="1286"/>
      <c r="C62" s="1657"/>
      <c r="D62" s="1212" t="s">
        <v>768</v>
      </c>
      <c r="E62" s="1213">
        <v>8105000</v>
      </c>
      <c r="F62" s="1184"/>
      <c r="G62" s="1214">
        <v>44336235</v>
      </c>
      <c r="H62" s="1273"/>
      <c r="I62" s="1287">
        <v>38693366.319999993</v>
      </c>
      <c r="J62" s="1273"/>
      <c r="K62" s="1251">
        <f t="shared" si="0"/>
        <v>4.7740118840222072</v>
      </c>
      <c r="L62" s="1252">
        <f t="shared" si="3"/>
        <v>0.8727255780740063</v>
      </c>
    </row>
    <row r="63" spans="1:12" ht="32.1" customHeight="1">
      <c r="A63" s="1285"/>
      <c r="B63" s="1286"/>
      <c r="C63" s="1657"/>
      <c r="D63" s="1212" t="s">
        <v>822</v>
      </c>
      <c r="E63" s="1213">
        <v>2120000</v>
      </c>
      <c r="F63" s="1184"/>
      <c r="G63" s="1214">
        <v>7482925</v>
      </c>
      <c r="H63" s="1273"/>
      <c r="I63" s="1250">
        <v>6439249.7199999997</v>
      </c>
      <c r="J63" s="1273"/>
      <c r="K63" s="1251">
        <f t="shared" si="0"/>
        <v>3.0373819433962264</v>
      </c>
      <c r="L63" s="1252">
        <f t="shared" si="3"/>
        <v>0.86052575964612765</v>
      </c>
    </row>
    <row r="64" spans="1:12" ht="45" customHeight="1">
      <c r="A64" s="1285"/>
      <c r="B64" s="1286"/>
      <c r="C64" s="1657"/>
      <c r="D64" s="1212" t="s">
        <v>770</v>
      </c>
      <c r="E64" s="1213">
        <v>5379000</v>
      </c>
      <c r="F64" s="1184"/>
      <c r="G64" s="1214">
        <v>16954671</v>
      </c>
      <c r="H64" s="1273"/>
      <c r="I64" s="1250">
        <v>15197495.369999999</v>
      </c>
      <c r="J64" s="1273"/>
      <c r="K64" s="1251">
        <f t="shared" si="0"/>
        <v>2.8253384216397097</v>
      </c>
      <c r="L64" s="1252">
        <f t="shared" si="3"/>
        <v>0.89636038174966648</v>
      </c>
    </row>
    <row r="65" spans="1:12" ht="45" customHeight="1">
      <c r="A65" s="1285"/>
      <c r="B65" s="1286"/>
      <c r="C65" s="1657"/>
      <c r="D65" s="1212" t="s">
        <v>771</v>
      </c>
      <c r="E65" s="1213">
        <v>5293000</v>
      </c>
      <c r="F65" s="1184"/>
      <c r="G65" s="1214">
        <v>23605808</v>
      </c>
      <c r="H65" s="1273"/>
      <c r="I65" s="1250">
        <v>21310512.420000002</v>
      </c>
      <c r="J65" s="1273"/>
      <c r="K65" s="1251">
        <f t="shared" si="0"/>
        <v>4.0261689816739095</v>
      </c>
      <c r="L65" s="1252">
        <f t="shared" si="3"/>
        <v>0.9027656422521102</v>
      </c>
    </row>
    <row r="66" spans="1:12" ht="45" customHeight="1">
      <c r="A66" s="1285"/>
      <c r="B66" s="1286"/>
      <c r="C66" s="1657"/>
      <c r="D66" s="1212" t="s">
        <v>772</v>
      </c>
      <c r="E66" s="1213">
        <v>8081000</v>
      </c>
      <c r="F66" s="1184"/>
      <c r="G66" s="1214">
        <v>23567900</v>
      </c>
      <c r="H66" s="1273"/>
      <c r="I66" s="1250">
        <v>22193797.75</v>
      </c>
      <c r="J66" s="1273"/>
      <c r="K66" s="1251">
        <f t="shared" si="0"/>
        <v>2.7464172441529513</v>
      </c>
      <c r="L66" s="1252">
        <f t="shared" si="3"/>
        <v>0.9416960251019395</v>
      </c>
    </row>
    <row r="67" spans="1:12" ht="45" customHeight="1">
      <c r="A67" s="1285"/>
      <c r="B67" s="1286"/>
      <c r="C67" s="1657"/>
      <c r="D67" s="1212" t="s">
        <v>773</v>
      </c>
      <c r="E67" s="1213">
        <v>2968000</v>
      </c>
      <c r="F67" s="1184"/>
      <c r="G67" s="1214">
        <v>13564751</v>
      </c>
      <c r="H67" s="1273"/>
      <c r="I67" s="1250">
        <v>13129679.16</v>
      </c>
      <c r="J67" s="1273"/>
      <c r="K67" s="1251">
        <f t="shared" si="0"/>
        <v>4.423746347708895</v>
      </c>
      <c r="L67" s="1252">
        <f t="shared" si="3"/>
        <v>0.96792629367100069</v>
      </c>
    </row>
    <row r="68" spans="1:12" ht="45" customHeight="1">
      <c r="A68" s="1285"/>
      <c r="B68" s="1286"/>
      <c r="C68" s="1657"/>
      <c r="D68" s="1212" t="s">
        <v>774</v>
      </c>
      <c r="E68" s="1213">
        <v>4057000</v>
      </c>
      <c r="F68" s="1184"/>
      <c r="G68" s="1214">
        <v>11909630</v>
      </c>
      <c r="H68" s="1273"/>
      <c r="I68" s="1250">
        <v>11302976.59</v>
      </c>
      <c r="J68" s="1273"/>
      <c r="K68" s="1251">
        <f t="shared" si="0"/>
        <v>2.7860430342617697</v>
      </c>
      <c r="L68" s="1252">
        <f t="shared" si="3"/>
        <v>0.94906194315020698</v>
      </c>
    </row>
    <row r="69" spans="1:12" ht="45" customHeight="1">
      <c r="A69" s="1285"/>
      <c r="B69" s="1286"/>
      <c r="C69" s="1657"/>
      <c r="D69" s="1212" t="s">
        <v>775</v>
      </c>
      <c r="E69" s="1213">
        <v>1985000</v>
      </c>
      <c r="F69" s="1184"/>
      <c r="G69" s="1214">
        <v>4098004</v>
      </c>
      <c r="H69" s="1273"/>
      <c r="I69" s="1250">
        <v>4098003.51</v>
      </c>
      <c r="J69" s="1273"/>
      <c r="K69" s="1251">
        <f t="shared" si="0"/>
        <v>2.064485395465995</v>
      </c>
      <c r="L69" s="1252">
        <f t="shared" si="3"/>
        <v>0.99999988042959442</v>
      </c>
    </row>
    <row r="70" spans="1:12" ht="45" customHeight="1">
      <c r="A70" s="1285"/>
      <c r="B70" s="1286"/>
      <c r="C70" s="1657"/>
      <c r="D70" s="1212" t="s">
        <v>776</v>
      </c>
      <c r="E70" s="1213">
        <v>7931000</v>
      </c>
      <c r="F70" s="1184"/>
      <c r="G70" s="1214">
        <v>14567544</v>
      </c>
      <c r="H70" s="1273"/>
      <c r="I70" s="1250">
        <v>14492075.550000001</v>
      </c>
      <c r="J70" s="1273"/>
      <c r="K70" s="1251">
        <f t="shared" si="0"/>
        <v>1.8272696444332368</v>
      </c>
      <c r="L70" s="1252">
        <f t="shared" si="3"/>
        <v>0.9948194115631297</v>
      </c>
    </row>
    <row r="71" spans="1:12" ht="45" customHeight="1">
      <c r="A71" s="1285"/>
      <c r="B71" s="1286"/>
      <c r="C71" s="1657"/>
      <c r="D71" s="1212" t="s">
        <v>777</v>
      </c>
      <c r="E71" s="1213">
        <v>9090000</v>
      </c>
      <c r="F71" s="1184"/>
      <c r="G71" s="1214">
        <v>19124907</v>
      </c>
      <c r="H71" s="1273"/>
      <c r="I71" s="1250">
        <v>18349764.02</v>
      </c>
      <c r="J71" s="1273"/>
      <c r="K71" s="1251">
        <f t="shared" si="0"/>
        <v>2.018675909790979</v>
      </c>
      <c r="L71" s="1252">
        <f t="shared" si="3"/>
        <v>0.95946945101484671</v>
      </c>
    </row>
    <row r="72" spans="1:12" ht="45" customHeight="1">
      <c r="A72" s="1285"/>
      <c r="B72" s="1286"/>
      <c r="C72" s="1657"/>
      <c r="D72" s="1212" t="s">
        <v>778</v>
      </c>
      <c r="E72" s="1213">
        <v>3717000</v>
      </c>
      <c r="F72" s="1184"/>
      <c r="G72" s="1214">
        <v>3997889</v>
      </c>
      <c r="H72" s="1273"/>
      <c r="I72" s="1250">
        <v>3634736.07</v>
      </c>
      <c r="J72" s="1273"/>
      <c r="K72" s="1251">
        <f t="shared" si="0"/>
        <v>0.97786819209039544</v>
      </c>
      <c r="L72" s="1252">
        <f t="shared" si="3"/>
        <v>0.90916382871060197</v>
      </c>
    </row>
    <row r="73" spans="1:12" ht="45" customHeight="1">
      <c r="A73" s="1285"/>
      <c r="B73" s="1286"/>
      <c r="C73" s="1657"/>
      <c r="D73" s="1212" t="s">
        <v>823</v>
      </c>
      <c r="E73" s="1213">
        <v>6919000</v>
      </c>
      <c r="F73" s="1184"/>
      <c r="G73" s="1214">
        <v>25034989</v>
      </c>
      <c r="H73" s="1273"/>
      <c r="I73" s="1250">
        <v>23936166.329999998</v>
      </c>
      <c r="J73" s="1273"/>
      <c r="K73" s="1251">
        <f t="shared" si="0"/>
        <v>3.4594834990605574</v>
      </c>
      <c r="L73" s="1252">
        <f t="shared" si="3"/>
        <v>0.95610852195700979</v>
      </c>
    </row>
    <row r="74" spans="1:12" ht="45" customHeight="1">
      <c r="A74" s="1285"/>
      <c r="B74" s="1286"/>
      <c r="C74" s="1657"/>
      <c r="D74" s="1212" t="s">
        <v>780</v>
      </c>
      <c r="E74" s="1213">
        <v>4840000</v>
      </c>
      <c r="F74" s="1184"/>
      <c r="G74" s="1214">
        <v>20031506</v>
      </c>
      <c r="H74" s="1273"/>
      <c r="I74" s="1250">
        <v>17516194.609999999</v>
      </c>
      <c r="J74" s="1273"/>
      <c r="K74" s="1251">
        <f t="shared" si="0"/>
        <v>3.6190484731404959</v>
      </c>
      <c r="L74" s="1252">
        <f t="shared" si="3"/>
        <v>0.87443223739642939</v>
      </c>
    </row>
    <row r="75" spans="1:12" ht="45" customHeight="1" thickBot="1">
      <c r="A75" s="1288"/>
      <c r="B75" s="1289"/>
      <c r="C75" s="1722"/>
      <c r="D75" s="1263" t="s">
        <v>781</v>
      </c>
      <c r="E75" s="1264">
        <v>4543000</v>
      </c>
      <c r="F75" s="1234"/>
      <c r="G75" s="1265">
        <v>11429488</v>
      </c>
      <c r="H75" s="1238"/>
      <c r="I75" s="1290">
        <v>10252939.18</v>
      </c>
      <c r="J75" s="1238"/>
      <c r="K75" s="1266">
        <f t="shared" si="0"/>
        <v>2.2568653268765133</v>
      </c>
      <c r="L75" s="1267">
        <f t="shared" si="3"/>
        <v>0.89706023401923163</v>
      </c>
    </row>
    <row r="76" spans="1:12" ht="32.1" customHeight="1">
      <c r="A76" s="1714">
        <v>32</v>
      </c>
      <c r="B76" s="1724">
        <v>801</v>
      </c>
      <c r="C76" s="1725" t="s">
        <v>116</v>
      </c>
      <c r="D76" s="1282" t="s">
        <v>761</v>
      </c>
      <c r="E76" s="1209"/>
      <c r="F76" s="1718">
        <f>SUM(E76:E87)</f>
        <v>20143000</v>
      </c>
      <c r="G76" s="1186">
        <v>2702799</v>
      </c>
      <c r="H76" s="1720">
        <f>SUM(G76:G87)</f>
        <v>20295462</v>
      </c>
      <c r="I76" s="1250">
        <v>2698329.81</v>
      </c>
      <c r="J76" s="1720">
        <f>SUM(I76:I87)</f>
        <v>13574410.049999999</v>
      </c>
      <c r="K76" s="1216">
        <v>0</v>
      </c>
      <c r="L76" s="1284">
        <f t="shared" si="3"/>
        <v>0.9983464586156795</v>
      </c>
    </row>
    <row r="77" spans="1:12" ht="32.1" customHeight="1">
      <c r="A77" s="1715"/>
      <c r="B77" s="1716"/>
      <c r="C77" s="1717"/>
      <c r="D77" s="1282" t="s">
        <v>764</v>
      </c>
      <c r="E77" s="1268">
        <v>3319000</v>
      </c>
      <c r="F77" s="1719"/>
      <c r="G77" s="1236">
        <v>5100766</v>
      </c>
      <c r="H77" s="1721"/>
      <c r="I77" s="1236">
        <v>4455246.209999999</v>
      </c>
      <c r="J77" s="1721"/>
      <c r="K77" s="1283">
        <f t="shared" si="0"/>
        <v>1.3423459505875261</v>
      </c>
      <c r="L77" s="1284">
        <f t="shared" si="3"/>
        <v>0.87344649999627488</v>
      </c>
    </row>
    <row r="78" spans="1:12" ht="45" customHeight="1">
      <c r="A78" s="1285"/>
      <c r="B78" s="1286"/>
      <c r="C78" s="1717"/>
      <c r="D78" s="1212" t="s">
        <v>768</v>
      </c>
      <c r="E78" s="1213">
        <v>2846000</v>
      </c>
      <c r="F78" s="1184"/>
      <c r="G78" s="1214">
        <v>4239944</v>
      </c>
      <c r="H78" s="1273"/>
      <c r="I78" s="1214">
        <v>1942205.6</v>
      </c>
      <c r="J78" s="1273"/>
      <c r="K78" s="1251">
        <f t="shared" si="0"/>
        <v>0.6824334504567815</v>
      </c>
      <c r="L78" s="1252">
        <f t="shared" si="3"/>
        <v>0.4580734085167163</v>
      </c>
    </row>
    <row r="79" spans="1:12" ht="32.1" customHeight="1">
      <c r="A79" s="1285"/>
      <c r="B79" s="1286"/>
      <c r="C79" s="1717"/>
      <c r="D79" s="1212" t="s">
        <v>822</v>
      </c>
      <c r="E79" s="1213">
        <v>1103000</v>
      </c>
      <c r="F79" s="1184"/>
      <c r="G79" s="1214">
        <v>1575300</v>
      </c>
      <c r="H79" s="1273"/>
      <c r="I79" s="1214">
        <v>525176.1</v>
      </c>
      <c r="J79" s="1273"/>
      <c r="K79" s="1251">
        <f t="shared" si="0"/>
        <v>0.47613427017225746</v>
      </c>
      <c r="L79" s="1252">
        <f t="shared" si="3"/>
        <v>0.33338164159207767</v>
      </c>
    </row>
    <row r="80" spans="1:12" ht="45" customHeight="1">
      <c r="A80" s="1285"/>
      <c r="B80" s="1286"/>
      <c r="C80" s="1717"/>
      <c r="D80" s="1212" t="s">
        <v>770</v>
      </c>
      <c r="E80" s="1213">
        <v>301000</v>
      </c>
      <c r="F80" s="1184"/>
      <c r="G80" s="1214">
        <v>589869</v>
      </c>
      <c r="H80" s="1273"/>
      <c r="I80" s="1250">
        <v>550340.87</v>
      </c>
      <c r="J80" s="1273"/>
      <c r="K80" s="1251">
        <f t="shared" si="0"/>
        <v>1.8283749833887044</v>
      </c>
      <c r="L80" s="1252">
        <f t="shared" si="3"/>
        <v>0.93298829062045974</v>
      </c>
    </row>
    <row r="81" spans="1:12" ht="45" customHeight="1">
      <c r="A81" s="1285"/>
      <c r="B81" s="1286"/>
      <c r="C81" s="1717"/>
      <c r="D81" s="1212" t="s">
        <v>771</v>
      </c>
      <c r="E81" s="1213">
        <v>3187000</v>
      </c>
      <c r="F81" s="1184"/>
      <c r="G81" s="1214">
        <v>567338</v>
      </c>
      <c r="H81" s="1273"/>
      <c r="I81" s="1214">
        <v>129238.01000000001</v>
      </c>
      <c r="J81" s="1273"/>
      <c r="K81" s="1251">
        <f t="shared" si="0"/>
        <v>4.0551619077502356E-2</v>
      </c>
      <c r="L81" s="1252">
        <f t="shared" si="3"/>
        <v>0.22779720378328264</v>
      </c>
    </row>
    <row r="82" spans="1:12" ht="45" customHeight="1">
      <c r="A82" s="1285"/>
      <c r="B82" s="1286"/>
      <c r="C82" s="1717"/>
      <c r="D82" s="1212" t="s">
        <v>772</v>
      </c>
      <c r="E82" s="1213">
        <v>4292000</v>
      </c>
      <c r="F82" s="1184"/>
      <c r="G82" s="1214">
        <v>1299343</v>
      </c>
      <c r="H82" s="1273"/>
      <c r="I82" s="1214">
        <v>683686.35000000009</v>
      </c>
      <c r="J82" s="1273"/>
      <c r="K82" s="1251">
        <f>I82/E82</f>
        <v>0.15929318499534018</v>
      </c>
      <c r="L82" s="1252">
        <f t="shared" si="3"/>
        <v>0.52617849944164097</v>
      </c>
    </row>
    <row r="83" spans="1:12" ht="45" customHeight="1">
      <c r="A83" s="1285"/>
      <c r="B83" s="1286"/>
      <c r="C83" s="1717"/>
      <c r="D83" s="1212" t="s">
        <v>774</v>
      </c>
      <c r="E83" s="1213">
        <v>899000</v>
      </c>
      <c r="F83" s="1184"/>
      <c r="G83" s="1214">
        <v>1006000</v>
      </c>
      <c r="H83" s="1273"/>
      <c r="I83" s="1291">
        <v>422357.98000000004</v>
      </c>
      <c r="J83" s="1273"/>
      <c r="K83" s="1251">
        <f>I83/E83</f>
        <v>0.46980865406006678</v>
      </c>
      <c r="L83" s="1252">
        <f t="shared" si="3"/>
        <v>0.41983894632206764</v>
      </c>
    </row>
    <row r="84" spans="1:12" ht="45" customHeight="1">
      <c r="A84" s="1285"/>
      <c r="B84" s="1286"/>
      <c r="C84" s="1717"/>
      <c r="D84" s="1212" t="s">
        <v>775</v>
      </c>
      <c r="E84" s="1213">
        <v>2408000</v>
      </c>
      <c r="F84" s="1184"/>
      <c r="G84" s="1214">
        <v>571000</v>
      </c>
      <c r="H84" s="1273"/>
      <c r="I84" s="1214">
        <v>132480.22</v>
      </c>
      <c r="J84" s="1273"/>
      <c r="K84" s="1251">
        <f>I84/E84</f>
        <v>5.5016702657807309E-2</v>
      </c>
      <c r="L84" s="1252">
        <f t="shared" si="3"/>
        <v>0.23201439579684763</v>
      </c>
    </row>
    <row r="85" spans="1:12" ht="45" customHeight="1">
      <c r="A85" s="1285"/>
      <c r="B85" s="1286"/>
      <c r="C85" s="1717"/>
      <c r="D85" s="1212" t="s">
        <v>777</v>
      </c>
      <c r="E85" s="1213">
        <v>513000</v>
      </c>
      <c r="F85" s="1184"/>
      <c r="G85" s="1214">
        <v>605000</v>
      </c>
      <c r="H85" s="1273"/>
      <c r="I85" s="1215">
        <v>0</v>
      </c>
      <c r="J85" s="1273"/>
      <c r="K85" s="1216">
        <v>0</v>
      </c>
      <c r="L85" s="1217">
        <v>0</v>
      </c>
    </row>
    <row r="86" spans="1:12" ht="45" customHeight="1">
      <c r="A86" s="1285"/>
      <c r="B86" s="1286"/>
      <c r="C86" s="1717"/>
      <c r="D86" s="1212" t="s">
        <v>823</v>
      </c>
      <c r="E86" s="1219"/>
      <c r="F86" s="1184"/>
      <c r="G86" s="1228">
        <v>2038103</v>
      </c>
      <c r="H86" s="1273"/>
      <c r="I86" s="1214">
        <v>2035348.9</v>
      </c>
      <c r="J86" s="1273"/>
      <c r="K86" s="1216">
        <v>0</v>
      </c>
      <c r="L86" s="1252">
        <f>I86/G86</f>
        <v>0.99864869439866377</v>
      </c>
    </row>
    <row r="87" spans="1:12" ht="45" customHeight="1" thickBot="1">
      <c r="A87" s="1288"/>
      <c r="B87" s="1289"/>
      <c r="C87" s="1726"/>
      <c r="D87" s="1218" t="s">
        <v>781</v>
      </c>
      <c r="E87" s="1219">
        <v>1275000</v>
      </c>
      <c r="F87" s="1234"/>
      <c r="G87" s="1215">
        <v>0</v>
      </c>
      <c r="H87" s="1238"/>
      <c r="I87" s="1221">
        <v>0</v>
      </c>
      <c r="J87" s="1238"/>
      <c r="K87" s="1222">
        <v>0</v>
      </c>
      <c r="L87" s="1223">
        <v>0</v>
      </c>
    </row>
    <row r="88" spans="1:12" ht="32.1" customHeight="1" thickBot="1">
      <c r="A88" s="1240">
        <v>33</v>
      </c>
      <c r="B88" s="1241" t="s">
        <v>367</v>
      </c>
      <c r="C88" s="1242" t="s">
        <v>368</v>
      </c>
      <c r="D88" s="1243" t="s">
        <v>799</v>
      </c>
      <c r="E88" s="1244">
        <v>10727781000</v>
      </c>
      <c r="F88" s="1245">
        <v>10727781000</v>
      </c>
      <c r="G88" s="1204">
        <v>19102913000</v>
      </c>
      <c r="H88" s="1204">
        <f>G88</f>
        <v>19102913000</v>
      </c>
      <c r="I88" s="1198">
        <v>18644630047.029999</v>
      </c>
      <c r="J88" s="1246">
        <f>I88</f>
        <v>18644630047.029999</v>
      </c>
      <c r="K88" s="1292">
        <f t="shared" ref="K88:K164" si="4">I88/E88</f>
        <v>1.7379763855199877</v>
      </c>
      <c r="L88" s="1281">
        <f t="shared" si="3"/>
        <v>0.9760097869382538</v>
      </c>
    </row>
    <row r="89" spans="1:12" ht="32.1" customHeight="1">
      <c r="A89" s="1714">
        <v>34</v>
      </c>
      <c r="B89" s="1724">
        <v>150</v>
      </c>
      <c r="C89" s="1725" t="s">
        <v>376</v>
      </c>
      <c r="D89" s="1243" t="s">
        <v>824</v>
      </c>
      <c r="E89" s="1244"/>
      <c r="F89" s="1718">
        <f>SUM(E89:E126)</f>
        <v>15250295000</v>
      </c>
      <c r="G89" s="1204">
        <v>4250</v>
      </c>
      <c r="H89" s="1720">
        <f>SUM(G89:G126)</f>
        <v>23759548192</v>
      </c>
      <c r="I89" s="1293">
        <v>0</v>
      </c>
      <c r="J89" s="1720">
        <f>SUM(I89:I126)</f>
        <v>18720316040.810001</v>
      </c>
      <c r="K89" s="1294">
        <v>0</v>
      </c>
      <c r="L89" s="1295">
        <v>0</v>
      </c>
    </row>
    <row r="90" spans="1:12" ht="32.1" customHeight="1">
      <c r="A90" s="1715"/>
      <c r="B90" s="1716"/>
      <c r="C90" s="1717"/>
      <c r="D90" s="1212" t="s">
        <v>762</v>
      </c>
      <c r="E90" s="1213"/>
      <c r="F90" s="1719"/>
      <c r="G90" s="1214">
        <v>1097247750</v>
      </c>
      <c r="H90" s="1721"/>
      <c r="I90" s="1214">
        <v>863410967.16000009</v>
      </c>
      <c r="J90" s="1721"/>
      <c r="K90" s="1294">
        <v>0</v>
      </c>
      <c r="L90" s="1284">
        <f t="shared" si="3"/>
        <v>0.78688789032376694</v>
      </c>
    </row>
    <row r="91" spans="1:12" ht="32.1" customHeight="1">
      <c r="A91" s="1715"/>
      <c r="B91" s="1716"/>
      <c r="C91" s="1717"/>
      <c r="D91" s="1212" t="s">
        <v>763</v>
      </c>
      <c r="E91" s="1213">
        <v>625800000</v>
      </c>
      <c r="F91" s="1719"/>
      <c r="G91" s="1214">
        <v>1417082000</v>
      </c>
      <c r="H91" s="1721"/>
      <c r="I91" s="1214">
        <v>1212075655.26</v>
      </c>
      <c r="J91" s="1721"/>
      <c r="K91" s="1251">
        <f t="shared" si="4"/>
        <v>1.9368418907957814</v>
      </c>
      <c r="L91" s="1252">
        <f t="shared" si="3"/>
        <v>0.85533205224538877</v>
      </c>
    </row>
    <row r="92" spans="1:12" ht="32.1" customHeight="1">
      <c r="A92" s="1715"/>
      <c r="B92" s="1716"/>
      <c r="C92" s="1717"/>
      <c r="D92" s="1212" t="s">
        <v>788</v>
      </c>
      <c r="E92" s="1213"/>
      <c r="F92" s="1719"/>
      <c r="G92" s="1214">
        <v>321000</v>
      </c>
      <c r="H92" s="1721"/>
      <c r="I92" s="1214">
        <v>313951.84000000003</v>
      </c>
      <c r="J92" s="1721"/>
      <c r="K92" s="1294">
        <v>0</v>
      </c>
      <c r="L92" s="1252">
        <f>I92/G92</f>
        <v>0.97804311526479759</v>
      </c>
    </row>
    <row r="93" spans="1:12" ht="32.1" customHeight="1">
      <c r="A93" s="1715"/>
      <c r="B93" s="1706"/>
      <c r="C93" s="1707"/>
      <c r="D93" s="1212" t="s">
        <v>764</v>
      </c>
      <c r="E93" s="1213">
        <v>29386000</v>
      </c>
      <c r="F93" s="1719"/>
      <c r="G93" s="1214">
        <v>17686000</v>
      </c>
      <c r="H93" s="1721"/>
      <c r="I93" s="1214">
        <v>13249230.039999999</v>
      </c>
      <c r="J93" s="1721"/>
      <c r="K93" s="1251">
        <f t="shared" si="4"/>
        <v>0.45086878241339412</v>
      </c>
      <c r="L93" s="1252">
        <f t="shared" si="3"/>
        <v>0.74913660748614719</v>
      </c>
    </row>
    <row r="94" spans="1:12" ht="32.1" customHeight="1">
      <c r="A94" s="1715"/>
      <c r="B94" s="1260">
        <v>500</v>
      </c>
      <c r="C94" s="1261" t="s">
        <v>381</v>
      </c>
      <c r="D94" s="1212" t="s">
        <v>762</v>
      </c>
      <c r="E94" s="1213"/>
      <c r="F94" s="1719"/>
      <c r="G94" s="1213">
        <v>5438837</v>
      </c>
      <c r="H94" s="1721"/>
      <c r="I94" s="1214">
        <v>2543680.73</v>
      </c>
      <c r="J94" s="1721"/>
      <c r="K94" s="1216">
        <v>0</v>
      </c>
      <c r="L94" s="1252">
        <f t="shared" si="3"/>
        <v>0.46768835506561418</v>
      </c>
    </row>
    <row r="95" spans="1:12" ht="32.1" customHeight="1">
      <c r="A95" s="1715"/>
      <c r="B95" s="1701">
        <v>750</v>
      </c>
      <c r="C95" s="1702" t="s">
        <v>84</v>
      </c>
      <c r="D95" s="1212" t="s">
        <v>825</v>
      </c>
      <c r="E95" s="1213"/>
      <c r="F95" s="1719"/>
      <c r="G95" s="1213">
        <v>610094</v>
      </c>
      <c r="H95" s="1721"/>
      <c r="I95" s="1214">
        <v>175898.02</v>
      </c>
      <c r="J95" s="1721"/>
      <c r="K95" s="1216">
        <v>0</v>
      </c>
      <c r="L95" s="1252">
        <f>I95/G95</f>
        <v>0.2883129812782948</v>
      </c>
    </row>
    <row r="96" spans="1:12" ht="32.1" customHeight="1">
      <c r="A96" s="1715"/>
      <c r="B96" s="1716"/>
      <c r="C96" s="1717"/>
      <c r="D96" s="1212" t="s">
        <v>826</v>
      </c>
      <c r="E96" s="1213"/>
      <c r="F96" s="1719"/>
      <c r="G96" s="1213">
        <v>631460</v>
      </c>
      <c r="H96" s="1721"/>
      <c r="I96" s="1214">
        <v>181981.98</v>
      </c>
      <c r="J96" s="1721"/>
      <c r="K96" s="1216">
        <v>0</v>
      </c>
      <c r="L96" s="1252">
        <f>I96/G96</f>
        <v>0.28819241123744976</v>
      </c>
    </row>
    <row r="97" spans="1:12" ht="32.1" customHeight="1">
      <c r="A97" s="1715"/>
      <c r="B97" s="1716"/>
      <c r="C97" s="1717"/>
      <c r="D97" s="1212" t="s">
        <v>762</v>
      </c>
      <c r="E97" s="1213"/>
      <c r="F97" s="1719"/>
      <c r="G97" s="1296">
        <v>0</v>
      </c>
      <c r="H97" s="1721"/>
      <c r="I97" s="1296">
        <v>0</v>
      </c>
      <c r="J97" s="1721"/>
      <c r="K97" s="1216">
        <v>0</v>
      </c>
      <c r="L97" s="1217">
        <v>0</v>
      </c>
    </row>
    <row r="98" spans="1:12" ht="32.1" customHeight="1">
      <c r="A98" s="1715"/>
      <c r="B98" s="1706"/>
      <c r="C98" s="1707"/>
      <c r="D98" s="1212" t="s">
        <v>764</v>
      </c>
      <c r="E98" s="1213">
        <v>72882000</v>
      </c>
      <c r="F98" s="1719"/>
      <c r="G98" s="1214">
        <v>64251625</v>
      </c>
      <c r="H98" s="1721"/>
      <c r="I98" s="1214">
        <v>37705153.890000001</v>
      </c>
      <c r="J98" s="1721"/>
      <c r="K98" s="1251">
        <f t="shared" si="4"/>
        <v>0.51734521404462008</v>
      </c>
      <c r="L98" s="1252">
        <f t="shared" ref="L98:L181" si="5">I98/G98</f>
        <v>0.58683580205169905</v>
      </c>
    </row>
    <row r="99" spans="1:12" ht="32.1" customHeight="1">
      <c r="A99" s="1285"/>
      <c r="B99" s="1701">
        <v>758</v>
      </c>
      <c r="C99" s="1658" t="s">
        <v>418</v>
      </c>
      <c r="D99" s="1212" t="s">
        <v>789</v>
      </c>
      <c r="E99" s="1213"/>
      <c r="F99" s="1184"/>
      <c r="G99" s="1214">
        <v>11430</v>
      </c>
      <c r="H99" s="1273"/>
      <c r="I99" s="1296">
        <v>0</v>
      </c>
      <c r="J99" s="1273"/>
      <c r="K99" s="1216">
        <v>0</v>
      </c>
      <c r="L99" s="1217">
        <v>0</v>
      </c>
    </row>
    <row r="100" spans="1:12" ht="39.950000000000003" customHeight="1">
      <c r="A100" s="1285"/>
      <c r="B100" s="1716"/>
      <c r="C100" s="1727"/>
      <c r="D100" s="1212" t="s">
        <v>827</v>
      </c>
      <c r="E100" s="1213"/>
      <c r="F100" s="1184"/>
      <c r="G100" s="1214">
        <v>322439</v>
      </c>
      <c r="H100" s="1273"/>
      <c r="I100" s="1287">
        <v>322437.86</v>
      </c>
      <c r="J100" s="1273"/>
      <c r="K100" s="1216">
        <v>0</v>
      </c>
      <c r="L100" s="1252">
        <f t="shared" si="5"/>
        <v>0.99999646444753887</v>
      </c>
    </row>
    <row r="101" spans="1:12" ht="39.950000000000003" customHeight="1">
      <c r="A101" s="1285"/>
      <c r="B101" s="1716"/>
      <c r="C101" s="1727"/>
      <c r="D101" s="1218" t="s">
        <v>766</v>
      </c>
      <c r="E101" s="1213">
        <v>1042200000</v>
      </c>
      <c r="F101" s="1184"/>
      <c r="G101" s="1214">
        <v>1676799508</v>
      </c>
      <c r="H101" s="1273"/>
      <c r="I101" s="1214">
        <v>1398672548.78</v>
      </c>
      <c r="J101" s="1273"/>
      <c r="K101" s="1251">
        <f t="shared" si="4"/>
        <v>1.3420385231049703</v>
      </c>
      <c r="L101" s="1252">
        <f t="shared" si="5"/>
        <v>0.83413225141523595</v>
      </c>
    </row>
    <row r="102" spans="1:12" ht="39.950000000000003" customHeight="1">
      <c r="A102" s="1285"/>
      <c r="B102" s="1716"/>
      <c r="C102" s="1727"/>
      <c r="D102" s="1212" t="s">
        <v>767</v>
      </c>
      <c r="E102" s="1213">
        <v>810644000</v>
      </c>
      <c r="F102" s="1184"/>
      <c r="G102" s="1214">
        <v>989491976</v>
      </c>
      <c r="H102" s="1273"/>
      <c r="I102" s="1214">
        <v>712775371.58000004</v>
      </c>
      <c r="J102" s="1273"/>
      <c r="K102" s="1251">
        <f t="shared" si="4"/>
        <v>0.87927052020369001</v>
      </c>
      <c r="L102" s="1252">
        <f t="shared" si="5"/>
        <v>0.72034477172960931</v>
      </c>
    </row>
    <row r="103" spans="1:12" ht="39.950000000000003" customHeight="1">
      <c r="A103" s="1285"/>
      <c r="B103" s="1716"/>
      <c r="C103" s="1727"/>
      <c r="D103" s="1212" t="s">
        <v>768</v>
      </c>
      <c r="E103" s="1213">
        <v>943191000</v>
      </c>
      <c r="F103" s="1184"/>
      <c r="G103" s="1214">
        <v>1559781000</v>
      </c>
      <c r="H103" s="1273"/>
      <c r="I103" s="1214">
        <v>1155696343.7199998</v>
      </c>
      <c r="J103" s="1273"/>
      <c r="K103" s="1251">
        <f t="shared" si="4"/>
        <v>1.225304677122661</v>
      </c>
      <c r="L103" s="1252">
        <f t="shared" si="5"/>
        <v>0.74093500543986612</v>
      </c>
    </row>
    <row r="104" spans="1:12" ht="32.1" customHeight="1">
      <c r="A104" s="1285"/>
      <c r="B104" s="1716"/>
      <c r="C104" s="1727"/>
      <c r="D104" s="1212" t="s">
        <v>822</v>
      </c>
      <c r="E104" s="1213">
        <v>431400000</v>
      </c>
      <c r="F104" s="1184"/>
      <c r="G104" s="1214">
        <v>537326300</v>
      </c>
      <c r="H104" s="1273"/>
      <c r="I104" s="1214">
        <v>409362060.31</v>
      </c>
      <c r="J104" s="1273"/>
      <c r="K104" s="1251">
        <f t="shared" si="4"/>
        <v>0.94891529974501621</v>
      </c>
      <c r="L104" s="1252">
        <f t="shared" si="5"/>
        <v>0.76185003471819635</v>
      </c>
    </row>
    <row r="105" spans="1:12" ht="39.950000000000003" customHeight="1">
      <c r="A105" s="1285"/>
      <c r="B105" s="1716"/>
      <c r="C105" s="1727"/>
      <c r="D105" s="1212" t="s">
        <v>770</v>
      </c>
      <c r="E105" s="1213">
        <v>923098000</v>
      </c>
      <c r="F105" s="1184"/>
      <c r="G105" s="1214">
        <v>1159695000</v>
      </c>
      <c r="H105" s="1273"/>
      <c r="I105" s="1214">
        <v>936114683.81000018</v>
      </c>
      <c r="J105" s="1273"/>
      <c r="K105" s="1251">
        <f t="shared" si="4"/>
        <v>1.0141010854860482</v>
      </c>
      <c r="L105" s="1252">
        <f t="shared" si="5"/>
        <v>0.80720765702188957</v>
      </c>
    </row>
    <row r="106" spans="1:12" ht="32.1" customHeight="1">
      <c r="A106" s="1285"/>
      <c r="B106" s="1716"/>
      <c r="C106" s="1727"/>
      <c r="D106" s="1212" t="s">
        <v>828</v>
      </c>
      <c r="E106" s="1213"/>
      <c r="F106" s="1184"/>
      <c r="G106" s="1214">
        <v>420983</v>
      </c>
      <c r="H106" s="1273"/>
      <c r="I106" s="1214">
        <v>3850</v>
      </c>
      <c r="J106" s="1273"/>
      <c r="K106" s="1216">
        <v>0</v>
      </c>
      <c r="L106" s="1252">
        <f t="shared" si="5"/>
        <v>9.1452623977690307E-3</v>
      </c>
    </row>
    <row r="107" spans="1:12" ht="39.950000000000003" customHeight="1">
      <c r="A107" s="1285"/>
      <c r="B107" s="1716"/>
      <c r="C107" s="1727"/>
      <c r="D107" s="1212" t="s">
        <v>771</v>
      </c>
      <c r="E107" s="1213">
        <v>1642481000</v>
      </c>
      <c r="F107" s="1184"/>
      <c r="G107" s="1214">
        <v>1676853419</v>
      </c>
      <c r="H107" s="1273"/>
      <c r="I107" s="1214">
        <v>1375636443.4000001</v>
      </c>
      <c r="J107" s="1273"/>
      <c r="K107" s="1251">
        <f t="shared" si="4"/>
        <v>0.8375356813259941</v>
      </c>
      <c r="L107" s="1252">
        <f t="shared" si="5"/>
        <v>0.82036773626902215</v>
      </c>
    </row>
    <row r="108" spans="1:12" ht="39.950000000000003" customHeight="1">
      <c r="A108" s="1285"/>
      <c r="B108" s="1716"/>
      <c r="C108" s="1727"/>
      <c r="D108" s="1212" t="s">
        <v>772</v>
      </c>
      <c r="E108" s="1213">
        <v>831201000</v>
      </c>
      <c r="F108" s="1184"/>
      <c r="G108" s="1214">
        <v>1679435000</v>
      </c>
      <c r="H108" s="1273"/>
      <c r="I108" s="1214">
        <v>1340973770.4299998</v>
      </c>
      <c r="J108" s="1273"/>
      <c r="K108" s="1251">
        <f t="shared" si="4"/>
        <v>1.6132966279275407</v>
      </c>
      <c r="L108" s="1252">
        <f t="shared" si="5"/>
        <v>0.79846720500049118</v>
      </c>
    </row>
    <row r="109" spans="1:12" ht="39.950000000000003" customHeight="1">
      <c r="A109" s="1285"/>
      <c r="B109" s="1716"/>
      <c r="C109" s="1727"/>
      <c r="D109" s="1212" t="s">
        <v>773</v>
      </c>
      <c r="E109" s="1213">
        <v>521243000</v>
      </c>
      <c r="F109" s="1184"/>
      <c r="G109" s="1214">
        <v>797800000</v>
      </c>
      <c r="H109" s="1273"/>
      <c r="I109" s="1214">
        <v>519135123.12000006</v>
      </c>
      <c r="J109" s="1273"/>
      <c r="K109" s="1251">
        <f t="shared" si="4"/>
        <v>0.99595605719405356</v>
      </c>
      <c r="L109" s="1252">
        <f t="shared" si="5"/>
        <v>0.65070835186763609</v>
      </c>
    </row>
    <row r="110" spans="1:12" ht="39.950000000000003" customHeight="1">
      <c r="A110" s="1285"/>
      <c r="B110" s="1716"/>
      <c r="C110" s="1727"/>
      <c r="D110" s="1212" t="s">
        <v>774</v>
      </c>
      <c r="E110" s="1213">
        <v>982418000</v>
      </c>
      <c r="F110" s="1184"/>
      <c r="G110" s="1214">
        <v>1842629218</v>
      </c>
      <c r="H110" s="1273"/>
      <c r="I110" s="1214">
        <v>1574106013.7100003</v>
      </c>
      <c r="J110" s="1273"/>
      <c r="K110" s="1251">
        <f t="shared" si="4"/>
        <v>1.6022772523610116</v>
      </c>
      <c r="L110" s="1252">
        <f t="shared" si="5"/>
        <v>0.85427171040875149</v>
      </c>
    </row>
    <row r="111" spans="1:12" ht="39.950000000000003" customHeight="1">
      <c r="A111" s="1285"/>
      <c r="B111" s="1716"/>
      <c r="C111" s="1727"/>
      <c r="D111" s="1212" t="s">
        <v>775</v>
      </c>
      <c r="E111" s="1213">
        <v>441094000</v>
      </c>
      <c r="F111" s="1184"/>
      <c r="G111" s="1214">
        <v>742044000</v>
      </c>
      <c r="H111" s="1273"/>
      <c r="I111" s="1214">
        <v>570614637.22000003</v>
      </c>
      <c r="J111" s="1273"/>
      <c r="K111" s="1251">
        <f t="shared" si="4"/>
        <v>1.2936350012015581</v>
      </c>
      <c r="L111" s="1252">
        <f t="shared" si="5"/>
        <v>0.76897682242562437</v>
      </c>
    </row>
    <row r="112" spans="1:12" ht="39.950000000000003" customHeight="1">
      <c r="A112" s="1285"/>
      <c r="B112" s="1716"/>
      <c r="C112" s="1727"/>
      <c r="D112" s="1212" t="s">
        <v>829</v>
      </c>
      <c r="E112" s="1213"/>
      <c r="F112" s="1184"/>
      <c r="G112" s="1214">
        <v>2229</v>
      </c>
      <c r="H112" s="1273"/>
      <c r="I112" s="1214">
        <v>2228.35</v>
      </c>
      <c r="J112" s="1273"/>
      <c r="K112" s="1216">
        <v>0</v>
      </c>
      <c r="L112" s="1252">
        <f t="shared" si="5"/>
        <v>0.99970838941229245</v>
      </c>
    </row>
    <row r="113" spans="1:12" ht="39.950000000000003" customHeight="1">
      <c r="A113" s="1285"/>
      <c r="B113" s="1716"/>
      <c r="C113" s="1727"/>
      <c r="D113" s="1212" t="s">
        <v>776</v>
      </c>
      <c r="E113" s="1213">
        <v>807000000</v>
      </c>
      <c r="F113" s="1184"/>
      <c r="G113" s="1214">
        <v>1344997771</v>
      </c>
      <c r="H113" s="1273"/>
      <c r="I113" s="1214">
        <v>1063930722.7499999</v>
      </c>
      <c r="J113" s="1273"/>
      <c r="K113" s="1251">
        <f t="shared" si="4"/>
        <v>1.318377599442379</v>
      </c>
      <c r="L113" s="1252">
        <f t="shared" si="5"/>
        <v>0.79102787059563084</v>
      </c>
    </row>
    <row r="114" spans="1:12" ht="39.950000000000003" customHeight="1">
      <c r="A114" s="1285"/>
      <c r="B114" s="1716"/>
      <c r="C114" s="1727"/>
      <c r="D114" s="1212" t="s">
        <v>830</v>
      </c>
      <c r="E114" s="1213"/>
      <c r="F114" s="1184"/>
      <c r="G114" s="1214">
        <v>8942</v>
      </c>
      <c r="H114" s="1273"/>
      <c r="I114" s="1214">
        <v>8941.27</v>
      </c>
      <c r="J114" s="1273"/>
      <c r="K114" s="1216">
        <v>0</v>
      </c>
      <c r="L114" s="1252">
        <f t="shared" si="5"/>
        <v>0.99991836278237534</v>
      </c>
    </row>
    <row r="115" spans="1:12" ht="39.950000000000003" customHeight="1">
      <c r="A115" s="1285"/>
      <c r="B115" s="1716"/>
      <c r="C115" s="1727"/>
      <c r="D115" s="1212" t="s">
        <v>777</v>
      </c>
      <c r="E115" s="1213">
        <v>1496426000</v>
      </c>
      <c r="F115" s="1184"/>
      <c r="G115" s="1214">
        <v>1874157058</v>
      </c>
      <c r="H115" s="1273"/>
      <c r="I115" s="1214">
        <v>1488139959.3399999</v>
      </c>
      <c r="J115" s="1273"/>
      <c r="K115" s="1251">
        <f t="shared" si="4"/>
        <v>0.99446277954272377</v>
      </c>
      <c r="L115" s="1252">
        <f t="shared" si="5"/>
        <v>0.79403161703430725</v>
      </c>
    </row>
    <row r="116" spans="1:12" ht="39.950000000000003" customHeight="1">
      <c r="A116" s="1285"/>
      <c r="B116" s="1716"/>
      <c r="C116" s="1727"/>
      <c r="D116" s="1212" t="s">
        <v>778</v>
      </c>
      <c r="E116" s="1213">
        <v>534539000</v>
      </c>
      <c r="F116" s="1184"/>
      <c r="G116" s="1214">
        <v>899249000</v>
      </c>
      <c r="H116" s="1273"/>
      <c r="I116" s="1214">
        <v>638152199.75999999</v>
      </c>
      <c r="J116" s="1273"/>
      <c r="K116" s="1251">
        <f t="shared" si="4"/>
        <v>1.1938365577815651</v>
      </c>
      <c r="L116" s="1252">
        <f t="shared" si="5"/>
        <v>0.70965016336965625</v>
      </c>
    </row>
    <row r="117" spans="1:12" ht="39.950000000000003" customHeight="1">
      <c r="A117" s="1285"/>
      <c r="B117" s="1716"/>
      <c r="C117" s="1727"/>
      <c r="D117" s="1212" t="s">
        <v>823</v>
      </c>
      <c r="E117" s="1213">
        <v>936000000</v>
      </c>
      <c r="F117" s="1184"/>
      <c r="G117" s="1214">
        <v>1019808000</v>
      </c>
      <c r="H117" s="1273"/>
      <c r="I117" s="1214">
        <v>727592570.74000001</v>
      </c>
      <c r="J117" s="1273"/>
      <c r="K117" s="1251">
        <f t="shared" si="4"/>
        <v>0.77734249010683765</v>
      </c>
      <c r="L117" s="1252">
        <f t="shared" si="5"/>
        <v>0.71346034816357595</v>
      </c>
    </row>
    <row r="118" spans="1:12" ht="39.950000000000003" customHeight="1">
      <c r="A118" s="1285"/>
      <c r="B118" s="1716"/>
      <c r="C118" s="1727"/>
      <c r="D118" s="1297" t="s">
        <v>794</v>
      </c>
      <c r="E118" s="1213"/>
      <c r="F118" s="1184"/>
      <c r="G118" s="1214">
        <v>250071</v>
      </c>
      <c r="H118" s="1273"/>
      <c r="I118" s="1214">
        <v>250071</v>
      </c>
      <c r="J118" s="1273"/>
      <c r="K118" s="1216">
        <v>0</v>
      </c>
      <c r="L118" s="1252">
        <f t="shared" si="5"/>
        <v>1</v>
      </c>
    </row>
    <row r="119" spans="1:12" ht="39.950000000000003" customHeight="1">
      <c r="A119" s="1285"/>
      <c r="B119" s="1716"/>
      <c r="C119" s="1727"/>
      <c r="D119" s="1212" t="s">
        <v>780</v>
      </c>
      <c r="E119" s="1213">
        <v>969857000</v>
      </c>
      <c r="F119" s="1184"/>
      <c r="G119" s="1214">
        <v>1511606929</v>
      </c>
      <c r="H119" s="1273"/>
      <c r="I119" s="1214">
        <v>1189346004.1300001</v>
      </c>
      <c r="J119" s="1273"/>
      <c r="K119" s="1251">
        <f t="shared" si="4"/>
        <v>1.2263106871734699</v>
      </c>
      <c r="L119" s="1252">
        <f t="shared" si="5"/>
        <v>0.78680904493922188</v>
      </c>
    </row>
    <row r="120" spans="1:12" ht="39.950000000000003" customHeight="1">
      <c r="A120" s="1285"/>
      <c r="B120" s="1716"/>
      <c r="C120" s="1727"/>
      <c r="D120" s="1212" t="s">
        <v>831</v>
      </c>
      <c r="E120" s="1213"/>
      <c r="F120" s="1184"/>
      <c r="G120" s="1214">
        <v>246568</v>
      </c>
      <c r="H120" s="1273"/>
      <c r="I120" s="1296">
        <v>0</v>
      </c>
      <c r="J120" s="1273"/>
      <c r="K120" s="1216">
        <v>0</v>
      </c>
      <c r="L120" s="1217">
        <v>0</v>
      </c>
    </row>
    <row r="121" spans="1:12" ht="39.950000000000003" customHeight="1">
      <c r="A121" s="1285"/>
      <c r="B121" s="1706"/>
      <c r="C121" s="1728"/>
      <c r="D121" s="1212" t="s">
        <v>781</v>
      </c>
      <c r="E121" s="1213">
        <v>611044000</v>
      </c>
      <c r="F121" s="1184"/>
      <c r="G121" s="1214">
        <v>1310241432</v>
      </c>
      <c r="H121" s="1273"/>
      <c r="I121" s="1214">
        <v>1099753576.4300001</v>
      </c>
      <c r="J121" s="1273"/>
      <c r="K121" s="1251">
        <f t="shared" si="4"/>
        <v>1.7997944115808355</v>
      </c>
      <c r="L121" s="1252">
        <f t="shared" si="5"/>
        <v>0.83935185498698228</v>
      </c>
    </row>
    <row r="122" spans="1:12" ht="32.1" customHeight="1">
      <c r="A122" s="1285"/>
      <c r="B122" s="1260">
        <v>801</v>
      </c>
      <c r="C122" s="1261" t="s">
        <v>116</v>
      </c>
      <c r="D122" s="1212" t="s">
        <v>764</v>
      </c>
      <c r="E122" s="1213">
        <v>160773000</v>
      </c>
      <c r="F122" s="1184"/>
      <c r="G122" s="1214">
        <v>210449324</v>
      </c>
      <c r="H122" s="1273"/>
      <c r="I122" s="1287">
        <v>170117523.16999999</v>
      </c>
      <c r="J122" s="1273"/>
      <c r="K122" s="1251">
        <f t="shared" si="4"/>
        <v>1.0581224656503267</v>
      </c>
      <c r="L122" s="1252">
        <f t="shared" si="5"/>
        <v>0.8083538589556124</v>
      </c>
    </row>
    <row r="123" spans="1:12" ht="32.1" customHeight="1">
      <c r="A123" s="1285"/>
      <c r="B123" s="1260">
        <v>803</v>
      </c>
      <c r="C123" s="1261" t="s">
        <v>131</v>
      </c>
      <c r="D123" s="1212" t="s">
        <v>764</v>
      </c>
      <c r="E123" s="1213">
        <v>82919000</v>
      </c>
      <c r="F123" s="1184"/>
      <c r="G123" s="1214">
        <v>1540998</v>
      </c>
      <c r="H123" s="1273"/>
      <c r="I123" s="1287">
        <v>925200.75</v>
      </c>
      <c r="J123" s="1273"/>
      <c r="K123" s="1251">
        <f t="shared" si="4"/>
        <v>1.115788600923793E-2</v>
      </c>
      <c r="L123" s="1252">
        <f t="shared" si="5"/>
        <v>0.60039062347907002</v>
      </c>
    </row>
    <row r="124" spans="1:12" ht="32.1" customHeight="1">
      <c r="A124" s="1285"/>
      <c r="B124" s="1260">
        <v>851</v>
      </c>
      <c r="C124" s="1261" t="s">
        <v>422</v>
      </c>
      <c r="D124" s="1212" t="s">
        <v>764</v>
      </c>
      <c r="E124" s="1213">
        <v>3440000</v>
      </c>
      <c r="F124" s="1184"/>
      <c r="G124" s="1214">
        <v>43937136</v>
      </c>
      <c r="H124" s="1273"/>
      <c r="I124" s="1250">
        <v>20340779.439999998</v>
      </c>
      <c r="J124" s="1273"/>
      <c r="K124" s="1251">
        <f t="shared" si="4"/>
        <v>5.9130172790697664</v>
      </c>
      <c r="L124" s="1252">
        <f t="shared" si="5"/>
        <v>0.46295187378622032</v>
      </c>
    </row>
    <row r="125" spans="1:12" ht="32.1" customHeight="1">
      <c r="A125" s="1285"/>
      <c r="B125" s="1260">
        <v>852</v>
      </c>
      <c r="C125" s="1261" t="s">
        <v>424</v>
      </c>
      <c r="D125" s="1212" t="s">
        <v>764</v>
      </c>
      <c r="E125" s="1213">
        <v>15302000</v>
      </c>
      <c r="F125" s="1184"/>
      <c r="G125" s="1214">
        <v>12035268</v>
      </c>
      <c r="H125" s="1273"/>
      <c r="I125" s="1287">
        <v>8224306.4499999993</v>
      </c>
      <c r="J125" s="1273"/>
      <c r="K125" s="1251">
        <f t="shared" si="4"/>
        <v>0.53746611227290542</v>
      </c>
      <c r="L125" s="1252">
        <f t="shared" si="5"/>
        <v>0.68335050370295025</v>
      </c>
    </row>
    <row r="126" spans="1:12" ht="32.1" customHeight="1" thickBot="1">
      <c r="A126" s="1288"/>
      <c r="B126" s="1298">
        <v>853</v>
      </c>
      <c r="C126" s="1299" t="s">
        <v>674</v>
      </c>
      <c r="D126" s="1263" t="s">
        <v>764</v>
      </c>
      <c r="E126" s="1264">
        <v>335957000</v>
      </c>
      <c r="F126" s="1234"/>
      <c r="G126" s="1265">
        <v>265134177</v>
      </c>
      <c r="H126" s="1238"/>
      <c r="I126" s="1300">
        <v>190462154.37</v>
      </c>
      <c r="J126" s="1238"/>
      <c r="K126" s="1266">
        <f t="shared" si="4"/>
        <v>0.56692420271046595</v>
      </c>
      <c r="L126" s="1267">
        <f t="shared" si="5"/>
        <v>0.71836138413042094</v>
      </c>
    </row>
    <row r="127" spans="1:12" ht="32.1" customHeight="1">
      <c r="A127" s="1686">
        <v>37</v>
      </c>
      <c r="B127" s="1689">
        <v>750</v>
      </c>
      <c r="C127" s="1691" t="s">
        <v>84</v>
      </c>
      <c r="D127" s="1208" t="s">
        <v>765</v>
      </c>
      <c r="E127" s="1209">
        <v>423000</v>
      </c>
      <c r="F127" s="1662">
        <f>SUM(E127:E132)</f>
        <v>73182000</v>
      </c>
      <c r="G127" s="1186">
        <v>423000</v>
      </c>
      <c r="H127" s="1665">
        <f>SUM(G127:G132)</f>
        <v>75947000</v>
      </c>
      <c r="I127" s="1186">
        <v>94610.260000000009</v>
      </c>
      <c r="J127" s="1668">
        <f>I127+I128+I129+I131+I132+I130</f>
        <v>51902878.480000004</v>
      </c>
      <c r="K127" s="1210">
        <f t="shared" si="4"/>
        <v>0.22366491725768323</v>
      </c>
      <c r="L127" s="1211">
        <f t="shared" si="5"/>
        <v>0.22366491725768323</v>
      </c>
    </row>
    <row r="128" spans="1:12" ht="32.1" customHeight="1">
      <c r="A128" s="1687"/>
      <c r="B128" s="1690"/>
      <c r="C128" s="1692"/>
      <c r="D128" s="1212" t="s">
        <v>764</v>
      </c>
      <c r="E128" s="1213">
        <v>2471000</v>
      </c>
      <c r="F128" s="1663"/>
      <c r="G128" s="1214">
        <v>2418088</v>
      </c>
      <c r="H128" s="1666"/>
      <c r="I128" s="1215">
        <v>0</v>
      </c>
      <c r="J128" s="1669"/>
      <c r="K128" s="1216">
        <v>0</v>
      </c>
      <c r="L128" s="1217">
        <v>0</v>
      </c>
    </row>
    <row r="129" spans="1:12" ht="32.1" customHeight="1">
      <c r="A129" s="1687"/>
      <c r="B129" s="1690">
        <v>755</v>
      </c>
      <c r="C129" s="1692" t="s">
        <v>408</v>
      </c>
      <c r="D129" s="1212" t="s">
        <v>761</v>
      </c>
      <c r="E129" s="1213">
        <v>17339000</v>
      </c>
      <c r="F129" s="1663"/>
      <c r="G129" s="1214">
        <v>17812698</v>
      </c>
      <c r="H129" s="1666"/>
      <c r="I129" s="1214">
        <v>16823523.199999999</v>
      </c>
      <c r="J129" s="1669"/>
      <c r="K129" s="1251">
        <f t="shared" si="4"/>
        <v>0.97027067304919545</v>
      </c>
      <c r="L129" s="1252">
        <f t="shared" si="5"/>
        <v>0.94446799693117789</v>
      </c>
    </row>
    <row r="130" spans="1:12" ht="32.1" customHeight="1">
      <c r="A130" s="1687"/>
      <c r="B130" s="1690"/>
      <c r="C130" s="1692"/>
      <c r="D130" s="1212" t="s">
        <v>765</v>
      </c>
      <c r="E130" s="1213"/>
      <c r="F130" s="1663"/>
      <c r="G130" s="1214">
        <v>171557</v>
      </c>
      <c r="H130" s="1666"/>
      <c r="I130" s="1214">
        <v>28516.6</v>
      </c>
      <c r="J130" s="1669"/>
      <c r="K130" s="1216">
        <v>0</v>
      </c>
      <c r="L130" s="1252">
        <f t="shared" si="5"/>
        <v>0.16622230512307862</v>
      </c>
    </row>
    <row r="131" spans="1:12" ht="32.1" customHeight="1">
      <c r="A131" s="1687"/>
      <c r="B131" s="1690"/>
      <c r="C131" s="1692"/>
      <c r="D131" s="1212" t="s">
        <v>764</v>
      </c>
      <c r="E131" s="1213">
        <v>52291000</v>
      </c>
      <c r="F131" s="1663"/>
      <c r="G131" s="1214">
        <v>55121657</v>
      </c>
      <c r="H131" s="1666"/>
      <c r="I131" s="1214">
        <v>34956228.420000002</v>
      </c>
      <c r="J131" s="1669"/>
      <c r="K131" s="1251">
        <f t="shared" si="4"/>
        <v>0.66849416572641562</v>
      </c>
      <c r="L131" s="1252">
        <f t="shared" si="5"/>
        <v>0.63416505095265918</v>
      </c>
    </row>
    <row r="132" spans="1:12" ht="45" customHeight="1" thickBot="1">
      <c r="A132" s="1695"/>
      <c r="B132" s="1699"/>
      <c r="C132" s="1700"/>
      <c r="D132" s="1263" t="s">
        <v>766</v>
      </c>
      <c r="E132" s="1264">
        <v>658000</v>
      </c>
      <c r="F132" s="1696"/>
      <c r="G132" s="1220">
        <v>0</v>
      </c>
      <c r="H132" s="1697"/>
      <c r="I132" s="1220">
        <v>0</v>
      </c>
      <c r="J132" s="1698"/>
      <c r="K132" s="1301">
        <v>0</v>
      </c>
      <c r="L132" s="1302">
        <v>0</v>
      </c>
    </row>
    <row r="133" spans="1:12" ht="32.1" customHeight="1">
      <c r="A133" s="1715">
        <v>38</v>
      </c>
      <c r="B133" s="1716">
        <v>750</v>
      </c>
      <c r="C133" s="1717" t="s">
        <v>84</v>
      </c>
      <c r="D133" s="1183" t="s">
        <v>765</v>
      </c>
      <c r="E133" s="1184"/>
      <c r="F133" s="1719">
        <f>SUM(E133:E136)</f>
        <v>404341000</v>
      </c>
      <c r="G133" s="1236">
        <v>264045</v>
      </c>
      <c r="H133" s="1719">
        <f>SUM(G133:G136)</f>
        <v>449146800</v>
      </c>
      <c r="I133" s="1236">
        <v>56921.5</v>
      </c>
      <c r="J133" s="1719">
        <f>SUM(I133:I136)</f>
        <v>284015957.46999997</v>
      </c>
      <c r="K133" s="1294">
        <v>0</v>
      </c>
      <c r="L133" s="1252">
        <f t="shared" si="5"/>
        <v>0.21557499668617092</v>
      </c>
    </row>
    <row r="134" spans="1:12" ht="32.1" customHeight="1">
      <c r="A134" s="1715"/>
      <c r="B134" s="1706"/>
      <c r="C134" s="1707"/>
      <c r="D134" s="1212" t="s">
        <v>764</v>
      </c>
      <c r="E134" s="1213">
        <v>1425000</v>
      </c>
      <c r="F134" s="1719"/>
      <c r="G134" s="1214">
        <v>1515755</v>
      </c>
      <c r="H134" s="1719"/>
      <c r="I134" s="1214">
        <v>815648.48</v>
      </c>
      <c r="J134" s="1719"/>
      <c r="K134" s="1251">
        <f t="shared" si="4"/>
        <v>0.572384898245614</v>
      </c>
      <c r="L134" s="1252">
        <f t="shared" si="5"/>
        <v>0.53811366612678169</v>
      </c>
    </row>
    <row r="135" spans="1:12" ht="32.1" customHeight="1">
      <c r="A135" s="1715"/>
      <c r="B135" s="1701">
        <v>803</v>
      </c>
      <c r="C135" s="1702" t="s">
        <v>131</v>
      </c>
      <c r="D135" s="1212" t="s">
        <v>765</v>
      </c>
      <c r="E135" s="1184"/>
      <c r="F135" s="1719"/>
      <c r="G135" s="1187">
        <v>8400845</v>
      </c>
      <c r="H135" s="1719"/>
      <c r="I135" s="1250">
        <v>8370104.5899999999</v>
      </c>
      <c r="J135" s="1719"/>
      <c r="K135" s="1216">
        <v>0</v>
      </c>
      <c r="L135" s="1252">
        <f t="shared" si="5"/>
        <v>0.99634079547950238</v>
      </c>
    </row>
    <row r="136" spans="1:12" ht="32.1" customHeight="1" thickBot="1">
      <c r="A136" s="1730"/>
      <c r="B136" s="1729"/>
      <c r="C136" s="1726"/>
      <c r="D136" s="1218" t="s">
        <v>764</v>
      </c>
      <c r="E136" s="1219">
        <v>402916000</v>
      </c>
      <c r="F136" s="1731"/>
      <c r="G136" s="1228">
        <v>438966155</v>
      </c>
      <c r="H136" s="1731"/>
      <c r="I136" s="1228">
        <v>274773282.89999998</v>
      </c>
      <c r="J136" s="1731"/>
      <c r="K136" s="1255">
        <f t="shared" si="4"/>
        <v>0.6819617064102691</v>
      </c>
      <c r="L136" s="1256">
        <f t="shared" si="5"/>
        <v>0.62595550880226736</v>
      </c>
    </row>
    <row r="137" spans="1:12" ht="32.1" customHeight="1">
      <c r="A137" s="1686">
        <v>39</v>
      </c>
      <c r="B137" s="1689">
        <v>600</v>
      </c>
      <c r="C137" s="1691" t="s">
        <v>385</v>
      </c>
      <c r="D137" s="1208" t="s">
        <v>785</v>
      </c>
      <c r="E137" s="1209">
        <v>1010253000</v>
      </c>
      <c r="F137" s="1662">
        <f>SUM(E137:E141)</f>
        <v>9134329000</v>
      </c>
      <c r="G137" s="1186">
        <v>1081199540</v>
      </c>
      <c r="H137" s="1665">
        <f>SUM(G137:G141)</f>
        <v>9245771971</v>
      </c>
      <c r="I137" s="1186">
        <v>1073821359.55</v>
      </c>
      <c r="J137" s="1732">
        <f>SUM(I137:I141)</f>
        <v>8220236671.0099993</v>
      </c>
      <c r="K137" s="1210">
        <f t="shared" si="4"/>
        <v>1.0629232078994073</v>
      </c>
      <c r="L137" s="1211">
        <f t="shared" si="5"/>
        <v>0.99317593082771749</v>
      </c>
    </row>
    <row r="138" spans="1:12" ht="32.1" customHeight="1">
      <c r="A138" s="1687"/>
      <c r="B138" s="1690"/>
      <c r="C138" s="1692"/>
      <c r="D138" s="1212" t="s">
        <v>832</v>
      </c>
      <c r="E138" s="1213">
        <v>49305000</v>
      </c>
      <c r="F138" s="1663"/>
      <c r="G138" s="1214">
        <v>30104475</v>
      </c>
      <c r="H138" s="1666"/>
      <c r="I138" s="1250">
        <v>5922972.6600000001</v>
      </c>
      <c r="J138" s="1733"/>
      <c r="K138" s="1283">
        <f t="shared" si="4"/>
        <v>0.12012924977182841</v>
      </c>
      <c r="L138" s="1284">
        <f t="shared" si="5"/>
        <v>0.19674724970290963</v>
      </c>
    </row>
    <row r="139" spans="1:12" ht="32.1" customHeight="1">
      <c r="A139" s="1687"/>
      <c r="B139" s="1690"/>
      <c r="C139" s="1692"/>
      <c r="D139" s="1212" t="s">
        <v>761</v>
      </c>
      <c r="E139" s="1213">
        <v>7879417000</v>
      </c>
      <c r="F139" s="1663"/>
      <c r="G139" s="1214">
        <v>7822324998</v>
      </c>
      <c r="H139" s="1666"/>
      <c r="I139" s="1214">
        <v>6833053033.7399998</v>
      </c>
      <c r="J139" s="1733"/>
      <c r="K139" s="1251">
        <f t="shared" si="4"/>
        <v>0.86720286967170279</v>
      </c>
      <c r="L139" s="1252">
        <f t="shared" si="5"/>
        <v>0.87353223440435734</v>
      </c>
    </row>
    <row r="140" spans="1:12" ht="32.1" customHeight="1">
      <c r="A140" s="1688"/>
      <c r="B140" s="1701"/>
      <c r="C140" s="1702"/>
      <c r="D140" s="1212" t="s">
        <v>765</v>
      </c>
      <c r="E140" s="1219"/>
      <c r="F140" s="1664"/>
      <c r="G140" s="1228">
        <v>2823832</v>
      </c>
      <c r="H140" s="1667"/>
      <c r="I140" s="1228">
        <v>1907003.7399999998</v>
      </c>
      <c r="J140" s="1733"/>
      <c r="K140" s="1216">
        <v>0</v>
      </c>
      <c r="L140" s="1252">
        <f t="shared" si="5"/>
        <v>0.67532478561047538</v>
      </c>
    </row>
    <row r="141" spans="1:12" ht="32.1" customHeight="1" thickBot="1">
      <c r="A141" s="1688"/>
      <c r="B141" s="1701"/>
      <c r="C141" s="1702"/>
      <c r="D141" s="1218" t="s">
        <v>763</v>
      </c>
      <c r="E141" s="1219">
        <v>195354000</v>
      </c>
      <c r="F141" s="1664"/>
      <c r="G141" s="1228">
        <v>309319126</v>
      </c>
      <c r="H141" s="1667"/>
      <c r="I141" s="1228">
        <v>305532301.31999999</v>
      </c>
      <c r="J141" s="1734"/>
      <c r="K141" s="1303">
        <f>I141/E141</f>
        <v>1.5639930655118399</v>
      </c>
      <c r="L141" s="1304">
        <f>I141/G141</f>
        <v>0.98775754758857037</v>
      </c>
    </row>
    <row r="142" spans="1:12" ht="32.1" customHeight="1">
      <c r="A142" s="1714">
        <v>41</v>
      </c>
      <c r="B142" s="1257" t="s">
        <v>369</v>
      </c>
      <c r="C142" s="1305" t="s">
        <v>370</v>
      </c>
      <c r="D142" s="1208" t="s">
        <v>761</v>
      </c>
      <c r="E142" s="1209">
        <v>46279000</v>
      </c>
      <c r="F142" s="1718">
        <f>SUM(E142:E159)</f>
        <v>1457941000</v>
      </c>
      <c r="G142" s="1186">
        <v>30688676</v>
      </c>
      <c r="H142" s="1720">
        <f>SUM(G142:G159)</f>
        <v>2370013797</v>
      </c>
      <c r="I142" s="1306">
        <v>19991245.789999999</v>
      </c>
      <c r="J142" s="1720">
        <f>SUM(I142:I159)</f>
        <v>1807111468.4500003</v>
      </c>
      <c r="K142" s="1210">
        <f t="shared" si="4"/>
        <v>0.4319722939130059</v>
      </c>
      <c r="L142" s="1211">
        <f t="shared" si="5"/>
        <v>0.65142092770636306</v>
      </c>
    </row>
    <row r="143" spans="1:12" ht="32.1" customHeight="1">
      <c r="A143" s="1715"/>
      <c r="B143" s="1260">
        <v>750</v>
      </c>
      <c r="C143" s="1261" t="s">
        <v>84</v>
      </c>
      <c r="D143" s="1212" t="s">
        <v>761</v>
      </c>
      <c r="E143" s="1213">
        <v>24873000</v>
      </c>
      <c r="F143" s="1719"/>
      <c r="G143" s="1214">
        <v>12988482</v>
      </c>
      <c r="H143" s="1721"/>
      <c r="I143" s="1287">
        <v>8928389.4699999988</v>
      </c>
      <c r="J143" s="1721"/>
      <c r="K143" s="1251">
        <f t="shared" si="4"/>
        <v>0.35895909098218948</v>
      </c>
      <c r="L143" s="1252">
        <f t="shared" si="5"/>
        <v>0.68740823369505377</v>
      </c>
    </row>
    <row r="144" spans="1:12" ht="32.1" customHeight="1">
      <c r="A144" s="1285"/>
      <c r="B144" s="1690">
        <v>801</v>
      </c>
      <c r="C144" s="1692" t="s">
        <v>116</v>
      </c>
      <c r="D144" s="1212" t="s">
        <v>761</v>
      </c>
      <c r="E144" s="1213">
        <v>3347000</v>
      </c>
      <c r="F144" s="1184"/>
      <c r="G144" s="1214">
        <v>4151000</v>
      </c>
      <c r="H144" s="1273"/>
      <c r="I144" s="1287">
        <v>3731666.06</v>
      </c>
      <c r="J144" s="1273"/>
      <c r="K144" s="1251">
        <f t="shared" si="4"/>
        <v>1.1149286106961458</v>
      </c>
      <c r="L144" s="1252">
        <f t="shared" si="5"/>
        <v>0.89898001927246451</v>
      </c>
    </row>
    <row r="145" spans="1:12" ht="32.1" customHeight="1">
      <c r="A145" s="1285"/>
      <c r="B145" s="1690"/>
      <c r="C145" s="1692"/>
      <c r="D145" s="1212" t="s">
        <v>764</v>
      </c>
      <c r="E145" s="1213">
        <v>1366000</v>
      </c>
      <c r="F145" s="1184"/>
      <c r="G145" s="1214">
        <v>846174</v>
      </c>
      <c r="H145" s="1273"/>
      <c r="I145" s="1287">
        <v>765752.78999999992</v>
      </c>
      <c r="J145" s="1273"/>
      <c r="K145" s="1251">
        <f t="shared" si="4"/>
        <v>0.56058037335285504</v>
      </c>
      <c r="L145" s="1252">
        <f t="shared" si="5"/>
        <v>0.90495901552163016</v>
      </c>
    </row>
    <row r="146" spans="1:12" ht="32.1" customHeight="1">
      <c r="A146" s="1285"/>
      <c r="B146" s="1690"/>
      <c r="C146" s="1692"/>
      <c r="D146" s="1212" t="s">
        <v>822</v>
      </c>
      <c r="E146" s="1213">
        <v>801000</v>
      </c>
      <c r="F146" s="1184"/>
      <c r="G146" s="1214">
        <v>1306047</v>
      </c>
      <c r="H146" s="1273"/>
      <c r="I146" s="1250">
        <v>742315.53</v>
      </c>
      <c r="J146" s="1273"/>
      <c r="K146" s="1251">
        <f t="shared" si="4"/>
        <v>0.92673599250936334</v>
      </c>
      <c r="L146" s="1252">
        <f t="shared" si="5"/>
        <v>0.56836815979823085</v>
      </c>
    </row>
    <row r="147" spans="1:12" ht="45" customHeight="1">
      <c r="A147" s="1285"/>
      <c r="B147" s="1690"/>
      <c r="C147" s="1692"/>
      <c r="D147" s="1212" t="s">
        <v>775</v>
      </c>
      <c r="E147" s="1213">
        <v>460000</v>
      </c>
      <c r="F147" s="1184"/>
      <c r="G147" s="1214">
        <v>809000</v>
      </c>
      <c r="H147" s="1273"/>
      <c r="I147" s="1287">
        <v>678646.65</v>
      </c>
      <c r="J147" s="1273"/>
      <c r="K147" s="1251">
        <f t="shared" si="4"/>
        <v>1.475318804347826</v>
      </c>
      <c r="L147" s="1252">
        <f t="shared" si="5"/>
        <v>0.83887101359703342</v>
      </c>
    </row>
    <row r="148" spans="1:12" ht="45" customHeight="1">
      <c r="A148" s="1285"/>
      <c r="B148" s="1690"/>
      <c r="C148" s="1692"/>
      <c r="D148" s="1212" t="s">
        <v>776</v>
      </c>
      <c r="E148" s="1213">
        <v>1404000</v>
      </c>
      <c r="F148" s="1184"/>
      <c r="G148" s="1215">
        <v>0</v>
      </c>
      <c r="H148" s="1273"/>
      <c r="I148" s="1215">
        <v>0</v>
      </c>
      <c r="J148" s="1273"/>
      <c r="K148" s="1216">
        <v>0</v>
      </c>
      <c r="L148" s="1217">
        <v>0</v>
      </c>
    </row>
    <row r="149" spans="1:12" ht="32.1" customHeight="1">
      <c r="A149" s="1285"/>
      <c r="B149" s="1260">
        <v>854</v>
      </c>
      <c r="C149" s="1261" t="s">
        <v>675</v>
      </c>
      <c r="D149" s="1212" t="s">
        <v>761</v>
      </c>
      <c r="E149" s="1213"/>
      <c r="F149" s="1184"/>
      <c r="G149" s="1214">
        <v>1001991</v>
      </c>
      <c r="H149" s="1273"/>
      <c r="I149" s="1250">
        <v>970625.53</v>
      </c>
      <c r="J149" s="1273"/>
      <c r="K149" s="1216">
        <v>0</v>
      </c>
      <c r="L149" s="1252">
        <f t="shared" si="5"/>
        <v>0.96869685456256593</v>
      </c>
    </row>
    <row r="150" spans="1:12" ht="32.1" customHeight="1">
      <c r="A150" s="1285"/>
      <c r="B150" s="1690">
        <v>900</v>
      </c>
      <c r="C150" s="1692" t="s">
        <v>677</v>
      </c>
      <c r="D150" s="1212" t="s">
        <v>833</v>
      </c>
      <c r="E150" s="1213">
        <v>782000</v>
      </c>
      <c r="F150" s="1184"/>
      <c r="G150" s="1215">
        <v>0</v>
      </c>
      <c r="H150" s="1273"/>
      <c r="I150" s="1215">
        <v>0</v>
      </c>
      <c r="J150" s="1273"/>
      <c r="K150" s="1216">
        <v>0</v>
      </c>
      <c r="L150" s="1217">
        <v>0</v>
      </c>
    </row>
    <row r="151" spans="1:12" ht="32.1" customHeight="1">
      <c r="A151" s="1285"/>
      <c r="B151" s="1690"/>
      <c r="C151" s="1692"/>
      <c r="D151" s="1212" t="s">
        <v>834</v>
      </c>
      <c r="E151" s="1213">
        <v>13490000</v>
      </c>
      <c r="F151" s="1184"/>
      <c r="G151" s="1214">
        <v>249195</v>
      </c>
      <c r="H151" s="1273"/>
      <c r="I151" s="1250">
        <v>249194.82</v>
      </c>
      <c r="J151" s="1273"/>
      <c r="K151" s="1251">
        <f t="shared" si="4"/>
        <v>1.8472558932542623E-2</v>
      </c>
      <c r="L151" s="1252">
        <f t="shared" si="5"/>
        <v>0.99999927767411068</v>
      </c>
    </row>
    <row r="152" spans="1:12" ht="32.1" customHeight="1">
      <c r="A152" s="1285"/>
      <c r="B152" s="1690"/>
      <c r="C152" s="1692"/>
      <c r="D152" s="1212" t="s">
        <v>832</v>
      </c>
      <c r="E152" s="1213">
        <v>25898000</v>
      </c>
      <c r="F152" s="1184"/>
      <c r="G152" s="1215">
        <v>0</v>
      </c>
      <c r="H152" s="1273"/>
      <c r="I152" s="1215">
        <v>0</v>
      </c>
      <c r="J152" s="1273"/>
      <c r="K152" s="1216">
        <v>0</v>
      </c>
      <c r="L152" s="1217">
        <v>0</v>
      </c>
    </row>
    <row r="153" spans="1:12" ht="32.1" customHeight="1">
      <c r="A153" s="1285"/>
      <c r="B153" s="1690"/>
      <c r="C153" s="1692"/>
      <c r="D153" s="1212" t="s">
        <v>825</v>
      </c>
      <c r="E153" s="1213"/>
      <c r="F153" s="1184"/>
      <c r="G153" s="1214">
        <v>133246</v>
      </c>
      <c r="H153" s="1273"/>
      <c r="I153" s="1215">
        <v>0</v>
      </c>
      <c r="J153" s="1273"/>
      <c r="K153" s="1216">
        <v>0</v>
      </c>
      <c r="L153" s="1217">
        <v>0</v>
      </c>
    </row>
    <row r="154" spans="1:12" ht="32.1" customHeight="1">
      <c r="A154" s="1285"/>
      <c r="B154" s="1690"/>
      <c r="C154" s="1692"/>
      <c r="D154" s="1212" t="s">
        <v>826</v>
      </c>
      <c r="E154" s="1213"/>
      <c r="F154" s="1184"/>
      <c r="G154" s="1214">
        <v>137855</v>
      </c>
      <c r="H154" s="1273"/>
      <c r="I154" s="1215">
        <v>0</v>
      </c>
      <c r="J154" s="1273"/>
      <c r="K154" s="1216">
        <v>0</v>
      </c>
      <c r="L154" s="1217">
        <v>0</v>
      </c>
    </row>
    <row r="155" spans="1:12" ht="32.1" customHeight="1">
      <c r="A155" s="1285"/>
      <c r="B155" s="1690"/>
      <c r="C155" s="1692"/>
      <c r="D155" s="1212" t="s">
        <v>761</v>
      </c>
      <c r="E155" s="1213">
        <v>1338199000</v>
      </c>
      <c r="F155" s="1184"/>
      <c r="G155" s="1214">
        <v>2316031191</v>
      </c>
      <c r="H155" s="1273"/>
      <c r="I155" s="1287">
        <v>1770060792.0400004</v>
      </c>
      <c r="J155" s="1273"/>
      <c r="K155" s="1251">
        <f t="shared" si="4"/>
        <v>1.3227186629492329</v>
      </c>
      <c r="L155" s="1252">
        <f t="shared" si="5"/>
        <v>0.7642646605617327</v>
      </c>
    </row>
    <row r="156" spans="1:12" ht="45" customHeight="1">
      <c r="A156" s="1285"/>
      <c r="B156" s="1690"/>
      <c r="C156" s="1692"/>
      <c r="D156" s="1212" t="s">
        <v>768</v>
      </c>
      <c r="E156" s="1213">
        <v>130000</v>
      </c>
      <c r="F156" s="1184"/>
      <c r="G156" s="1214">
        <v>215952</v>
      </c>
      <c r="H156" s="1273"/>
      <c r="I156" s="1250">
        <v>59741.86</v>
      </c>
      <c r="J156" s="1273"/>
      <c r="K156" s="1251">
        <f t="shared" si="4"/>
        <v>0.45955276923076921</v>
      </c>
      <c r="L156" s="1252">
        <f t="shared" si="5"/>
        <v>0.27664416166555533</v>
      </c>
    </row>
    <row r="157" spans="1:12" ht="45" customHeight="1">
      <c r="A157" s="1285"/>
      <c r="B157" s="1690"/>
      <c r="C157" s="1692"/>
      <c r="D157" s="1212" t="s">
        <v>773</v>
      </c>
      <c r="E157" s="1213">
        <v>385000</v>
      </c>
      <c r="F157" s="1184"/>
      <c r="G157" s="1214">
        <v>553988</v>
      </c>
      <c r="H157" s="1273"/>
      <c r="I157" s="1287">
        <v>528000.51</v>
      </c>
      <c r="J157" s="1273"/>
      <c r="K157" s="1251">
        <f t="shared" si="4"/>
        <v>1.3714298961038962</v>
      </c>
      <c r="L157" s="1252">
        <f t="shared" si="5"/>
        <v>0.95309015718752033</v>
      </c>
    </row>
    <row r="158" spans="1:12" ht="45" customHeight="1">
      <c r="A158" s="1285"/>
      <c r="B158" s="1690"/>
      <c r="C158" s="1692"/>
      <c r="D158" s="1212" t="s">
        <v>776</v>
      </c>
      <c r="E158" s="1213">
        <v>71000</v>
      </c>
      <c r="F158" s="1184"/>
      <c r="G158" s="1214">
        <v>71000</v>
      </c>
      <c r="H158" s="1273"/>
      <c r="I158" s="1287">
        <v>13613.12</v>
      </c>
      <c r="J158" s="1273"/>
      <c r="K158" s="1251">
        <f t="shared" si="4"/>
        <v>0.19173408450704227</v>
      </c>
      <c r="L158" s="1252">
        <f t="shared" si="5"/>
        <v>0.19173408450704227</v>
      </c>
    </row>
    <row r="159" spans="1:12" ht="45" customHeight="1" thickBot="1">
      <c r="A159" s="1288"/>
      <c r="B159" s="1701"/>
      <c r="C159" s="1702"/>
      <c r="D159" s="1218" t="s">
        <v>778</v>
      </c>
      <c r="E159" s="1219">
        <v>456000</v>
      </c>
      <c r="F159" s="1234"/>
      <c r="G159" s="1228">
        <v>830000</v>
      </c>
      <c r="H159" s="1238"/>
      <c r="I159" s="1307">
        <v>391484.28</v>
      </c>
      <c r="J159" s="1238"/>
      <c r="K159" s="1255">
        <f t="shared" si="4"/>
        <v>0.85851815789473696</v>
      </c>
      <c r="L159" s="1256">
        <f t="shared" si="5"/>
        <v>0.47166780722891571</v>
      </c>
    </row>
    <row r="160" spans="1:12" ht="32.1" customHeight="1">
      <c r="A160" s="1714">
        <v>42</v>
      </c>
      <c r="B160" s="1257">
        <v>750</v>
      </c>
      <c r="C160" s="1258"/>
      <c r="D160" s="1208" t="s">
        <v>765</v>
      </c>
      <c r="E160" s="1209"/>
      <c r="F160" s="1718">
        <f>SUM(E161:E170)</f>
        <v>92432000</v>
      </c>
      <c r="G160" s="1186">
        <v>443000</v>
      </c>
      <c r="H160" s="1720">
        <f>SUM(G160:G170)</f>
        <v>148147955</v>
      </c>
      <c r="I160" s="1225">
        <v>0</v>
      </c>
      <c r="J160" s="1720">
        <f>SUM(I160:I170)</f>
        <v>115173285.22999997</v>
      </c>
      <c r="K160" s="1226">
        <v>0</v>
      </c>
      <c r="L160" s="1227">
        <v>0</v>
      </c>
    </row>
    <row r="161" spans="1:12" ht="32.1" customHeight="1">
      <c r="A161" s="1715"/>
      <c r="B161" s="1701">
        <v>754</v>
      </c>
      <c r="C161" s="1692" t="s">
        <v>671</v>
      </c>
      <c r="D161" s="1212" t="s">
        <v>761</v>
      </c>
      <c r="E161" s="1213">
        <v>47933000</v>
      </c>
      <c r="F161" s="1719"/>
      <c r="G161" s="1214">
        <v>137869057</v>
      </c>
      <c r="H161" s="1721"/>
      <c r="I161" s="1291">
        <v>109783077.40999997</v>
      </c>
      <c r="J161" s="1721"/>
      <c r="K161" s="1251">
        <f t="shared" si="4"/>
        <v>2.2903443850791723</v>
      </c>
      <c r="L161" s="1252">
        <f t="shared" si="5"/>
        <v>0.79628511138652358</v>
      </c>
    </row>
    <row r="162" spans="1:12" ht="32.1" customHeight="1">
      <c r="A162" s="1715"/>
      <c r="B162" s="1716"/>
      <c r="C162" s="1692"/>
      <c r="D162" s="1212" t="s">
        <v>765</v>
      </c>
      <c r="E162" s="1213">
        <v>19380000</v>
      </c>
      <c r="F162" s="1719"/>
      <c r="G162" s="1214">
        <v>538172</v>
      </c>
      <c r="H162" s="1721"/>
      <c r="I162" s="1250">
        <v>436612.52</v>
      </c>
      <c r="J162" s="1721"/>
      <c r="K162" s="1251">
        <f t="shared" si="4"/>
        <v>2.2529025799793604E-2</v>
      </c>
      <c r="L162" s="1252">
        <f t="shared" si="5"/>
        <v>0.81128806403900611</v>
      </c>
    </row>
    <row r="163" spans="1:12" ht="32.1" customHeight="1">
      <c r="A163" s="1715"/>
      <c r="B163" s="1716"/>
      <c r="C163" s="1692"/>
      <c r="D163" s="1212" t="s">
        <v>764</v>
      </c>
      <c r="E163" s="1213">
        <v>20000</v>
      </c>
      <c r="F163" s="1719"/>
      <c r="G163" s="1214">
        <v>32638</v>
      </c>
      <c r="H163" s="1721"/>
      <c r="I163" s="1250">
        <v>32605.9</v>
      </c>
      <c r="J163" s="1721"/>
      <c r="K163" s="1251">
        <f t="shared" si="4"/>
        <v>1.630295</v>
      </c>
      <c r="L163" s="1252">
        <f t="shared" si="5"/>
        <v>0.99901648385317732</v>
      </c>
    </row>
    <row r="164" spans="1:12" ht="32.1" customHeight="1">
      <c r="A164" s="1715"/>
      <c r="B164" s="1716"/>
      <c r="C164" s="1692"/>
      <c r="D164" s="1212" t="s">
        <v>783</v>
      </c>
      <c r="E164" s="1213">
        <v>153000</v>
      </c>
      <c r="F164" s="1719"/>
      <c r="G164" s="1214">
        <v>255000</v>
      </c>
      <c r="H164" s="1721"/>
      <c r="I164" s="1250">
        <v>244222</v>
      </c>
      <c r="J164" s="1721"/>
      <c r="K164" s="1251">
        <f t="shared" si="4"/>
        <v>1.5962222222222222</v>
      </c>
      <c r="L164" s="1252">
        <f t="shared" si="5"/>
        <v>0.95773333333333333</v>
      </c>
    </row>
    <row r="165" spans="1:12" ht="45" customHeight="1">
      <c r="A165" s="1715"/>
      <c r="B165" s="1716"/>
      <c r="C165" s="1692"/>
      <c r="D165" s="1212" t="s">
        <v>770</v>
      </c>
      <c r="E165" s="1213">
        <v>6357000</v>
      </c>
      <c r="F165" s="1719"/>
      <c r="G165" s="1215">
        <v>0</v>
      </c>
      <c r="H165" s="1721"/>
      <c r="I165" s="1215">
        <v>0</v>
      </c>
      <c r="J165" s="1721"/>
      <c r="K165" s="1216">
        <v>0</v>
      </c>
      <c r="L165" s="1217">
        <v>0</v>
      </c>
    </row>
    <row r="166" spans="1:12" ht="39.950000000000003" customHeight="1">
      <c r="A166" s="1285"/>
      <c r="B166" s="1286"/>
      <c r="C166" s="1692"/>
      <c r="D166" s="1212" t="s">
        <v>771</v>
      </c>
      <c r="E166" s="1213">
        <v>5278000</v>
      </c>
      <c r="F166" s="1184"/>
      <c r="G166" s="1214">
        <v>3458379</v>
      </c>
      <c r="H166" s="1273"/>
      <c r="I166" s="1291">
        <v>2160340</v>
      </c>
      <c r="J166" s="1273"/>
      <c r="K166" s="1251">
        <f>I166/E166</f>
        <v>0.40931034482758621</v>
      </c>
      <c r="L166" s="1252">
        <f>I166/G166</f>
        <v>0.62466837787298612</v>
      </c>
    </row>
    <row r="167" spans="1:12" ht="45" customHeight="1">
      <c r="A167" s="1285"/>
      <c r="B167" s="1286"/>
      <c r="C167" s="1692"/>
      <c r="D167" s="1212" t="s">
        <v>777</v>
      </c>
      <c r="E167" s="1213">
        <v>4639000</v>
      </c>
      <c r="F167" s="1184"/>
      <c r="G167" s="1214">
        <v>148303</v>
      </c>
      <c r="H167" s="1273"/>
      <c r="I167" s="1291">
        <v>50423.32</v>
      </c>
      <c r="J167" s="1273"/>
      <c r="K167" s="1251">
        <f>I167/E167</f>
        <v>1.086943737874542E-2</v>
      </c>
      <c r="L167" s="1252">
        <f t="shared" si="5"/>
        <v>0.34000202288557885</v>
      </c>
    </row>
    <row r="168" spans="1:12" ht="45" customHeight="1">
      <c r="A168" s="1285"/>
      <c r="B168" s="1286"/>
      <c r="C168" s="1692"/>
      <c r="D168" s="1212" t="s">
        <v>778</v>
      </c>
      <c r="E168" s="1213">
        <v>715000</v>
      </c>
      <c r="F168" s="1184"/>
      <c r="G168" s="1214">
        <v>608600</v>
      </c>
      <c r="H168" s="1273"/>
      <c r="I168" s="1250">
        <v>289779.68</v>
      </c>
      <c r="J168" s="1273"/>
      <c r="K168" s="1251">
        <f>I168/E168</f>
        <v>0.40528626573426574</v>
      </c>
      <c r="L168" s="1252">
        <f t="shared" si="5"/>
        <v>0.47614143936904368</v>
      </c>
    </row>
    <row r="169" spans="1:12" ht="45" customHeight="1">
      <c r="A169" s="1285"/>
      <c r="B169" s="1286"/>
      <c r="C169" s="1692"/>
      <c r="D169" s="1212" t="s">
        <v>780</v>
      </c>
      <c r="E169" s="1213">
        <v>3877000</v>
      </c>
      <c r="F169" s="1184"/>
      <c r="G169" s="1214">
        <v>3877000</v>
      </c>
      <c r="H169" s="1273"/>
      <c r="I169" s="1250">
        <v>2176224.4</v>
      </c>
      <c r="J169" s="1273"/>
      <c r="K169" s="1251">
        <f>I169/E169</f>
        <v>0.5613165849883931</v>
      </c>
      <c r="L169" s="1252">
        <f t="shared" si="5"/>
        <v>0.5613165849883931</v>
      </c>
    </row>
    <row r="170" spans="1:12" ht="45" customHeight="1" thickBot="1">
      <c r="A170" s="1288"/>
      <c r="B170" s="1289"/>
      <c r="C170" s="1700"/>
      <c r="D170" s="1263" t="s">
        <v>781</v>
      </c>
      <c r="E170" s="1264">
        <v>4080000</v>
      </c>
      <c r="F170" s="1234"/>
      <c r="G170" s="1265">
        <v>917806</v>
      </c>
      <c r="H170" s="1238"/>
      <c r="I170" s="1220">
        <v>0</v>
      </c>
      <c r="J170" s="1238"/>
      <c r="K170" s="1301">
        <v>0</v>
      </c>
      <c r="L170" s="1302">
        <v>0</v>
      </c>
    </row>
    <row r="171" spans="1:12" ht="32.1" customHeight="1">
      <c r="A171" s="1715">
        <v>44</v>
      </c>
      <c r="B171" s="1308" t="s">
        <v>367</v>
      </c>
      <c r="C171" s="1309" t="s">
        <v>368</v>
      </c>
      <c r="D171" s="1282" t="s">
        <v>784</v>
      </c>
      <c r="E171" s="1268">
        <v>137397000</v>
      </c>
      <c r="F171" s="1719">
        <f>SUM(E171:E173)</f>
        <v>147131000</v>
      </c>
      <c r="G171" s="1236">
        <v>261168364.80000001</v>
      </c>
      <c r="H171" s="1721">
        <f>SUM(G171:G173)</f>
        <v>271978532.80000001</v>
      </c>
      <c r="I171" s="1236">
        <v>256314123.31999999</v>
      </c>
      <c r="J171" s="1712">
        <f>SUM(I171:I173)</f>
        <v>259642583.56</v>
      </c>
      <c r="K171" s="1283">
        <f t="shared" ref="K171:K246" si="6">I171/E171</f>
        <v>1.8655001442535135</v>
      </c>
      <c r="L171" s="1284">
        <f t="shared" si="5"/>
        <v>0.98141336343045471</v>
      </c>
    </row>
    <row r="172" spans="1:12" ht="32.1" customHeight="1">
      <c r="A172" s="1715"/>
      <c r="B172" s="1260">
        <v>750</v>
      </c>
      <c r="C172" s="1310" t="s">
        <v>84</v>
      </c>
      <c r="D172" s="1212" t="s">
        <v>764</v>
      </c>
      <c r="E172" s="1213">
        <v>9734000</v>
      </c>
      <c r="F172" s="1719"/>
      <c r="G172" s="1214">
        <v>9567818</v>
      </c>
      <c r="H172" s="1721"/>
      <c r="I172" s="1214">
        <v>2398296.8100000005</v>
      </c>
      <c r="J172" s="1712"/>
      <c r="K172" s="1251">
        <f t="shared" si="6"/>
        <v>0.24638348161084864</v>
      </c>
      <c r="L172" s="1252">
        <f t="shared" si="5"/>
        <v>0.25066287945694626</v>
      </c>
    </row>
    <row r="173" spans="1:12" ht="32.1" customHeight="1" thickBot="1">
      <c r="A173" s="1730"/>
      <c r="B173" s="1269">
        <v>853</v>
      </c>
      <c r="C173" s="1311" t="s">
        <v>674</v>
      </c>
      <c r="D173" s="1183" t="s">
        <v>764</v>
      </c>
      <c r="E173" s="1184"/>
      <c r="F173" s="1731"/>
      <c r="G173" s="1187">
        <v>1242350</v>
      </c>
      <c r="H173" s="1740"/>
      <c r="I173" s="1214">
        <v>930163.43</v>
      </c>
      <c r="J173" s="1713"/>
      <c r="K173" s="1222">
        <v>0</v>
      </c>
      <c r="L173" s="1252">
        <f t="shared" si="5"/>
        <v>0.74871286674447624</v>
      </c>
    </row>
    <row r="174" spans="1:12" ht="32.1" customHeight="1">
      <c r="A174" s="1686">
        <v>46</v>
      </c>
      <c r="B174" s="1689">
        <v>750</v>
      </c>
      <c r="C174" s="1736" t="s">
        <v>84</v>
      </c>
      <c r="D174" s="1208" t="s">
        <v>834</v>
      </c>
      <c r="E174" s="1209"/>
      <c r="F174" s="1662">
        <f>SUM(E174:E183)</f>
        <v>528050000</v>
      </c>
      <c r="G174" s="1186">
        <v>2265</v>
      </c>
      <c r="H174" s="1720">
        <f>SUM(G174:G183)</f>
        <v>863248000</v>
      </c>
      <c r="I174" s="1186">
        <v>2264.5500000000002</v>
      </c>
      <c r="J174" s="1665">
        <f>SUM(I174:I183)</f>
        <v>716368852.23000002</v>
      </c>
      <c r="K174" s="1226">
        <v>0</v>
      </c>
      <c r="L174" s="1211">
        <f t="shared" si="5"/>
        <v>0.99980132450331138</v>
      </c>
    </row>
    <row r="175" spans="1:12" ht="32.1" customHeight="1">
      <c r="A175" s="1735"/>
      <c r="B175" s="1706"/>
      <c r="C175" s="1737"/>
      <c r="D175" s="1212" t="s">
        <v>825</v>
      </c>
      <c r="E175" s="1268"/>
      <c r="F175" s="1739"/>
      <c r="G175" s="1236">
        <v>136865</v>
      </c>
      <c r="H175" s="1721"/>
      <c r="I175" s="1215">
        <v>0</v>
      </c>
      <c r="J175" s="1741"/>
      <c r="K175" s="1216">
        <v>0</v>
      </c>
      <c r="L175" s="1217">
        <v>0</v>
      </c>
    </row>
    <row r="176" spans="1:12" ht="32.1" customHeight="1">
      <c r="A176" s="1687"/>
      <c r="B176" s="1690"/>
      <c r="C176" s="1738"/>
      <c r="D176" s="1212" t="s">
        <v>833</v>
      </c>
      <c r="E176" s="1213">
        <v>300000</v>
      </c>
      <c r="F176" s="1663"/>
      <c r="G176" s="1214">
        <v>24005</v>
      </c>
      <c r="H176" s="1721"/>
      <c r="I176" s="1214">
        <v>24004.25</v>
      </c>
      <c r="J176" s="1666"/>
      <c r="K176" s="1251">
        <f t="shared" si="6"/>
        <v>8.0014166666666664E-2</v>
      </c>
      <c r="L176" s="1252">
        <f t="shared" si="5"/>
        <v>0.99996875650906059</v>
      </c>
    </row>
    <row r="177" spans="1:12" ht="32.1" customHeight="1">
      <c r="A177" s="1687"/>
      <c r="B177" s="1690"/>
      <c r="C177" s="1738"/>
      <c r="D177" s="1212" t="s">
        <v>826</v>
      </c>
      <c r="E177" s="1213"/>
      <c r="F177" s="1663"/>
      <c r="G177" s="1214">
        <v>136865</v>
      </c>
      <c r="H177" s="1721"/>
      <c r="I177" s="1215">
        <v>0</v>
      </c>
      <c r="J177" s="1666"/>
      <c r="K177" s="1216">
        <v>0</v>
      </c>
      <c r="L177" s="1217">
        <v>0</v>
      </c>
    </row>
    <row r="178" spans="1:12" ht="32.1" customHeight="1">
      <c r="A178" s="1687"/>
      <c r="B178" s="1690"/>
      <c r="C178" s="1738"/>
      <c r="D178" s="1212" t="s">
        <v>764</v>
      </c>
      <c r="E178" s="1213">
        <v>5775000</v>
      </c>
      <c r="F178" s="1663"/>
      <c r="G178" s="1214">
        <v>5626109</v>
      </c>
      <c r="H178" s="1721"/>
      <c r="I178" s="1214">
        <v>3681077.91</v>
      </c>
      <c r="J178" s="1666"/>
      <c r="K178" s="1251">
        <f t="shared" si="6"/>
        <v>0.63741608831168839</v>
      </c>
      <c r="L178" s="1252">
        <f t="shared" si="5"/>
        <v>0.65428485477263243</v>
      </c>
    </row>
    <row r="179" spans="1:12" ht="31.5" customHeight="1">
      <c r="A179" s="1687"/>
      <c r="B179" s="1701">
        <v>851</v>
      </c>
      <c r="C179" s="1742" t="s">
        <v>422</v>
      </c>
      <c r="D179" s="1282" t="s">
        <v>785</v>
      </c>
      <c r="E179" s="1213"/>
      <c r="F179" s="1663"/>
      <c r="G179" s="1214">
        <v>74593</v>
      </c>
      <c r="H179" s="1721"/>
      <c r="I179" s="1215">
        <v>0</v>
      </c>
      <c r="J179" s="1666"/>
      <c r="K179" s="1216">
        <v>0</v>
      </c>
      <c r="L179" s="1217">
        <v>0</v>
      </c>
    </row>
    <row r="180" spans="1:12" ht="32.1" customHeight="1">
      <c r="A180" s="1687"/>
      <c r="B180" s="1716"/>
      <c r="C180" s="1743"/>
      <c r="D180" s="1212" t="s">
        <v>761</v>
      </c>
      <c r="E180" s="1213">
        <v>295846000</v>
      </c>
      <c r="F180" s="1663"/>
      <c r="G180" s="1214">
        <v>502775809</v>
      </c>
      <c r="H180" s="1721"/>
      <c r="I180" s="1214">
        <v>483835788.26999998</v>
      </c>
      <c r="J180" s="1666"/>
      <c r="K180" s="1251">
        <f t="shared" si="6"/>
        <v>1.6354312320261217</v>
      </c>
      <c r="L180" s="1252">
        <f t="shared" si="5"/>
        <v>0.96232909302523739</v>
      </c>
    </row>
    <row r="181" spans="1:12" ht="32.1" customHeight="1">
      <c r="A181" s="1687"/>
      <c r="B181" s="1716"/>
      <c r="C181" s="1743"/>
      <c r="D181" s="1212" t="s">
        <v>832</v>
      </c>
      <c r="E181" s="1213"/>
      <c r="F181" s="1663"/>
      <c r="G181" s="1214">
        <v>300191</v>
      </c>
      <c r="H181" s="1721"/>
      <c r="I181" s="1214">
        <v>300190.25</v>
      </c>
      <c r="J181" s="1666"/>
      <c r="K181" s="1216">
        <v>0</v>
      </c>
      <c r="L181" s="1252">
        <f t="shared" si="5"/>
        <v>0.99999750159065393</v>
      </c>
    </row>
    <row r="182" spans="1:12" ht="32.1" customHeight="1">
      <c r="A182" s="1687"/>
      <c r="B182" s="1716"/>
      <c r="C182" s="1743"/>
      <c r="D182" s="1212" t="s">
        <v>765</v>
      </c>
      <c r="E182" s="1213">
        <v>55422000</v>
      </c>
      <c r="F182" s="1663"/>
      <c r="G182" s="1214">
        <v>55388778</v>
      </c>
      <c r="H182" s="1721"/>
      <c r="I182" s="1214">
        <v>24558457.870000001</v>
      </c>
      <c r="J182" s="1666"/>
      <c r="K182" s="1251">
        <f t="shared" si="6"/>
        <v>0.44311749612067414</v>
      </c>
      <c r="L182" s="1252">
        <f t="shared" ref="L182:L246" si="7">I182/G182</f>
        <v>0.44338327648246728</v>
      </c>
    </row>
    <row r="183" spans="1:12" ht="32.1" customHeight="1" thickBot="1">
      <c r="A183" s="1695"/>
      <c r="B183" s="1729"/>
      <c r="C183" s="1744"/>
      <c r="D183" s="1263" t="s">
        <v>764</v>
      </c>
      <c r="E183" s="1264">
        <v>170707000</v>
      </c>
      <c r="F183" s="1696"/>
      <c r="G183" s="1265">
        <v>298782520</v>
      </c>
      <c r="H183" s="1740"/>
      <c r="I183" s="1265">
        <v>203967069.13</v>
      </c>
      <c r="J183" s="1697"/>
      <c r="K183" s="1266">
        <f t="shared" si="6"/>
        <v>1.1948371720550417</v>
      </c>
      <c r="L183" s="1267">
        <f t="shared" si="7"/>
        <v>0.68266064939140347</v>
      </c>
    </row>
    <row r="184" spans="1:12" ht="32.1" customHeight="1">
      <c r="A184" s="1686">
        <v>47</v>
      </c>
      <c r="B184" s="1257">
        <v>150</v>
      </c>
      <c r="C184" s="1312" t="s">
        <v>376</v>
      </c>
      <c r="D184" s="1208" t="s">
        <v>761</v>
      </c>
      <c r="E184" s="1209">
        <v>443012000</v>
      </c>
      <c r="F184" s="1662">
        <f>SUM(E184:E186)</f>
        <v>767701000</v>
      </c>
      <c r="G184" s="1186">
        <v>580913000</v>
      </c>
      <c r="H184" s="1665">
        <f>SUM(G184:G186)</f>
        <v>972332000</v>
      </c>
      <c r="I184" s="1186">
        <v>325246789.63999999</v>
      </c>
      <c r="J184" s="1668">
        <f>SUM(I184:I186)</f>
        <v>569662822.44000006</v>
      </c>
      <c r="K184" s="1313">
        <f t="shared" si="6"/>
        <v>0.73417151147147253</v>
      </c>
      <c r="L184" s="1314">
        <f t="shared" si="7"/>
        <v>0.55988898447788216</v>
      </c>
    </row>
    <row r="185" spans="1:12" ht="32.1" customHeight="1">
      <c r="A185" s="1687"/>
      <c r="B185" s="1260">
        <v>750</v>
      </c>
      <c r="C185" s="1315" t="s">
        <v>84</v>
      </c>
      <c r="D185" s="1212" t="s">
        <v>761</v>
      </c>
      <c r="E185" s="1213">
        <v>2670000</v>
      </c>
      <c r="F185" s="1663"/>
      <c r="G185" s="1215">
        <v>0</v>
      </c>
      <c r="H185" s="1666"/>
      <c r="I185" s="1215">
        <v>0</v>
      </c>
      <c r="J185" s="1669"/>
      <c r="K185" s="1216">
        <v>0</v>
      </c>
      <c r="L185" s="1217">
        <v>0</v>
      </c>
    </row>
    <row r="186" spans="1:12" ht="32.1" customHeight="1" thickBot="1">
      <c r="A186" s="1695"/>
      <c r="B186" s="1298">
        <v>900</v>
      </c>
      <c r="C186" s="1316" t="s">
        <v>677</v>
      </c>
      <c r="D186" s="1263" t="s">
        <v>761</v>
      </c>
      <c r="E186" s="1264">
        <v>322019000</v>
      </c>
      <c r="F186" s="1696"/>
      <c r="G186" s="1265">
        <v>391419000</v>
      </c>
      <c r="H186" s="1697"/>
      <c r="I186" s="1265">
        <v>244416032.80000001</v>
      </c>
      <c r="J186" s="1698"/>
      <c r="K186" s="1266">
        <f t="shared" si="6"/>
        <v>0.7590112161083663</v>
      </c>
      <c r="L186" s="1267">
        <f t="shared" si="7"/>
        <v>0.62443579080218392</v>
      </c>
    </row>
    <row r="187" spans="1:12" ht="32.1" customHeight="1">
      <c r="A187" s="1714">
        <v>49</v>
      </c>
      <c r="B187" s="1724">
        <v>750</v>
      </c>
      <c r="C187" s="1745" t="s">
        <v>84</v>
      </c>
      <c r="D187" s="1208" t="s">
        <v>765</v>
      </c>
      <c r="E187" s="1209"/>
      <c r="F187" s="1718">
        <f>SUM(E187:E188)</f>
        <v>986000</v>
      </c>
      <c r="G187" s="1186">
        <v>511704</v>
      </c>
      <c r="H187" s="1718">
        <f>SUM(G187:G188)</f>
        <v>2069021</v>
      </c>
      <c r="I187" s="1186">
        <v>282027.15999999997</v>
      </c>
      <c r="J187" s="1718">
        <f>SUM(I187:I188)</f>
        <v>1201649.26</v>
      </c>
      <c r="K187" s="1226">
        <v>0</v>
      </c>
      <c r="L187" s="1314">
        <f>I187/G187</f>
        <v>0.55115293216390726</v>
      </c>
    </row>
    <row r="188" spans="1:12" ht="32.1" customHeight="1" thickBot="1">
      <c r="A188" s="1730"/>
      <c r="B188" s="1729"/>
      <c r="C188" s="1744"/>
      <c r="D188" s="1233" t="s">
        <v>764</v>
      </c>
      <c r="E188" s="1234">
        <v>986000</v>
      </c>
      <c r="F188" s="1731"/>
      <c r="G188" s="1237">
        <v>1557317</v>
      </c>
      <c r="H188" s="1731"/>
      <c r="I188" s="1237">
        <v>919622.1</v>
      </c>
      <c r="J188" s="1731"/>
      <c r="K188" s="1317">
        <f t="shared" si="6"/>
        <v>0.93267961460446247</v>
      </c>
      <c r="L188" s="1318">
        <f t="shared" si="7"/>
        <v>0.59051695961708506</v>
      </c>
    </row>
    <row r="189" spans="1:12" ht="32.1" customHeight="1">
      <c r="A189" s="1686">
        <v>57</v>
      </c>
      <c r="B189" s="1689">
        <v>754</v>
      </c>
      <c r="C189" s="1747" t="s">
        <v>671</v>
      </c>
      <c r="D189" s="1208" t="s">
        <v>761</v>
      </c>
      <c r="E189" s="1209">
        <v>3055000</v>
      </c>
      <c r="F189" s="1718">
        <f>E189+E190</f>
        <v>3055000</v>
      </c>
      <c r="G189" s="1186">
        <v>1912843</v>
      </c>
      <c r="H189" s="1720">
        <f>G189+G190</f>
        <v>3055000</v>
      </c>
      <c r="I189" s="1204">
        <v>330868.12</v>
      </c>
      <c r="J189" s="1732">
        <f>I189+I190</f>
        <v>496290.79000000004</v>
      </c>
      <c r="K189" s="1210">
        <f t="shared" si="6"/>
        <v>0.10830380360065467</v>
      </c>
      <c r="L189" s="1248">
        <f t="shared" si="7"/>
        <v>0.17297191667063108</v>
      </c>
    </row>
    <row r="190" spans="1:12" ht="32.1" customHeight="1" thickBot="1">
      <c r="A190" s="1695"/>
      <c r="B190" s="1699"/>
      <c r="C190" s="1748"/>
      <c r="D190" s="1263" t="s">
        <v>764</v>
      </c>
      <c r="E190" s="1264"/>
      <c r="F190" s="1731"/>
      <c r="G190" s="1265">
        <v>1142157</v>
      </c>
      <c r="H190" s="1740"/>
      <c r="I190" s="1265">
        <v>165422.67000000001</v>
      </c>
      <c r="J190" s="1734"/>
      <c r="K190" s="1301">
        <v>0</v>
      </c>
      <c r="L190" s="1267">
        <f t="shared" si="7"/>
        <v>0.14483356491270466</v>
      </c>
    </row>
    <row r="191" spans="1:12" ht="32.1" customHeight="1">
      <c r="A191" s="1735">
        <v>58</v>
      </c>
      <c r="B191" s="1706">
        <v>720</v>
      </c>
      <c r="C191" s="1737" t="s">
        <v>392</v>
      </c>
      <c r="D191" s="1282" t="s">
        <v>765</v>
      </c>
      <c r="E191" s="1268">
        <v>130000</v>
      </c>
      <c r="F191" s="1739">
        <f>E191+E192+E193+E194+E195</f>
        <v>5601000</v>
      </c>
      <c r="G191" s="1236">
        <v>142693</v>
      </c>
      <c r="H191" s="1741">
        <f>SUM(G191:G195)</f>
        <v>6663701</v>
      </c>
      <c r="I191" s="1236">
        <v>111887.76</v>
      </c>
      <c r="J191" s="1741">
        <f>SUM(I191:I195)</f>
        <v>3385561.2900000005</v>
      </c>
      <c r="K191" s="1283">
        <f t="shared" si="6"/>
        <v>0.86067507692307688</v>
      </c>
      <c r="L191" s="1284">
        <f t="shared" si="7"/>
        <v>0.78411526844344148</v>
      </c>
    </row>
    <row r="192" spans="1:12" ht="32.1" customHeight="1">
      <c r="A192" s="1687"/>
      <c r="B192" s="1690"/>
      <c r="C192" s="1738"/>
      <c r="D192" s="1212" t="s">
        <v>764</v>
      </c>
      <c r="E192" s="1213">
        <v>524000</v>
      </c>
      <c r="F192" s="1663"/>
      <c r="G192" s="1214">
        <v>655906</v>
      </c>
      <c r="H192" s="1666"/>
      <c r="I192" s="1214">
        <v>523047.87</v>
      </c>
      <c r="J192" s="1666"/>
      <c r="K192" s="1251">
        <f t="shared" si="6"/>
        <v>0.99818295801526713</v>
      </c>
      <c r="L192" s="1252">
        <f t="shared" si="7"/>
        <v>0.79744333791732347</v>
      </c>
    </row>
    <row r="193" spans="1:12" ht="32.1" customHeight="1">
      <c r="A193" s="1687"/>
      <c r="B193" s="1690">
        <v>750</v>
      </c>
      <c r="C193" s="1738" t="s">
        <v>84</v>
      </c>
      <c r="D193" s="1212" t="s">
        <v>761</v>
      </c>
      <c r="E193" s="1213">
        <v>2966000</v>
      </c>
      <c r="F193" s="1663"/>
      <c r="G193" s="1214">
        <v>3232900</v>
      </c>
      <c r="H193" s="1666"/>
      <c r="I193" s="1250">
        <v>655506.9</v>
      </c>
      <c r="J193" s="1666"/>
      <c r="K193" s="1251">
        <f t="shared" si="6"/>
        <v>0.22100704652730951</v>
      </c>
      <c r="L193" s="1252">
        <f t="shared" si="7"/>
        <v>0.20276126697392435</v>
      </c>
    </row>
    <row r="194" spans="1:12" ht="32.1" customHeight="1">
      <c r="A194" s="1687"/>
      <c r="B194" s="1690"/>
      <c r="C194" s="1738"/>
      <c r="D194" s="1212" t="s">
        <v>765</v>
      </c>
      <c r="E194" s="1213">
        <v>38000</v>
      </c>
      <c r="F194" s="1663"/>
      <c r="G194" s="1214">
        <v>38000</v>
      </c>
      <c r="H194" s="1666"/>
      <c r="I194" s="1250">
        <v>2523.4899999999998</v>
      </c>
      <c r="J194" s="1666"/>
      <c r="K194" s="1251">
        <f t="shared" si="6"/>
        <v>6.6407631578947357E-2</v>
      </c>
      <c r="L194" s="1252">
        <f t="shared" si="7"/>
        <v>6.6407631578947357E-2</v>
      </c>
    </row>
    <row r="195" spans="1:12" ht="32.1" customHeight="1" thickBot="1">
      <c r="A195" s="1695"/>
      <c r="B195" s="1699"/>
      <c r="C195" s="1746"/>
      <c r="D195" s="1263" t="s">
        <v>764</v>
      </c>
      <c r="E195" s="1264">
        <v>1943000</v>
      </c>
      <c r="F195" s="1696"/>
      <c r="G195" s="1265">
        <v>2594202</v>
      </c>
      <c r="H195" s="1697"/>
      <c r="I195" s="1265">
        <v>2092595.2700000005</v>
      </c>
      <c r="J195" s="1697"/>
      <c r="K195" s="1266">
        <f t="shared" si="6"/>
        <v>1.0769919042717451</v>
      </c>
      <c r="L195" s="1267">
        <f t="shared" si="7"/>
        <v>0.80664314883729193</v>
      </c>
    </row>
    <row r="196" spans="1:12" ht="32.1" customHeight="1" thickBot="1">
      <c r="A196" s="1276">
        <v>61</v>
      </c>
      <c r="B196" s="1277">
        <v>750</v>
      </c>
      <c r="C196" s="1319" t="s">
        <v>84</v>
      </c>
      <c r="D196" s="1195" t="s">
        <v>765</v>
      </c>
      <c r="E196" s="1320"/>
      <c r="F196" s="1321"/>
      <c r="G196" s="1198">
        <v>1451847</v>
      </c>
      <c r="H196" s="1198">
        <f>G196</f>
        <v>1451847</v>
      </c>
      <c r="I196" s="1322">
        <v>1008731.5700000001</v>
      </c>
      <c r="J196" s="1279">
        <f>I196</f>
        <v>1008731.5700000001</v>
      </c>
      <c r="K196" s="1200">
        <v>0</v>
      </c>
      <c r="L196" s="1281">
        <f t="shared" si="7"/>
        <v>0.6947919236668878</v>
      </c>
    </row>
    <row r="197" spans="1:12" ht="32.1" customHeight="1">
      <c r="A197" s="1752">
        <v>62</v>
      </c>
      <c r="B197" s="1323" t="s">
        <v>371</v>
      </c>
      <c r="C197" s="1324" t="s">
        <v>372</v>
      </c>
      <c r="D197" s="1325" t="s">
        <v>783</v>
      </c>
      <c r="E197" s="1209">
        <v>280837000</v>
      </c>
      <c r="F197" s="1662">
        <f>SUM(E197:E198)</f>
        <v>288833000</v>
      </c>
      <c r="G197" s="1186">
        <v>471344000</v>
      </c>
      <c r="H197" s="1665">
        <f>SUM(G197:G198)</f>
        <v>479340000</v>
      </c>
      <c r="I197" s="1186">
        <v>297703883.16000003</v>
      </c>
      <c r="J197" s="1749">
        <f>SUM(I197:I198)</f>
        <v>299995762.89000005</v>
      </c>
      <c r="K197" s="1249">
        <f t="shared" si="6"/>
        <v>1.060059333919676</v>
      </c>
      <c r="L197" s="1248">
        <f t="shared" si="7"/>
        <v>0.63160639184968947</v>
      </c>
    </row>
    <row r="198" spans="1:12" ht="32.1" customHeight="1" thickBot="1">
      <c r="A198" s="1753"/>
      <c r="B198" s="1298">
        <v>750</v>
      </c>
      <c r="C198" s="1326" t="s">
        <v>84</v>
      </c>
      <c r="D198" s="1327" t="s">
        <v>783</v>
      </c>
      <c r="E198" s="1264">
        <v>7996000</v>
      </c>
      <c r="F198" s="1696"/>
      <c r="G198" s="1265">
        <v>7996000</v>
      </c>
      <c r="H198" s="1697"/>
      <c r="I198" s="1290">
        <v>2291879.73</v>
      </c>
      <c r="J198" s="1754"/>
      <c r="K198" s="1266">
        <f t="shared" si="6"/>
        <v>0.28662828039019511</v>
      </c>
      <c r="L198" s="1267">
        <f t="shared" si="7"/>
        <v>0.28662828039019511</v>
      </c>
    </row>
    <row r="199" spans="1:12" ht="32.1" customHeight="1" thickBot="1">
      <c r="A199" s="1328">
        <v>69</v>
      </c>
      <c r="B199" s="1329" t="s">
        <v>384</v>
      </c>
      <c r="C199" s="1330" t="s">
        <v>385</v>
      </c>
      <c r="D199" s="1183" t="s">
        <v>761</v>
      </c>
      <c r="E199" s="1184">
        <v>159000</v>
      </c>
      <c r="F199" s="1185">
        <f>E199</f>
        <v>159000</v>
      </c>
      <c r="G199" s="1187">
        <v>445767</v>
      </c>
      <c r="H199" s="1187">
        <f>G199</f>
        <v>445767</v>
      </c>
      <c r="I199" s="1187">
        <v>320121.24</v>
      </c>
      <c r="J199" s="1331">
        <f>I199</f>
        <v>320121.24</v>
      </c>
      <c r="K199" s="1274">
        <f t="shared" si="6"/>
        <v>2.0133411320754715</v>
      </c>
      <c r="L199" s="1275">
        <f t="shared" si="7"/>
        <v>0.71813579740088429</v>
      </c>
    </row>
    <row r="200" spans="1:12" ht="32.1" customHeight="1" thickBot="1">
      <c r="A200" s="1240">
        <v>71</v>
      </c>
      <c r="B200" s="1241">
        <v>750</v>
      </c>
      <c r="C200" s="1332" t="s">
        <v>84</v>
      </c>
      <c r="D200" s="1243" t="s">
        <v>761</v>
      </c>
      <c r="E200" s="1244">
        <v>6114000</v>
      </c>
      <c r="F200" s="1245">
        <f>E200</f>
        <v>6114000</v>
      </c>
      <c r="G200" s="1204">
        <v>6503928</v>
      </c>
      <c r="H200" s="1204">
        <f>G200</f>
        <v>6503928</v>
      </c>
      <c r="I200" s="1204">
        <v>1013214.6699999998</v>
      </c>
      <c r="J200" s="1246">
        <f>I200</f>
        <v>1013214.6699999998</v>
      </c>
      <c r="K200" s="1249">
        <f t="shared" si="6"/>
        <v>0.16572042361792605</v>
      </c>
      <c r="L200" s="1248">
        <f t="shared" si="7"/>
        <v>0.1557850379032486</v>
      </c>
    </row>
    <row r="201" spans="1:12" ht="39.950000000000003" customHeight="1">
      <c r="A201" s="1686">
        <v>83</v>
      </c>
      <c r="B201" s="1689">
        <v>758</v>
      </c>
      <c r="C201" s="1736" t="s">
        <v>418</v>
      </c>
      <c r="D201" s="1333" t="s">
        <v>835</v>
      </c>
      <c r="E201" s="1209">
        <v>35664838000</v>
      </c>
      <c r="F201" s="1662">
        <f>E201+E202</f>
        <v>35720240000</v>
      </c>
      <c r="G201" s="1204">
        <v>15686967542.199997</v>
      </c>
      <c r="H201" s="1749">
        <f>SUM(G201:G202)</f>
        <v>15736164005.199997</v>
      </c>
      <c r="I201" s="1225">
        <v>0</v>
      </c>
      <c r="J201" s="1693">
        <f>SUM(I201:I202)</f>
        <v>0</v>
      </c>
      <c r="K201" s="1226">
        <v>0</v>
      </c>
      <c r="L201" s="1227">
        <v>0</v>
      </c>
    </row>
    <row r="202" spans="1:12" ht="39.950000000000003" customHeight="1" thickBot="1">
      <c r="A202" s="1688"/>
      <c r="B202" s="1701"/>
      <c r="C202" s="1742"/>
      <c r="D202" s="1218" t="s">
        <v>836</v>
      </c>
      <c r="E202" s="1219">
        <v>55402000</v>
      </c>
      <c r="F202" s="1664"/>
      <c r="G202" s="1265">
        <v>49196463</v>
      </c>
      <c r="H202" s="1751"/>
      <c r="I202" s="1220">
        <v>0</v>
      </c>
      <c r="J202" s="1694"/>
      <c r="K202" s="1301">
        <v>0</v>
      </c>
      <c r="L202" s="1302">
        <v>0</v>
      </c>
    </row>
    <row r="203" spans="1:12" ht="32.1" customHeight="1">
      <c r="A203" s="1686">
        <v>88</v>
      </c>
      <c r="B203" s="1689">
        <v>755</v>
      </c>
      <c r="C203" s="1736" t="s">
        <v>408</v>
      </c>
      <c r="D203" s="1208" t="s">
        <v>761</v>
      </c>
      <c r="E203" s="1209">
        <v>2350000</v>
      </c>
      <c r="F203" s="1662">
        <f>SUM(E203:E205)</f>
        <v>7239000</v>
      </c>
      <c r="G203" s="1186">
        <v>2350000</v>
      </c>
      <c r="H203" s="1665">
        <f>SUM(G203:G205)</f>
        <v>7239000</v>
      </c>
      <c r="I203" s="1236">
        <v>298719.55</v>
      </c>
      <c r="J203" s="1749">
        <f>SUM(I203:I205)</f>
        <v>365335.13</v>
      </c>
      <c r="K203" s="1334">
        <f t="shared" si="6"/>
        <v>0.12711470212765957</v>
      </c>
      <c r="L203" s="1275">
        <f t="shared" si="7"/>
        <v>0.12711470212765957</v>
      </c>
    </row>
    <row r="204" spans="1:12" ht="32.1" customHeight="1">
      <c r="A204" s="1687"/>
      <c r="B204" s="1690"/>
      <c r="C204" s="1738"/>
      <c r="D204" s="1212" t="s">
        <v>765</v>
      </c>
      <c r="E204" s="1213">
        <v>1185000</v>
      </c>
      <c r="F204" s="1663"/>
      <c r="G204" s="1214">
        <v>1472708</v>
      </c>
      <c r="H204" s="1666"/>
      <c r="I204" s="1215">
        <v>0</v>
      </c>
      <c r="J204" s="1750"/>
      <c r="K204" s="1216">
        <v>0</v>
      </c>
      <c r="L204" s="1217">
        <v>0</v>
      </c>
    </row>
    <row r="205" spans="1:12" ht="32.1" customHeight="1" thickBot="1">
      <c r="A205" s="1688"/>
      <c r="B205" s="1701"/>
      <c r="C205" s="1742"/>
      <c r="D205" s="1218" t="s">
        <v>764</v>
      </c>
      <c r="E205" s="1219">
        <v>3704000</v>
      </c>
      <c r="F205" s="1664"/>
      <c r="G205" s="1228">
        <v>3416292</v>
      </c>
      <c r="H205" s="1667"/>
      <c r="I205" s="1236">
        <v>66615.58</v>
      </c>
      <c r="J205" s="1751"/>
      <c r="K205" s="1251">
        <f t="shared" si="6"/>
        <v>1.7984767818574516E-2</v>
      </c>
      <c r="L205" s="1252">
        <f t="shared" si="7"/>
        <v>1.9499381200436029E-2</v>
      </c>
    </row>
    <row r="206" spans="1:12" ht="32.1" customHeight="1" thickBot="1">
      <c r="A206" s="1240" t="s">
        <v>837</v>
      </c>
      <c r="B206" s="1241">
        <v>754</v>
      </c>
      <c r="C206" s="1335" t="s">
        <v>671</v>
      </c>
      <c r="D206" s="1243" t="s">
        <v>761</v>
      </c>
      <c r="E206" s="1336"/>
      <c r="F206" s="1337"/>
      <c r="G206" s="1204">
        <v>26226077</v>
      </c>
      <c r="H206" s="1204">
        <f>G206</f>
        <v>26226077</v>
      </c>
      <c r="I206" s="1204">
        <v>26226077</v>
      </c>
      <c r="J206" s="1246">
        <f>I206</f>
        <v>26226077</v>
      </c>
      <c r="K206" s="1200">
        <v>0</v>
      </c>
      <c r="L206" s="1281">
        <f t="shared" si="7"/>
        <v>1</v>
      </c>
    </row>
    <row r="207" spans="1:12" ht="32.1" customHeight="1">
      <c r="A207" s="1714" t="s">
        <v>838</v>
      </c>
      <c r="B207" s="1323" t="s">
        <v>371</v>
      </c>
      <c r="C207" s="1338" t="s">
        <v>372</v>
      </c>
      <c r="D207" s="1243" t="s">
        <v>783</v>
      </c>
      <c r="E207" s="1244">
        <v>648000</v>
      </c>
      <c r="F207" s="1718">
        <f>SUM(E207:E208)</f>
        <v>648000</v>
      </c>
      <c r="G207" s="1204">
        <v>648000</v>
      </c>
      <c r="H207" s="1718">
        <f>SUM(G207:G208)</f>
        <v>13448823</v>
      </c>
      <c r="I207" s="1204">
        <v>570597.30000000005</v>
      </c>
      <c r="J207" s="1718">
        <f>SUM(I207:I208)</f>
        <v>11178481.700000001</v>
      </c>
      <c r="K207" s="1283">
        <f t="shared" si="6"/>
        <v>0.88055138888888895</v>
      </c>
      <c r="L207" s="1275">
        <f t="shared" si="7"/>
        <v>0.88055138888888895</v>
      </c>
    </row>
    <row r="208" spans="1:12" ht="32.1" customHeight="1" thickBot="1">
      <c r="A208" s="1730"/>
      <c r="B208" s="1298">
        <v>754</v>
      </c>
      <c r="C208" s="1316" t="s">
        <v>671</v>
      </c>
      <c r="D208" s="1263" t="s">
        <v>761</v>
      </c>
      <c r="E208" s="1264"/>
      <c r="F208" s="1731"/>
      <c r="G208" s="1265">
        <v>12800823</v>
      </c>
      <c r="H208" s="1731"/>
      <c r="I208" s="1290">
        <v>10607884.4</v>
      </c>
      <c r="J208" s="1731"/>
      <c r="K208" s="1301">
        <v>0</v>
      </c>
      <c r="L208" s="1252">
        <f t="shared" si="7"/>
        <v>0.82868768672139281</v>
      </c>
    </row>
    <row r="209" spans="1:12" ht="32.1" customHeight="1">
      <c r="A209" s="1686" t="s">
        <v>839</v>
      </c>
      <c r="B209" s="1755">
        <v>754</v>
      </c>
      <c r="C209" s="1659" t="s">
        <v>671</v>
      </c>
      <c r="D209" s="1208" t="s">
        <v>761</v>
      </c>
      <c r="E209" s="1209">
        <v>1000</v>
      </c>
      <c r="F209" s="1662">
        <f>SUM(E209:E210)</f>
        <v>9432000</v>
      </c>
      <c r="G209" s="1186">
        <v>12675781</v>
      </c>
      <c r="H209" s="1665">
        <f>G209+G210</f>
        <v>16962781</v>
      </c>
      <c r="I209" s="1186">
        <v>12675778.85</v>
      </c>
      <c r="J209" s="1749">
        <f>SUM(I209:I210)</f>
        <v>12675778.85</v>
      </c>
      <c r="K209" s="1339">
        <f>I209/E209</f>
        <v>12675.778849999999</v>
      </c>
      <c r="L209" s="1340">
        <f t="shared" si="7"/>
        <v>0.99999983038520468</v>
      </c>
    </row>
    <row r="210" spans="1:12" ht="39.950000000000003" customHeight="1" thickBot="1">
      <c r="A210" s="1688"/>
      <c r="B210" s="1756"/>
      <c r="C210" s="1661"/>
      <c r="D210" s="1218" t="s">
        <v>768</v>
      </c>
      <c r="E210" s="1219">
        <v>9431000</v>
      </c>
      <c r="F210" s="1664"/>
      <c r="G210" s="1228">
        <v>4287000</v>
      </c>
      <c r="H210" s="1667"/>
      <c r="I210" s="1221">
        <v>0</v>
      </c>
      <c r="J210" s="1751"/>
      <c r="K210" s="1301">
        <v>0</v>
      </c>
      <c r="L210" s="1302">
        <v>0</v>
      </c>
    </row>
    <row r="211" spans="1:12" ht="32.1" customHeight="1">
      <c r="A211" s="1757" t="s">
        <v>840</v>
      </c>
      <c r="B211" s="1341" t="s">
        <v>371</v>
      </c>
      <c r="C211" s="1324" t="s">
        <v>372</v>
      </c>
      <c r="D211" s="1208" t="s">
        <v>783</v>
      </c>
      <c r="E211" s="1209">
        <v>198000</v>
      </c>
      <c r="F211" s="1718">
        <f>SUM(E211:E213)</f>
        <v>384000</v>
      </c>
      <c r="G211" s="1186">
        <v>198000</v>
      </c>
      <c r="H211" s="1718">
        <f>SUM(G211:G213)</f>
        <v>22108420</v>
      </c>
      <c r="I211" s="1228">
        <v>188019.9</v>
      </c>
      <c r="J211" s="1718">
        <f>SUM(I211:I213)</f>
        <v>19652956.729999997</v>
      </c>
      <c r="K211" s="1334">
        <f t="shared" si="6"/>
        <v>0.94959545454545446</v>
      </c>
      <c r="L211" s="1275">
        <f t="shared" si="7"/>
        <v>0.94959545454545446</v>
      </c>
    </row>
    <row r="212" spans="1:12" ht="32.1" customHeight="1">
      <c r="A212" s="1758"/>
      <c r="B212" s="1342">
        <v>750</v>
      </c>
      <c r="C212" s="1343" t="s">
        <v>84</v>
      </c>
      <c r="D212" s="1218" t="s">
        <v>761</v>
      </c>
      <c r="E212" s="1219">
        <v>186000</v>
      </c>
      <c r="F212" s="1719"/>
      <c r="G212" s="1228">
        <v>16916973</v>
      </c>
      <c r="H212" s="1719"/>
      <c r="I212" s="1228">
        <v>14471491.979999999</v>
      </c>
      <c r="J212" s="1719"/>
      <c r="K212" s="1255">
        <f t="shared" si="6"/>
        <v>77.803720322580631</v>
      </c>
      <c r="L212" s="1256">
        <f t="shared" si="7"/>
        <v>0.85544216332319023</v>
      </c>
    </row>
    <row r="213" spans="1:12" ht="32.1" customHeight="1" thickBot="1">
      <c r="A213" s="1759"/>
      <c r="B213" s="1298">
        <v>754</v>
      </c>
      <c r="C213" s="1316" t="s">
        <v>671</v>
      </c>
      <c r="D213" s="1263" t="s">
        <v>761</v>
      </c>
      <c r="E213" s="1264"/>
      <c r="F213" s="1731"/>
      <c r="G213" s="1265">
        <v>4993447</v>
      </c>
      <c r="H213" s="1731"/>
      <c r="I213" s="1290">
        <v>4993444.8499999996</v>
      </c>
      <c r="J213" s="1731"/>
      <c r="K213" s="1301">
        <v>0</v>
      </c>
      <c r="L213" s="1267">
        <f t="shared" si="7"/>
        <v>0.99999956943570234</v>
      </c>
    </row>
    <row r="214" spans="1:12" ht="32.1" customHeight="1">
      <c r="A214" s="1760" t="s">
        <v>841</v>
      </c>
      <c r="B214" s="1755">
        <v>754</v>
      </c>
      <c r="C214" s="1659" t="s">
        <v>671</v>
      </c>
      <c r="D214" s="1208" t="s">
        <v>761</v>
      </c>
      <c r="E214" s="1209">
        <v>2035000</v>
      </c>
      <c r="F214" s="1662">
        <f>SUM(E214:E215)</f>
        <v>2037000</v>
      </c>
      <c r="G214" s="1186">
        <v>14237207</v>
      </c>
      <c r="H214" s="1665">
        <f>G214+G215</f>
        <v>14243030</v>
      </c>
      <c r="I214" s="1204">
        <v>10903951.82</v>
      </c>
      <c r="J214" s="1749">
        <f>SUM(I214:I215)</f>
        <v>10909774.32</v>
      </c>
      <c r="K214" s="1249">
        <f t="shared" si="6"/>
        <v>5.3582072825552824</v>
      </c>
      <c r="L214" s="1248">
        <f t="shared" si="7"/>
        <v>0.765877170992878</v>
      </c>
    </row>
    <row r="215" spans="1:12" ht="39.950000000000003" customHeight="1" thickBot="1">
      <c r="A215" s="1761"/>
      <c r="B215" s="1756"/>
      <c r="C215" s="1661"/>
      <c r="D215" s="1218" t="s">
        <v>770</v>
      </c>
      <c r="E215" s="1219">
        <v>2000</v>
      </c>
      <c r="F215" s="1664"/>
      <c r="G215" s="1228">
        <v>5823</v>
      </c>
      <c r="H215" s="1667"/>
      <c r="I215" s="1265">
        <v>5822.5</v>
      </c>
      <c r="J215" s="1751"/>
      <c r="K215" s="1266">
        <f t="shared" si="6"/>
        <v>2.9112499999999999</v>
      </c>
      <c r="L215" s="1267">
        <f t="shared" si="7"/>
        <v>0.99991413360810577</v>
      </c>
    </row>
    <row r="216" spans="1:12" ht="32.1" customHeight="1">
      <c r="A216" s="1757" t="s">
        <v>842</v>
      </c>
      <c r="B216" s="1341" t="s">
        <v>371</v>
      </c>
      <c r="C216" s="1324" t="s">
        <v>372</v>
      </c>
      <c r="D216" s="1208" t="s">
        <v>783</v>
      </c>
      <c r="E216" s="1209">
        <v>675000</v>
      </c>
      <c r="F216" s="1720">
        <f>SUM(E216:E220)</f>
        <v>5274000</v>
      </c>
      <c r="G216" s="1186">
        <v>675000</v>
      </c>
      <c r="H216" s="1720">
        <f>SUM(G216:G220)</f>
        <v>36723832</v>
      </c>
      <c r="I216" s="1225">
        <v>0</v>
      </c>
      <c r="J216" s="1665">
        <f>I218+I217+I216+I219+I220</f>
        <v>31314922.960000001</v>
      </c>
      <c r="K216" s="1226">
        <v>0</v>
      </c>
      <c r="L216" s="1227">
        <v>0</v>
      </c>
    </row>
    <row r="217" spans="1:12" ht="32.1" customHeight="1">
      <c r="A217" s="1758"/>
      <c r="B217" s="1766">
        <v>750</v>
      </c>
      <c r="C217" s="1660" t="s">
        <v>84</v>
      </c>
      <c r="D217" s="1344" t="s">
        <v>761</v>
      </c>
      <c r="E217" s="1213">
        <v>615000</v>
      </c>
      <c r="F217" s="1721"/>
      <c r="G217" s="1214">
        <v>615000</v>
      </c>
      <c r="H217" s="1721"/>
      <c r="I217" s="1215">
        <v>0</v>
      </c>
      <c r="J217" s="1666"/>
      <c r="K217" s="1216">
        <v>0</v>
      </c>
      <c r="L217" s="1217">
        <v>0</v>
      </c>
    </row>
    <row r="218" spans="1:12" ht="39.950000000000003" customHeight="1">
      <c r="A218" s="1758"/>
      <c r="B218" s="1766"/>
      <c r="C218" s="1660"/>
      <c r="D218" s="1212" t="s">
        <v>771</v>
      </c>
      <c r="E218" s="1213">
        <v>3984000</v>
      </c>
      <c r="F218" s="1721"/>
      <c r="G218" s="1214">
        <v>12490950</v>
      </c>
      <c r="H218" s="1721"/>
      <c r="I218" s="1214">
        <v>11911594.92</v>
      </c>
      <c r="J218" s="1666"/>
      <c r="K218" s="1251">
        <f t="shared" si="6"/>
        <v>2.9898581626506022</v>
      </c>
      <c r="L218" s="1252">
        <f t="shared" si="7"/>
        <v>0.953618013041442</v>
      </c>
    </row>
    <row r="219" spans="1:12" ht="32.1" customHeight="1">
      <c r="A219" s="1758"/>
      <c r="B219" s="1701">
        <v>754</v>
      </c>
      <c r="C219" s="1767" t="s">
        <v>671</v>
      </c>
      <c r="D219" s="1212" t="s">
        <v>761</v>
      </c>
      <c r="E219" s="1213"/>
      <c r="F219" s="1721"/>
      <c r="G219" s="1214">
        <v>19120779</v>
      </c>
      <c r="H219" s="1721"/>
      <c r="I219" s="1287">
        <v>17818085.649999999</v>
      </c>
      <c r="J219" s="1666"/>
      <c r="K219" s="1216">
        <v>0</v>
      </c>
      <c r="L219" s="1252">
        <f t="shared" si="7"/>
        <v>0.93187027840236003</v>
      </c>
    </row>
    <row r="220" spans="1:12" ht="39.950000000000003" customHeight="1" thickBot="1">
      <c r="A220" s="1759"/>
      <c r="B220" s="1729"/>
      <c r="C220" s="1768"/>
      <c r="D220" s="1263" t="s">
        <v>771</v>
      </c>
      <c r="E220" s="1264"/>
      <c r="F220" s="1740"/>
      <c r="G220" s="1265">
        <v>3822103</v>
      </c>
      <c r="H220" s="1740"/>
      <c r="I220" s="1265">
        <v>1585242.39</v>
      </c>
      <c r="J220" s="1697"/>
      <c r="K220" s="1301">
        <v>0</v>
      </c>
      <c r="L220" s="1345">
        <f>I220/G220</f>
        <v>0.41475658557605588</v>
      </c>
    </row>
    <row r="221" spans="1:12" ht="32.1" customHeight="1">
      <c r="A221" s="1762" t="s">
        <v>843</v>
      </c>
      <c r="B221" s="1346" t="s">
        <v>371</v>
      </c>
      <c r="C221" s="1347" t="s">
        <v>372</v>
      </c>
      <c r="D221" s="1282" t="s">
        <v>783</v>
      </c>
      <c r="E221" s="1268">
        <v>923000</v>
      </c>
      <c r="F221" s="1739">
        <f>SUM(E221:E225)</f>
        <v>10839000</v>
      </c>
      <c r="G221" s="1236">
        <v>923000</v>
      </c>
      <c r="H221" s="1741">
        <f>SUM(G221:G225)</f>
        <v>36843498</v>
      </c>
      <c r="I221" s="1293">
        <v>0</v>
      </c>
      <c r="J221" s="1765">
        <f>SUM(I221:I225)</f>
        <v>30808657.329999998</v>
      </c>
      <c r="K221" s="1294">
        <v>0</v>
      </c>
      <c r="L221" s="1295">
        <v>0</v>
      </c>
    </row>
    <row r="222" spans="1:12" ht="32.1" customHeight="1">
      <c r="A222" s="1763"/>
      <c r="B222" s="1766">
        <v>750</v>
      </c>
      <c r="C222" s="1660" t="s">
        <v>84</v>
      </c>
      <c r="D222" s="1344" t="s">
        <v>761</v>
      </c>
      <c r="E222" s="1213">
        <v>1298000</v>
      </c>
      <c r="F222" s="1663"/>
      <c r="G222" s="1214">
        <v>1846080</v>
      </c>
      <c r="H222" s="1666"/>
      <c r="I222" s="1250">
        <v>1116226.97</v>
      </c>
      <c r="J222" s="1669"/>
      <c r="K222" s="1251">
        <f t="shared" si="6"/>
        <v>0.85995914483821256</v>
      </c>
      <c r="L222" s="1252">
        <f t="shared" si="7"/>
        <v>0.6046471279684521</v>
      </c>
    </row>
    <row r="223" spans="1:12" ht="32.1" customHeight="1">
      <c r="A223" s="1763"/>
      <c r="B223" s="1766"/>
      <c r="C223" s="1660"/>
      <c r="D223" s="1344" t="s">
        <v>765</v>
      </c>
      <c r="E223" s="1213"/>
      <c r="F223" s="1663"/>
      <c r="G223" s="1214">
        <v>135239</v>
      </c>
      <c r="H223" s="1666"/>
      <c r="I223" s="1214">
        <v>62456.94</v>
      </c>
      <c r="J223" s="1669"/>
      <c r="K223" s="1294">
        <v>0</v>
      </c>
      <c r="L223" s="1252">
        <f t="shared" si="7"/>
        <v>0.46182639623185623</v>
      </c>
    </row>
    <row r="224" spans="1:12" ht="39.950000000000003" customHeight="1">
      <c r="A224" s="1763"/>
      <c r="B224" s="1766"/>
      <c r="C224" s="1660"/>
      <c r="D224" s="1212" t="s">
        <v>772</v>
      </c>
      <c r="E224" s="1213">
        <v>4589000</v>
      </c>
      <c r="F224" s="1663"/>
      <c r="G224" s="1214">
        <v>4589000</v>
      </c>
      <c r="H224" s="1666"/>
      <c r="I224" s="1214">
        <v>1582489.42</v>
      </c>
      <c r="J224" s="1669"/>
      <c r="K224" s="1251">
        <f t="shared" si="6"/>
        <v>0.34484406624536934</v>
      </c>
      <c r="L224" s="1252">
        <f t="shared" si="7"/>
        <v>0.34484406624536934</v>
      </c>
    </row>
    <row r="225" spans="1:12" ht="32.1" customHeight="1" thickBot="1">
      <c r="A225" s="1764"/>
      <c r="B225" s="1348">
        <v>754</v>
      </c>
      <c r="C225" s="1316" t="s">
        <v>671</v>
      </c>
      <c r="D225" s="1349" t="s">
        <v>761</v>
      </c>
      <c r="E225" s="1264">
        <v>4029000</v>
      </c>
      <c r="F225" s="1696"/>
      <c r="G225" s="1265">
        <v>29350179</v>
      </c>
      <c r="H225" s="1697"/>
      <c r="I225" s="1265">
        <v>28047484</v>
      </c>
      <c r="J225" s="1698"/>
      <c r="K225" s="1266">
        <f t="shared" si="6"/>
        <v>6.9614008438818562</v>
      </c>
      <c r="L225" s="1267">
        <f t="shared" si="7"/>
        <v>0.95561543253279646</v>
      </c>
    </row>
    <row r="226" spans="1:12" ht="32.1" customHeight="1" thickBot="1">
      <c r="A226" s="1350" t="s">
        <v>844</v>
      </c>
      <c r="B226" s="1351">
        <v>754</v>
      </c>
      <c r="C226" s="1316" t="s">
        <v>671</v>
      </c>
      <c r="D226" s="1349" t="s">
        <v>761</v>
      </c>
      <c r="E226" s="1196"/>
      <c r="F226" s="1197">
        <f>E226</f>
        <v>0</v>
      </c>
      <c r="G226" s="1198">
        <v>4266686</v>
      </c>
      <c r="H226" s="1198">
        <f>G226</f>
        <v>4266686</v>
      </c>
      <c r="I226" s="1352">
        <v>2963992.5</v>
      </c>
      <c r="J226" s="1279">
        <f>I226</f>
        <v>2963992.5</v>
      </c>
      <c r="K226" s="1200">
        <v>0</v>
      </c>
      <c r="L226" s="1267">
        <f t="shared" si="7"/>
        <v>0.69468259440699409</v>
      </c>
    </row>
    <row r="227" spans="1:12" ht="32.1" customHeight="1">
      <c r="A227" s="1771" t="s">
        <v>845</v>
      </c>
      <c r="B227" s="1353" t="s">
        <v>371</v>
      </c>
      <c r="C227" s="1330" t="s">
        <v>372</v>
      </c>
      <c r="D227" s="1183" t="s">
        <v>783</v>
      </c>
      <c r="E227" s="1184">
        <v>585000</v>
      </c>
      <c r="F227" s="1721">
        <f>SUM(E227:E228)</f>
        <v>585000</v>
      </c>
      <c r="G227" s="1187">
        <v>585000</v>
      </c>
      <c r="H227" s="1721">
        <f>SUM(G227:G228)</f>
        <v>13903763</v>
      </c>
      <c r="I227" s="1354">
        <v>0</v>
      </c>
      <c r="J227" s="1773">
        <f>SUM(I227:I228)</f>
        <v>10713375.35</v>
      </c>
      <c r="K227" s="1355">
        <v>0</v>
      </c>
      <c r="L227" s="1203">
        <v>0</v>
      </c>
    </row>
    <row r="228" spans="1:12" ht="32.1" customHeight="1" thickBot="1">
      <c r="A228" s="1772"/>
      <c r="B228" s="1298">
        <v>754</v>
      </c>
      <c r="C228" s="1316" t="s">
        <v>671</v>
      </c>
      <c r="D228" s="1349" t="s">
        <v>761</v>
      </c>
      <c r="E228" s="1264"/>
      <c r="F228" s="1740"/>
      <c r="G228" s="1265">
        <v>13318763</v>
      </c>
      <c r="H228" s="1740"/>
      <c r="I228" s="1356">
        <v>10713375.35</v>
      </c>
      <c r="J228" s="1774"/>
      <c r="K228" s="1301">
        <v>0</v>
      </c>
      <c r="L228" s="1267">
        <f t="shared" si="7"/>
        <v>0.80438215996485551</v>
      </c>
    </row>
    <row r="229" spans="1:12" ht="32.1" customHeight="1" thickBot="1">
      <c r="A229" s="1775" t="s">
        <v>846</v>
      </c>
      <c r="B229" s="1341" t="s">
        <v>371</v>
      </c>
      <c r="C229" s="1324" t="s">
        <v>372</v>
      </c>
      <c r="D229" s="1208" t="s">
        <v>783</v>
      </c>
      <c r="E229" s="1209">
        <v>612000</v>
      </c>
      <c r="F229" s="1718">
        <f>SUM(E229:E232)</f>
        <v>1360000</v>
      </c>
      <c r="G229" s="1186">
        <v>612000</v>
      </c>
      <c r="H229" s="1720">
        <f>SUM(G229:G232)</f>
        <v>8508954</v>
      </c>
      <c r="I229" s="1290">
        <v>611369.53</v>
      </c>
      <c r="J229" s="1720">
        <f>SUM(I229:I232)</f>
        <v>7760321.7300000004</v>
      </c>
      <c r="K229" s="1283">
        <f>I229/E229</f>
        <v>0.99896982026143799</v>
      </c>
      <c r="L229" s="1252">
        <f t="shared" si="7"/>
        <v>0.99896982026143799</v>
      </c>
    </row>
    <row r="230" spans="1:12" ht="32.1" customHeight="1">
      <c r="A230" s="1771"/>
      <c r="B230" s="1766">
        <v>750</v>
      </c>
      <c r="C230" s="1776" t="s">
        <v>84</v>
      </c>
      <c r="D230" s="1212" t="s">
        <v>765</v>
      </c>
      <c r="E230" s="1213">
        <v>463000</v>
      </c>
      <c r="F230" s="1719"/>
      <c r="G230" s="1214">
        <v>463000</v>
      </c>
      <c r="H230" s="1721"/>
      <c r="I230" s="1215">
        <v>0</v>
      </c>
      <c r="J230" s="1721"/>
      <c r="K230" s="1216">
        <v>0</v>
      </c>
      <c r="L230" s="1217">
        <v>0</v>
      </c>
    </row>
    <row r="231" spans="1:12" ht="39.950000000000003" customHeight="1">
      <c r="A231" s="1771"/>
      <c r="B231" s="1756"/>
      <c r="C231" s="1777"/>
      <c r="D231" s="1212" t="s">
        <v>775</v>
      </c>
      <c r="E231" s="1213">
        <v>285000</v>
      </c>
      <c r="F231" s="1719"/>
      <c r="G231" s="1228">
        <v>285000</v>
      </c>
      <c r="H231" s="1721"/>
      <c r="I231" s="1221">
        <v>0</v>
      </c>
      <c r="J231" s="1721"/>
      <c r="K231" s="1222">
        <v>0</v>
      </c>
      <c r="L231" s="1223">
        <v>0</v>
      </c>
    </row>
    <row r="232" spans="1:12" ht="32.1" customHeight="1" thickBot="1">
      <c r="A232" s="1772"/>
      <c r="B232" s="1342">
        <v>754</v>
      </c>
      <c r="C232" s="1343" t="s">
        <v>671</v>
      </c>
      <c r="D232" s="1183" t="s">
        <v>761</v>
      </c>
      <c r="E232" s="1184"/>
      <c r="F232" s="1731"/>
      <c r="G232" s="1265">
        <v>7148954</v>
      </c>
      <c r="H232" s="1740"/>
      <c r="I232" s="1290">
        <v>7148952.2000000002</v>
      </c>
      <c r="J232" s="1740"/>
      <c r="K232" s="1301">
        <v>0</v>
      </c>
      <c r="L232" s="1267">
        <f t="shared" si="7"/>
        <v>0.99999974821491366</v>
      </c>
    </row>
    <row r="233" spans="1:12" ht="32.1" customHeight="1">
      <c r="A233" s="1752" t="s">
        <v>847</v>
      </c>
      <c r="B233" s="1341" t="s">
        <v>371</v>
      </c>
      <c r="C233" s="1324" t="s">
        <v>372</v>
      </c>
      <c r="D233" s="1208" t="s">
        <v>783</v>
      </c>
      <c r="E233" s="1209">
        <v>450000</v>
      </c>
      <c r="F233" s="1718">
        <f>E233+E234</f>
        <v>450000</v>
      </c>
      <c r="G233" s="1186">
        <v>450000</v>
      </c>
      <c r="H233" s="1720">
        <f>G233+G234</f>
        <v>16352975</v>
      </c>
      <c r="I233" s="1357">
        <v>419339.7</v>
      </c>
      <c r="J233" s="1720">
        <f>I233+I234</f>
        <v>12414234.59</v>
      </c>
      <c r="K233" s="1283">
        <f>I233/E233</f>
        <v>0.93186599999999997</v>
      </c>
      <c r="L233" s="1252">
        <f>I233/G233</f>
        <v>0.93186599999999997</v>
      </c>
    </row>
    <row r="234" spans="1:12" ht="32.1" customHeight="1" thickBot="1">
      <c r="A234" s="1769"/>
      <c r="B234" s="1342">
        <v>754</v>
      </c>
      <c r="C234" s="1343" t="s">
        <v>671</v>
      </c>
      <c r="D234" s="1358" t="s">
        <v>761</v>
      </c>
      <c r="E234" s="1219"/>
      <c r="F234" s="1731"/>
      <c r="G234" s="1228">
        <v>15902975</v>
      </c>
      <c r="H234" s="1740"/>
      <c r="I234" s="1290">
        <v>11994894.890000001</v>
      </c>
      <c r="J234" s="1740"/>
      <c r="K234" s="1301">
        <v>0</v>
      </c>
      <c r="L234" s="1267">
        <f t="shared" si="7"/>
        <v>0.75425477874422875</v>
      </c>
    </row>
    <row r="235" spans="1:12" ht="32.1" customHeight="1">
      <c r="A235" s="1752" t="s">
        <v>848</v>
      </c>
      <c r="B235" s="1341" t="s">
        <v>371</v>
      </c>
      <c r="C235" s="1324" t="s">
        <v>372</v>
      </c>
      <c r="D235" s="1208" t="s">
        <v>783</v>
      </c>
      <c r="E235" s="1209">
        <v>270000</v>
      </c>
      <c r="F235" s="1662">
        <f>E235+E237+E236</f>
        <v>2265000</v>
      </c>
      <c r="G235" s="1186">
        <v>270000</v>
      </c>
      <c r="H235" s="1665">
        <f>G235+G236+G237</f>
        <v>40370250</v>
      </c>
      <c r="I235" s="1357">
        <v>256732.92</v>
      </c>
      <c r="J235" s="1749">
        <f>SUM(I235:I237)</f>
        <v>38930040.57</v>
      </c>
      <c r="K235" s="1334">
        <f t="shared" si="6"/>
        <v>0.95086266666666674</v>
      </c>
      <c r="L235" s="1256">
        <f t="shared" si="7"/>
        <v>0.95086266666666674</v>
      </c>
    </row>
    <row r="236" spans="1:12" ht="32.1" customHeight="1">
      <c r="A236" s="1770"/>
      <c r="B236" s="1359">
        <v>754</v>
      </c>
      <c r="C236" s="1360" t="s">
        <v>671</v>
      </c>
      <c r="D236" s="1344" t="s">
        <v>761</v>
      </c>
      <c r="E236" s="1213"/>
      <c r="F236" s="1663"/>
      <c r="G236" s="1214">
        <v>36782703</v>
      </c>
      <c r="H236" s="1666"/>
      <c r="I236" s="1291">
        <v>35480008.030000001</v>
      </c>
      <c r="J236" s="1750"/>
      <c r="K236" s="1216">
        <v>0</v>
      </c>
      <c r="L236" s="1252">
        <f t="shared" si="7"/>
        <v>0.96458403369649048</v>
      </c>
    </row>
    <row r="237" spans="1:12" ht="32.1" customHeight="1" thickBot="1">
      <c r="A237" s="1753"/>
      <c r="B237" s="1361" t="s">
        <v>421</v>
      </c>
      <c r="C237" s="1326" t="s">
        <v>422</v>
      </c>
      <c r="D237" s="1349" t="s">
        <v>761</v>
      </c>
      <c r="E237" s="1264">
        <v>1995000</v>
      </c>
      <c r="F237" s="1696"/>
      <c r="G237" s="1265">
        <v>3317547</v>
      </c>
      <c r="H237" s="1697"/>
      <c r="I237" s="1356">
        <v>3193299.62</v>
      </c>
      <c r="J237" s="1754"/>
      <c r="K237" s="1266">
        <f t="shared" si="6"/>
        <v>1.6006514385964914</v>
      </c>
      <c r="L237" s="1267">
        <f t="shared" si="7"/>
        <v>0.96254841905781596</v>
      </c>
    </row>
    <row r="238" spans="1:12" ht="32.1" customHeight="1" thickBot="1">
      <c r="A238" s="1362" t="s">
        <v>849</v>
      </c>
      <c r="B238" s="1359">
        <v>754</v>
      </c>
      <c r="C238" s="1360" t="s">
        <v>671</v>
      </c>
      <c r="D238" s="1344" t="s">
        <v>761</v>
      </c>
      <c r="E238" s="1184"/>
      <c r="F238" s="1185">
        <f>E238</f>
        <v>0</v>
      </c>
      <c r="G238" s="1187">
        <v>6323531</v>
      </c>
      <c r="H238" s="1187">
        <f>G238</f>
        <v>6323531</v>
      </c>
      <c r="I238" s="1363">
        <v>4130593.7</v>
      </c>
      <c r="J238" s="1364">
        <f>I238</f>
        <v>4130593.7</v>
      </c>
      <c r="K238" s="1200">
        <v>0</v>
      </c>
      <c r="L238" s="1281">
        <f t="shared" si="7"/>
        <v>0.65321000244958083</v>
      </c>
    </row>
    <row r="239" spans="1:12" ht="32.1" customHeight="1">
      <c r="A239" s="1778" t="s">
        <v>850</v>
      </c>
      <c r="B239" s="1341" t="s">
        <v>371</v>
      </c>
      <c r="C239" s="1324" t="s">
        <v>372</v>
      </c>
      <c r="D239" s="1208" t="s">
        <v>783</v>
      </c>
      <c r="E239" s="1209">
        <v>936000</v>
      </c>
      <c r="F239" s="1662">
        <f>E239+E241+E240</f>
        <v>939000</v>
      </c>
      <c r="G239" s="1186">
        <v>936000</v>
      </c>
      <c r="H239" s="1665">
        <f>G239+G240+G241</f>
        <v>9254078</v>
      </c>
      <c r="I239" s="1365">
        <v>596252.35</v>
      </c>
      <c r="J239" s="1668">
        <f>I239+I241+I240</f>
        <v>5418673.8199999994</v>
      </c>
      <c r="K239" s="1334">
        <f t="shared" si="6"/>
        <v>0.6370217414529914</v>
      </c>
      <c r="L239" s="1256">
        <f t="shared" si="7"/>
        <v>0.6370217414529914</v>
      </c>
    </row>
    <row r="240" spans="1:12" ht="32.1" customHeight="1">
      <c r="A240" s="1779"/>
      <c r="B240" s="1359">
        <v>754</v>
      </c>
      <c r="C240" s="1360" t="s">
        <v>671</v>
      </c>
      <c r="D240" s="1344" t="s">
        <v>761</v>
      </c>
      <c r="E240" s="1213"/>
      <c r="F240" s="1663"/>
      <c r="G240" s="1214">
        <v>8315078</v>
      </c>
      <c r="H240" s="1666"/>
      <c r="I240" s="1291">
        <v>4819446.47</v>
      </c>
      <c r="J240" s="1669"/>
      <c r="K240" s="1216">
        <v>0</v>
      </c>
      <c r="L240" s="1252">
        <f t="shared" si="7"/>
        <v>0.5796032785260703</v>
      </c>
    </row>
    <row r="241" spans="1:12" ht="32.1" customHeight="1" thickBot="1">
      <c r="A241" s="1780"/>
      <c r="B241" s="1342">
        <v>900</v>
      </c>
      <c r="C241" s="1366" t="s">
        <v>677</v>
      </c>
      <c r="D241" s="1358" t="s">
        <v>761</v>
      </c>
      <c r="E241" s="1219">
        <v>3000</v>
      </c>
      <c r="F241" s="1664"/>
      <c r="G241" s="1228">
        <v>3000</v>
      </c>
      <c r="H241" s="1667"/>
      <c r="I241" s="1265">
        <v>2975</v>
      </c>
      <c r="J241" s="1670"/>
      <c r="K241" s="1266">
        <f t="shared" si="6"/>
        <v>0.9916666666666667</v>
      </c>
      <c r="L241" s="1267">
        <f t="shared" si="7"/>
        <v>0.9916666666666667</v>
      </c>
    </row>
    <row r="242" spans="1:12" ht="32.1" customHeight="1">
      <c r="A242" s="1752" t="s">
        <v>851</v>
      </c>
      <c r="B242" s="1341" t="s">
        <v>371</v>
      </c>
      <c r="C242" s="1324" t="s">
        <v>372</v>
      </c>
      <c r="D242" s="1208" t="s">
        <v>783</v>
      </c>
      <c r="E242" s="1209">
        <v>585000</v>
      </c>
      <c r="F242" s="1718">
        <f>E242+E243</f>
        <v>585000</v>
      </c>
      <c r="G242" s="1186">
        <v>585000</v>
      </c>
      <c r="H242" s="1720">
        <f>G242+G243</f>
        <v>29445017</v>
      </c>
      <c r="I242" s="1365">
        <v>525398.25</v>
      </c>
      <c r="J242" s="1732">
        <f>SUM(I242:I243)</f>
        <v>29385412.550000001</v>
      </c>
      <c r="K242" s="1334">
        <f t="shared" si="6"/>
        <v>0.89811666666666667</v>
      </c>
      <c r="L242" s="1256">
        <f t="shared" si="7"/>
        <v>0.89811666666666667</v>
      </c>
    </row>
    <row r="243" spans="1:12" ht="32.1" customHeight="1" thickBot="1">
      <c r="A243" s="1769"/>
      <c r="B243" s="1342">
        <v>754</v>
      </c>
      <c r="C243" s="1343" t="s">
        <v>671</v>
      </c>
      <c r="D243" s="1358" t="s">
        <v>761</v>
      </c>
      <c r="E243" s="1219"/>
      <c r="F243" s="1731"/>
      <c r="G243" s="1228">
        <v>28860017</v>
      </c>
      <c r="H243" s="1740"/>
      <c r="I243" s="1356">
        <v>28860014.300000001</v>
      </c>
      <c r="J243" s="1734"/>
      <c r="K243" s="1301">
        <v>0</v>
      </c>
      <c r="L243" s="1267">
        <f t="shared" si="7"/>
        <v>0.99999990644496162</v>
      </c>
    </row>
    <row r="244" spans="1:12" ht="32.1" customHeight="1">
      <c r="A244" s="1775" t="s">
        <v>852</v>
      </c>
      <c r="B244" s="1341" t="s">
        <v>371</v>
      </c>
      <c r="C244" s="1324" t="s">
        <v>372</v>
      </c>
      <c r="D244" s="1208" t="s">
        <v>783</v>
      </c>
      <c r="E244" s="1209">
        <v>297000</v>
      </c>
      <c r="F244" s="1718">
        <f>SUM(E244:E245)</f>
        <v>297000</v>
      </c>
      <c r="G244" s="1186">
        <v>297000</v>
      </c>
      <c r="H244" s="1718">
        <f>SUM(G244:G245)</f>
        <v>10179360</v>
      </c>
      <c r="I244" s="1365">
        <v>265681.8</v>
      </c>
      <c r="J244" s="1718">
        <f>SUM(I244:I245)</f>
        <v>6652410.1399999997</v>
      </c>
      <c r="K244" s="1334">
        <f t="shared" si="6"/>
        <v>0.8945515151515151</v>
      </c>
      <c r="L244" s="1275">
        <f t="shared" si="7"/>
        <v>0.8945515151515151</v>
      </c>
    </row>
    <row r="245" spans="1:12" ht="32.1" customHeight="1" thickBot="1">
      <c r="A245" s="1772"/>
      <c r="B245" s="1353">
        <v>754</v>
      </c>
      <c r="C245" s="1367" t="s">
        <v>671</v>
      </c>
      <c r="D245" s="1358" t="s">
        <v>761</v>
      </c>
      <c r="E245" s="1184"/>
      <c r="F245" s="1731"/>
      <c r="G245" s="1187">
        <v>9882360</v>
      </c>
      <c r="H245" s="1731"/>
      <c r="I245" s="1368">
        <v>6386728.3399999999</v>
      </c>
      <c r="J245" s="1731"/>
      <c r="K245" s="1301">
        <v>0</v>
      </c>
      <c r="L245" s="1256">
        <f t="shared" si="7"/>
        <v>0.64627562039836639</v>
      </c>
    </row>
    <row r="246" spans="1:12" ht="45" customHeight="1" thickBot="1">
      <c r="A246" s="1369"/>
      <c r="B246" s="1370"/>
      <c r="C246" s="1371"/>
      <c r="D246" s="1372" t="s">
        <v>853</v>
      </c>
      <c r="E246" s="1373">
        <f t="shared" ref="E246:J246" si="8">SUM(E7:E245)</f>
        <v>80243000000</v>
      </c>
      <c r="F246" s="1373">
        <f t="shared" si="8"/>
        <v>80243000000</v>
      </c>
      <c r="G246" s="1373">
        <f t="shared" si="8"/>
        <v>80243000000</v>
      </c>
      <c r="H246" s="1373">
        <f t="shared" si="8"/>
        <v>80243000000</v>
      </c>
      <c r="I246" s="1373">
        <f t="shared" si="8"/>
        <v>54619109833.550011</v>
      </c>
      <c r="J246" s="1373">
        <f t="shared" si="8"/>
        <v>54619109833.550003</v>
      </c>
      <c r="K246" s="1374">
        <f t="shared" si="6"/>
        <v>0.68067133374313038</v>
      </c>
      <c r="L246" s="1375">
        <f t="shared" si="7"/>
        <v>0.68067133374313038</v>
      </c>
    </row>
    <row r="247" spans="1:12" ht="37.5" customHeight="1">
      <c r="A247" s="1162"/>
      <c r="B247" s="1162"/>
      <c r="C247" s="1162"/>
      <c r="D247" s="1162"/>
      <c r="E247" s="1162"/>
      <c r="F247" s="1376"/>
    </row>
    <row r="248" spans="1:12" ht="37.5" customHeight="1">
      <c r="A248" s="1162"/>
      <c r="B248" s="1162"/>
      <c r="C248" s="1162"/>
      <c r="D248" s="1162"/>
      <c r="E248" s="1162"/>
      <c r="J248" s="1380"/>
    </row>
    <row r="249" spans="1:12" ht="37.5" customHeight="1">
      <c r="A249" s="1162"/>
      <c r="B249" s="1162"/>
      <c r="C249" s="1162"/>
      <c r="D249" s="1162"/>
      <c r="E249" s="1162"/>
    </row>
    <row r="250" spans="1:12" ht="37.5" customHeight="1">
      <c r="A250" s="1162"/>
      <c r="B250" s="1162"/>
      <c r="C250" s="1162"/>
      <c r="D250" s="1162"/>
      <c r="E250" s="1162"/>
    </row>
    <row r="251" spans="1:12" ht="37.5" customHeight="1">
      <c r="A251" s="1162"/>
      <c r="B251" s="1162"/>
      <c r="C251" s="1162"/>
      <c r="D251" s="1162"/>
      <c r="E251" s="1162"/>
    </row>
    <row r="252" spans="1:12" ht="37.5" customHeight="1">
      <c r="A252" s="1162"/>
      <c r="B252" s="1162"/>
      <c r="C252" s="1162"/>
      <c r="D252" s="1162"/>
      <c r="E252" s="1162"/>
    </row>
    <row r="253" spans="1:12" ht="37.5" customHeight="1">
      <c r="A253" s="1162"/>
      <c r="B253" s="1162"/>
      <c r="C253" s="1162"/>
      <c r="D253" s="1162"/>
      <c r="E253" s="1162"/>
    </row>
    <row r="254" spans="1:12" ht="37.5" customHeight="1">
      <c r="A254" s="1162"/>
      <c r="B254" s="1162"/>
      <c r="C254" s="1162"/>
      <c r="D254" s="1162"/>
      <c r="E254" s="1162"/>
    </row>
    <row r="255" spans="1:12" ht="37.5" customHeight="1">
      <c r="A255" s="1162"/>
      <c r="B255" s="1162"/>
      <c r="C255" s="1162"/>
      <c r="D255" s="1162"/>
      <c r="E255" s="1162"/>
    </row>
    <row r="256" spans="1:12" ht="37.5" customHeight="1">
      <c r="A256" s="1162"/>
      <c r="B256" s="1162"/>
      <c r="C256" s="1162"/>
      <c r="D256" s="1162"/>
      <c r="E256" s="1162"/>
      <c r="K256" s="1381"/>
    </row>
    <row r="257" spans="1:10" ht="37.5" customHeight="1">
      <c r="A257" s="1162"/>
      <c r="B257" s="1162"/>
      <c r="C257" s="1162"/>
      <c r="D257" s="1162"/>
      <c r="E257" s="1162"/>
    </row>
    <row r="258" spans="1:10" ht="37.5" customHeight="1">
      <c r="A258" s="1162"/>
      <c r="B258" s="1162"/>
      <c r="C258" s="1162"/>
      <c r="D258" s="1162"/>
      <c r="E258" s="1162"/>
    </row>
    <row r="259" spans="1:10" ht="37.5" customHeight="1">
      <c r="A259" s="1162"/>
      <c r="B259" s="1162"/>
      <c r="C259" s="1162"/>
      <c r="D259" s="1162"/>
      <c r="E259" s="1162"/>
      <c r="J259" s="1382"/>
    </row>
    <row r="260" spans="1:10" ht="37.5" customHeight="1">
      <c r="A260" s="1162"/>
      <c r="B260" s="1162"/>
      <c r="C260" s="1162"/>
      <c r="D260" s="1162"/>
      <c r="E260" s="1162"/>
    </row>
  </sheetData>
  <mergeCells count="239">
    <mergeCell ref="A244:A245"/>
    <mergeCell ref="F244:F245"/>
    <mergeCell ref="H244:H245"/>
    <mergeCell ref="J244:J245"/>
    <mergeCell ref="A239:A241"/>
    <mergeCell ref="F239:F241"/>
    <mergeCell ref="H239:H241"/>
    <mergeCell ref="J239:J241"/>
    <mergeCell ref="A242:A243"/>
    <mergeCell ref="F242:F243"/>
    <mergeCell ref="H242:H243"/>
    <mergeCell ref="J242:J243"/>
    <mergeCell ref="A233:A234"/>
    <mergeCell ref="F233:F234"/>
    <mergeCell ref="H233:H234"/>
    <mergeCell ref="J233:J234"/>
    <mergeCell ref="A235:A237"/>
    <mergeCell ref="F235:F237"/>
    <mergeCell ref="H235:H237"/>
    <mergeCell ref="J235:J237"/>
    <mergeCell ref="A227:A228"/>
    <mergeCell ref="F227:F228"/>
    <mergeCell ref="H227:H228"/>
    <mergeCell ref="J227:J228"/>
    <mergeCell ref="A229:A232"/>
    <mergeCell ref="F229:F232"/>
    <mergeCell ref="H229:H232"/>
    <mergeCell ref="J229:J232"/>
    <mergeCell ref="B230:B231"/>
    <mergeCell ref="C230:C231"/>
    <mergeCell ref="A221:A225"/>
    <mergeCell ref="F221:F225"/>
    <mergeCell ref="H221:H225"/>
    <mergeCell ref="J221:J225"/>
    <mergeCell ref="B222:B224"/>
    <mergeCell ref="C222:C224"/>
    <mergeCell ref="A216:A220"/>
    <mergeCell ref="F216:F220"/>
    <mergeCell ref="H216:H220"/>
    <mergeCell ref="J216:J220"/>
    <mergeCell ref="B217:B218"/>
    <mergeCell ref="C217:C218"/>
    <mergeCell ref="B219:B220"/>
    <mergeCell ref="C219:C220"/>
    <mergeCell ref="A211:A213"/>
    <mergeCell ref="F211:F213"/>
    <mergeCell ref="H211:H213"/>
    <mergeCell ref="J211:J213"/>
    <mergeCell ref="A214:A215"/>
    <mergeCell ref="B214:B215"/>
    <mergeCell ref="C214:C215"/>
    <mergeCell ref="F214:F215"/>
    <mergeCell ref="H214:H215"/>
    <mergeCell ref="J214:J215"/>
    <mergeCell ref="A207:A208"/>
    <mergeCell ref="F207:F208"/>
    <mergeCell ref="H207:H208"/>
    <mergeCell ref="J207:J208"/>
    <mergeCell ref="A209:A210"/>
    <mergeCell ref="B209:B210"/>
    <mergeCell ref="C209:C210"/>
    <mergeCell ref="F209:F210"/>
    <mergeCell ref="H209:H210"/>
    <mergeCell ref="J209:J210"/>
    <mergeCell ref="A203:A205"/>
    <mergeCell ref="B203:B205"/>
    <mergeCell ref="C203:C205"/>
    <mergeCell ref="F203:F205"/>
    <mergeCell ref="H203:H205"/>
    <mergeCell ref="J203:J205"/>
    <mergeCell ref="A197:A198"/>
    <mergeCell ref="F197:F198"/>
    <mergeCell ref="H197:H198"/>
    <mergeCell ref="J197:J198"/>
    <mergeCell ref="A201:A202"/>
    <mergeCell ref="B201:B202"/>
    <mergeCell ref="C201:C202"/>
    <mergeCell ref="F201:F202"/>
    <mergeCell ref="H201:H202"/>
    <mergeCell ref="J201:J202"/>
    <mergeCell ref="A191:A195"/>
    <mergeCell ref="B191:B192"/>
    <mergeCell ref="C191:C192"/>
    <mergeCell ref="F191:F195"/>
    <mergeCell ref="H191:H195"/>
    <mergeCell ref="J191:J195"/>
    <mergeCell ref="B193:B195"/>
    <mergeCell ref="C193:C195"/>
    <mergeCell ref="A189:A190"/>
    <mergeCell ref="B189:B190"/>
    <mergeCell ref="C189:C190"/>
    <mergeCell ref="F189:F190"/>
    <mergeCell ref="H189:H190"/>
    <mergeCell ref="J189:J190"/>
    <mergeCell ref="A184:A186"/>
    <mergeCell ref="F184:F186"/>
    <mergeCell ref="H184:H186"/>
    <mergeCell ref="J184:J186"/>
    <mergeCell ref="A187:A188"/>
    <mergeCell ref="B187:B188"/>
    <mergeCell ref="C187:C188"/>
    <mergeCell ref="F187:F188"/>
    <mergeCell ref="H187:H188"/>
    <mergeCell ref="J187:J188"/>
    <mergeCell ref="A174:A183"/>
    <mergeCell ref="B174:B178"/>
    <mergeCell ref="C174:C178"/>
    <mergeCell ref="F174:F183"/>
    <mergeCell ref="H174:H183"/>
    <mergeCell ref="J174:J183"/>
    <mergeCell ref="B179:B183"/>
    <mergeCell ref="C179:C183"/>
    <mergeCell ref="H160:H165"/>
    <mergeCell ref="J160:J165"/>
    <mergeCell ref="B161:B165"/>
    <mergeCell ref="C161:C170"/>
    <mergeCell ref="A171:A173"/>
    <mergeCell ref="F171:F173"/>
    <mergeCell ref="H171:H173"/>
    <mergeCell ref="J171:J173"/>
    <mergeCell ref="B144:B148"/>
    <mergeCell ref="C144:C148"/>
    <mergeCell ref="B150:B159"/>
    <mergeCell ref="C150:C159"/>
    <mergeCell ref="A160:A165"/>
    <mergeCell ref="F160:F165"/>
    <mergeCell ref="H137:H141"/>
    <mergeCell ref="J137:J141"/>
    <mergeCell ref="A142:A143"/>
    <mergeCell ref="F142:F143"/>
    <mergeCell ref="H142:H143"/>
    <mergeCell ref="J142:J143"/>
    <mergeCell ref="B135:B136"/>
    <mergeCell ref="C135:C136"/>
    <mergeCell ref="A137:A141"/>
    <mergeCell ref="B137:B141"/>
    <mergeCell ref="C137:C141"/>
    <mergeCell ref="F137:F141"/>
    <mergeCell ref="H127:H132"/>
    <mergeCell ref="J127:J132"/>
    <mergeCell ref="B129:B132"/>
    <mergeCell ref="C129:C132"/>
    <mergeCell ref="A133:A136"/>
    <mergeCell ref="B133:B134"/>
    <mergeCell ref="C133:C134"/>
    <mergeCell ref="F133:F136"/>
    <mergeCell ref="H133:H136"/>
    <mergeCell ref="J133:J136"/>
    <mergeCell ref="B99:B121"/>
    <mergeCell ref="C99:C121"/>
    <mergeCell ref="A127:A132"/>
    <mergeCell ref="B127:B128"/>
    <mergeCell ref="C127:C128"/>
    <mergeCell ref="F127:F132"/>
    <mergeCell ref="A89:A98"/>
    <mergeCell ref="B89:B93"/>
    <mergeCell ref="C89:C93"/>
    <mergeCell ref="F89:F98"/>
    <mergeCell ref="H89:H98"/>
    <mergeCell ref="J89:J98"/>
    <mergeCell ref="B95:B98"/>
    <mergeCell ref="C95:C98"/>
    <mergeCell ref="A76:A77"/>
    <mergeCell ref="B76:B77"/>
    <mergeCell ref="C76:C87"/>
    <mergeCell ref="F76:F77"/>
    <mergeCell ref="H76:H77"/>
    <mergeCell ref="J76:J77"/>
    <mergeCell ref="A55:A58"/>
    <mergeCell ref="B55:B56"/>
    <mergeCell ref="C55:C56"/>
    <mergeCell ref="F55:F58"/>
    <mergeCell ref="H55:H58"/>
    <mergeCell ref="J55:J58"/>
    <mergeCell ref="B57:B58"/>
    <mergeCell ref="C57:C75"/>
    <mergeCell ref="A50:A53"/>
    <mergeCell ref="B50:B51"/>
    <mergeCell ref="C50:C51"/>
    <mergeCell ref="F50:F53"/>
    <mergeCell ref="H50:H53"/>
    <mergeCell ref="J50:J53"/>
    <mergeCell ref="B52:B53"/>
    <mergeCell ref="C52:C53"/>
    <mergeCell ref="A43:A48"/>
    <mergeCell ref="B43:B45"/>
    <mergeCell ref="C43:C45"/>
    <mergeCell ref="F43:F48"/>
    <mergeCell ref="H43:H48"/>
    <mergeCell ref="J43:J48"/>
    <mergeCell ref="B47:B48"/>
    <mergeCell ref="C47:C48"/>
    <mergeCell ref="A34:A42"/>
    <mergeCell ref="B34:B38"/>
    <mergeCell ref="C34:C38"/>
    <mergeCell ref="F34:F42"/>
    <mergeCell ref="H34:H42"/>
    <mergeCell ref="J34:J42"/>
    <mergeCell ref="B39:B41"/>
    <mergeCell ref="C39:C41"/>
    <mergeCell ref="A29:A33"/>
    <mergeCell ref="F29:F33"/>
    <mergeCell ref="H29:H33"/>
    <mergeCell ref="J29:J33"/>
    <mergeCell ref="B31:B33"/>
    <mergeCell ref="C31:C33"/>
    <mergeCell ref="A26:A28"/>
    <mergeCell ref="B26:B28"/>
    <mergeCell ref="C26:C28"/>
    <mergeCell ref="F26:F28"/>
    <mergeCell ref="H26:H28"/>
    <mergeCell ref="J26:J28"/>
    <mergeCell ref="A23:A25"/>
    <mergeCell ref="B23:B24"/>
    <mergeCell ref="C23:C24"/>
    <mergeCell ref="F23:F25"/>
    <mergeCell ref="H23:H25"/>
    <mergeCell ref="J23:J25"/>
    <mergeCell ref="A15:A16"/>
    <mergeCell ref="B15:B16"/>
    <mergeCell ref="C15:C16"/>
    <mergeCell ref="F15:F16"/>
    <mergeCell ref="H15:H16"/>
    <mergeCell ref="J15:J16"/>
    <mergeCell ref="A12:A14"/>
    <mergeCell ref="B12:B14"/>
    <mergeCell ref="C12:C14"/>
    <mergeCell ref="F12:F14"/>
    <mergeCell ref="H12:H14"/>
    <mergeCell ref="J12:J14"/>
    <mergeCell ref="A2:L2"/>
    <mergeCell ref="K3:L3"/>
    <mergeCell ref="A4:A5"/>
    <mergeCell ref="B4:C5"/>
    <mergeCell ref="D4:D5"/>
    <mergeCell ref="E4:F4"/>
    <mergeCell ref="G4:H4"/>
    <mergeCell ref="I4:J4"/>
    <mergeCell ref="K4:L4"/>
  </mergeCells>
  <printOptions horizontalCentered="1"/>
  <pageMargins left="0.70866141732283472" right="0.70866141732283472" top="0.70866141732283472" bottom="0.59055118110236227" header="0.55118110236220474" footer="0.31496062992125984"/>
  <pageSetup paperSize="9" scale="50" firstPageNumber="69" orientation="landscape" useFirstPageNumber="1" r:id="rId1"/>
  <headerFooter alignWithMargins="0">
    <oddHeader>&amp;C&amp;16- &amp;P -</oddHeader>
  </headerFooter>
  <rowBreaks count="10" manualBreakCount="10">
    <brk id="33" max="11" man="1"/>
    <brk id="58" max="11" man="1"/>
    <brk id="77" max="11" man="1"/>
    <brk id="98" max="11" man="1"/>
    <brk id="119" max="11" man="1"/>
    <brk id="143" max="11" man="1"/>
    <brk id="165" max="11" man="1"/>
    <brk id="188" max="11" man="1"/>
    <brk id="213" max="11" man="1"/>
    <brk id="237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showGridLines="0" zoomScale="75" zoomScaleNormal="75" zoomScaleSheetLayoutView="91" workbookViewId="0"/>
  </sheetViews>
  <sheetFormatPr defaultRowHeight="14.25"/>
  <cols>
    <col min="1" max="1" width="76.140625" style="1439" customWidth="1"/>
    <col min="2" max="3" width="14" style="1439" customWidth="1"/>
    <col min="4" max="4" width="16.140625" style="1439" customWidth="1"/>
    <col min="5" max="5" width="15.7109375" style="1442" bestFit="1" customWidth="1"/>
    <col min="6" max="11" width="14.42578125" style="1442" customWidth="1"/>
    <col min="12" max="12" width="15.85546875" style="1442" customWidth="1"/>
    <col min="13" max="256" width="9.140625" style="1440"/>
    <col min="257" max="257" width="76.140625" style="1440" customWidth="1"/>
    <col min="258" max="259" width="14" style="1440" customWidth="1"/>
    <col min="260" max="260" width="16.140625" style="1440" customWidth="1"/>
    <col min="261" max="267" width="14.42578125" style="1440" customWidth="1"/>
    <col min="268" max="268" width="15.85546875" style="1440" customWidth="1"/>
    <col min="269" max="512" width="9.140625" style="1440"/>
    <col min="513" max="513" width="76.140625" style="1440" customWidth="1"/>
    <col min="514" max="515" width="14" style="1440" customWidth="1"/>
    <col min="516" max="516" width="16.140625" style="1440" customWidth="1"/>
    <col min="517" max="523" width="14.42578125" style="1440" customWidth="1"/>
    <col min="524" max="524" width="15.85546875" style="1440" customWidth="1"/>
    <col min="525" max="768" width="9.140625" style="1440"/>
    <col min="769" max="769" width="76.140625" style="1440" customWidth="1"/>
    <col min="770" max="771" width="14" style="1440" customWidth="1"/>
    <col min="772" max="772" width="16.140625" style="1440" customWidth="1"/>
    <col min="773" max="779" width="14.42578125" style="1440" customWidth="1"/>
    <col min="780" max="780" width="15.85546875" style="1440" customWidth="1"/>
    <col min="781" max="1024" width="9.140625" style="1440"/>
    <col min="1025" max="1025" width="76.140625" style="1440" customWidth="1"/>
    <col min="1026" max="1027" width="14" style="1440" customWidth="1"/>
    <col min="1028" max="1028" width="16.140625" style="1440" customWidth="1"/>
    <col min="1029" max="1035" width="14.42578125" style="1440" customWidth="1"/>
    <col min="1036" max="1036" width="15.85546875" style="1440" customWidth="1"/>
    <col min="1037" max="1280" width="9.140625" style="1440"/>
    <col min="1281" max="1281" width="76.140625" style="1440" customWidth="1"/>
    <col min="1282" max="1283" width="14" style="1440" customWidth="1"/>
    <col min="1284" max="1284" width="16.140625" style="1440" customWidth="1"/>
    <col min="1285" max="1291" width="14.42578125" style="1440" customWidth="1"/>
    <col min="1292" max="1292" width="15.85546875" style="1440" customWidth="1"/>
    <col min="1293" max="1536" width="9.140625" style="1440"/>
    <col min="1537" max="1537" width="76.140625" style="1440" customWidth="1"/>
    <col min="1538" max="1539" width="14" style="1440" customWidth="1"/>
    <col min="1540" max="1540" width="16.140625" style="1440" customWidth="1"/>
    <col min="1541" max="1547" width="14.42578125" style="1440" customWidth="1"/>
    <col min="1548" max="1548" width="15.85546875" style="1440" customWidth="1"/>
    <col min="1549" max="1792" width="9.140625" style="1440"/>
    <col min="1793" max="1793" width="76.140625" style="1440" customWidth="1"/>
    <col min="1794" max="1795" width="14" style="1440" customWidth="1"/>
    <col min="1796" max="1796" width="16.140625" style="1440" customWidth="1"/>
    <col min="1797" max="1803" width="14.42578125" style="1440" customWidth="1"/>
    <col min="1804" max="1804" width="15.85546875" style="1440" customWidth="1"/>
    <col min="1805" max="2048" width="9.140625" style="1440"/>
    <col min="2049" max="2049" width="76.140625" style="1440" customWidth="1"/>
    <col min="2050" max="2051" width="14" style="1440" customWidth="1"/>
    <col min="2052" max="2052" width="16.140625" style="1440" customWidth="1"/>
    <col min="2053" max="2059" width="14.42578125" style="1440" customWidth="1"/>
    <col min="2060" max="2060" width="15.85546875" style="1440" customWidth="1"/>
    <col min="2061" max="2304" width="9.140625" style="1440"/>
    <col min="2305" max="2305" width="76.140625" style="1440" customWidth="1"/>
    <col min="2306" max="2307" width="14" style="1440" customWidth="1"/>
    <col min="2308" max="2308" width="16.140625" style="1440" customWidth="1"/>
    <col min="2309" max="2315" width="14.42578125" style="1440" customWidth="1"/>
    <col min="2316" max="2316" width="15.85546875" style="1440" customWidth="1"/>
    <col min="2317" max="2560" width="9.140625" style="1440"/>
    <col min="2561" max="2561" width="76.140625" style="1440" customWidth="1"/>
    <col min="2562" max="2563" width="14" style="1440" customWidth="1"/>
    <col min="2564" max="2564" width="16.140625" style="1440" customWidth="1"/>
    <col min="2565" max="2571" width="14.42578125" style="1440" customWidth="1"/>
    <col min="2572" max="2572" width="15.85546875" style="1440" customWidth="1"/>
    <col min="2573" max="2816" width="9.140625" style="1440"/>
    <col min="2817" max="2817" width="76.140625" style="1440" customWidth="1"/>
    <col min="2818" max="2819" width="14" style="1440" customWidth="1"/>
    <col min="2820" max="2820" width="16.140625" style="1440" customWidth="1"/>
    <col min="2821" max="2827" width="14.42578125" style="1440" customWidth="1"/>
    <col min="2828" max="2828" width="15.85546875" style="1440" customWidth="1"/>
    <col min="2829" max="3072" width="9.140625" style="1440"/>
    <col min="3073" max="3073" width="76.140625" style="1440" customWidth="1"/>
    <col min="3074" max="3075" width="14" style="1440" customWidth="1"/>
    <col min="3076" max="3076" width="16.140625" style="1440" customWidth="1"/>
    <col min="3077" max="3083" width="14.42578125" style="1440" customWidth="1"/>
    <col min="3084" max="3084" width="15.85546875" style="1440" customWidth="1"/>
    <col min="3085" max="3328" width="9.140625" style="1440"/>
    <col min="3329" max="3329" width="76.140625" style="1440" customWidth="1"/>
    <col min="3330" max="3331" width="14" style="1440" customWidth="1"/>
    <col min="3332" max="3332" width="16.140625" style="1440" customWidth="1"/>
    <col min="3333" max="3339" width="14.42578125" style="1440" customWidth="1"/>
    <col min="3340" max="3340" width="15.85546875" style="1440" customWidth="1"/>
    <col min="3341" max="3584" width="9.140625" style="1440"/>
    <col min="3585" max="3585" width="76.140625" style="1440" customWidth="1"/>
    <col min="3586" max="3587" width="14" style="1440" customWidth="1"/>
    <col min="3588" max="3588" width="16.140625" style="1440" customWidth="1"/>
    <col min="3589" max="3595" width="14.42578125" style="1440" customWidth="1"/>
    <col min="3596" max="3596" width="15.85546875" style="1440" customWidth="1"/>
    <col min="3597" max="3840" width="9.140625" style="1440"/>
    <col min="3841" max="3841" width="76.140625" style="1440" customWidth="1"/>
    <col min="3842" max="3843" width="14" style="1440" customWidth="1"/>
    <col min="3844" max="3844" width="16.140625" style="1440" customWidth="1"/>
    <col min="3845" max="3851" width="14.42578125" style="1440" customWidth="1"/>
    <col min="3852" max="3852" width="15.85546875" style="1440" customWidth="1"/>
    <col min="3853" max="4096" width="9.140625" style="1440"/>
    <col min="4097" max="4097" width="76.140625" style="1440" customWidth="1"/>
    <col min="4098" max="4099" width="14" style="1440" customWidth="1"/>
    <col min="4100" max="4100" width="16.140625" style="1440" customWidth="1"/>
    <col min="4101" max="4107" width="14.42578125" style="1440" customWidth="1"/>
    <col min="4108" max="4108" width="15.85546875" style="1440" customWidth="1"/>
    <col min="4109" max="4352" width="9.140625" style="1440"/>
    <col min="4353" max="4353" width="76.140625" style="1440" customWidth="1"/>
    <col min="4354" max="4355" width="14" style="1440" customWidth="1"/>
    <col min="4356" max="4356" width="16.140625" style="1440" customWidth="1"/>
    <col min="4357" max="4363" width="14.42578125" style="1440" customWidth="1"/>
    <col min="4364" max="4364" width="15.85546875" style="1440" customWidth="1"/>
    <col min="4365" max="4608" width="9.140625" style="1440"/>
    <col min="4609" max="4609" width="76.140625" style="1440" customWidth="1"/>
    <col min="4610" max="4611" width="14" style="1440" customWidth="1"/>
    <col min="4612" max="4612" width="16.140625" style="1440" customWidth="1"/>
    <col min="4613" max="4619" width="14.42578125" style="1440" customWidth="1"/>
    <col min="4620" max="4620" width="15.85546875" style="1440" customWidth="1"/>
    <col min="4621" max="4864" width="9.140625" style="1440"/>
    <col min="4865" max="4865" width="76.140625" style="1440" customWidth="1"/>
    <col min="4866" max="4867" width="14" style="1440" customWidth="1"/>
    <col min="4868" max="4868" width="16.140625" style="1440" customWidth="1"/>
    <col min="4869" max="4875" width="14.42578125" style="1440" customWidth="1"/>
    <col min="4876" max="4876" width="15.85546875" style="1440" customWidth="1"/>
    <col min="4877" max="5120" width="9.140625" style="1440"/>
    <col min="5121" max="5121" width="76.140625" style="1440" customWidth="1"/>
    <col min="5122" max="5123" width="14" style="1440" customWidth="1"/>
    <col min="5124" max="5124" width="16.140625" style="1440" customWidth="1"/>
    <col min="5125" max="5131" width="14.42578125" style="1440" customWidth="1"/>
    <col min="5132" max="5132" width="15.85546875" style="1440" customWidth="1"/>
    <col min="5133" max="5376" width="9.140625" style="1440"/>
    <col min="5377" max="5377" width="76.140625" style="1440" customWidth="1"/>
    <col min="5378" max="5379" width="14" style="1440" customWidth="1"/>
    <col min="5380" max="5380" width="16.140625" style="1440" customWidth="1"/>
    <col min="5381" max="5387" width="14.42578125" style="1440" customWidth="1"/>
    <col min="5388" max="5388" width="15.85546875" style="1440" customWidth="1"/>
    <col min="5389" max="5632" width="9.140625" style="1440"/>
    <col min="5633" max="5633" width="76.140625" style="1440" customWidth="1"/>
    <col min="5634" max="5635" width="14" style="1440" customWidth="1"/>
    <col min="5636" max="5636" width="16.140625" style="1440" customWidth="1"/>
    <col min="5637" max="5643" width="14.42578125" style="1440" customWidth="1"/>
    <col min="5644" max="5644" width="15.85546875" style="1440" customWidth="1"/>
    <col min="5645" max="5888" width="9.140625" style="1440"/>
    <col min="5889" max="5889" width="76.140625" style="1440" customWidth="1"/>
    <col min="5890" max="5891" width="14" style="1440" customWidth="1"/>
    <col min="5892" max="5892" width="16.140625" style="1440" customWidth="1"/>
    <col min="5893" max="5899" width="14.42578125" style="1440" customWidth="1"/>
    <col min="5900" max="5900" width="15.85546875" style="1440" customWidth="1"/>
    <col min="5901" max="6144" width="9.140625" style="1440"/>
    <col min="6145" max="6145" width="76.140625" style="1440" customWidth="1"/>
    <col min="6146" max="6147" width="14" style="1440" customWidth="1"/>
    <col min="6148" max="6148" width="16.140625" style="1440" customWidth="1"/>
    <col min="6149" max="6155" width="14.42578125" style="1440" customWidth="1"/>
    <col min="6156" max="6156" width="15.85546875" style="1440" customWidth="1"/>
    <col min="6157" max="6400" width="9.140625" style="1440"/>
    <col min="6401" max="6401" width="76.140625" style="1440" customWidth="1"/>
    <col min="6402" max="6403" width="14" style="1440" customWidth="1"/>
    <col min="6404" max="6404" width="16.140625" style="1440" customWidth="1"/>
    <col min="6405" max="6411" width="14.42578125" style="1440" customWidth="1"/>
    <col min="6412" max="6412" width="15.85546875" style="1440" customWidth="1"/>
    <col min="6413" max="6656" width="9.140625" style="1440"/>
    <col min="6657" max="6657" width="76.140625" style="1440" customWidth="1"/>
    <col min="6658" max="6659" width="14" style="1440" customWidth="1"/>
    <col min="6660" max="6660" width="16.140625" style="1440" customWidth="1"/>
    <col min="6661" max="6667" width="14.42578125" style="1440" customWidth="1"/>
    <col min="6668" max="6668" width="15.85546875" style="1440" customWidth="1"/>
    <col min="6669" max="6912" width="9.140625" style="1440"/>
    <col min="6913" max="6913" width="76.140625" style="1440" customWidth="1"/>
    <col min="6914" max="6915" width="14" style="1440" customWidth="1"/>
    <col min="6916" max="6916" width="16.140625" style="1440" customWidth="1"/>
    <col min="6917" max="6923" width="14.42578125" style="1440" customWidth="1"/>
    <col min="6924" max="6924" width="15.85546875" style="1440" customWidth="1"/>
    <col min="6925" max="7168" width="9.140625" style="1440"/>
    <col min="7169" max="7169" width="76.140625" style="1440" customWidth="1"/>
    <col min="7170" max="7171" width="14" style="1440" customWidth="1"/>
    <col min="7172" max="7172" width="16.140625" style="1440" customWidth="1"/>
    <col min="7173" max="7179" width="14.42578125" style="1440" customWidth="1"/>
    <col min="7180" max="7180" width="15.85546875" style="1440" customWidth="1"/>
    <col min="7181" max="7424" width="9.140625" style="1440"/>
    <col min="7425" max="7425" width="76.140625" style="1440" customWidth="1"/>
    <col min="7426" max="7427" width="14" style="1440" customWidth="1"/>
    <col min="7428" max="7428" width="16.140625" style="1440" customWidth="1"/>
    <col min="7429" max="7435" width="14.42578125" style="1440" customWidth="1"/>
    <col min="7436" max="7436" width="15.85546875" style="1440" customWidth="1"/>
    <col min="7437" max="7680" width="9.140625" style="1440"/>
    <col min="7681" max="7681" width="76.140625" style="1440" customWidth="1"/>
    <col min="7682" max="7683" width="14" style="1440" customWidth="1"/>
    <col min="7684" max="7684" width="16.140625" style="1440" customWidth="1"/>
    <col min="7685" max="7691" width="14.42578125" style="1440" customWidth="1"/>
    <col min="7692" max="7692" width="15.85546875" style="1440" customWidth="1"/>
    <col min="7693" max="7936" width="9.140625" style="1440"/>
    <col min="7937" max="7937" width="76.140625" style="1440" customWidth="1"/>
    <col min="7938" max="7939" width="14" style="1440" customWidth="1"/>
    <col min="7940" max="7940" width="16.140625" style="1440" customWidth="1"/>
    <col min="7941" max="7947" width="14.42578125" style="1440" customWidth="1"/>
    <col min="7948" max="7948" width="15.85546875" style="1440" customWidth="1"/>
    <col min="7949" max="8192" width="9.140625" style="1440"/>
    <col min="8193" max="8193" width="76.140625" style="1440" customWidth="1"/>
    <col min="8194" max="8195" width="14" style="1440" customWidth="1"/>
    <col min="8196" max="8196" width="16.140625" style="1440" customWidth="1"/>
    <col min="8197" max="8203" width="14.42578125" style="1440" customWidth="1"/>
    <col min="8204" max="8204" width="15.85546875" style="1440" customWidth="1"/>
    <col min="8205" max="8448" width="9.140625" style="1440"/>
    <col min="8449" max="8449" width="76.140625" style="1440" customWidth="1"/>
    <col min="8450" max="8451" width="14" style="1440" customWidth="1"/>
    <col min="8452" max="8452" width="16.140625" style="1440" customWidth="1"/>
    <col min="8453" max="8459" width="14.42578125" style="1440" customWidth="1"/>
    <col min="8460" max="8460" width="15.85546875" style="1440" customWidth="1"/>
    <col min="8461" max="8704" width="9.140625" style="1440"/>
    <col min="8705" max="8705" width="76.140625" style="1440" customWidth="1"/>
    <col min="8706" max="8707" width="14" style="1440" customWidth="1"/>
    <col min="8708" max="8708" width="16.140625" style="1440" customWidth="1"/>
    <col min="8709" max="8715" width="14.42578125" style="1440" customWidth="1"/>
    <col min="8716" max="8716" width="15.85546875" style="1440" customWidth="1"/>
    <col min="8717" max="8960" width="9.140625" style="1440"/>
    <col min="8961" max="8961" width="76.140625" style="1440" customWidth="1"/>
    <col min="8962" max="8963" width="14" style="1440" customWidth="1"/>
    <col min="8964" max="8964" width="16.140625" style="1440" customWidth="1"/>
    <col min="8965" max="8971" width="14.42578125" style="1440" customWidth="1"/>
    <col min="8972" max="8972" width="15.85546875" style="1440" customWidth="1"/>
    <col min="8973" max="9216" width="9.140625" style="1440"/>
    <col min="9217" max="9217" width="76.140625" style="1440" customWidth="1"/>
    <col min="9218" max="9219" width="14" style="1440" customWidth="1"/>
    <col min="9220" max="9220" width="16.140625" style="1440" customWidth="1"/>
    <col min="9221" max="9227" width="14.42578125" style="1440" customWidth="1"/>
    <col min="9228" max="9228" width="15.85546875" style="1440" customWidth="1"/>
    <col min="9229" max="9472" width="9.140625" style="1440"/>
    <col min="9473" max="9473" width="76.140625" style="1440" customWidth="1"/>
    <col min="9474" max="9475" width="14" style="1440" customWidth="1"/>
    <col min="9476" max="9476" width="16.140625" style="1440" customWidth="1"/>
    <col min="9477" max="9483" width="14.42578125" style="1440" customWidth="1"/>
    <col min="9484" max="9484" width="15.85546875" style="1440" customWidth="1"/>
    <col min="9485" max="9728" width="9.140625" style="1440"/>
    <col min="9729" max="9729" width="76.140625" style="1440" customWidth="1"/>
    <col min="9730" max="9731" width="14" style="1440" customWidth="1"/>
    <col min="9732" max="9732" width="16.140625" style="1440" customWidth="1"/>
    <col min="9733" max="9739" width="14.42578125" style="1440" customWidth="1"/>
    <col min="9740" max="9740" width="15.85546875" style="1440" customWidth="1"/>
    <col min="9741" max="9984" width="9.140625" style="1440"/>
    <col min="9985" max="9985" width="76.140625" style="1440" customWidth="1"/>
    <col min="9986" max="9987" width="14" style="1440" customWidth="1"/>
    <col min="9988" max="9988" width="16.140625" style="1440" customWidth="1"/>
    <col min="9989" max="9995" width="14.42578125" style="1440" customWidth="1"/>
    <col min="9996" max="9996" width="15.85546875" style="1440" customWidth="1"/>
    <col min="9997" max="10240" width="9.140625" style="1440"/>
    <col min="10241" max="10241" width="76.140625" style="1440" customWidth="1"/>
    <col min="10242" max="10243" width="14" style="1440" customWidth="1"/>
    <col min="10244" max="10244" width="16.140625" style="1440" customWidth="1"/>
    <col min="10245" max="10251" width="14.42578125" style="1440" customWidth="1"/>
    <col min="10252" max="10252" width="15.85546875" style="1440" customWidth="1"/>
    <col min="10253" max="10496" width="9.140625" style="1440"/>
    <col min="10497" max="10497" width="76.140625" style="1440" customWidth="1"/>
    <col min="10498" max="10499" width="14" style="1440" customWidth="1"/>
    <col min="10500" max="10500" width="16.140625" style="1440" customWidth="1"/>
    <col min="10501" max="10507" width="14.42578125" style="1440" customWidth="1"/>
    <col min="10508" max="10508" width="15.85546875" style="1440" customWidth="1"/>
    <col min="10509" max="10752" width="9.140625" style="1440"/>
    <col min="10753" max="10753" width="76.140625" style="1440" customWidth="1"/>
    <col min="10754" max="10755" width="14" style="1440" customWidth="1"/>
    <col min="10756" max="10756" width="16.140625" style="1440" customWidth="1"/>
    <col min="10757" max="10763" width="14.42578125" style="1440" customWidth="1"/>
    <col min="10764" max="10764" width="15.85546875" style="1440" customWidth="1"/>
    <col min="10765" max="11008" width="9.140625" style="1440"/>
    <col min="11009" max="11009" width="76.140625" style="1440" customWidth="1"/>
    <col min="11010" max="11011" width="14" style="1440" customWidth="1"/>
    <col min="11012" max="11012" width="16.140625" style="1440" customWidth="1"/>
    <col min="11013" max="11019" width="14.42578125" style="1440" customWidth="1"/>
    <col min="11020" max="11020" width="15.85546875" style="1440" customWidth="1"/>
    <col min="11021" max="11264" width="9.140625" style="1440"/>
    <col min="11265" max="11265" width="76.140625" style="1440" customWidth="1"/>
    <col min="11266" max="11267" width="14" style="1440" customWidth="1"/>
    <col min="11268" max="11268" width="16.140625" style="1440" customWidth="1"/>
    <col min="11269" max="11275" width="14.42578125" style="1440" customWidth="1"/>
    <col min="11276" max="11276" width="15.85546875" style="1440" customWidth="1"/>
    <col min="11277" max="11520" width="9.140625" style="1440"/>
    <col min="11521" max="11521" width="76.140625" style="1440" customWidth="1"/>
    <col min="11522" max="11523" width="14" style="1440" customWidth="1"/>
    <col min="11524" max="11524" width="16.140625" style="1440" customWidth="1"/>
    <col min="11525" max="11531" width="14.42578125" style="1440" customWidth="1"/>
    <col min="11532" max="11532" width="15.85546875" style="1440" customWidth="1"/>
    <col min="11533" max="11776" width="9.140625" style="1440"/>
    <col min="11777" max="11777" width="76.140625" style="1440" customWidth="1"/>
    <col min="11778" max="11779" width="14" style="1440" customWidth="1"/>
    <col min="11780" max="11780" width="16.140625" style="1440" customWidth="1"/>
    <col min="11781" max="11787" width="14.42578125" style="1440" customWidth="1"/>
    <col min="11788" max="11788" width="15.85546875" style="1440" customWidth="1"/>
    <col min="11789" max="12032" width="9.140625" style="1440"/>
    <col min="12033" max="12033" width="76.140625" style="1440" customWidth="1"/>
    <col min="12034" max="12035" width="14" style="1440" customWidth="1"/>
    <col min="12036" max="12036" width="16.140625" style="1440" customWidth="1"/>
    <col min="12037" max="12043" width="14.42578125" style="1440" customWidth="1"/>
    <col min="12044" max="12044" width="15.85546875" style="1440" customWidth="1"/>
    <col min="12045" max="12288" width="9.140625" style="1440"/>
    <col min="12289" max="12289" width="76.140625" style="1440" customWidth="1"/>
    <col min="12290" max="12291" width="14" style="1440" customWidth="1"/>
    <col min="12292" max="12292" width="16.140625" style="1440" customWidth="1"/>
    <col min="12293" max="12299" width="14.42578125" style="1440" customWidth="1"/>
    <col min="12300" max="12300" width="15.85546875" style="1440" customWidth="1"/>
    <col min="12301" max="12544" width="9.140625" style="1440"/>
    <col min="12545" max="12545" width="76.140625" style="1440" customWidth="1"/>
    <col min="12546" max="12547" width="14" style="1440" customWidth="1"/>
    <col min="12548" max="12548" width="16.140625" style="1440" customWidth="1"/>
    <col min="12549" max="12555" width="14.42578125" style="1440" customWidth="1"/>
    <col min="12556" max="12556" width="15.85546875" style="1440" customWidth="1"/>
    <col min="12557" max="12800" width="9.140625" style="1440"/>
    <col min="12801" max="12801" width="76.140625" style="1440" customWidth="1"/>
    <col min="12802" max="12803" width="14" style="1440" customWidth="1"/>
    <col min="12804" max="12804" width="16.140625" style="1440" customWidth="1"/>
    <col min="12805" max="12811" width="14.42578125" style="1440" customWidth="1"/>
    <col min="12812" max="12812" width="15.85546875" style="1440" customWidth="1"/>
    <col min="12813" max="13056" width="9.140625" style="1440"/>
    <col min="13057" max="13057" width="76.140625" style="1440" customWidth="1"/>
    <col min="13058" max="13059" width="14" style="1440" customWidth="1"/>
    <col min="13060" max="13060" width="16.140625" style="1440" customWidth="1"/>
    <col min="13061" max="13067" width="14.42578125" style="1440" customWidth="1"/>
    <col min="13068" max="13068" width="15.85546875" style="1440" customWidth="1"/>
    <col min="13069" max="13312" width="9.140625" style="1440"/>
    <col min="13313" max="13313" width="76.140625" style="1440" customWidth="1"/>
    <col min="13314" max="13315" width="14" style="1440" customWidth="1"/>
    <col min="13316" max="13316" width="16.140625" style="1440" customWidth="1"/>
    <col min="13317" max="13323" width="14.42578125" style="1440" customWidth="1"/>
    <col min="13324" max="13324" width="15.85546875" style="1440" customWidth="1"/>
    <col min="13325" max="13568" width="9.140625" style="1440"/>
    <col min="13569" max="13569" width="76.140625" style="1440" customWidth="1"/>
    <col min="13570" max="13571" width="14" style="1440" customWidth="1"/>
    <col min="13572" max="13572" width="16.140625" style="1440" customWidth="1"/>
    <col min="13573" max="13579" width="14.42578125" style="1440" customWidth="1"/>
    <col min="13580" max="13580" width="15.85546875" style="1440" customWidth="1"/>
    <col min="13581" max="13824" width="9.140625" style="1440"/>
    <col min="13825" max="13825" width="76.140625" style="1440" customWidth="1"/>
    <col min="13826" max="13827" width="14" style="1440" customWidth="1"/>
    <col min="13828" max="13828" width="16.140625" style="1440" customWidth="1"/>
    <col min="13829" max="13835" width="14.42578125" style="1440" customWidth="1"/>
    <col min="13836" max="13836" width="15.85546875" style="1440" customWidth="1"/>
    <col min="13837" max="14080" width="9.140625" style="1440"/>
    <col min="14081" max="14081" width="76.140625" style="1440" customWidth="1"/>
    <col min="14082" max="14083" width="14" style="1440" customWidth="1"/>
    <col min="14084" max="14084" width="16.140625" style="1440" customWidth="1"/>
    <col min="14085" max="14091" width="14.42578125" style="1440" customWidth="1"/>
    <col min="14092" max="14092" width="15.85546875" style="1440" customWidth="1"/>
    <col min="14093" max="14336" width="9.140625" style="1440"/>
    <col min="14337" max="14337" width="76.140625" style="1440" customWidth="1"/>
    <col min="14338" max="14339" width="14" style="1440" customWidth="1"/>
    <col min="14340" max="14340" width="16.140625" style="1440" customWidth="1"/>
    <col min="14341" max="14347" width="14.42578125" style="1440" customWidth="1"/>
    <col min="14348" max="14348" width="15.85546875" style="1440" customWidth="1"/>
    <col min="14349" max="14592" width="9.140625" style="1440"/>
    <col min="14593" max="14593" width="76.140625" style="1440" customWidth="1"/>
    <col min="14594" max="14595" width="14" style="1440" customWidth="1"/>
    <col min="14596" max="14596" width="16.140625" style="1440" customWidth="1"/>
    <col min="14597" max="14603" width="14.42578125" style="1440" customWidth="1"/>
    <col min="14604" max="14604" width="15.85546875" style="1440" customWidth="1"/>
    <col min="14605" max="14848" width="9.140625" style="1440"/>
    <col min="14849" max="14849" width="76.140625" style="1440" customWidth="1"/>
    <col min="14850" max="14851" width="14" style="1440" customWidth="1"/>
    <col min="14852" max="14852" width="16.140625" style="1440" customWidth="1"/>
    <col min="14853" max="14859" width="14.42578125" style="1440" customWidth="1"/>
    <col min="14860" max="14860" width="15.85546875" style="1440" customWidth="1"/>
    <col min="14861" max="15104" width="9.140625" style="1440"/>
    <col min="15105" max="15105" width="76.140625" style="1440" customWidth="1"/>
    <col min="15106" max="15107" width="14" style="1440" customWidth="1"/>
    <col min="15108" max="15108" width="16.140625" style="1440" customWidth="1"/>
    <col min="15109" max="15115" width="14.42578125" style="1440" customWidth="1"/>
    <col min="15116" max="15116" width="15.85546875" style="1440" customWidth="1"/>
    <col min="15117" max="15360" width="9.140625" style="1440"/>
    <col min="15361" max="15361" width="76.140625" style="1440" customWidth="1"/>
    <col min="15362" max="15363" width="14" style="1440" customWidth="1"/>
    <col min="15364" max="15364" width="16.140625" style="1440" customWidth="1"/>
    <col min="15365" max="15371" width="14.42578125" style="1440" customWidth="1"/>
    <col min="15372" max="15372" width="15.85546875" style="1440" customWidth="1"/>
    <col min="15373" max="15616" width="9.140625" style="1440"/>
    <col min="15617" max="15617" width="76.140625" style="1440" customWidth="1"/>
    <col min="15618" max="15619" width="14" style="1440" customWidth="1"/>
    <col min="15620" max="15620" width="16.140625" style="1440" customWidth="1"/>
    <col min="15621" max="15627" width="14.42578125" style="1440" customWidth="1"/>
    <col min="15628" max="15628" width="15.85546875" style="1440" customWidth="1"/>
    <col min="15629" max="15872" width="9.140625" style="1440"/>
    <col min="15873" max="15873" width="76.140625" style="1440" customWidth="1"/>
    <col min="15874" max="15875" width="14" style="1440" customWidth="1"/>
    <col min="15876" max="15876" width="16.140625" style="1440" customWidth="1"/>
    <col min="15877" max="15883" width="14.42578125" style="1440" customWidth="1"/>
    <col min="15884" max="15884" width="15.85546875" style="1440" customWidth="1"/>
    <col min="15885" max="16128" width="9.140625" style="1440"/>
    <col min="16129" max="16129" width="76.140625" style="1440" customWidth="1"/>
    <col min="16130" max="16131" width="14" style="1440" customWidth="1"/>
    <col min="16132" max="16132" width="16.140625" style="1440" customWidth="1"/>
    <col min="16133" max="16139" width="14.42578125" style="1440" customWidth="1"/>
    <col min="16140" max="16140" width="15.85546875" style="1440" customWidth="1"/>
    <col min="16141" max="16384" width="9.140625" style="1440"/>
  </cols>
  <sheetData>
    <row r="1" spans="1:12" s="1395" customFormat="1" ht="16.5">
      <c r="A1" s="1388" t="s">
        <v>854</v>
      </c>
      <c r="B1" s="1389"/>
      <c r="C1" s="1390"/>
      <c r="D1" s="1391"/>
      <c r="E1" s="1392"/>
      <c r="F1" s="1392"/>
      <c r="G1" s="1393"/>
      <c r="H1" s="1393"/>
      <c r="I1" s="1393"/>
      <c r="J1" s="1393"/>
      <c r="K1" s="1393"/>
      <c r="L1" s="1394"/>
    </row>
    <row r="2" spans="1:12" s="1396" customFormat="1" ht="18">
      <c r="A2" s="1785" t="s">
        <v>855</v>
      </c>
      <c r="B2" s="1785"/>
      <c r="C2" s="1785"/>
      <c r="D2" s="1785"/>
      <c r="E2" s="1785"/>
      <c r="F2" s="1785"/>
      <c r="G2" s="1785"/>
      <c r="H2" s="1785"/>
      <c r="I2" s="1785"/>
      <c r="J2" s="1785"/>
      <c r="K2" s="1785"/>
      <c r="L2" s="1785"/>
    </row>
    <row r="3" spans="1:12" s="1396" customFormat="1" ht="16.5">
      <c r="A3" s="1397"/>
      <c r="B3" s="1398"/>
      <c r="C3" s="1398"/>
      <c r="D3" s="1398"/>
      <c r="E3" s="1398"/>
      <c r="F3" s="1398"/>
      <c r="G3" s="1398"/>
      <c r="H3" s="1398"/>
      <c r="I3" s="1398"/>
      <c r="J3" s="1398"/>
      <c r="K3" s="1398"/>
      <c r="L3" s="1398"/>
    </row>
    <row r="4" spans="1:12" s="1402" customFormat="1" ht="12.75" customHeight="1">
      <c r="A4" s="1399"/>
      <c r="B4" s="1399"/>
      <c r="C4" s="1399"/>
      <c r="D4" s="1399"/>
      <c r="E4" s="1400"/>
      <c r="F4" s="1401"/>
      <c r="G4" s="1400"/>
      <c r="H4" s="1400"/>
      <c r="I4" s="1400"/>
      <c r="J4" s="1400"/>
      <c r="K4" s="1400"/>
      <c r="L4" s="1401" t="s">
        <v>856</v>
      </c>
    </row>
    <row r="5" spans="1:12" s="1402" customFormat="1" ht="21.75" customHeight="1">
      <c r="A5" s="1786" t="s">
        <v>857</v>
      </c>
      <c r="B5" s="1789" t="s">
        <v>858</v>
      </c>
      <c r="C5" s="1790"/>
      <c r="D5" s="1791" t="s">
        <v>859</v>
      </c>
      <c r="E5" s="1791"/>
      <c r="F5" s="1791"/>
      <c r="G5" s="1791"/>
      <c r="H5" s="1791"/>
      <c r="I5" s="1791"/>
      <c r="J5" s="1791"/>
      <c r="K5" s="1791"/>
      <c r="L5" s="1792" t="s">
        <v>860</v>
      </c>
    </row>
    <row r="6" spans="1:12" s="1402" customFormat="1" ht="11.25" customHeight="1">
      <c r="A6" s="1787"/>
      <c r="B6" s="1786" t="s">
        <v>861</v>
      </c>
      <c r="C6" s="1795" t="s">
        <v>862</v>
      </c>
      <c r="D6" s="1786">
        <v>2017</v>
      </c>
      <c r="E6" s="1786">
        <v>2016</v>
      </c>
      <c r="F6" s="1786">
        <v>2015</v>
      </c>
      <c r="G6" s="1781">
        <v>2014</v>
      </c>
      <c r="H6" s="1781">
        <v>2013</v>
      </c>
      <c r="I6" s="1781">
        <v>2012</v>
      </c>
      <c r="J6" s="1781">
        <v>2011</v>
      </c>
      <c r="K6" s="1781">
        <v>2010</v>
      </c>
      <c r="L6" s="1793"/>
    </row>
    <row r="7" spans="1:12" s="1402" customFormat="1" ht="12" customHeight="1">
      <c r="A7" s="1787"/>
      <c r="B7" s="1787"/>
      <c r="C7" s="1796"/>
      <c r="D7" s="1787"/>
      <c r="E7" s="1787"/>
      <c r="F7" s="1787"/>
      <c r="G7" s="1782"/>
      <c r="H7" s="1782"/>
      <c r="I7" s="1782"/>
      <c r="J7" s="1782"/>
      <c r="K7" s="1782"/>
      <c r="L7" s="1793"/>
    </row>
    <row r="8" spans="1:12" s="1402" customFormat="1" ht="12" customHeight="1">
      <c r="A8" s="1787"/>
      <c r="B8" s="1787"/>
      <c r="C8" s="1796"/>
      <c r="D8" s="1787"/>
      <c r="E8" s="1787"/>
      <c r="F8" s="1787"/>
      <c r="G8" s="1782"/>
      <c r="H8" s="1782"/>
      <c r="I8" s="1782"/>
      <c r="J8" s="1782"/>
      <c r="K8" s="1782"/>
      <c r="L8" s="1793"/>
    </row>
    <row r="9" spans="1:12" s="1402" customFormat="1" ht="12" customHeight="1">
      <c r="A9" s="1787"/>
      <c r="B9" s="1787"/>
      <c r="C9" s="1796"/>
      <c r="D9" s="1787"/>
      <c r="E9" s="1787"/>
      <c r="F9" s="1787"/>
      <c r="G9" s="1782"/>
      <c r="H9" s="1782"/>
      <c r="I9" s="1782"/>
      <c r="J9" s="1782"/>
      <c r="K9" s="1782"/>
      <c r="L9" s="1793"/>
    </row>
    <row r="10" spans="1:12" s="1402" customFormat="1" ht="29.1" customHeight="1">
      <c r="A10" s="1788"/>
      <c r="B10" s="1788"/>
      <c r="C10" s="1797"/>
      <c r="D10" s="1788"/>
      <c r="E10" s="1788"/>
      <c r="F10" s="1788"/>
      <c r="G10" s="1783"/>
      <c r="H10" s="1783"/>
      <c r="I10" s="1783"/>
      <c r="J10" s="1783"/>
      <c r="K10" s="1783"/>
      <c r="L10" s="1794"/>
    </row>
    <row r="11" spans="1:12" s="1405" customFormat="1" ht="12.75">
      <c r="A11" s="1403">
        <v>1</v>
      </c>
      <c r="B11" s="1403">
        <v>2</v>
      </c>
      <c r="C11" s="1404">
        <v>3</v>
      </c>
      <c r="D11" s="1403">
        <v>5</v>
      </c>
      <c r="E11" s="1404">
        <v>6</v>
      </c>
      <c r="F11" s="1403">
        <v>7</v>
      </c>
      <c r="G11" s="1403">
        <v>8</v>
      </c>
      <c r="H11" s="1404">
        <v>9</v>
      </c>
      <c r="I11" s="1403">
        <v>10</v>
      </c>
      <c r="J11" s="1403">
        <v>11</v>
      </c>
      <c r="K11" s="1404">
        <v>12</v>
      </c>
      <c r="L11" s="1403">
        <v>13</v>
      </c>
    </row>
    <row r="12" spans="1:12" s="1405" customFormat="1" ht="24" customHeight="1">
      <c r="A12" s="1406" t="s">
        <v>764</v>
      </c>
      <c r="B12" s="1403">
        <v>16</v>
      </c>
      <c r="C12" s="1403">
        <v>750</v>
      </c>
      <c r="D12" s="1407">
        <v>552478.24</v>
      </c>
      <c r="E12" s="1407">
        <v>0</v>
      </c>
      <c r="F12" s="1407">
        <v>0</v>
      </c>
      <c r="G12" s="1407">
        <v>0</v>
      </c>
      <c r="H12" s="1407">
        <v>0</v>
      </c>
      <c r="I12" s="1407">
        <v>0</v>
      </c>
      <c r="J12" s="1407">
        <v>0</v>
      </c>
      <c r="K12" s="1407">
        <v>0</v>
      </c>
      <c r="L12" s="1407">
        <v>0</v>
      </c>
    </row>
    <row r="13" spans="1:12" s="1409" customFormat="1" ht="24.6" customHeight="1">
      <c r="A13" s="1406" t="s">
        <v>764</v>
      </c>
      <c r="B13" s="1408">
        <v>17</v>
      </c>
      <c r="C13" s="1403">
        <v>750</v>
      </c>
      <c r="D13" s="1407">
        <v>2156136.71</v>
      </c>
      <c r="E13" s="1407">
        <v>91285.87</v>
      </c>
      <c r="F13" s="1407">
        <v>0</v>
      </c>
      <c r="G13" s="1407">
        <v>0</v>
      </c>
      <c r="H13" s="1407">
        <v>0</v>
      </c>
      <c r="I13" s="1407">
        <v>0</v>
      </c>
      <c r="J13" s="1407">
        <v>0</v>
      </c>
      <c r="K13" s="1407">
        <v>0</v>
      </c>
      <c r="L13" s="1407">
        <v>0</v>
      </c>
    </row>
    <row r="14" spans="1:12" s="1409" customFormat="1" ht="24.6" customHeight="1">
      <c r="A14" s="1406" t="s">
        <v>765</v>
      </c>
      <c r="B14" s="1408">
        <v>19</v>
      </c>
      <c r="C14" s="1403">
        <v>750</v>
      </c>
      <c r="D14" s="1407">
        <v>32213.56</v>
      </c>
      <c r="E14" s="1407">
        <v>0</v>
      </c>
      <c r="F14" s="1407">
        <v>0</v>
      </c>
      <c r="G14" s="1407">
        <v>0</v>
      </c>
      <c r="H14" s="1407">
        <v>0</v>
      </c>
      <c r="I14" s="1407">
        <v>0</v>
      </c>
      <c r="J14" s="1407">
        <v>0</v>
      </c>
      <c r="K14" s="1407">
        <v>0</v>
      </c>
      <c r="L14" s="1407">
        <v>0</v>
      </c>
    </row>
    <row r="15" spans="1:12" s="1409" customFormat="1" ht="24.6" customHeight="1">
      <c r="A15" s="1406" t="s">
        <v>863</v>
      </c>
      <c r="B15" s="1408">
        <v>20</v>
      </c>
      <c r="C15" s="1403">
        <v>150</v>
      </c>
      <c r="D15" s="1407">
        <v>0</v>
      </c>
      <c r="E15" s="1407">
        <v>0</v>
      </c>
      <c r="F15" s="1407">
        <v>422549.28</v>
      </c>
      <c r="G15" s="1407">
        <v>1674152.1</v>
      </c>
      <c r="H15" s="1407">
        <v>0</v>
      </c>
      <c r="I15" s="1407">
        <v>2321113.5699999998</v>
      </c>
      <c r="J15" s="1407">
        <v>0</v>
      </c>
      <c r="K15" s="1407">
        <v>0</v>
      </c>
      <c r="L15" s="1407">
        <v>0</v>
      </c>
    </row>
    <row r="16" spans="1:12" s="1409" customFormat="1" ht="24.6" customHeight="1">
      <c r="A16" s="1406" t="s">
        <v>762</v>
      </c>
      <c r="B16" s="1408">
        <v>20</v>
      </c>
      <c r="C16" s="1403">
        <v>150</v>
      </c>
      <c r="D16" s="1407">
        <v>863962.75</v>
      </c>
      <c r="E16" s="1407">
        <v>0</v>
      </c>
      <c r="F16" s="1407">
        <v>0</v>
      </c>
      <c r="G16" s="1407">
        <v>0</v>
      </c>
      <c r="H16" s="1407">
        <v>0</v>
      </c>
      <c r="I16" s="1407">
        <v>0</v>
      </c>
      <c r="J16" s="1407">
        <v>0</v>
      </c>
      <c r="K16" s="1407">
        <v>0</v>
      </c>
      <c r="L16" s="1407">
        <v>0</v>
      </c>
    </row>
    <row r="17" spans="1:12" s="1409" customFormat="1" ht="24.6" customHeight="1">
      <c r="A17" s="1406" t="s">
        <v>762</v>
      </c>
      <c r="B17" s="1408">
        <v>20</v>
      </c>
      <c r="C17" s="1403">
        <v>500</v>
      </c>
      <c r="D17" s="1407">
        <v>212937.64</v>
      </c>
      <c r="E17" s="1407">
        <v>0</v>
      </c>
      <c r="F17" s="1407">
        <v>0</v>
      </c>
      <c r="G17" s="1407">
        <v>0</v>
      </c>
      <c r="H17" s="1407">
        <v>0</v>
      </c>
      <c r="I17" s="1407">
        <v>0</v>
      </c>
      <c r="J17" s="1407">
        <v>0</v>
      </c>
      <c r="K17" s="1407">
        <v>0</v>
      </c>
      <c r="L17" s="1407">
        <v>0</v>
      </c>
    </row>
    <row r="18" spans="1:12" s="1409" customFormat="1" ht="24.6" customHeight="1">
      <c r="A18" s="1406" t="s">
        <v>762</v>
      </c>
      <c r="B18" s="1408">
        <v>20</v>
      </c>
      <c r="C18" s="1403">
        <v>750</v>
      </c>
      <c r="D18" s="1407">
        <v>49.34</v>
      </c>
      <c r="E18" s="1407">
        <v>0</v>
      </c>
      <c r="F18" s="1407">
        <v>0</v>
      </c>
      <c r="G18" s="1407">
        <v>0</v>
      </c>
      <c r="H18" s="1407">
        <v>0</v>
      </c>
      <c r="I18" s="1407">
        <v>0</v>
      </c>
      <c r="J18" s="1407">
        <v>0</v>
      </c>
      <c r="K18" s="1407">
        <v>0</v>
      </c>
      <c r="L18" s="1407">
        <v>0</v>
      </c>
    </row>
    <row r="19" spans="1:12" s="1409" customFormat="1" ht="24.6" customHeight="1">
      <c r="A19" s="1406" t="s">
        <v>761</v>
      </c>
      <c r="B19" s="1408">
        <v>24</v>
      </c>
      <c r="C19" s="1403">
        <v>801</v>
      </c>
      <c r="D19" s="1407">
        <v>19633.2</v>
      </c>
      <c r="E19" s="1407">
        <v>0</v>
      </c>
      <c r="F19" s="1407">
        <v>0</v>
      </c>
      <c r="G19" s="1407">
        <v>0</v>
      </c>
      <c r="H19" s="1407">
        <v>0</v>
      </c>
      <c r="I19" s="1407">
        <v>0</v>
      </c>
      <c r="J19" s="1407">
        <v>0</v>
      </c>
      <c r="K19" s="1407">
        <v>0</v>
      </c>
      <c r="L19" s="1407">
        <v>0</v>
      </c>
    </row>
    <row r="20" spans="1:12" s="1409" customFormat="1" ht="24.6" customHeight="1">
      <c r="A20" s="1406" t="s">
        <v>761</v>
      </c>
      <c r="B20" s="1408">
        <v>24</v>
      </c>
      <c r="C20" s="1403">
        <v>803</v>
      </c>
      <c r="D20" s="1407">
        <v>1653503.19</v>
      </c>
      <c r="E20" s="1407">
        <v>0</v>
      </c>
      <c r="F20" s="1407">
        <v>0</v>
      </c>
      <c r="G20" s="1407">
        <v>0</v>
      </c>
      <c r="H20" s="1407">
        <v>0</v>
      </c>
      <c r="I20" s="1407">
        <v>0</v>
      </c>
      <c r="J20" s="1407">
        <v>0</v>
      </c>
      <c r="K20" s="1407">
        <v>0</v>
      </c>
      <c r="L20" s="1407">
        <v>0</v>
      </c>
    </row>
    <row r="21" spans="1:12" s="1409" customFormat="1" ht="24.6" customHeight="1">
      <c r="A21" s="1406" t="s">
        <v>864</v>
      </c>
      <c r="B21" s="1408">
        <v>24</v>
      </c>
      <c r="C21" s="1403">
        <v>921</v>
      </c>
      <c r="D21" s="1407">
        <v>64.56</v>
      </c>
      <c r="E21" s="1407">
        <v>4286.1099999999997</v>
      </c>
      <c r="F21" s="1407">
        <v>5367.31</v>
      </c>
      <c r="G21" s="1407">
        <v>3060.81</v>
      </c>
      <c r="H21" s="1407">
        <v>0</v>
      </c>
      <c r="I21" s="1407">
        <v>0</v>
      </c>
      <c r="J21" s="1407">
        <v>0</v>
      </c>
      <c r="K21" s="1407">
        <v>0</v>
      </c>
      <c r="L21" s="1407">
        <v>0</v>
      </c>
    </row>
    <row r="22" spans="1:12" s="1409" customFormat="1" ht="24.6" customHeight="1">
      <c r="A22" s="1406" t="s">
        <v>761</v>
      </c>
      <c r="B22" s="1408">
        <v>24</v>
      </c>
      <c r="C22" s="1403">
        <v>921</v>
      </c>
      <c r="D22" s="1407">
        <v>16267630.9</v>
      </c>
      <c r="E22" s="1407">
        <v>0</v>
      </c>
      <c r="F22" s="1407">
        <v>0</v>
      </c>
      <c r="G22" s="1407">
        <v>0</v>
      </c>
      <c r="H22" s="1407">
        <v>0</v>
      </c>
      <c r="I22" s="1407">
        <v>0</v>
      </c>
      <c r="J22" s="1407">
        <v>0</v>
      </c>
      <c r="K22" s="1407">
        <v>0</v>
      </c>
      <c r="L22" s="1407">
        <v>0</v>
      </c>
    </row>
    <row r="23" spans="1:12" s="1409" customFormat="1" ht="24.6" customHeight="1">
      <c r="A23" s="1406" t="s">
        <v>863</v>
      </c>
      <c r="B23" s="1408">
        <v>27</v>
      </c>
      <c r="C23" s="1403">
        <v>150</v>
      </c>
      <c r="D23" s="1407">
        <v>0</v>
      </c>
      <c r="E23" s="1407">
        <v>66754.92</v>
      </c>
      <c r="F23" s="1407">
        <v>308357.24</v>
      </c>
      <c r="G23" s="1407">
        <v>690157.28</v>
      </c>
      <c r="H23" s="1407">
        <v>701762.16</v>
      </c>
      <c r="I23" s="1407">
        <v>362992.31</v>
      </c>
      <c r="J23" s="1407">
        <v>290733.28000000003</v>
      </c>
      <c r="K23" s="1407">
        <v>353876.41</v>
      </c>
      <c r="L23" s="1407">
        <v>0</v>
      </c>
    </row>
    <row r="24" spans="1:12" s="1409" customFormat="1" ht="24.6" customHeight="1">
      <c r="A24" s="1406" t="s">
        <v>863</v>
      </c>
      <c r="B24" s="1408">
        <v>27</v>
      </c>
      <c r="C24" s="1403">
        <v>750</v>
      </c>
      <c r="D24" s="1407">
        <v>0</v>
      </c>
      <c r="E24" s="1407">
        <v>0</v>
      </c>
      <c r="F24" s="1407">
        <v>62481.14</v>
      </c>
      <c r="G24" s="1407">
        <v>99122.52</v>
      </c>
      <c r="H24" s="1407">
        <v>77017.429999999993</v>
      </c>
      <c r="I24" s="1407">
        <v>0</v>
      </c>
      <c r="J24" s="1407">
        <v>0</v>
      </c>
      <c r="K24" s="1407">
        <v>0</v>
      </c>
      <c r="L24" s="1407">
        <v>1600.23</v>
      </c>
    </row>
    <row r="25" spans="1:12" s="1409" customFormat="1" ht="24.6" customHeight="1">
      <c r="A25" s="1406" t="s">
        <v>765</v>
      </c>
      <c r="B25" s="1408">
        <v>27</v>
      </c>
      <c r="C25" s="1403">
        <v>750</v>
      </c>
      <c r="D25" s="1407">
        <v>34217785.100000001</v>
      </c>
      <c r="E25" s="1407">
        <v>4277767.72</v>
      </c>
      <c r="F25" s="1407">
        <v>0</v>
      </c>
      <c r="G25" s="1407">
        <v>0</v>
      </c>
      <c r="H25" s="1407">
        <v>0</v>
      </c>
      <c r="I25" s="1407">
        <v>0</v>
      </c>
      <c r="J25" s="1407">
        <v>0</v>
      </c>
      <c r="K25" s="1407">
        <v>0</v>
      </c>
      <c r="L25" s="1407">
        <v>503637.15</v>
      </c>
    </row>
    <row r="26" spans="1:12" s="1409" customFormat="1" ht="24.6" customHeight="1">
      <c r="A26" s="1410" t="s">
        <v>798</v>
      </c>
      <c r="B26" s="1408">
        <v>27</v>
      </c>
      <c r="C26" s="1403">
        <v>750</v>
      </c>
      <c r="D26" s="1407">
        <v>0</v>
      </c>
      <c r="E26" s="1407">
        <v>1479.6</v>
      </c>
      <c r="F26" s="1407">
        <v>0</v>
      </c>
      <c r="G26" s="1407">
        <v>0</v>
      </c>
      <c r="H26" s="1407">
        <v>0</v>
      </c>
      <c r="I26" s="1407">
        <v>0</v>
      </c>
      <c r="J26" s="1407">
        <v>0</v>
      </c>
      <c r="K26" s="1407">
        <v>0</v>
      </c>
      <c r="L26" s="1407">
        <v>0</v>
      </c>
    </row>
    <row r="27" spans="1:12" s="1409" customFormat="1" ht="24.6" customHeight="1">
      <c r="A27" s="1406" t="s">
        <v>863</v>
      </c>
      <c r="B27" s="1408">
        <v>28</v>
      </c>
      <c r="C27" s="1403">
        <v>730</v>
      </c>
      <c r="D27" s="1407">
        <v>0</v>
      </c>
      <c r="E27" s="1407">
        <v>676611.99</v>
      </c>
      <c r="F27" s="1407">
        <v>887551.9</v>
      </c>
      <c r="G27" s="1407">
        <v>21659.05</v>
      </c>
      <c r="H27" s="1407">
        <v>289893.58</v>
      </c>
      <c r="I27" s="1407">
        <v>15962.27</v>
      </c>
      <c r="J27" s="1407">
        <v>140.84</v>
      </c>
      <c r="K27" s="1407">
        <v>217.55</v>
      </c>
      <c r="L27" s="1407">
        <v>0</v>
      </c>
    </row>
    <row r="28" spans="1:12" s="1409" customFormat="1" ht="24.6" customHeight="1">
      <c r="A28" s="1406" t="s">
        <v>762</v>
      </c>
      <c r="B28" s="1408">
        <v>28</v>
      </c>
      <c r="C28" s="1403">
        <v>730</v>
      </c>
      <c r="D28" s="1407">
        <v>172934634.13</v>
      </c>
      <c r="E28" s="1407">
        <v>1378416.18</v>
      </c>
      <c r="F28" s="1407">
        <v>376.61</v>
      </c>
      <c r="G28" s="1407">
        <v>0</v>
      </c>
      <c r="H28" s="1407">
        <v>0</v>
      </c>
      <c r="I28" s="1407">
        <v>0</v>
      </c>
      <c r="J28" s="1407">
        <v>0</v>
      </c>
      <c r="K28" s="1407">
        <v>0</v>
      </c>
      <c r="L28" s="1407">
        <v>19751.71</v>
      </c>
    </row>
    <row r="29" spans="1:12" s="1409" customFormat="1" ht="24.6" customHeight="1">
      <c r="A29" s="1406" t="s">
        <v>865</v>
      </c>
      <c r="B29" s="1408">
        <v>28</v>
      </c>
      <c r="C29" s="1403">
        <v>730</v>
      </c>
      <c r="D29" s="1407">
        <v>0</v>
      </c>
      <c r="E29" s="1407">
        <v>0</v>
      </c>
      <c r="F29" s="1407">
        <v>0</v>
      </c>
      <c r="G29" s="1407">
        <v>0</v>
      </c>
      <c r="H29" s="1407">
        <v>7294</v>
      </c>
      <c r="I29" s="1407">
        <v>6021.38</v>
      </c>
      <c r="J29" s="1407">
        <v>0</v>
      </c>
      <c r="K29" s="1407">
        <v>0</v>
      </c>
      <c r="L29" s="1407">
        <v>0</v>
      </c>
    </row>
    <row r="30" spans="1:12" s="1409" customFormat="1" ht="24.6" customHeight="1">
      <c r="A30" s="1406" t="s">
        <v>762</v>
      </c>
      <c r="B30" s="1408">
        <v>28</v>
      </c>
      <c r="C30" s="1403">
        <v>750</v>
      </c>
      <c r="D30" s="1407">
        <v>29.23</v>
      </c>
      <c r="E30" s="1407">
        <v>0</v>
      </c>
      <c r="F30" s="1407">
        <v>0</v>
      </c>
      <c r="G30" s="1407">
        <v>0</v>
      </c>
      <c r="H30" s="1407">
        <v>0</v>
      </c>
      <c r="I30" s="1407">
        <v>0</v>
      </c>
      <c r="J30" s="1407">
        <v>0</v>
      </c>
      <c r="K30" s="1407">
        <v>0</v>
      </c>
      <c r="L30" s="1407">
        <v>0</v>
      </c>
    </row>
    <row r="31" spans="1:12" s="1409" customFormat="1" ht="24.6" customHeight="1">
      <c r="A31" s="1406" t="s">
        <v>865</v>
      </c>
      <c r="B31" s="1408">
        <v>30</v>
      </c>
      <c r="C31" s="1403">
        <v>801</v>
      </c>
      <c r="D31" s="1407">
        <v>0</v>
      </c>
      <c r="E31" s="1407">
        <v>0</v>
      </c>
      <c r="F31" s="1407">
        <v>0</v>
      </c>
      <c r="G31" s="1407">
        <v>0</v>
      </c>
      <c r="H31" s="1407">
        <v>10265.34</v>
      </c>
      <c r="I31" s="1407">
        <v>0</v>
      </c>
      <c r="J31" s="1407">
        <v>0</v>
      </c>
      <c r="K31" s="1407">
        <v>0</v>
      </c>
      <c r="L31" s="1407">
        <v>0</v>
      </c>
    </row>
    <row r="32" spans="1:12" s="1409" customFormat="1" ht="24.6" customHeight="1">
      <c r="A32" s="1406" t="s">
        <v>764</v>
      </c>
      <c r="B32" s="1408">
        <v>30</v>
      </c>
      <c r="C32" s="1403">
        <v>801</v>
      </c>
      <c r="D32" s="1407">
        <v>28166.63</v>
      </c>
      <c r="E32" s="1407">
        <v>0</v>
      </c>
      <c r="F32" s="1407">
        <v>0</v>
      </c>
      <c r="G32" s="1407">
        <v>0</v>
      </c>
      <c r="H32" s="1407">
        <v>0</v>
      </c>
      <c r="I32" s="1407">
        <v>0</v>
      </c>
      <c r="J32" s="1407">
        <v>0</v>
      </c>
      <c r="K32" s="1407">
        <v>0</v>
      </c>
      <c r="L32" s="1407">
        <v>0</v>
      </c>
    </row>
    <row r="33" spans="1:12" s="1409" customFormat="1" ht="24.6" customHeight="1">
      <c r="A33" s="1406" t="s">
        <v>865</v>
      </c>
      <c r="B33" s="1408">
        <v>31</v>
      </c>
      <c r="C33" s="1403">
        <v>150</v>
      </c>
      <c r="D33" s="1407">
        <v>0</v>
      </c>
      <c r="E33" s="1407">
        <v>0</v>
      </c>
      <c r="F33" s="1407">
        <v>328056.77999999997</v>
      </c>
      <c r="G33" s="1407">
        <v>265085</v>
      </c>
      <c r="H33" s="1407">
        <v>189065.89</v>
      </c>
      <c r="I33" s="1407">
        <v>29394.16</v>
      </c>
      <c r="J33" s="1407">
        <v>41528.899999999994</v>
      </c>
      <c r="K33" s="1407">
        <v>3429.76</v>
      </c>
      <c r="L33" s="1407">
        <v>0</v>
      </c>
    </row>
    <row r="34" spans="1:12" s="1409" customFormat="1" ht="24.6" customHeight="1">
      <c r="A34" s="1406" t="s">
        <v>764</v>
      </c>
      <c r="B34" s="1408">
        <v>31</v>
      </c>
      <c r="C34" s="1403">
        <v>750</v>
      </c>
      <c r="D34" s="1407">
        <v>2224.9899999999998</v>
      </c>
      <c r="E34" s="1407">
        <v>0</v>
      </c>
      <c r="F34" s="1407">
        <v>0</v>
      </c>
      <c r="G34" s="1407">
        <v>0</v>
      </c>
      <c r="H34" s="1407">
        <v>0</v>
      </c>
      <c r="I34" s="1407">
        <v>0</v>
      </c>
      <c r="J34" s="1407">
        <v>0</v>
      </c>
      <c r="K34" s="1407">
        <v>0</v>
      </c>
      <c r="L34" s="1407">
        <v>0</v>
      </c>
    </row>
    <row r="35" spans="1:12" s="1409" customFormat="1" ht="24.6" customHeight="1">
      <c r="A35" s="1406" t="s">
        <v>764</v>
      </c>
      <c r="B35" s="1408">
        <v>31</v>
      </c>
      <c r="C35" s="1403">
        <v>853</v>
      </c>
      <c r="D35" s="1407">
        <v>2423624.7799999998</v>
      </c>
      <c r="E35" s="1407">
        <v>6260.78</v>
      </c>
      <c r="F35" s="1407">
        <v>25.79</v>
      </c>
      <c r="G35" s="1407">
        <v>0</v>
      </c>
      <c r="H35" s="1407">
        <v>0</v>
      </c>
      <c r="I35" s="1407">
        <v>0</v>
      </c>
      <c r="J35" s="1407">
        <v>0</v>
      </c>
      <c r="K35" s="1407">
        <v>0</v>
      </c>
      <c r="L35" s="1407">
        <v>57274.75</v>
      </c>
    </row>
    <row r="36" spans="1:12" s="1409" customFormat="1" ht="24.6" customHeight="1">
      <c r="A36" s="1406" t="s">
        <v>863</v>
      </c>
      <c r="B36" s="1408">
        <v>34</v>
      </c>
      <c r="C36" s="1403">
        <v>150</v>
      </c>
      <c r="D36" s="1407">
        <v>0</v>
      </c>
      <c r="E36" s="1411">
        <v>1790306.82</v>
      </c>
      <c r="F36" s="1407">
        <v>3439786.86</v>
      </c>
      <c r="G36" s="1407">
        <v>497366.04</v>
      </c>
      <c r="H36" s="1407">
        <v>9395043.4000000004</v>
      </c>
      <c r="I36" s="1407">
        <v>12875545.789999999</v>
      </c>
      <c r="J36" s="1407">
        <v>2074572.92</v>
      </c>
      <c r="K36" s="1407">
        <v>6895763.79</v>
      </c>
      <c r="L36" s="1407">
        <v>0</v>
      </c>
    </row>
    <row r="37" spans="1:12" s="1409" customFormat="1" ht="24.6" customHeight="1">
      <c r="A37" s="1406" t="s">
        <v>762</v>
      </c>
      <c r="B37" s="1408">
        <v>34</v>
      </c>
      <c r="C37" s="1403">
        <v>150</v>
      </c>
      <c r="D37" s="1407">
        <v>49424591.82</v>
      </c>
      <c r="E37" s="1411">
        <v>128991818.54000001</v>
      </c>
      <c r="F37" s="1407">
        <v>0</v>
      </c>
      <c r="G37" s="1407">
        <v>0</v>
      </c>
      <c r="H37" s="1407">
        <v>0</v>
      </c>
      <c r="I37" s="1407">
        <v>0</v>
      </c>
      <c r="J37" s="1407">
        <v>0</v>
      </c>
      <c r="K37" s="1407">
        <v>0</v>
      </c>
      <c r="L37" s="1407">
        <v>0</v>
      </c>
    </row>
    <row r="38" spans="1:12" s="1409" customFormat="1" ht="24.6" customHeight="1">
      <c r="A38" s="1406" t="s">
        <v>763</v>
      </c>
      <c r="B38" s="1408">
        <v>34</v>
      </c>
      <c r="C38" s="1403">
        <v>150</v>
      </c>
      <c r="D38" s="1407">
        <v>18415674.57</v>
      </c>
      <c r="E38" s="1411">
        <v>3664</v>
      </c>
      <c r="F38" s="1407">
        <v>0</v>
      </c>
      <c r="G38" s="1407">
        <v>0</v>
      </c>
      <c r="H38" s="1407">
        <v>0</v>
      </c>
      <c r="I38" s="1407">
        <v>0</v>
      </c>
      <c r="J38" s="1407">
        <v>0</v>
      </c>
      <c r="K38" s="1407">
        <v>0</v>
      </c>
      <c r="L38" s="1407">
        <v>0</v>
      </c>
    </row>
    <row r="39" spans="1:12" s="1409" customFormat="1" ht="24.6" customHeight="1">
      <c r="A39" s="1406" t="s">
        <v>866</v>
      </c>
      <c r="B39" s="1408">
        <v>34</v>
      </c>
      <c r="C39" s="1403">
        <v>150</v>
      </c>
      <c r="D39" s="1407">
        <v>0</v>
      </c>
      <c r="E39" s="1411">
        <v>0</v>
      </c>
      <c r="F39" s="1407">
        <v>0</v>
      </c>
      <c r="G39" s="1407">
        <v>0</v>
      </c>
      <c r="H39" s="1407">
        <v>634206.98</v>
      </c>
      <c r="I39" s="1407">
        <v>0</v>
      </c>
      <c r="J39" s="1407">
        <v>0</v>
      </c>
      <c r="K39" s="1407">
        <v>0</v>
      </c>
      <c r="L39" s="1407">
        <v>0</v>
      </c>
    </row>
    <row r="40" spans="1:12" s="1409" customFormat="1" ht="24.6" customHeight="1">
      <c r="A40" s="1406" t="s">
        <v>764</v>
      </c>
      <c r="B40" s="1408">
        <v>34</v>
      </c>
      <c r="C40" s="1403">
        <v>150</v>
      </c>
      <c r="D40" s="1407">
        <v>1121868.99</v>
      </c>
      <c r="E40" s="1411">
        <v>367397.92</v>
      </c>
      <c r="F40" s="1407">
        <v>0</v>
      </c>
      <c r="G40" s="1407">
        <v>0</v>
      </c>
      <c r="H40" s="1407">
        <v>0</v>
      </c>
      <c r="I40" s="1407">
        <v>0</v>
      </c>
      <c r="J40" s="1407">
        <v>0</v>
      </c>
      <c r="K40" s="1407">
        <v>0</v>
      </c>
      <c r="L40" s="1407">
        <v>0</v>
      </c>
    </row>
    <row r="41" spans="1:12" s="1409" customFormat="1" ht="24.6" customHeight="1">
      <c r="A41" s="1406" t="s">
        <v>863</v>
      </c>
      <c r="B41" s="1408">
        <v>34</v>
      </c>
      <c r="C41" s="1403">
        <v>500</v>
      </c>
      <c r="D41" s="1407">
        <v>0</v>
      </c>
      <c r="E41" s="1411">
        <v>0</v>
      </c>
      <c r="F41" s="1407">
        <v>207642.15</v>
      </c>
      <c r="G41" s="1407">
        <v>147309.64000000001</v>
      </c>
      <c r="H41" s="1407">
        <v>20853.63</v>
      </c>
      <c r="I41" s="1407">
        <v>8075</v>
      </c>
      <c r="J41" s="1407">
        <v>0</v>
      </c>
      <c r="K41" s="1407">
        <v>0</v>
      </c>
      <c r="L41" s="1407">
        <v>0</v>
      </c>
    </row>
    <row r="42" spans="1:12" s="1409" customFormat="1" ht="24.6" customHeight="1">
      <c r="A42" s="1406" t="s">
        <v>762</v>
      </c>
      <c r="B42" s="1408">
        <v>34</v>
      </c>
      <c r="C42" s="1403">
        <v>730</v>
      </c>
      <c r="D42" s="1407">
        <v>1559379.9</v>
      </c>
      <c r="E42" s="1411">
        <v>0</v>
      </c>
      <c r="F42" s="1407">
        <v>0</v>
      </c>
      <c r="G42" s="1407">
        <v>0</v>
      </c>
      <c r="H42" s="1407">
        <v>0</v>
      </c>
      <c r="I42" s="1407">
        <v>0</v>
      </c>
      <c r="J42" s="1407">
        <v>0</v>
      </c>
      <c r="K42" s="1407">
        <v>0</v>
      </c>
      <c r="L42" s="1407">
        <v>0</v>
      </c>
    </row>
    <row r="43" spans="1:12" s="1409" customFormat="1" ht="24.6" customHeight="1">
      <c r="A43" s="1406" t="s">
        <v>833</v>
      </c>
      <c r="B43" s="1408">
        <v>34</v>
      </c>
      <c r="C43" s="1403">
        <v>750</v>
      </c>
      <c r="D43" s="1407">
        <v>67356.92</v>
      </c>
      <c r="E43" s="1411">
        <v>0</v>
      </c>
      <c r="F43" s="1407">
        <v>0</v>
      </c>
      <c r="G43" s="1407">
        <v>0</v>
      </c>
      <c r="H43" s="1407">
        <v>15555</v>
      </c>
      <c r="I43" s="1407">
        <v>0</v>
      </c>
      <c r="J43" s="1407">
        <v>0</v>
      </c>
      <c r="K43" s="1407">
        <v>0</v>
      </c>
      <c r="L43" s="1407">
        <v>0</v>
      </c>
    </row>
    <row r="44" spans="1:12" s="1409" customFormat="1" ht="24.6" customHeight="1">
      <c r="A44" s="1406" t="s">
        <v>764</v>
      </c>
      <c r="B44" s="1408">
        <v>34</v>
      </c>
      <c r="C44" s="1403">
        <v>750</v>
      </c>
      <c r="D44" s="1407">
        <v>23171.09</v>
      </c>
      <c r="E44" s="1411">
        <v>0</v>
      </c>
      <c r="F44" s="1407">
        <v>0</v>
      </c>
      <c r="G44" s="1407">
        <v>0</v>
      </c>
      <c r="H44" s="1407">
        <v>0</v>
      </c>
      <c r="I44" s="1407">
        <v>0</v>
      </c>
      <c r="J44" s="1407">
        <v>0</v>
      </c>
      <c r="K44" s="1407">
        <v>0</v>
      </c>
      <c r="L44" s="1407">
        <v>0</v>
      </c>
    </row>
    <row r="45" spans="1:12" s="1409" customFormat="1" ht="24.6" customHeight="1">
      <c r="A45" s="1406" t="s">
        <v>865</v>
      </c>
      <c r="B45" s="1408">
        <v>34</v>
      </c>
      <c r="C45" s="1403">
        <v>758</v>
      </c>
      <c r="D45" s="1407">
        <v>0</v>
      </c>
      <c r="E45" s="1411">
        <v>0</v>
      </c>
      <c r="F45" s="1407">
        <v>122152.62</v>
      </c>
      <c r="G45" s="1407">
        <v>463162.26</v>
      </c>
      <c r="H45" s="1407">
        <v>313052.21999999997</v>
      </c>
      <c r="I45" s="1407">
        <v>335794.74</v>
      </c>
      <c r="J45" s="1407">
        <v>187370.18</v>
      </c>
      <c r="K45" s="1407">
        <v>130831.79</v>
      </c>
      <c r="L45" s="1407">
        <v>443848.58</v>
      </c>
    </row>
    <row r="46" spans="1:12" s="1409" customFormat="1" ht="24.6" customHeight="1">
      <c r="A46" s="1406" t="s">
        <v>790</v>
      </c>
      <c r="B46" s="1408">
        <v>34</v>
      </c>
      <c r="C46" s="1403">
        <v>758</v>
      </c>
      <c r="D46" s="1407">
        <v>0</v>
      </c>
      <c r="E46" s="1411">
        <v>0</v>
      </c>
      <c r="F46" s="1407">
        <v>40265.9</v>
      </c>
      <c r="G46" s="1407">
        <v>0</v>
      </c>
      <c r="H46" s="1407">
        <v>8099.46</v>
      </c>
      <c r="I46" s="1407">
        <v>46895.41</v>
      </c>
      <c r="J46" s="1407">
        <v>434385.44</v>
      </c>
      <c r="K46" s="1407">
        <v>465240.56</v>
      </c>
      <c r="L46" s="1407">
        <v>0</v>
      </c>
    </row>
    <row r="47" spans="1:12" s="1409" customFormat="1" ht="24.6" customHeight="1">
      <c r="A47" s="1406" t="s">
        <v>867</v>
      </c>
      <c r="B47" s="1408">
        <v>34</v>
      </c>
      <c r="C47" s="1403">
        <v>758</v>
      </c>
      <c r="D47" s="1407">
        <v>15064317.699999999</v>
      </c>
      <c r="E47" s="1411">
        <v>70117.119999999995</v>
      </c>
      <c r="F47" s="1407">
        <v>0</v>
      </c>
      <c r="G47" s="1407">
        <v>0</v>
      </c>
      <c r="H47" s="1407">
        <v>0</v>
      </c>
      <c r="I47" s="1407">
        <v>0</v>
      </c>
      <c r="J47" s="1407">
        <v>0</v>
      </c>
      <c r="K47" s="1407">
        <v>0</v>
      </c>
      <c r="L47" s="1407">
        <v>0</v>
      </c>
    </row>
    <row r="48" spans="1:12" s="1409" customFormat="1" ht="24.6" customHeight="1">
      <c r="A48" s="1406" t="s">
        <v>868</v>
      </c>
      <c r="B48" s="1408">
        <v>34</v>
      </c>
      <c r="C48" s="1403">
        <v>758</v>
      </c>
      <c r="D48" s="1407">
        <v>0</v>
      </c>
      <c r="E48" s="1411">
        <v>0</v>
      </c>
      <c r="F48" s="1407">
        <v>98262.96</v>
      </c>
      <c r="G48" s="1407">
        <v>36285.910000000003</v>
      </c>
      <c r="H48" s="1407">
        <v>0</v>
      </c>
      <c r="I48" s="1407">
        <v>67101.14</v>
      </c>
      <c r="J48" s="1407">
        <v>173836.75</v>
      </c>
      <c r="K48" s="1407">
        <v>46731.25</v>
      </c>
      <c r="L48" s="1407">
        <v>0</v>
      </c>
    </row>
    <row r="49" spans="1:12" s="1409" customFormat="1" ht="24.6" customHeight="1">
      <c r="A49" s="1406" t="s">
        <v>869</v>
      </c>
      <c r="B49" s="1408">
        <v>34</v>
      </c>
      <c r="C49" s="1403">
        <v>758</v>
      </c>
      <c r="D49" s="1407">
        <v>1255478.6400000001</v>
      </c>
      <c r="E49" s="1411">
        <v>0</v>
      </c>
      <c r="F49" s="1407">
        <v>0</v>
      </c>
      <c r="G49" s="1407">
        <v>0</v>
      </c>
      <c r="H49" s="1407">
        <v>0</v>
      </c>
      <c r="I49" s="1407">
        <v>0</v>
      </c>
      <c r="J49" s="1407">
        <v>0</v>
      </c>
      <c r="K49" s="1407">
        <v>0</v>
      </c>
      <c r="L49" s="1407">
        <v>0</v>
      </c>
    </row>
    <row r="50" spans="1:12" s="1409" customFormat="1" ht="24.6" customHeight="1">
      <c r="A50" s="1406" t="s">
        <v>870</v>
      </c>
      <c r="B50" s="1408">
        <v>34</v>
      </c>
      <c r="C50" s="1403">
        <v>758</v>
      </c>
      <c r="D50" s="1407">
        <v>0</v>
      </c>
      <c r="E50" s="1411">
        <v>69560.41</v>
      </c>
      <c r="F50" s="1407">
        <v>277.72000000000003</v>
      </c>
      <c r="G50" s="1407">
        <v>0</v>
      </c>
      <c r="H50" s="1407">
        <v>32427.11</v>
      </c>
      <c r="I50" s="1407">
        <v>827208.7</v>
      </c>
      <c r="J50" s="1407">
        <v>328944.15000000002</v>
      </c>
      <c r="K50" s="1407">
        <v>25241.37</v>
      </c>
      <c r="L50" s="1407">
        <v>0</v>
      </c>
    </row>
    <row r="51" spans="1:12" s="1409" customFormat="1" ht="24.6" customHeight="1">
      <c r="A51" s="1406" t="s">
        <v>871</v>
      </c>
      <c r="B51" s="1408">
        <v>34</v>
      </c>
      <c r="C51" s="1403">
        <v>758</v>
      </c>
      <c r="D51" s="1407">
        <v>9986973.7300000004</v>
      </c>
      <c r="E51" s="1411">
        <v>140931.07999999999</v>
      </c>
      <c r="F51" s="1407">
        <v>0</v>
      </c>
      <c r="G51" s="1407">
        <v>0</v>
      </c>
      <c r="H51" s="1407">
        <v>0</v>
      </c>
      <c r="I51" s="1407">
        <v>0</v>
      </c>
      <c r="J51" s="1407">
        <v>0</v>
      </c>
      <c r="K51" s="1407">
        <v>0</v>
      </c>
      <c r="L51" s="1407">
        <v>0</v>
      </c>
    </row>
    <row r="52" spans="1:12" s="1409" customFormat="1" ht="24.6" customHeight="1">
      <c r="A52" s="1406" t="s">
        <v>872</v>
      </c>
      <c r="B52" s="1408">
        <v>34</v>
      </c>
      <c r="C52" s="1403">
        <v>758</v>
      </c>
      <c r="D52" s="1407">
        <v>0</v>
      </c>
      <c r="E52" s="1407">
        <v>621.44000000000005</v>
      </c>
      <c r="F52" s="1407">
        <v>0</v>
      </c>
      <c r="G52" s="1407">
        <v>0</v>
      </c>
      <c r="H52" s="1407">
        <v>0</v>
      </c>
      <c r="I52" s="1407">
        <v>11811.33</v>
      </c>
      <c r="J52" s="1407">
        <v>6165.35</v>
      </c>
      <c r="K52" s="1407">
        <v>151355.70000000001</v>
      </c>
      <c r="L52" s="1407">
        <v>0</v>
      </c>
    </row>
    <row r="53" spans="1:12" s="1409" customFormat="1" ht="24.6" customHeight="1">
      <c r="A53" s="1406" t="s">
        <v>822</v>
      </c>
      <c r="B53" s="1408">
        <v>34</v>
      </c>
      <c r="C53" s="1403">
        <v>758</v>
      </c>
      <c r="D53" s="1407">
        <v>13383788.34</v>
      </c>
      <c r="E53" s="1407">
        <v>82313.510000000009</v>
      </c>
      <c r="F53" s="1407">
        <v>0</v>
      </c>
      <c r="G53" s="1407">
        <v>0</v>
      </c>
      <c r="H53" s="1407">
        <v>0</v>
      </c>
      <c r="I53" s="1407">
        <v>0</v>
      </c>
      <c r="J53" s="1407">
        <v>0</v>
      </c>
      <c r="K53" s="1407">
        <v>0</v>
      </c>
      <c r="L53" s="1407">
        <v>0</v>
      </c>
    </row>
    <row r="54" spans="1:12" s="1409" customFormat="1" ht="24.6" customHeight="1">
      <c r="A54" s="1406" t="s">
        <v>873</v>
      </c>
      <c r="B54" s="1408">
        <v>34</v>
      </c>
      <c r="C54" s="1403">
        <v>758</v>
      </c>
      <c r="D54" s="1407">
        <v>0</v>
      </c>
      <c r="E54" s="1407">
        <v>0</v>
      </c>
      <c r="F54" s="1407">
        <v>0</v>
      </c>
      <c r="G54" s="1407">
        <v>712591.84</v>
      </c>
      <c r="H54" s="1407">
        <v>5624.83</v>
      </c>
      <c r="I54" s="1407">
        <v>3059.64</v>
      </c>
      <c r="J54" s="1407">
        <v>258780.09</v>
      </c>
      <c r="K54" s="1407">
        <v>956516.05</v>
      </c>
      <c r="L54" s="1407">
        <v>0</v>
      </c>
    </row>
    <row r="55" spans="1:12" s="1409" customFormat="1" ht="24.6" customHeight="1">
      <c r="A55" s="1406" t="s">
        <v>770</v>
      </c>
      <c r="B55" s="1408">
        <v>34</v>
      </c>
      <c r="C55" s="1403">
        <v>758</v>
      </c>
      <c r="D55" s="1407">
        <v>19804800.289999999</v>
      </c>
      <c r="E55" s="1407">
        <v>132169.41</v>
      </c>
      <c r="F55" s="1407">
        <v>0</v>
      </c>
      <c r="G55" s="1407">
        <v>0</v>
      </c>
      <c r="H55" s="1407">
        <v>0</v>
      </c>
      <c r="I55" s="1407">
        <v>0</v>
      </c>
      <c r="J55" s="1407">
        <v>0</v>
      </c>
      <c r="K55" s="1407">
        <v>0</v>
      </c>
      <c r="L55" s="1407">
        <v>0.01</v>
      </c>
    </row>
    <row r="56" spans="1:12" s="1409" customFormat="1" ht="24.6" customHeight="1">
      <c r="A56" s="1406" t="s">
        <v>791</v>
      </c>
      <c r="B56" s="1408">
        <v>34</v>
      </c>
      <c r="C56" s="1403">
        <v>758</v>
      </c>
      <c r="D56" s="1407">
        <v>0</v>
      </c>
      <c r="E56" s="1407">
        <v>10399.51</v>
      </c>
      <c r="F56" s="1407">
        <v>285.16000000000003</v>
      </c>
      <c r="G56" s="1407">
        <v>705457.7</v>
      </c>
      <c r="H56" s="1407">
        <v>302168.21999999997</v>
      </c>
      <c r="I56" s="1407">
        <v>254.2</v>
      </c>
      <c r="J56" s="1407">
        <v>157004.46</v>
      </c>
      <c r="K56" s="1407">
        <v>90356.7</v>
      </c>
      <c r="L56" s="1407">
        <v>0</v>
      </c>
    </row>
    <row r="57" spans="1:12" s="1409" customFormat="1" ht="24.6" customHeight="1">
      <c r="A57" s="1406" t="s">
        <v>771</v>
      </c>
      <c r="B57" s="1408">
        <v>34</v>
      </c>
      <c r="C57" s="1403">
        <v>758</v>
      </c>
      <c r="D57" s="1407">
        <v>14867261.809999999</v>
      </c>
      <c r="E57" s="1407">
        <v>45463.240000000005</v>
      </c>
      <c r="F57" s="1407">
        <v>0</v>
      </c>
      <c r="G57" s="1407">
        <v>0</v>
      </c>
      <c r="H57" s="1407">
        <v>0</v>
      </c>
      <c r="I57" s="1407">
        <v>0</v>
      </c>
      <c r="J57" s="1407">
        <v>0</v>
      </c>
      <c r="K57" s="1407">
        <v>0</v>
      </c>
      <c r="L57" s="1407">
        <v>25783.37</v>
      </c>
    </row>
    <row r="58" spans="1:12" s="1409" customFormat="1" ht="24.6" customHeight="1">
      <c r="A58" s="1406" t="s">
        <v>874</v>
      </c>
      <c r="B58" s="1408">
        <v>34</v>
      </c>
      <c r="C58" s="1403">
        <v>758</v>
      </c>
      <c r="D58" s="1407">
        <v>0</v>
      </c>
      <c r="E58" s="1407">
        <v>0</v>
      </c>
      <c r="F58" s="1407">
        <v>1875205.15</v>
      </c>
      <c r="G58" s="1407">
        <v>24084.58</v>
      </c>
      <c r="H58" s="1407">
        <v>289087.98</v>
      </c>
      <c r="I58" s="1407">
        <v>4695997.62</v>
      </c>
      <c r="J58" s="1407">
        <v>13077.29</v>
      </c>
      <c r="K58" s="1407">
        <v>0</v>
      </c>
      <c r="L58" s="1407">
        <v>423.97</v>
      </c>
    </row>
    <row r="59" spans="1:12" s="1409" customFormat="1" ht="24.6" customHeight="1">
      <c r="A59" s="1406" t="s">
        <v>875</v>
      </c>
      <c r="B59" s="1408">
        <v>34</v>
      </c>
      <c r="C59" s="1403">
        <v>758</v>
      </c>
      <c r="D59" s="1407">
        <v>4817089.6899999995</v>
      </c>
      <c r="E59" s="1407">
        <v>7189299.5300000003</v>
      </c>
      <c r="F59" s="1407">
        <v>0</v>
      </c>
      <c r="G59" s="1407">
        <v>0</v>
      </c>
      <c r="H59" s="1407">
        <v>0</v>
      </c>
      <c r="I59" s="1407">
        <v>0</v>
      </c>
      <c r="J59" s="1407">
        <v>0</v>
      </c>
      <c r="K59" s="1407">
        <v>0</v>
      </c>
      <c r="L59" s="1407">
        <v>4578.74</v>
      </c>
    </row>
    <row r="60" spans="1:12" s="1409" customFormat="1" ht="24.6" customHeight="1">
      <c r="A60" s="1406" t="s">
        <v>876</v>
      </c>
      <c r="B60" s="1408">
        <v>34</v>
      </c>
      <c r="C60" s="1403">
        <v>758</v>
      </c>
      <c r="D60" s="1407">
        <v>0</v>
      </c>
      <c r="E60" s="1407">
        <v>0.75</v>
      </c>
      <c r="F60" s="1407">
        <v>18.649999999999999</v>
      </c>
      <c r="G60" s="1407">
        <v>114661.3</v>
      </c>
      <c r="H60" s="1407">
        <v>0</v>
      </c>
      <c r="I60" s="1407">
        <v>47085.09</v>
      </c>
      <c r="J60" s="1407">
        <v>0</v>
      </c>
      <c r="K60" s="1407">
        <v>11426.65</v>
      </c>
      <c r="L60" s="1407">
        <v>0</v>
      </c>
    </row>
    <row r="61" spans="1:12" s="1409" customFormat="1" ht="24.6" customHeight="1">
      <c r="A61" s="1406" t="s">
        <v>773</v>
      </c>
      <c r="B61" s="1408">
        <v>34</v>
      </c>
      <c r="C61" s="1403">
        <v>758</v>
      </c>
      <c r="D61" s="1407">
        <v>4582495.5999999996</v>
      </c>
      <c r="E61" s="1407">
        <v>219789.80000000002</v>
      </c>
      <c r="F61" s="1407">
        <v>0</v>
      </c>
      <c r="G61" s="1407">
        <v>0</v>
      </c>
      <c r="H61" s="1407">
        <v>0</v>
      </c>
      <c r="I61" s="1407">
        <v>0</v>
      </c>
      <c r="J61" s="1407">
        <v>0</v>
      </c>
      <c r="K61" s="1407">
        <v>0</v>
      </c>
      <c r="L61" s="1407">
        <v>0</v>
      </c>
    </row>
    <row r="62" spans="1:12" s="1409" customFormat="1" ht="24.6" customHeight="1">
      <c r="A62" s="1406" t="s">
        <v>877</v>
      </c>
      <c r="B62" s="1408">
        <v>34</v>
      </c>
      <c r="C62" s="1403">
        <v>758</v>
      </c>
      <c r="D62" s="1407">
        <v>0</v>
      </c>
      <c r="E62" s="1407">
        <v>715575.9</v>
      </c>
      <c r="F62" s="1407">
        <v>0</v>
      </c>
      <c r="G62" s="1407">
        <v>22893.77</v>
      </c>
      <c r="H62" s="1407">
        <v>7972.46</v>
      </c>
      <c r="I62" s="1407">
        <v>55527.54</v>
      </c>
      <c r="J62" s="1407">
        <v>0</v>
      </c>
      <c r="K62" s="1407">
        <v>0</v>
      </c>
      <c r="L62" s="1407">
        <v>0</v>
      </c>
    </row>
    <row r="63" spans="1:12" s="1409" customFormat="1" ht="24.6" customHeight="1">
      <c r="A63" s="1406" t="s">
        <v>774</v>
      </c>
      <c r="B63" s="1408">
        <v>34</v>
      </c>
      <c r="C63" s="1403">
        <v>758</v>
      </c>
      <c r="D63" s="1407">
        <v>13120590.100000001</v>
      </c>
      <c r="E63" s="1407">
        <v>201741.62999999998</v>
      </c>
      <c r="F63" s="1407">
        <v>0</v>
      </c>
      <c r="G63" s="1407">
        <v>0</v>
      </c>
      <c r="H63" s="1407">
        <v>0</v>
      </c>
      <c r="I63" s="1407">
        <v>0</v>
      </c>
      <c r="J63" s="1407">
        <v>0</v>
      </c>
      <c r="K63" s="1407">
        <v>0</v>
      </c>
      <c r="L63" s="1407">
        <v>110.31</v>
      </c>
    </row>
    <row r="64" spans="1:12" s="1409" customFormat="1" ht="24.6" customHeight="1">
      <c r="A64" s="1406" t="s">
        <v>878</v>
      </c>
      <c r="B64" s="1408">
        <v>34</v>
      </c>
      <c r="C64" s="1403">
        <v>758</v>
      </c>
      <c r="D64" s="1407">
        <v>0</v>
      </c>
      <c r="E64" s="1407">
        <v>0</v>
      </c>
      <c r="F64" s="1407">
        <v>16201.39</v>
      </c>
      <c r="G64" s="1407">
        <v>850</v>
      </c>
      <c r="H64" s="1407">
        <v>0</v>
      </c>
      <c r="I64" s="1407">
        <v>449378.18</v>
      </c>
      <c r="J64" s="1407">
        <v>113662.86</v>
      </c>
      <c r="K64" s="1407">
        <v>0</v>
      </c>
      <c r="L64" s="1407">
        <v>0</v>
      </c>
    </row>
    <row r="65" spans="1:12" s="1409" customFormat="1" ht="24.6" customHeight="1">
      <c r="A65" s="1406" t="s">
        <v>775</v>
      </c>
      <c r="B65" s="1408">
        <v>34</v>
      </c>
      <c r="C65" s="1403">
        <v>758</v>
      </c>
      <c r="D65" s="1407">
        <v>2749089.84</v>
      </c>
      <c r="E65" s="1407">
        <v>176041.03</v>
      </c>
      <c r="F65" s="1407">
        <v>0</v>
      </c>
      <c r="G65" s="1407">
        <v>0</v>
      </c>
      <c r="H65" s="1407">
        <v>0</v>
      </c>
      <c r="I65" s="1407">
        <v>0</v>
      </c>
      <c r="J65" s="1407">
        <v>0</v>
      </c>
      <c r="K65" s="1407">
        <v>0</v>
      </c>
      <c r="L65" s="1407">
        <v>0</v>
      </c>
    </row>
    <row r="66" spans="1:12" s="1409" customFormat="1" ht="24.6" customHeight="1">
      <c r="A66" s="1406" t="s">
        <v>792</v>
      </c>
      <c r="B66" s="1408">
        <v>34</v>
      </c>
      <c r="C66" s="1403">
        <v>758</v>
      </c>
      <c r="D66" s="1407">
        <v>0</v>
      </c>
      <c r="E66" s="1407">
        <v>0</v>
      </c>
      <c r="F66" s="1407">
        <v>0</v>
      </c>
      <c r="G66" s="1407">
        <v>31050.560000000001</v>
      </c>
      <c r="H66" s="1407">
        <v>0</v>
      </c>
      <c r="I66" s="1407">
        <v>137223.29</v>
      </c>
      <c r="J66" s="1407">
        <v>32936.89</v>
      </c>
      <c r="K66" s="1407">
        <v>0</v>
      </c>
      <c r="L66" s="1407">
        <v>0</v>
      </c>
    </row>
    <row r="67" spans="1:12" s="1409" customFormat="1" ht="24.6" customHeight="1">
      <c r="A67" s="1406" t="s">
        <v>879</v>
      </c>
      <c r="B67" s="1408">
        <v>34</v>
      </c>
      <c r="C67" s="1403">
        <v>758</v>
      </c>
      <c r="D67" s="1407">
        <v>12049860.68</v>
      </c>
      <c r="E67" s="1407">
        <v>829637.52</v>
      </c>
      <c r="F67" s="1407">
        <v>0</v>
      </c>
      <c r="G67" s="1407">
        <v>0</v>
      </c>
      <c r="H67" s="1407">
        <v>0</v>
      </c>
      <c r="I67" s="1407">
        <v>0</v>
      </c>
      <c r="J67" s="1407">
        <v>0</v>
      </c>
      <c r="K67" s="1407">
        <v>0</v>
      </c>
      <c r="L67" s="1407">
        <v>0</v>
      </c>
    </row>
    <row r="68" spans="1:12" s="1409" customFormat="1" ht="24.6" customHeight="1">
      <c r="A68" s="1406" t="s">
        <v>880</v>
      </c>
      <c r="B68" s="1408">
        <v>34</v>
      </c>
      <c r="C68" s="1403">
        <v>758</v>
      </c>
      <c r="D68" s="1407">
        <v>0</v>
      </c>
      <c r="E68" s="1407">
        <v>3767.36</v>
      </c>
      <c r="F68" s="1407">
        <v>96864.13</v>
      </c>
      <c r="G68" s="1407">
        <v>649672.46</v>
      </c>
      <c r="H68" s="1407">
        <v>187443.66</v>
      </c>
      <c r="I68" s="1407">
        <v>506037.25</v>
      </c>
      <c r="J68" s="1407">
        <v>2984.19</v>
      </c>
      <c r="K68" s="1407">
        <v>13706.99</v>
      </c>
      <c r="L68" s="1407">
        <v>0</v>
      </c>
    </row>
    <row r="69" spans="1:12" s="1409" customFormat="1" ht="24.6" customHeight="1">
      <c r="A69" s="1406" t="s">
        <v>881</v>
      </c>
      <c r="B69" s="1408">
        <v>34</v>
      </c>
      <c r="C69" s="1403">
        <v>758</v>
      </c>
      <c r="D69" s="1407">
        <v>15110733.470000001</v>
      </c>
      <c r="E69" s="1407">
        <v>447669.21</v>
      </c>
      <c r="F69" s="1407">
        <v>0</v>
      </c>
      <c r="G69" s="1407">
        <v>0</v>
      </c>
      <c r="H69" s="1407">
        <v>0</v>
      </c>
      <c r="I69" s="1407">
        <v>0</v>
      </c>
      <c r="J69" s="1407">
        <v>0</v>
      </c>
      <c r="K69" s="1407">
        <v>0</v>
      </c>
      <c r="L69" s="1407">
        <v>229100</v>
      </c>
    </row>
    <row r="70" spans="1:12" s="1409" customFormat="1" ht="24.6" customHeight="1">
      <c r="A70" s="1406" t="s">
        <v>882</v>
      </c>
      <c r="B70" s="1408">
        <v>34</v>
      </c>
      <c r="C70" s="1403">
        <v>758</v>
      </c>
      <c r="D70" s="1407">
        <v>0</v>
      </c>
      <c r="E70" s="1407">
        <v>0</v>
      </c>
      <c r="F70" s="1407">
        <v>0</v>
      </c>
      <c r="G70" s="1407">
        <v>191985.91</v>
      </c>
      <c r="H70" s="1407">
        <v>0</v>
      </c>
      <c r="I70" s="1407">
        <v>0</v>
      </c>
      <c r="J70" s="1407">
        <v>410920.46</v>
      </c>
      <c r="K70" s="1407">
        <v>35360.6</v>
      </c>
      <c r="L70" s="1407">
        <v>0</v>
      </c>
    </row>
    <row r="71" spans="1:12" s="1409" customFormat="1" ht="24.6" customHeight="1">
      <c r="A71" s="1406" t="s">
        <v>883</v>
      </c>
      <c r="B71" s="1408">
        <v>34</v>
      </c>
      <c r="C71" s="1403">
        <v>758</v>
      </c>
      <c r="D71" s="1407">
        <v>19019774.91</v>
      </c>
      <c r="E71" s="1407">
        <v>41118.28</v>
      </c>
      <c r="F71" s="1407">
        <v>0</v>
      </c>
      <c r="G71" s="1407">
        <v>0</v>
      </c>
      <c r="H71" s="1407">
        <v>0</v>
      </c>
      <c r="I71" s="1407">
        <v>0</v>
      </c>
      <c r="J71" s="1407">
        <v>0</v>
      </c>
      <c r="K71" s="1407">
        <v>0</v>
      </c>
      <c r="L71" s="1407">
        <v>0</v>
      </c>
    </row>
    <row r="72" spans="1:12" s="1409" customFormat="1" ht="24.6" customHeight="1">
      <c r="A72" s="1406" t="s">
        <v>884</v>
      </c>
      <c r="B72" s="1408">
        <v>34</v>
      </c>
      <c r="C72" s="1403">
        <v>758</v>
      </c>
      <c r="D72" s="1407">
        <v>0</v>
      </c>
      <c r="E72" s="1407">
        <v>40673.769999999997</v>
      </c>
      <c r="F72" s="1407">
        <v>138958.46</v>
      </c>
      <c r="G72" s="1407">
        <v>100209.17</v>
      </c>
      <c r="H72" s="1407">
        <v>387311.8</v>
      </c>
      <c r="I72" s="1407">
        <v>322125.09000000003</v>
      </c>
      <c r="J72" s="1407">
        <v>3861.34</v>
      </c>
      <c r="K72" s="1407">
        <v>0</v>
      </c>
      <c r="L72" s="1407">
        <v>0</v>
      </c>
    </row>
    <row r="73" spans="1:12" s="1409" customFormat="1" ht="24.6" customHeight="1">
      <c r="A73" s="1406" t="s">
        <v>823</v>
      </c>
      <c r="B73" s="1408">
        <v>34</v>
      </c>
      <c r="C73" s="1403">
        <v>758</v>
      </c>
      <c r="D73" s="1407">
        <v>2220833.21</v>
      </c>
      <c r="E73" s="1407">
        <v>54024.02</v>
      </c>
      <c r="F73" s="1407">
        <v>6245.26</v>
      </c>
      <c r="G73" s="1407">
        <v>0</v>
      </c>
      <c r="H73" s="1407">
        <v>0</v>
      </c>
      <c r="I73" s="1407">
        <v>0</v>
      </c>
      <c r="J73" s="1407">
        <v>0</v>
      </c>
      <c r="K73" s="1407">
        <v>0</v>
      </c>
      <c r="L73" s="1407">
        <v>27189.53</v>
      </c>
    </row>
    <row r="74" spans="1:12" s="1409" customFormat="1" ht="24.6" customHeight="1">
      <c r="A74" s="1406" t="s">
        <v>794</v>
      </c>
      <c r="B74" s="1408">
        <v>34</v>
      </c>
      <c r="C74" s="1403">
        <v>758</v>
      </c>
      <c r="D74" s="1407">
        <v>0</v>
      </c>
      <c r="E74" s="1407">
        <v>0</v>
      </c>
      <c r="F74" s="1407">
        <v>0</v>
      </c>
      <c r="G74" s="1407">
        <v>0</v>
      </c>
      <c r="H74" s="1407">
        <v>0</v>
      </c>
      <c r="I74" s="1407">
        <v>0</v>
      </c>
      <c r="J74" s="1407">
        <v>4916.75</v>
      </c>
      <c r="K74" s="1407">
        <v>223785.47</v>
      </c>
      <c r="L74" s="1407">
        <v>0</v>
      </c>
    </row>
    <row r="75" spans="1:12" s="1409" customFormat="1" ht="24.6" customHeight="1">
      <c r="A75" s="1406" t="s">
        <v>780</v>
      </c>
      <c r="B75" s="1408">
        <v>34</v>
      </c>
      <c r="C75" s="1403">
        <v>758</v>
      </c>
      <c r="D75" s="1407">
        <v>13748029.669999998</v>
      </c>
      <c r="E75" s="1407">
        <v>301799.53000000003</v>
      </c>
      <c r="F75" s="1407">
        <v>0</v>
      </c>
      <c r="G75" s="1407">
        <v>0</v>
      </c>
      <c r="H75" s="1407">
        <v>0</v>
      </c>
      <c r="I75" s="1407">
        <v>0</v>
      </c>
      <c r="J75" s="1407">
        <v>0</v>
      </c>
      <c r="K75" s="1407">
        <v>0</v>
      </c>
      <c r="L75" s="1407">
        <v>0</v>
      </c>
    </row>
    <row r="76" spans="1:12" s="1409" customFormat="1" ht="24.6" customHeight="1">
      <c r="A76" s="1406" t="s">
        <v>831</v>
      </c>
      <c r="B76" s="1408">
        <v>34</v>
      </c>
      <c r="C76" s="1403">
        <v>758</v>
      </c>
      <c r="D76" s="1407">
        <v>0</v>
      </c>
      <c r="E76" s="1407">
        <v>18881.53</v>
      </c>
      <c r="F76" s="1407">
        <v>363.7</v>
      </c>
      <c r="G76" s="1407">
        <v>0</v>
      </c>
      <c r="H76" s="1407">
        <v>2227723.56</v>
      </c>
      <c r="I76" s="1407">
        <v>168058.11</v>
      </c>
      <c r="J76" s="1407">
        <v>64134.31</v>
      </c>
      <c r="K76" s="1407">
        <v>34727.870000000003</v>
      </c>
      <c r="L76" s="1407">
        <v>0</v>
      </c>
    </row>
    <row r="77" spans="1:12" s="1409" customFormat="1" ht="24.6" customHeight="1">
      <c r="A77" s="1406" t="s">
        <v>885</v>
      </c>
      <c r="B77" s="1408">
        <v>34</v>
      </c>
      <c r="C77" s="1403">
        <v>758</v>
      </c>
      <c r="D77" s="1407">
        <v>10573653.969999999</v>
      </c>
      <c r="E77" s="1407">
        <v>101.55</v>
      </c>
      <c r="F77" s="1407">
        <v>0</v>
      </c>
      <c r="G77" s="1407">
        <v>0</v>
      </c>
      <c r="H77" s="1407">
        <v>0</v>
      </c>
      <c r="I77" s="1407">
        <v>0</v>
      </c>
      <c r="J77" s="1407">
        <v>0</v>
      </c>
      <c r="K77" s="1407">
        <v>0</v>
      </c>
      <c r="L77" s="1407">
        <v>180830.34</v>
      </c>
    </row>
    <row r="78" spans="1:12" s="1409" customFormat="1" ht="24.6" customHeight="1">
      <c r="A78" s="1406" t="s">
        <v>764</v>
      </c>
      <c r="B78" s="1408">
        <v>34</v>
      </c>
      <c r="C78" s="1403">
        <v>801</v>
      </c>
      <c r="D78" s="1412">
        <v>924616.68</v>
      </c>
      <c r="E78" s="1412">
        <v>3159179.13</v>
      </c>
      <c r="F78" s="1412">
        <v>1276637.6000000001</v>
      </c>
      <c r="G78" s="1412">
        <v>0</v>
      </c>
      <c r="H78" s="1412">
        <v>0</v>
      </c>
      <c r="I78" s="1412">
        <v>0</v>
      </c>
      <c r="J78" s="1412">
        <v>0</v>
      </c>
      <c r="K78" s="1412">
        <v>0</v>
      </c>
      <c r="L78" s="1412">
        <v>0</v>
      </c>
    </row>
    <row r="79" spans="1:12" s="1409" customFormat="1" ht="24.6" customHeight="1">
      <c r="A79" s="1406" t="s">
        <v>764</v>
      </c>
      <c r="B79" s="1408">
        <v>34</v>
      </c>
      <c r="C79" s="1403">
        <v>803</v>
      </c>
      <c r="D79" s="1407">
        <v>0</v>
      </c>
      <c r="E79" s="1407">
        <v>0</v>
      </c>
      <c r="F79" s="1407">
        <v>0</v>
      </c>
      <c r="G79" s="1407">
        <v>0</v>
      </c>
      <c r="H79" s="1407">
        <v>0</v>
      </c>
      <c r="I79" s="1407">
        <v>0</v>
      </c>
      <c r="J79" s="1407">
        <v>0</v>
      </c>
      <c r="K79" s="1407">
        <v>0</v>
      </c>
      <c r="L79" s="1407">
        <v>66688.899999999994</v>
      </c>
    </row>
    <row r="80" spans="1:12" s="1409" customFormat="1" ht="24.6" customHeight="1">
      <c r="A80" s="1406" t="s">
        <v>764</v>
      </c>
      <c r="B80" s="1408">
        <v>34</v>
      </c>
      <c r="C80" s="1403">
        <v>852</v>
      </c>
      <c r="D80" s="1407">
        <v>70845.179999999993</v>
      </c>
      <c r="E80" s="1407">
        <v>0</v>
      </c>
      <c r="F80" s="1407">
        <v>0</v>
      </c>
      <c r="G80" s="1407">
        <v>0</v>
      </c>
      <c r="H80" s="1407">
        <v>0</v>
      </c>
      <c r="I80" s="1407">
        <v>0</v>
      </c>
      <c r="J80" s="1407">
        <v>0</v>
      </c>
      <c r="K80" s="1407">
        <v>0</v>
      </c>
      <c r="L80" s="1407">
        <v>0</v>
      </c>
    </row>
    <row r="81" spans="1:12" s="1409" customFormat="1" ht="24.6" customHeight="1">
      <c r="A81" s="1406" t="s">
        <v>764</v>
      </c>
      <c r="B81" s="1408">
        <v>34</v>
      </c>
      <c r="C81" s="1403">
        <v>853</v>
      </c>
      <c r="D81" s="1407">
        <v>13126233.309999999</v>
      </c>
      <c r="E81" s="1407">
        <v>928989.7</v>
      </c>
      <c r="F81" s="1407">
        <v>0</v>
      </c>
      <c r="G81" s="1407">
        <v>0</v>
      </c>
      <c r="H81" s="1407">
        <v>0</v>
      </c>
      <c r="I81" s="1407">
        <v>0</v>
      </c>
      <c r="J81" s="1407">
        <v>0</v>
      </c>
      <c r="K81" s="1407">
        <v>0</v>
      </c>
      <c r="L81" s="1407">
        <v>92522.25</v>
      </c>
    </row>
    <row r="82" spans="1:12" s="1409" customFormat="1" ht="24.6" customHeight="1">
      <c r="A82" s="1406" t="s">
        <v>833</v>
      </c>
      <c r="B82" s="1408">
        <v>37</v>
      </c>
      <c r="C82" s="1403">
        <v>755</v>
      </c>
      <c r="D82" s="1407">
        <v>0</v>
      </c>
      <c r="E82" s="1407">
        <v>0</v>
      </c>
      <c r="F82" s="1407">
        <v>1221.8699999999999</v>
      </c>
      <c r="G82" s="1407">
        <v>2936.82</v>
      </c>
      <c r="H82" s="1407">
        <v>0</v>
      </c>
      <c r="I82" s="1407">
        <v>0</v>
      </c>
      <c r="J82" s="1407">
        <v>0</v>
      </c>
      <c r="K82" s="1407">
        <v>0</v>
      </c>
      <c r="L82" s="1407">
        <v>0</v>
      </c>
    </row>
    <row r="83" spans="1:12" s="1409" customFormat="1" ht="24.6" customHeight="1">
      <c r="A83" s="1406" t="s">
        <v>764</v>
      </c>
      <c r="B83" s="1408">
        <v>38</v>
      </c>
      <c r="C83" s="1403">
        <v>750</v>
      </c>
      <c r="D83" s="1407">
        <v>28.4</v>
      </c>
      <c r="E83" s="1407">
        <v>0</v>
      </c>
      <c r="F83" s="1407">
        <v>0</v>
      </c>
      <c r="G83" s="1407">
        <v>0</v>
      </c>
      <c r="H83" s="1407">
        <v>0</v>
      </c>
      <c r="I83" s="1407">
        <v>0</v>
      </c>
      <c r="J83" s="1407">
        <v>0</v>
      </c>
      <c r="K83" s="1407">
        <v>0</v>
      </c>
      <c r="L83" s="1407">
        <v>0</v>
      </c>
    </row>
    <row r="84" spans="1:12" s="1409" customFormat="1" ht="24.6" customHeight="1">
      <c r="A84" s="1406" t="s">
        <v>865</v>
      </c>
      <c r="B84" s="1408">
        <v>38</v>
      </c>
      <c r="C84" s="1403">
        <v>803</v>
      </c>
      <c r="D84" s="1407">
        <v>0</v>
      </c>
      <c r="E84" s="1407">
        <v>0</v>
      </c>
      <c r="F84" s="1407">
        <v>159831.22</v>
      </c>
      <c r="G84" s="1407">
        <v>4422.7700000000004</v>
      </c>
      <c r="H84" s="1407">
        <v>439954.21</v>
      </c>
      <c r="I84" s="1407">
        <v>66489.039999999994</v>
      </c>
      <c r="J84" s="1407">
        <v>15373.69</v>
      </c>
      <c r="K84" s="1407">
        <v>0</v>
      </c>
      <c r="L84" s="1407">
        <v>0</v>
      </c>
    </row>
    <row r="85" spans="1:12" s="1409" customFormat="1" ht="24.6" customHeight="1">
      <c r="A85" s="1406" t="s">
        <v>764</v>
      </c>
      <c r="B85" s="1408">
        <v>38</v>
      </c>
      <c r="C85" s="1403">
        <v>803</v>
      </c>
      <c r="D85" s="1407">
        <v>6759607.54</v>
      </c>
      <c r="E85" s="1407">
        <v>34468.089999999997</v>
      </c>
      <c r="F85" s="1407">
        <v>0</v>
      </c>
      <c r="G85" s="1407">
        <v>0</v>
      </c>
      <c r="H85" s="1407">
        <v>0</v>
      </c>
      <c r="I85" s="1407">
        <v>0</v>
      </c>
      <c r="J85" s="1407">
        <v>0</v>
      </c>
      <c r="K85" s="1407">
        <v>0</v>
      </c>
      <c r="L85" s="1407">
        <v>0</v>
      </c>
    </row>
    <row r="86" spans="1:12" s="1409" customFormat="1" ht="24.6" customHeight="1">
      <c r="A86" s="1406" t="s">
        <v>785</v>
      </c>
      <c r="B86" s="1408">
        <v>39</v>
      </c>
      <c r="C86" s="1403">
        <v>600</v>
      </c>
      <c r="D86" s="1407">
        <v>37393102.049999997</v>
      </c>
      <c r="E86" s="1407">
        <v>2483706.58</v>
      </c>
      <c r="F86" s="1407">
        <v>0</v>
      </c>
      <c r="G86" s="1407">
        <v>0</v>
      </c>
      <c r="H86" s="1407">
        <v>0</v>
      </c>
      <c r="I86" s="1407">
        <v>0</v>
      </c>
      <c r="J86" s="1407">
        <v>0</v>
      </c>
      <c r="K86" s="1407">
        <v>0</v>
      </c>
      <c r="L86" s="1407">
        <v>0</v>
      </c>
    </row>
    <row r="87" spans="1:12" s="1409" customFormat="1" ht="24.6" customHeight="1">
      <c r="A87" s="1406" t="s">
        <v>761</v>
      </c>
      <c r="B87" s="1408">
        <v>39</v>
      </c>
      <c r="C87" s="1403">
        <v>600</v>
      </c>
      <c r="D87" s="1407">
        <v>86926153.189999998</v>
      </c>
      <c r="E87" s="1407">
        <v>7753.02</v>
      </c>
      <c r="F87" s="1407">
        <v>0</v>
      </c>
      <c r="G87" s="1407">
        <v>0</v>
      </c>
      <c r="H87" s="1407">
        <v>0</v>
      </c>
      <c r="I87" s="1407">
        <v>0</v>
      </c>
      <c r="J87" s="1407">
        <v>0</v>
      </c>
      <c r="K87" s="1407">
        <v>0</v>
      </c>
      <c r="L87" s="1407">
        <v>0</v>
      </c>
    </row>
    <row r="88" spans="1:12" s="1409" customFormat="1" ht="24.6" customHeight="1">
      <c r="A88" s="1406" t="s">
        <v>832</v>
      </c>
      <c r="B88" s="1408">
        <v>39</v>
      </c>
      <c r="C88" s="1403">
        <v>600</v>
      </c>
      <c r="D88" s="1407">
        <v>0</v>
      </c>
      <c r="E88" s="1407">
        <v>42822.44</v>
      </c>
      <c r="F88" s="1407">
        <v>32028.12</v>
      </c>
      <c r="G88" s="1407">
        <v>87975</v>
      </c>
      <c r="H88" s="1407">
        <v>0</v>
      </c>
      <c r="I88" s="1407">
        <v>0</v>
      </c>
      <c r="J88" s="1407">
        <v>0</v>
      </c>
      <c r="K88" s="1407">
        <v>0</v>
      </c>
      <c r="L88" s="1407">
        <v>0</v>
      </c>
    </row>
    <row r="89" spans="1:12" s="1409" customFormat="1" ht="24.6" customHeight="1">
      <c r="A89" s="1406" t="s">
        <v>763</v>
      </c>
      <c r="B89" s="1408">
        <v>39</v>
      </c>
      <c r="C89" s="1403">
        <v>600</v>
      </c>
      <c r="D89" s="1407">
        <v>70633.679999999993</v>
      </c>
      <c r="E89" s="1407">
        <v>0</v>
      </c>
      <c r="F89" s="1407">
        <v>0</v>
      </c>
      <c r="G89" s="1407">
        <v>0</v>
      </c>
      <c r="H89" s="1407">
        <v>0</v>
      </c>
      <c r="I89" s="1407">
        <v>0</v>
      </c>
      <c r="J89" s="1407">
        <v>0</v>
      </c>
      <c r="K89" s="1407">
        <v>0</v>
      </c>
      <c r="L89" s="1407">
        <v>0</v>
      </c>
    </row>
    <row r="90" spans="1:12" s="1409" customFormat="1" ht="24.6" customHeight="1">
      <c r="A90" s="1406" t="s">
        <v>761</v>
      </c>
      <c r="B90" s="1408">
        <v>41</v>
      </c>
      <c r="C90" s="1413" t="s">
        <v>369</v>
      </c>
      <c r="D90" s="1407">
        <v>1677159.06</v>
      </c>
      <c r="E90" s="1407">
        <v>0</v>
      </c>
      <c r="F90" s="1407">
        <v>0</v>
      </c>
      <c r="G90" s="1407">
        <v>0</v>
      </c>
      <c r="H90" s="1407">
        <v>0</v>
      </c>
      <c r="I90" s="1407">
        <v>0</v>
      </c>
      <c r="J90" s="1407">
        <v>0</v>
      </c>
      <c r="K90" s="1407">
        <v>0</v>
      </c>
      <c r="L90" s="1407">
        <v>0</v>
      </c>
    </row>
    <row r="91" spans="1:12" s="1409" customFormat="1" ht="24.6" customHeight="1">
      <c r="A91" s="1414" t="s">
        <v>832</v>
      </c>
      <c r="B91" s="1408">
        <v>41</v>
      </c>
      <c r="C91" s="1413" t="s">
        <v>369</v>
      </c>
      <c r="D91" s="1407">
        <v>0</v>
      </c>
      <c r="E91" s="1407">
        <v>1688.41</v>
      </c>
      <c r="F91" s="1407">
        <v>3376.82</v>
      </c>
      <c r="G91" s="1407">
        <v>3376.84</v>
      </c>
      <c r="H91" s="1407">
        <v>0</v>
      </c>
      <c r="I91" s="1407">
        <v>0</v>
      </c>
      <c r="J91" s="1407">
        <v>0</v>
      </c>
      <c r="K91" s="1407">
        <v>0</v>
      </c>
      <c r="L91" s="1407">
        <v>0</v>
      </c>
    </row>
    <row r="92" spans="1:12" s="1409" customFormat="1" ht="24.6" customHeight="1">
      <c r="A92" s="1406" t="s">
        <v>864</v>
      </c>
      <c r="B92" s="1408">
        <v>41</v>
      </c>
      <c r="C92" s="1413" t="s">
        <v>431</v>
      </c>
      <c r="D92" s="1415">
        <v>384.39</v>
      </c>
      <c r="E92" s="1415">
        <v>1074.77</v>
      </c>
      <c r="F92" s="1415">
        <v>0</v>
      </c>
      <c r="G92" s="1415">
        <v>0</v>
      </c>
      <c r="H92" s="1415">
        <v>0</v>
      </c>
      <c r="I92" s="1415">
        <v>0</v>
      </c>
      <c r="J92" s="1415">
        <v>0</v>
      </c>
      <c r="K92" s="1415">
        <v>0</v>
      </c>
      <c r="L92" s="1407">
        <v>0</v>
      </c>
    </row>
    <row r="93" spans="1:12" s="1409" customFormat="1" ht="24.6" customHeight="1">
      <c r="A93" s="1406" t="s">
        <v>761</v>
      </c>
      <c r="B93" s="1408">
        <v>41</v>
      </c>
      <c r="C93" s="1403">
        <v>900</v>
      </c>
      <c r="D93" s="1415">
        <v>30431397.579999998</v>
      </c>
      <c r="E93" s="1415">
        <v>0</v>
      </c>
      <c r="F93" s="1415">
        <v>0</v>
      </c>
      <c r="G93" s="1415">
        <v>0</v>
      </c>
      <c r="H93" s="1415">
        <v>0</v>
      </c>
      <c r="I93" s="1415">
        <v>0</v>
      </c>
      <c r="J93" s="1415">
        <v>0</v>
      </c>
      <c r="K93" s="1415">
        <v>0</v>
      </c>
      <c r="L93" s="1407">
        <v>1208.47</v>
      </c>
    </row>
    <row r="94" spans="1:12" s="1409" customFormat="1" ht="24.6" customHeight="1">
      <c r="A94" s="1406" t="s">
        <v>832</v>
      </c>
      <c r="B94" s="1408">
        <v>41</v>
      </c>
      <c r="C94" s="1403">
        <v>900</v>
      </c>
      <c r="D94" s="1415">
        <v>0</v>
      </c>
      <c r="E94" s="1415">
        <v>319573.11</v>
      </c>
      <c r="F94" s="1415">
        <v>2440284.46</v>
      </c>
      <c r="G94" s="1415">
        <v>644978.89</v>
      </c>
      <c r="H94" s="1415">
        <v>0</v>
      </c>
      <c r="I94" s="1415">
        <v>0</v>
      </c>
      <c r="J94" s="1415">
        <v>0</v>
      </c>
      <c r="K94" s="1415">
        <v>0</v>
      </c>
      <c r="L94" s="1407">
        <v>1929513.92</v>
      </c>
    </row>
    <row r="95" spans="1:12" s="1409" customFormat="1" ht="24.6" customHeight="1">
      <c r="A95" s="1406" t="s">
        <v>784</v>
      </c>
      <c r="B95" s="1408">
        <v>44</v>
      </c>
      <c r="C95" s="1416">
        <v>10</v>
      </c>
      <c r="D95" s="1415">
        <v>605.38</v>
      </c>
      <c r="E95" s="1415">
        <v>0</v>
      </c>
      <c r="F95" s="1415">
        <v>0</v>
      </c>
      <c r="G95" s="1415">
        <v>0</v>
      </c>
      <c r="H95" s="1415">
        <v>0</v>
      </c>
      <c r="I95" s="1415">
        <v>0</v>
      </c>
      <c r="J95" s="1415">
        <v>0</v>
      </c>
      <c r="K95" s="1415">
        <v>0</v>
      </c>
      <c r="L95" s="1407">
        <v>0</v>
      </c>
    </row>
    <row r="96" spans="1:12" s="1409" customFormat="1" ht="24.6" customHeight="1">
      <c r="A96" s="1406" t="s">
        <v>784</v>
      </c>
      <c r="B96" s="1408">
        <v>44</v>
      </c>
      <c r="C96" s="1403">
        <v>500</v>
      </c>
      <c r="D96" s="1415">
        <v>13880.33</v>
      </c>
      <c r="E96" s="1415">
        <v>35.33</v>
      </c>
      <c r="F96" s="1415">
        <v>0</v>
      </c>
      <c r="G96" s="1415">
        <v>0</v>
      </c>
      <c r="H96" s="1415">
        <v>0</v>
      </c>
      <c r="I96" s="1415">
        <v>0</v>
      </c>
      <c r="J96" s="1415">
        <v>0</v>
      </c>
      <c r="K96" s="1415">
        <v>0</v>
      </c>
      <c r="L96" s="1407">
        <v>0</v>
      </c>
    </row>
    <row r="97" spans="1:12" s="1409" customFormat="1" ht="24.6" customHeight="1">
      <c r="A97" s="1406" t="s">
        <v>864</v>
      </c>
      <c r="B97" s="1408">
        <v>46</v>
      </c>
      <c r="C97" s="1403">
        <v>851</v>
      </c>
      <c r="D97" s="1407">
        <v>0</v>
      </c>
      <c r="E97" s="1407">
        <v>744.93</v>
      </c>
      <c r="F97" s="1407">
        <v>2029.94</v>
      </c>
      <c r="G97" s="1407">
        <v>733.76</v>
      </c>
      <c r="H97" s="1407">
        <v>0</v>
      </c>
      <c r="I97" s="1407">
        <v>0</v>
      </c>
      <c r="J97" s="1407">
        <v>0</v>
      </c>
      <c r="K97" s="1407">
        <v>0</v>
      </c>
      <c r="L97" s="1407">
        <v>0</v>
      </c>
    </row>
    <row r="98" spans="1:12" s="1409" customFormat="1" ht="24.6" customHeight="1">
      <c r="A98" s="1406" t="s">
        <v>833</v>
      </c>
      <c r="B98" s="1408">
        <v>46</v>
      </c>
      <c r="C98" s="1403">
        <v>851</v>
      </c>
      <c r="D98" s="1407">
        <v>127861.08</v>
      </c>
      <c r="E98" s="1407">
        <v>3575.67</v>
      </c>
      <c r="F98" s="1407">
        <v>9743.66</v>
      </c>
      <c r="G98" s="1407">
        <v>3522.04</v>
      </c>
      <c r="H98" s="1407">
        <v>0</v>
      </c>
      <c r="I98" s="1407">
        <v>0</v>
      </c>
      <c r="J98" s="1407">
        <v>0</v>
      </c>
      <c r="K98" s="1407">
        <v>0</v>
      </c>
      <c r="L98" s="1407">
        <v>0</v>
      </c>
    </row>
    <row r="99" spans="1:12" s="1409" customFormat="1" ht="24.6" customHeight="1">
      <c r="A99" s="1406" t="s">
        <v>761</v>
      </c>
      <c r="B99" s="1408">
        <v>46</v>
      </c>
      <c r="C99" s="1403">
        <v>851</v>
      </c>
      <c r="D99" s="1407">
        <v>6426596.8200000003</v>
      </c>
      <c r="E99" s="1407">
        <v>0</v>
      </c>
      <c r="F99" s="1407">
        <v>0</v>
      </c>
      <c r="G99" s="1407">
        <v>0</v>
      </c>
      <c r="H99" s="1407">
        <v>0</v>
      </c>
      <c r="I99" s="1407">
        <v>0</v>
      </c>
      <c r="J99" s="1407">
        <v>0</v>
      </c>
      <c r="K99" s="1407">
        <v>0</v>
      </c>
      <c r="L99" s="1407">
        <v>0</v>
      </c>
    </row>
    <row r="100" spans="1:12" s="1409" customFormat="1" ht="24.6" customHeight="1">
      <c r="A100" s="1406" t="s">
        <v>832</v>
      </c>
      <c r="B100" s="1408">
        <v>46</v>
      </c>
      <c r="C100" s="1403">
        <v>851</v>
      </c>
      <c r="D100" s="1407">
        <v>0</v>
      </c>
      <c r="E100" s="1407">
        <v>0</v>
      </c>
      <c r="F100" s="1407">
        <v>0</v>
      </c>
      <c r="G100" s="1407">
        <v>48906.74</v>
      </c>
      <c r="H100" s="1407">
        <v>0</v>
      </c>
      <c r="I100" s="1407">
        <v>0</v>
      </c>
      <c r="J100" s="1407">
        <v>321.20999999999998</v>
      </c>
      <c r="K100" s="1407">
        <v>0</v>
      </c>
      <c r="L100" s="1407">
        <v>50833.04</v>
      </c>
    </row>
    <row r="101" spans="1:12" s="1409" customFormat="1" ht="24.6" customHeight="1">
      <c r="A101" s="1406" t="s">
        <v>764</v>
      </c>
      <c r="B101" s="1408">
        <v>46</v>
      </c>
      <c r="C101" s="1403">
        <v>851</v>
      </c>
      <c r="D101" s="1407">
        <v>4515509.87</v>
      </c>
      <c r="E101" s="1407">
        <v>39756.54</v>
      </c>
      <c r="F101" s="1407">
        <v>0</v>
      </c>
      <c r="G101" s="1407">
        <v>0</v>
      </c>
      <c r="H101" s="1407">
        <v>0</v>
      </c>
      <c r="I101" s="1407">
        <v>0</v>
      </c>
      <c r="J101" s="1407">
        <v>0</v>
      </c>
      <c r="K101" s="1407">
        <v>0</v>
      </c>
      <c r="L101" s="1407">
        <v>0</v>
      </c>
    </row>
    <row r="102" spans="1:12" s="1409" customFormat="1" ht="24.6" customHeight="1">
      <c r="A102" s="1406" t="s">
        <v>761</v>
      </c>
      <c r="B102" s="1408">
        <v>47</v>
      </c>
      <c r="C102" s="1403">
        <v>150</v>
      </c>
      <c r="D102" s="1407">
        <v>34707700.979999997</v>
      </c>
      <c r="E102" s="1407">
        <v>815.71</v>
      </c>
      <c r="F102" s="1407">
        <v>0</v>
      </c>
      <c r="G102" s="1407">
        <v>0</v>
      </c>
      <c r="H102" s="1407">
        <v>0</v>
      </c>
      <c r="I102" s="1407">
        <v>0</v>
      </c>
      <c r="J102" s="1407">
        <v>0</v>
      </c>
      <c r="K102" s="1407">
        <v>0</v>
      </c>
      <c r="L102" s="1407">
        <v>0</v>
      </c>
    </row>
    <row r="103" spans="1:12" s="1409" customFormat="1" ht="24.6" customHeight="1">
      <c r="A103" s="1406" t="s">
        <v>832</v>
      </c>
      <c r="B103" s="1408">
        <v>47</v>
      </c>
      <c r="C103" s="1403">
        <v>150</v>
      </c>
      <c r="D103" s="1407">
        <v>0</v>
      </c>
      <c r="E103" s="1407">
        <v>0</v>
      </c>
      <c r="F103" s="1407">
        <v>0</v>
      </c>
      <c r="G103" s="1407">
        <v>1238427.1100000001</v>
      </c>
      <c r="H103" s="1407">
        <v>0</v>
      </c>
      <c r="I103" s="1407">
        <v>0</v>
      </c>
      <c r="J103" s="1407">
        <v>0</v>
      </c>
      <c r="K103" s="1407">
        <v>0</v>
      </c>
      <c r="L103" s="1407">
        <v>0</v>
      </c>
    </row>
    <row r="104" spans="1:12" s="1409" customFormat="1" ht="24.6" customHeight="1">
      <c r="A104" s="1406" t="s">
        <v>761</v>
      </c>
      <c r="B104" s="1408">
        <v>47</v>
      </c>
      <c r="C104" s="1403">
        <v>900</v>
      </c>
      <c r="D104" s="1407">
        <v>65609358.149999999</v>
      </c>
      <c r="E104" s="1407">
        <v>0</v>
      </c>
      <c r="F104" s="1407">
        <v>0</v>
      </c>
      <c r="G104" s="1407">
        <v>0</v>
      </c>
      <c r="H104" s="1407">
        <v>0</v>
      </c>
      <c r="I104" s="1407">
        <v>0</v>
      </c>
      <c r="J104" s="1407">
        <v>0</v>
      </c>
      <c r="K104" s="1407">
        <v>0</v>
      </c>
      <c r="L104" s="1407">
        <v>9584.2099999999991</v>
      </c>
    </row>
    <row r="105" spans="1:12" s="1409" customFormat="1" ht="24.6" customHeight="1">
      <c r="A105" s="1414" t="s">
        <v>832</v>
      </c>
      <c r="B105" s="1417">
        <v>47</v>
      </c>
      <c r="C105" s="1418">
        <v>900</v>
      </c>
      <c r="D105" s="1419">
        <v>376898.44</v>
      </c>
      <c r="E105" s="1419">
        <v>42.16</v>
      </c>
      <c r="F105" s="1419">
        <v>21958.560000000001</v>
      </c>
      <c r="G105" s="1419">
        <v>59288.03</v>
      </c>
      <c r="H105" s="1419">
        <v>37439.15</v>
      </c>
      <c r="I105" s="1419">
        <v>7861.23</v>
      </c>
      <c r="J105" s="1419">
        <v>7361.29</v>
      </c>
      <c r="K105" s="1419">
        <v>36857.94</v>
      </c>
      <c r="L105" s="1419">
        <v>0</v>
      </c>
    </row>
    <row r="106" spans="1:12" s="1421" customFormat="1" ht="24.6" customHeight="1">
      <c r="A106" s="1406" t="s">
        <v>886</v>
      </c>
      <c r="B106" s="1408">
        <v>62</v>
      </c>
      <c r="C106" s="1420">
        <v>50</v>
      </c>
      <c r="D106" s="1415">
        <v>1124925.23</v>
      </c>
      <c r="E106" s="1415">
        <v>0</v>
      </c>
      <c r="F106" s="1415">
        <v>0</v>
      </c>
      <c r="G106" s="1415">
        <v>0</v>
      </c>
      <c r="H106" s="1415">
        <v>0</v>
      </c>
      <c r="I106" s="1415">
        <v>0</v>
      </c>
      <c r="J106" s="1415">
        <v>0</v>
      </c>
      <c r="K106" s="1415">
        <v>0</v>
      </c>
      <c r="L106" s="1407">
        <v>0</v>
      </c>
    </row>
    <row r="107" spans="1:12" s="1409" customFormat="1" ht="30.75" customHeight="1">
      <c r="A107" s="1422" t="s">
        <v>887</v>
      </c>
      <c r="B107" s="1423">
        <v>62</v>
      </c>
      <c r="C107" s="1416">
        <v>50</v>
      </c>
      <c r="D107" s="1424">
        <v>0</v>
      </c>
      <c r="E107" s="1424">
        <v>2646.3</v>
      </c>
      <c r="F107" s="1424">
        <v>92608.26</v>
      </c>
      <c r="G107" s="1424">
        <v>88485.119999999995</v>
      </c>
      <c r="H107" s="1424">
        <v>135869.82999999999</v>
      </c>
      <c r="I107" s="1424">
        <v>60292.53</v>
      </c>
      <c r="J107" s="1424">
        <v>1677831.98</v>
      </c>
      <c r="K107" s="1424">
        <v>750</v>
      </c>
      <c r="L107" s="1425">
        <v>0</v>
      </c>
    </row>
    <row r="108" spans="1:12" s="1429" customFormat="1" ht="21" customHeight="1">
      <c r="A108" s="1426"/>
      <c r="B108" s="1426"/>
      <c r="C108" s="1427"/>
      <c r="D108" s="1428">
        <v>764615387.23000014</v>
      </c>
      <c r="E108" s="1428">
        <v>155474619.47000012</v>
      </c>
      <c r="F108" s="1428">
        <v>12097016.67</v>
      </c>
      <c r="G108" s="1428">
        <v>8633871.0199999977</v>
      </c>
      <c r="H108" s="1428">
        <v>15715131.900000008</v>
      </c>
      <c r="I108" s="1428">
        <v>23427304.609999996</v>
      </c>
      <c r="J108" s="1428">
        <v>6300844.6199999992</v>
      </c>
      <c r="K108" s="1428">
        <v>9476176.4499999993</v>
      </c>
      <c r="L108" s="1428">
        <v>3644479.48</v>
      </c>
    </row>
    <row r="109" spans="1:12" s="1433" customFormat="1" ht="18.600000000000001" customHeight="1">
      <c r="A109" s="1430"/>
      <c r="B109" s="1430"/>
      <c r="C109" s="1430"/>
      <c r="D109" s="1430"/>
      <c r="E109" s="1431"/>
      <c r="F109" s="1431"/>
      <c r="G109" s="1431"/>
      <c r="H109" s="1431"/>
      <c r="I109" s="1431"/>
      <c r="J109" s="1432"/>
      <c r="K109" s="1432"/>
      <c r="L109" s="1432"/>
    </row>
    <row r="110" spans="1:12" s="1402" customFormat="1" ht="24.6" customHeight="1">
      <c r="A110" s="1434"/>
      <c r="B110" s="1434"/>
      <c r="C110" s="1435"/>
      <c r="D110" s="1435"/>
      <c r="E110" s="1435"/>
      <c r="F110" s="1435"/>
      <c r="G110" s="1435"/>
      <c r="H110" s="1435"/>
      <c r="I110" s="1435"/>
      <c r="J110" s="1435"/>
      <c r="K110" s="1435"/>
      <c r="L110" s="1435"/>
    </row>
    <row r="111" spans="1:12" s="1402" customFormat="1">
      <c r="A111" s="1436"/>
      <c r="B111" s="1434"/>
      <c r="C111" s="1435"/>
      <c r="D111" s="1435"/>
      <c r="E111" s="1435"/>
      <c r="F111" s="1435"/>
      <c r="G111" s="1435"/>
      <c r="H111" s="1435"/>
      <c r="I111" s="1435"/>
      <c r="J111" s="1435"/>
      <c r="K111" s="1435"/>
      <c r="L111" s="1435"/>
    </row>
    <row r="112" spans="1:12" s="1402" customFormat="1">
      <c r="A112" s="1436"/>
      <c r="B112" s="1436"/>
      <c r="C112" s="1435"/>
      <c r="D112" s="1437"/>
      <c r="E112" s="1437"/>
      <c r="F112" s="1437"/>
      <c r="G112" s="1437"/>
      <c r="H112" s="1437"/>
      <c r="I112" s="1437"/>
      <c r="J112" s="1437"/>
      <c r="K112" s="1437"/>
      <c r="L112" s="1437"/>
    </row>
    <row r="113" spans="1:12" s="1402" customFormat="1">
      <c r="A113" s="1436"/>
      <c r="B113" s="1399"/>
      <c r="C113" s="1435"/>
      <c r="D113" s="1437"/>
      <c r="E113" s="1437"/>
      <c r="F113" s="1437"/>
      <c r="G113" s="1437"/>
      <c r="H113" s="1437"/>
      <c r="I113" s="1437"/>
      <c r="J113" s="1437"/>
      <c r="K113" s="1437"/>
      <c r="L113" s="1437"/>
    </row>
    <row r="114" spans="1:12" s="1402" customFormat="1">
      <c r="A114" s="1784"/>
      <c r="B114" s="1784"/>
      <c r="C114" s="1435"/>
      <c r="D114" s="1435"/>
      <c r="E114" s="1435"/>
      <c r="F114" s="1435"/>
      <c r="G114" s="1435"/>
      <c r="H114" s="1435"/>
      <c r="I114" s="1435"/>
      <c r="J114" s="1435"/>
      <c r="K114" s="1435"/>
      <c r="L114" s="1435"/>
    </row>
    <row r="115" spans="1:12" s="1402" customFormat="1">
      <c r="A115" s="1438"/>
      <c r="B115" s="1438"/>
      <c r="C115" s="1435"/>
      <c r="D115" s="1435"/>
      <c r="E115" s="1435"/>
      <c r="F115" s="1435"/>
      <c r="G115" s="1435"/>
      <c r="H115" s="1435"/>
      <c r="I115" s="1435"/>
      <c r="J115" s="1435"/>
      <c r="K115" s="1435"/>
      <c r="L115" s="1435"/>
    </row>
    <row r="116" spans="1:12" s="1402" customFormat="1">
      <c r="A116" s="1438"/>
      <c r="B116" s="1438"/>
      <c r="C116" s="1435"/>
      <c r="D116" s="1435"/>
      <c r="E116" s="1435"/>
      <c r="F116" s="1435"/>
      <c r="G116" s="1435"/>
      <c r="H116" s="1435"/>
      <c r="I116" s="1435"/>
      <c r="J116" s="1435"/>
      <c r="K116" s="1435"/>
      <c r="L116" s="1435"/>
    </row>
    <row r="117" spans="1:12" s="1402" customFormat="1">
      <c r="A117" s="1798"/>
      <c r="B117" s="1798"/>
      <c r="C117" s="1435"/>
      <c r="D117" s="1435"/>
      <c r="E117" s="1435"/>
      <c r="F117" s="1435"/>
      <c r="G117" s="1435"/>
      <c r="H117" s="1435"/>
      <c r="I117" s="1435"/>
      <c r="J117" s="1435"/>
      <c r="K117" s="1435"/>
      <c r="L117" s="1435"/>
    </row>
    <row r="118" spans="1:12" s="1402" customFormat="1">
      <c r="A118" s="1438"/>
      <c r="B118" s="1438"/>
      <c r="C118" s="1435"/>
      <c r="D118" s="1435"/>
      <c r="E118" s="1435"/>
      <c r="F118" s="1435"/>
      <c r="G118" s="1435"/>
      <c r="H118" s="1435"/>
      <c r="I118" s="1435"/>
      <c r="J118" s="1435"/>
      <c r="K118" s="1435"/>
      <c r="L118" s="1435"/>
    </row>
    <row r="119" spans="1:12" s="1402" customFormat="1">
      <c r="A119" s="1438"/>
      <c r="B119" s="1438"/>
      <c r="C119" s="1435"/>
      <c r="D119" s="1435"/>
      <c r="E119" s="1435"/>
      <c r="F119" s="1435"/>
      <c r="G119" s="1435"/>
      <c r="H119" s="1435"/>
      <c r="I119" s="1435"/>
      <c r="J119" s="1435"/>
      <c r="K119" s="1435"/>
      <c r="L119" s="1435"/>
    </row>
    <row r="120" spans="1:12">
      <c r="C120" s="1435"/>
      <c r="D120" s="1435"/>
      <c r="E120" s="1435"/>
      <c r="F120" s="1435"/>
      <c r="G120" s="1435"/>
      <c r="H120" s="1435"/>
      <c r="I120" s="1435"/>
      <c r="J120" s="1435"/>
      <c r="K120" s="1435"/>
      <c r="L120" s="1435"/>
    </row>
    <row r="121" spans="1:12">
      <c r="C121" s="1435"/>
      <c r="D121" s="1435"/>
      <c r="E121" s="1435"/>
      <c r="F121" s="1435"/>
      <c r="G121" s="1435"/>
      <c r="H121" s="1435"/>
      <c r="I121" s="1435"/>
      <c r="J121" s="1435"/>
      <c r="K121" s="1435"/>
      <c r="L121" s="1435"/>
    </row>
    <row r="122" spans="1:12">
      <c r="C122" s="1435"/>
      <c r="D122" s="1435"/>
      <c r="E122" s="1435"/>
      <c r="F122" s="1435"/>
      <c r="G122" s="1435"/>
      <c r="H122" s="1435"/>
      <c r="I122" s="1435"/>
      <c r="J122" s="1435"/>
      <c r="K122" s="1435"/>
      <c r="L122" s="1435"/>
    </row>
    <row r="123" spans="1:12">
      <c r="C123" s="1435"/>
      <c r="D123" s="1435"/>
      <c r="E123" s="1435"/>
      <c r="F123" s="1435"/>
      <c r="G123" s="1435"/>
      <c r="H123" s="1435"/>
      <c r="I123" s="1435"/>
      <c r="J123" s="1435"/>
      <c r="K123" s="1435"/>
      <c r="L123" s="1435"/>
    </row>
    <row r="129" spans="1:1" ht="15.75">
      <c r="A129" s="1441"/>
    </row>
  </sheetData>
  <mergeCells count="17">
    <mergeCell ref="A117:B117"/>
    <mergeCell ref="G6:G10"/>
    <mergeCell ref="H6:H10"/>
    <mergeCell ref="I6:I10"/>
    <mergeCell ref="J6:J10"/>
    <mergeCell ref="K6:K10"/>
    <mergeCell ref="A114:B114"/>
    <mergeCell ref="A2:L2"/>
    <mergeCell ref="A5:A10"/>
    <mergeCell ref="B5:C5"/>
    <mergeCell ref="D5:K5"/>
    <mergeCell ref="L5:L10"/>
    <mergeCell ref="B6:B10"/>
    <mergeCell ref="C6:C10"/>
    <mergeCell ref="D6:D10"/>
    <mergeCell ref="E6:E10"/>
    <mergeCell ref="F6:F10"/>
  </mergeCells>
  <printOptions horizontalCentered="1"/>
  <pageMargins left="0.70866141732283472" right="0.70866141732283472" top="0.59055118110236227" bottom="0.59055118110236227" header="0.31496062992125984" footer="0.27559055118110237"/>
  <pageSetup paperSize="9" scale="56" firstPageNumber="80" fitToHeight="0" orientation="landscape" useFirstPageNumber="1" r:id="rId1"/>
  <headerFooter>
    <oddHeader>&amp;C&amp;13- &amp;P -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90" zoomScaleNormal="90" workbookViewId="0">
      <selection activeCell="AB32" sqref="AB32"/>
    </sheetView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Normal="100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5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zoomScale="75" zoomScaleNormal="75" workbookViewId="0"/>
  </sheetViews>
  <sheetFormatPr defaultRowHeight="12.75"/>
  <cols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485" t="s">
        <v>547</v>
      </c>
    </row>
    <row r="2" spans="1:20" ht="15">
      <c r="A2" s="485" t="s">
        <v>548</v>
      </c>
    </row>
    <row r="3" spans="1:20" ht="15">
      <c r="A3" s="485" t="s">
        <v>549</v>
      </c>
    </row>
    <row r="4" spans="1:20" ht="15">
      <c r="A4" s="485" t="s">
        <v>550</v>
      </c>
    </row>
    <row r="5" spans="1:20" ht="18" customHeight="1">
      <c r="A5" s="485" t="s">
        <v>551</v>
      </c>
    </row>
    <row r="6" spans="1:20" ht="15">
      <c r="A6" s="485" t="s">
        <v>560</v>
      </c>
    </row>
    <row r="7" spans="1:20" ht="15">
      <c r="A7" s="486" t="s">
        <v>561</v>
      </c>
    </row>
    <row r="8" spans="1:20" ht="15">
      <c r="A8" s="486" t="s">
        <v>562</v>
      </c>
    </row>
    <row r="9" spans="1:20" ht="15">
      <c r="A9" s="486" t="s">
        <v>563</v>
      </c>
    </row>
    <row r="10" spans="1:20" ht="15">
      <c r="A10" s="486" t="s">
        <v>564</v>
      </c>
    </row>
    <row r="11" spans="1:20" ht="15">
      <c r="A11" s="547" t="s">
        <v>586</v>
      </c>
      <c r="B11" s="548"/>
      <c r="C11" s="548"/>
      <c r="D11" s="548"/>
      <c r="E11" s="548"/>
      <c r="F11" s="548"/>
      <c r="G11" s="548"/>
      <c r="H11" s="548"/>
      <c r="I11" s="548"/>
      <c r="J11" s="548"/>
      <c r="K11" s="548"/>
      <c r="L11" s="548"/>
      <c r="M11" s="548"/>
      <c r="N11" s="548"/>
      <c r="O11" s="548"/>
      <c r="P11" s="548"/>
      <c r="Q11" s="548"/>
      <c r="R11" s="548"/>
      <c r="S11" s="548"/>
      <c r="T11" s="548"/>
    </row>
    <row r="12" spans="1:20" ht="15">
      <c r="A12" s="547" t="s">
        <v>593</v>
      </c>
      <c r="B12" s="548"/>
      <c r="C12" s="548"/>
      <c r="D12" s="548"/>
      <c r="E12" s="548"/>
      <c r="F12" s="548"/>
      <c r="G12" s="548"/>
      <c r="H12" s="548"/>
      <c r="I12" s="548"/>
      <c r="J12" s="548"/>
      <c r="K12" s="548"/>
      <c r="L12" s="548"/>
      <c r="M12" s="548"/>
      <c r="N12" s="548"/>
      <c r="O12" s="548"/>
      <c r="P12" s="548"/>
      <c r="Q12" s="548"/>
      <c r="R12" s="548"/>
      <c r="S12" s="548"/>
      <c r="T12" s="548"/>
    </row>
    <row r="13" spans="1:20" ht="15">
      <c r="A13" s="547" t="s">
        <v>598</v>
      </c>
      <c r="B13" s="548"/>
      <c r="C13" s="548"/>
      <c r="D13" s="548"/>
      <c r="E13" s="548"/>
      <c r="F13" s="548"/>
      <c r="G13" s="548"/>
      <c r="H13" s="548"/>
      <c r="I13" s="548"/>
      <c r="J13" s="548"/>
      <c r="K13" s="548"/>
      <c r="L13" s="548"/>
      <c r="M13" s="548"/>
      <c r="N13" s="548"/>
      <c r="O13" s="548"/>
      <c r="P13" s="548"/>
      <c r="Q13" s="548"/>
      <c r="R13" s="548"/>
      <c r="S13" s="548"/>
      <c r="T13" s="549"/>
    </row>
    <row r="14" spans="1:20" ht="15">
      <c r="A14" s="547" t="s">
        <v>594</v>
      </c>
      <c r="B14" s="548"/>
      <c r="C14" s="548"/>
      <c r="D14" s="548"/>
      <c r="E14" s="548"/>
      <c r="F14" s="548"/>
      <c r="G14" s="548"/>
      <c r="H14" s="548"/>
      <c r="I14" s="548"/>
      <c r="J14" s="548"/>
      <c r="K14" s="548"/>
      <c r="L14" s="548"/>
      <c r="M14" s="548"/>
      <c r="N14" s="548"/>
      <c r="O14" s="548"/>
      <c r="P14" s="548"/>
      <c r="Q14" s="548"/>
      <c r="R14" s="548"/>
      <c r="S14" s="548"/>
      <c r="T14" s="548"/>
    </row>
    <row r="15" spans="1:20" ht="15">
      <c r="A15" s="547" t="s">
        <v>597</v>
      </c>
      <c r="B15" s="548"/>
      <c r="C15" s="548"/>
      <c r="D15" s="548"/>
      <c r="E15" s="548"/>
      <c r="F15" s="548"/>
      <c r="G15" s="548"/>
      <c r="H15" s="548"/>
      <c r="I15" s="548"/>
      <c r="J15" s="548"/>
      <c r="K15" s="548"/>
      <c r="L15" s="548"/>
      <c r="M15" s="548"/>
      <c r="N15" s="548"/>
      <c r="O15" s="548"/>
      <c r="P15" s="548"/>
      <c r="Q15" s="548"/>
      <c r="R15" s="548"/>
      <c r="S15" s="548"/>
      <c r="T15" s="548"/>
    </row>
    <row r="16" spans="1:20" ht="15">
      <c r="A16" s="547" t="s">
        <v>595</v>
      </c>
      <c r="B16" s="548"/>
      <c r="C16" s="548"/>
      <c r="D16" s="548"/>
      <c r="E16" s="548"/>
      <c r="F16" s="548"/>
      <c r="G16" s="548"/>
      <c r="H16" s="548"/>
      <c r="I16" s="548"/>
      <c r="J16" s="548"/>
      <c r="K16" s="548"/>
      <c r="L16" s="548"/>
      <c r="M16" s="548"/>
      <c r="N16" s="548"/>
      <c r="O16" s="548"/>
      <c r="P16" s="548"/>
      <c r="Q16" s="548"/>
      <c r="R16" s="548"/>
      <c r="S16" s="548"/>
      <c r="T16" s="548"/>
    </row>
    <row r="17" spans="1:20" ht="15">
      <c r="A17" s="547" t="s">
        <v>599</v>
      </c>
      <c r="B17" s="548"/>
      <c r="C17" s="548"/>
      <c r="D17" s="548"/>
      <c r="E17" s="548"/>
      <c r="F17" s="548"/>
      <c r="G17" s="548"/>
      <c r="H17" s="548"/>
      <c r="I17" s="548"/>
      <c r="J17" s="548"/>
      <c r="K17" s="548"/>
      <c r="L17" s="548"/>
      <c r="M17" s="548"/>
      <c r="N17" s="548"/>
      <c r="O17" s="548"/>
      <c r="P17" s="548"/>
      <c r="Q17" s="548"/>
      <c r="R17" s="548"/>
      <c r="S17" s="548"/>
      <c r="T17" s="548"/>
    </row>
    <row r="18" spans="1:20" ht="15">
      <c r="A18" s="547" t="s">
        <v>596</v>
      </c>
      <c r="B18" s="548"/>
      <c r="C18" s="548"/>
      <c r="D18" s="548"/>
      <c r="E18" s="548"/>
      <c r="F18" s="548"/>
      <c r="G18" s="548"/>
      <c r="H18" s="548"/>
      <c r="I18" s="548"/>
      <c r="J18" s="548"/>
      <c r="K18" s="548"/>
      <c r="L18" s="548"/>
      <c r="M18" s="548"/>
      <c r="N18" s="548"/>
      <c r="O18" s="548"/>
      <c r="P18" s="548"/>
      <c r="Q18" s="548"/>
      <c r="R18" s="548"/>
      <c r="S18" s="548"/>
      <c r="T18" s="548"/>
    </row>
    <row r="19" spans="1:20" ht="15">
      <c r="A19" s="547" t="s">
        <v>600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548"/>
      <c r="N19" s="548"/>
      <c r="O19" s="548"/>
      <c r="P19" s="548"/>
      <c r="Q19" s="548"/>
      <c r="R19" s="548"/>
      <c r="S19" s="548"/>
      <c r="T19" s="548"/>
    </row>
    <row r="20" spans="1:20" ht="15">
      <c r="A20" s="547" t="s">
        <v>601</v>
      </c>
      <c r="B20" s="548"/>
      <c r="C20" s="548"/>
      <c r="D20" s="548"/>
      <c r="E20" s="548"/>
      <c r="F20" s="548"/>
      <c r="G20" s="548"/>
      <c r="H20" s="548"/>
      <c r="I20" s="548"/>
      <c r="J20" s="548"/>
      <c r="K20" s="548"/>
      <c r="L20" s="548"/>
      <c r="M20" s="548"/>
      <c r="N20" s="548"/>
      <c r="O20" s="548"/>
      <c r="P20" s="548"/>
      <c r="Q20" s="548"/>
      <c r="R20" s="548"/>
      <c r="S20" s="548"/>
      <c r="T20" s="548"/>
    </row>
    <row r="21" spans="1:20" ht="15">
      <c r="A21" s="547" t="s">
        <v>605</v>
      </c>
      <c r="B21" s="548"/>
      <c r="C21" s="548"/>
      <c r="D21" s="548"/>
      <c r="E21" s="548"/>
      <c r="F21" s="548"/>
      <c r="G21" s="548"/>
      <c r="H21" s="548"/>
      <c r="I21" s="548"/>
      <c r="J21" s="548"/>
      <c r="K21" s="548"/>
      <c r="L21" s="548"/>
      <c r="M21" s="548"/>
      <c r="N21" s="548"/>
      <c r="O21" s="548"/>
      <c r="P21" s="548"/>
      <c r="Q21" s="548"/>
      <c r="R21" s="548"/>
      <c r="S21" s="548"/>
      <c r="T21" s="548"/>
    </row>
    <row r="22" spans="1:20" ht="15">
      <c r="A22" s="547" t="s">
        <v>604</v>
      </c>
      <c r="B22" s="548"/>
      <c r="C22" s="548"/>
      <c r="D22" s="548"/>
      <c r="E22" s="548"/>
      <c r="F22" s="548"/>
      <c r="G22" s="548"/>
      <c r="H22" s="548"/>
      <c r="I22" s="548"/>
      <c r="J22" s="548"/>
      <c r="K22" s="548"/>
      <c r="L22" s="548"/>
      <c r="M22" s="548"/>
      <c r="N22" s="548"/>
      <c r="O22" s="548"/>
      <c r="P22" s="548"/>
      <c r="Q22" s="548"/>
      <c r="R22" s="548"/>
      <c r="S22" s="548"/>
      <c r="T22" s="548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Normal="100" workbookViewId="0"/>
  </sheetViews>
  <sheetFormatPr defaultRowHeight="12.75"/>
  <sheetData>
    <row r="27" spans="2:2">
      <c r="B27" s="1534" t="s">
        <v>947</v>
      </c>
    </row>
    <row r="28" spans="2:2">
      <c r="B28" s="1535" t="s">
        <v>948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/>
  </sheetViews>
  <sheetFormatPr defaultRowHeight="12.75"/>
  <sheetData>
    <row r="1" spans="1:1">
      <c r="A1" t="s">
        <v>949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H135"/>
  <sheetViews>
    <sheetView showGridLines="0" showZeros="0" showOutlineSymbols="0" zoomScale="75" zoomScaleNormal="75" workbookViewId="0"/>
  </sheetViews>
  <sheetFormatPr defaultRowHeight="12.75"/>
  <cols>
    <col min="1" max="1" width="70.28515625" style="289" customWidth="1"/>
    <col min="2" max="2" width="16.85546875" style="289" customWidth="1"/>
    <col min="3" max="5" width="17" style="289" customWidth="1"/>
    <col min="6" max="8" width="11.5703125" style="289" bestFit="1" customWidth="1"/>
    <col min="9" max="13" width="9.140625" style="289"/>
    <col min="14" max="14" width="16.140625" style="289" customWidth="1"/>
    <col min="15" max="16384" width="9.140625" style="289"/>
  </cols>
  <sheetData>
    <row r="1" spans="1:8" ht="17.25" customHeight="1">
      <c r="A1" s="285" t="s">
        <v>455</v>
      </c>
      <c r="B1" s="286"/>
      <c r="C1" s="287"/>
      <c r="D1" s="287"/>
      <c r="E1" s="287"/>
      <c r="F1" s="287"/>
      <c r="G1" s="287"/>
      <c r="H1" s="287"/>
    </row>
    <row r="2" spans="1:8" ht="17.25" customHeight="1">
      <c r="A2" s="290"/>
      <c r="B2" s="290"/>
      <c r="C2" s="287"/>
      <c r="D2" s="287"/>
      <c r="E2" s="287"/>
      <c r="F2" s="287"/>
      <c r="G2" s="287"/>
      <c r="H2" s="287"/>
    </row>
    <row r="3" spans="1:8" ht="17.25" customHeight="1">
      <c r="A3" s="291" t="s">
        <v>456</v>
      </c>
      <c r="B3" s="292"/>
      <c r="C3" s="293"/>
      <c r="D3" s="293"/>
      <c r="E3" s="293"/>
      <c r="F3" s="293"/>
      <c r="G3" s="293"/>
      <c r="H3" s="293"/>
    </row>
    <row r="4" spans="1:8" ht="17.25" customHeight="1">
      <c r="A4" s="294"/>
      <c r="B4" s="294"/>
      <c r="C4" s="288"/>
      <c r="D4" s="288"/>
      <c r="E4" s="288"/>
      <c r="F4" s="288"/>
      <c r="G4" s="288"/>
      <c r="H4" s="288"/>
    </row>
    <row r="5" spans="1:8" ht="17.25" customHeight="1">
      <c r="A5" s="294"/>
      <c r="B5" s="294"/>
      <c r="C5" s="295"/>
      <c r="D5" s="288"/>
      <c r="E5" s="288"/>
      <c r="F5" s="288"/>
      <c r="G5" s="296"/>
      <c r="H5" s="297" t="s">
        <v>2</v>
      </c>
    </row>
    <row r="6" spans="1:8" ht="15.95" customHeight="1">
      <c r="A6" s="298"/>
      <c r="B6" s="299" t="s">
        <v>236</v>
      </c>
      <c r="C6" s="300" t="s">
        <v>238</v>
      </c>
      <c r="D6" s="301"/>
      <c r="E6" s="302"/>
      <c r="F6" s="303" t="s">
        <v>457</v>
      </c>
      <c r="G6" s="301"/>
      <c r="H6" s="302"/>
    </row>
    <row r="7" spans="1:8" ht="15.95" customHeight="1">
      <c r="A7" s="304" t="s">
        <v>3</v>
      </c>
      <c r="B7" s="305" t="s">
        <v>237</v>
      </c>
      <c r="C7" s="306"/>
      <c r="D7" s="306"/>
      <c r="E7" s="306"/>
      <c r="F7" s="306" t="s">
        <v>4</v>
      </c>
      <c r="G7" s="306" t="s">
        <v>4</v>
      </c>
      <c r="H7" s="307"/>
    </row>
    <row r="8" spans="1:8" ht="15.95" customHeight="1">
      <c r="A8" s="308"/>
      <c r="B8" s="309" t="s">
        <v>458</v>
      </c>
      <c r="C8" s="306" t="s">
        <v>459</v>
      </c>
      <c r="D8" s="306" t="s">
        <v>460</v>
      </c>
      <c r="E8" s="306" t="s">
        <v>461</v>
      </c>
      <c r="F8" s="307" t="s">
        <v>242</v>
      </c>
      <c r="G8" s="307" t="s">
        <v>462</v>
      </c>
      <c r="H8" s="307" t="s">
        <v>463</v>
      </c>
    </row>
    <row r="9" spans="1:8" s="314" customFormat="1" ht="9.75" customHeight="1">
      <c r="A9" s="311" t="s">
        <v>464</v>
      </c>
      <c r="B9" s="312">
        <v>2</v>
      </c>
      <c r="C9" s="313">
        <v>3</v>
      </c>
      <c r="D9" s="313">
        <v>4</v>
      </c>
      <c r="E9" s="313">
        <v>5</v>
      </c>
      <c r="F9" s="313">
        <v>6</v>
      </c>
      <c r="G9" s="313">
        <v>7</v>
      </c>
      <c r="H9" s="313">
        <v>8</v>
      </c>
    </row>
    <row r="10" spans="1:8" ht="24" customHeight="1">
      <c r="A10" s="315" t="s">
        <v>465</v>
      </c>
      <c r="B10" s="453">
        <v>355705405</v>
      </c>
      <c r="C10" s="454">
        <v>35191206.236760005</v>
      </c>
      <c r="D10" s="454">
        <v>62020290.262819998</v>
      </c>
      <c r="E10" s="454">
        <v>88469165.334429994</v>
      </c>
      <c r="F10" s="455">
        <v>9.893357183245502E-2</v>
      </c>
      <c r="G10" s="455">
        <v>0.17435858266708093</v>
      </c>
      <c r="H10" s="455">
        <v>0.24871470630149686</v>
      </c>
    </row>
    <row r="11" spans="1:8" ht="24" customHeight="1">
      <c r="A11" s="316" t="s">
        <v>466</v>
      </c>
      <c r="B11" s="456">
        <v>397197405</v>
      </c>
      <c r="C11" s="456">
        <v>26629004.66186</v>
      </c>
      <c r="D11" s="456">
        <v>57559540.073089994</v>
      </c>
      <c r="E11" s="456">
        <v>85341535.46419999</v>
      </c>
      <c r="F11" s="455">
        <v>6.7042242287207288E-2</v>
      </c>
      <c r="G11" s="455">
        <v>0.1449141896410174</v>
      </c>
      <c r="H11" s="455">
        <v>0.21485924729090311</v>
      </c>
    </row>
    <row r="12" spans="1:8" ht="24" customHeight="1">
      <c r="A12" s="315" t="s">
        <v>467</v>
      </c>
      <c r="B12" s="453">
        <v>-41492000</v>
      </c>
      <c r="C12" s="454">
        <v>8562201.574900005</v>
      </c>
      <c r="D12" s="454">
        <v>4460750.1897300035</v>
      </c>
      <c r="E12" s="454">
        <v>3127629.8702300042</v>
      </c>
      <c r="F12" s="455"/>
      <c r="G12" s="455"/>
      <c r="H12" s="455"/>
    </row>
    <row r="13" spans="1:8" ht="24" customHeight="1">
      <c r="A13" s="318" t="s">
        <v>468</v>
      </c>
      <c r="B13" s="457"/>
      <c r="C13" s="458"/>
      <c r="D13" s="458"/>
      <c r="E13" s="458"/>
      <c r="F13" s="459"/>
      <c r="G13" s="459"/>
      <c r="H13" s="459"/>
    </row>
    <row r="14" spans="1:8" ht="15" customHeight="1">
      <c r="A14" s="319" t="s">
        <v>469</v>
      </c>
      <c r="B14" s="453">
        <v>0</v>
      </c>
      <c r="C14" s="453">
        <v>0</v>
      </c>
      <c r="D14" s="453">
        <v>0</v>
      </c>
      <c r="E14" s="453">
        <v>0</v>
      </c>
      <c r="F14" s="455"/>
      <c r="G14" s="455"/>
      <c r="H14" s="455"/>
    </row>
    <row r="15" spans="1:8" ht="27" customHeight="1">
      <c r="A15" s="315" t="s">
        <v>470</v>
      </c>
      <c r="B15" s="453">
        <v>-15460158</v>
      </c>
      <c r="C15" s="453">
        <v>57825.914560000005</v>
      </c>
      <c r="D15" s="453">
        <v>8187.4650000019074</v>
      </c>
      <c r="E15" s="453">
        <v>40691.534359999998</v>
      </c>
      <c r="F15" s="455"/>
      <c r="G15" s="496"/>
      <c r="H15" s="455"/>
    </row>
    <row r="16" spans="1:8" ht="24" customHeight="1">
      <c r="A16" s="320" t="s">
        <v>471</v>
      </c>
      <c r="B16" s="460">
        <v>56952158</v>
      </c>
      <c r="C16" s="460">
        <v>-8562201.5749000013</v>
      </c>
      <c r="D16" s="460">
        <v>-4460750.1897300035</v>
      </c>
      <c r="E16" s="460">
        <v>-3127629.8702300042</v>
      </c>
      <c r="F16" s="495"/>
      <c r="G16" s="461"/>
      <c r="H16" s="459"/>
    </row>
    <row r="17" spans="1:8" ht="24" customHeight="1">
      <c r="A17" s="321" t="s">
        <v>472</v>
      </c>
      <c r="B17" s="462" t="s">
        <v>4</v>
      </c>
      <c r="C17" s="463" t="s">
        <v>4</v>
      </c>
      <c r="D17" s="463"/>
      <c r="E17" s="463"/>
      <c r="F17" s="464" t="s">
        <v>4</v>
      </c>
      <c r="G17" s="464" t="s">
        <v>4</v>
      </c>
      <c r="H17" s="464" t="s">
        <v>4</v>
      </c>
    </row>
    <row r="18" spans="1:8" ht="15">
      <c r="A18" s="322" t="s">
        <v>552</v>
      </c>
      <c r="B18" s="465">
        <v>52843344</v>
      </c>
      <c r="C18" s="465">
        <v>-14175386.317380002</v>
      </c>
      <c r="D18" s="465">
        <v>-8247167.6870899964</v>
      </c>
      <c r="E18" s="465">
        <v>-12670560.2225</v>
      </c>
      <c r="F18" s="464"/>
      <c r="G18" s="464"/>
      <c r="H18" s="464"/>
    </row>
    <row r="19" spans="1:8" ht="15">
      <c r="A19" s="321" t="s">
        <v>473</v>
      </c>
      <c r="B19" s="465">
        <v>0</v>
      </c>
      <c r="C19" s="463">
        <v>0</v>
      </c>
      <c r="D19" s="463">
        <v>0</v>
      </c>
      <c r="E19" s="463">
        <v>0</v>
      </c>
      <c r="F19" s="464"/>
      <c r="G19" s="464"/>
      <c r="H19" s="464"/>
    </row>
    <row r="20" spans="1:8" ht="15">
      <c r="A20" s="321" t="s">
        <v>474</v>
      </c>
      <c r="B20" s="465">
        <v>57916812</v>
      </c>
      <c r="C20" s="463">
        <v>4419128.4546999997</v>
      </c>
      <c r="D20" s="463">
        <v>14401135.788300002</v>
      </c>
      <c r="E20" s="463">
        <v>17893531.355769996</v>
      </c>
      <c r="F20" s="464">
        <v>7.6301307031540339E-2</v>
      </c>
      <c r="G20" s="464">
        <v>0.24865208030269348</v>
      </c>
      <c r="H20" s="464">
        <v>0.3089522841100093</v>
      </c>
    </row>
    <row r="21" spans="1:8" ht="15">
      <c r="A21" s="321" t="s">
        <v>475</v>
      </c>
      <c r="B21" s="465">
        <v>9000000</v>
      </c>
      <c r="C21" s="463">
        <v>10833846.955879999</v>
      </c>
      <c r="D21" s="463">
        <v>10938067.88477</v>
      </c>
      <c r="E21" s="463">
        <v>11310799.324209999</v>
      </c>
      <c r="F21" s="464">
        <v>1.2037607728755555</v>
      </c>
      <c r="G21" s="464">
        <v>1.2153408760855555</v>
      </c>
      <c r="H21" s="464">
        <v>1.2567554804677776</v>
      </c>
    </row>
    <row r="22" spans="1:8" ht="15">
      <c r="A22" s="321" t="s">
        <v>476</v>
      </c>
      <c r="B22" s="465">
        <v>-275886</v>
      </c>
      <c r="C22" s="463">
        <v>652.17100000000005</v>
      </c>
      <c r="D22" s="463">
        <v>1221.8920000000001</v>
      </c>
      <c r="E22" s="463">
        <v>5433.7540899999995</v>
      </c>
      <c r="F22" s="464"/>
      <c r="G22" s="464"/>
      <c r="H22" s="464"/>
    </row>
    <row r="23" spans="1:8" ht="15">
      <c r="A23" s="321" t="s">
        <v>477</v>
      </c>
      <c r="B23" s="465">
        <v>-1487100</v>
      </c>
      <c r="C23" s="463">
        <v>968949.60961000004</v>
      </c>
      <c r="D23" s="463">
        <v>1569900.7472799998</v>
      </c>
      <c r="E23" s="463">
        <v>3630331.3158899997</v>
      </c>
      <c r="F23" s="464"/>
      <c r="G23" s="464"/>
      <c r="H23" s="464"/>
    </row>
    <row r="24" spans="1:8" ht="15" customHeight="1">
      <c r="A24" s="321" t="s">
        <v>478</v>
      </c>
      <c r="B24" s="465">
        <v>31183</v>
      </c>
      <c r="C24" s="463">
        <v>1961.5110500000001</v>
      </c>
      <c r="D24" s="463">
        <v>2113.7463199999997</v>
      </c>
      <c r="E24" s="463">
        <v>360980.35557000001</v>
      </c>
      <c r="F24" s="464">
        <v>6.2903218099605557E-2</v>
      </c>
      <c r="G24" s="464">
        <v>6.7785213738254815E-2</v>
      </c>
      <c r="H24" s="497" t="s">
        <v>950</v>
      </c>
    </row>
    <row r="25" spans="1:8" ht="15">
      <c r="A25" s="321" t="s">
        <v>543</v>
      </c>
      <c r="B25" s="465"/>
      <c r="C25" s="463"/>
      <c r="D25" s="463">
        <v>0</v>
      </c>
      <c r="E25" s="463">
        <v>0</v>
      </c>
      <c r="F25" s="464"/>
      <c r="G25" s="464"/>
      <c r="H25" s="464"/>
    </row>
    <row r="26" spans="1:8" ht="15">
      <c r="A26" s="321" t="s">
        <v>544</v>
      </c>
      <c r="B26" s="465">
        <v>-3269162</v>
      </c>
      <c r="C26" s="463">
        <v>-226257.58143000002</v>
      </c>
      <c r="D26" s="463">
        <v>-486545.56105999998</v>
      </c>
      <c r="E26" s="463">
        <v>-853151.43190999993</v>
      </c>
      <c r="F26" s="464">
        <v>6.9209657224083732E-2</v>
      </c>
      <c r="G26" s="464">
        <v>0.14882883168836539</v>
      </c>
      <c r="H26" s="464">
        <v>0.26096945697704793</v>
      </c>
    </row>
    <row r="27" spans="1:8" ht="15">
      <c r="A27" s="321" t="s">
        <v>540</v>
      </c>
      <c r="B27" s="465">
        <v>-72503</v>
      </c>
      <c r="C27" s="463">
        <v>15173.422769999999</v>
      </c>
      <c r="D27" s="463">
        <v>36061.886810000004</v>
      </c>
      <c r="E27" s="463">
        <v>57105.489200000004</v>
      </c>
      <c r="F27" s="464"/>
      <c r="G27" s="464"/>
      <c r="H27" s="464"/>
    </row>
    <row r="28" spans="1:8" ht="15">
      <c r="A28" s="321" t="s">
        <v>542</v>
      </c>
      <c r="B28" s="465">
        <v>0</v>
      </c>
      <c r="C28" s="463">
        <v>36122594.343800001</v>
      </c>
      <c r="D28" s="463">
        <v>39022900.700070001</v>
      </c>
      <c r="E28" s="463">
        <v>48649541.928750001</v>
      </c>
      <c r="F28" s="464"/>
      <c r="G28" s="464"/>
      <c r="H28" s="464"/>
    </row>
    <row r="29" spans="1:8" ht="15">
      <c r="A29" s="321" t="s">
        <v>541</v>
      </c>
      <c r="B29" s="465">
        <v>9000000</v>
      </c>
      <c r="C29" s="463">
        <v>-5933753.4828399997</v>
      </c>
      <c r="D29" s="463">
        <v>-4313776.6285599973</v>
      </c>
      <c r="E29" s="463">
        <v>-3573951.543430008</v>
      </c>
      <c r="F29" s="464"/>
      <c r="G29" s="464"/>
      <c r="H29" s="464"/>
    </row>
    <row r="30" spans="1:8" ht="24" customHeight="1">
      <c r="A30" s="321" t="s">
        <v>479</v>
      </c>
      <c r="B30" s="465">
        <v>4108814</v>
      </c>
      <c r="C30" s="463">
        <v>5613184.7424799995</v>
      </c>
      <c r="D30" s="463">
        <v>3786417.4973599999</v>
      </c>
      <c r="E30" s="463">
        <v>9542930.3522699997</v>
      </c>
      <c r="F30" s="464">
        <v>1.3661325975038052</v>
      </c>
      <c r="G30" s="464">
        <v>0.92153538645458277</v>
      </c>
      <c r="H30" s="464">
        <v>2.3225510700338345</v>
      </c>
    </row>
    <row r="31" spans="1:8" ht="8.25" customHeight="1">
      <c r="A31" s="323"/>
      <c r="B31" s="466"/>
      <c r="C31" s="467"/>
      <c r="D31" s="467"/>
      <c r="E31" s="467"/>
      <c r="F31" s="468"/>
      <c r="G31" s="468"/>
      <c r="H31" s="468"/>
    </row>
    <row r="33" spans="1:8" s="99" customFormat="1" ht="15">
      <c r="A33" s="487"/>
      <c r="C33" s="125"/>
      <c r="D33" s="125"/>
      <c r="G33" s="98"/>
      <c r="H33" s="98"/>
    </row>
    <row r="34" spans="1:8">
      <c r="B34" s="488"/>
      <c r="C34" s="488"/>
      <c r="D34" s="488"/>
    </row>
    <row r="35" spans="1:8" ht="17.25" customHeight="1">
      <c r="A35" s="285" t="s">
        <v>455</v>
      </c>
      <c r="B35" s="286"/>
      <c r="C35" s="287"/>
      <c r="D35" s="287"/>
      <c r="E35" s="287"/>
      <c r="F35" s="287"/>
      <c r="G35" s="287"/>
      <c r="H35" s="287"/>
    </row>
    <row r="36" spans="1:8" ht="17.25" customHeight="1">
      <c r="A36" s="290"/>
      <c r="B36" s="290"/>
      <c r="C36" s="287"/>
      <c r="D36" s="287"/>
      <c r="E36" s="287"/>
      <c r="F36" s="287"/>
      <c r="G36" s="287"/>
      <c r="H36" s="287"/>
    </row>
    <row r="37" spans="1:8" ht="17.25" customHeight="1">
      <c r="A37" s="291" t="s">
        <v>456</v>
      </c>
      <c r="B37" s="292"/>
      <c r="C37" s="293"/>
      <c r="D37" s="293"/>
      <c r="E37" s="293"/>
      <c r="F37" s="293"/>
      <c r="G37" s="293"/>
      <c r="H37" s="293"/>
    </row>
    <row r="38" spans="1:8" ht="17.25" customHeight="1">
      <c r="A38" s="294"/>
      <c r="B38" s="294"/>
      <c r="C38" s="288"/>
      <c r="D38" s="288"/>
      <c r="E38" s="288"/>
      <c r="F38" s="288"/>
      <c r="G38" s="288"/>
      <c r="H38" s="288"/>
    </row>
    <row r="39" spans="1:8" ht="17.25" customHeight="1">
      <c r="A39" s="294"/>
      <c r="B39" s="294"/>
      <c r="C39" s="295"/>
      <c r="D39" s="288"/>
      <c r="E39" s="288"/>
      <c r="F39" s="288"/>
      <c r="G39" s="296"/>
      <c r="H39" s="297" t="s">
        <v>2</v>
      </c>
    </row>
    <row r="40" spans="1:8" ht="15.95" customHeight="1">
      <c r="A40" s="298"/>
      <c r="B40" s="299" t="s">
        <v>236</v>
      </c>
      <c r="C40" s="300" t="s">
        <v>238</v>
      </c>
      <c r="D40" s="301"/>
      <c r="E40" s="302"/>
      <c r="F40" s="303" t="s">
        <v>457</v>
      </c>
      <c r="G40" s="301"/>
      <c r="H40" s="302"/>
    </row>
    <row r="41" spans="1:8" ht="15.95" customHeight="1">
      <c r="A41" s="304" t="s">
        <v>3</v>
      </c>
      <c r="B41" s="305" t="s">
        <v>237</v>
      </c>
      <c r="C41" s="306"/>
      <c r="D41" s="306"/>
      <c r="E41" s="306"/>
      <c r="F41" s="306" t="s">
        <v>4</v>
      </c>
      <c r="G41" s="306" t="s">
        <v>4</v>
      </c>
      <c r="H41" s="307"/>
    </row>
    <row r="42" spans="1:8" ht="15.95" customHeight="1">
      <c r="A42" s="308"/>
      <c r="B42" s="309" t="s">
        <v>458</v>
      </c>
      <c r="C42" s="306" t="s">
        <v>554</v>
      </c>
      <c r="D42" s="306" t="s">
        <v>555</v>
      </c>
      <c r="E42" s="306" t="s">
        <v>556</v>
      </c>
      <c r="F42" s="307" t="s">
        <v>242</v>
      </c>
      <c r="G42" s="307" t="s">
        <v>462</v>
      </c>
      <c r="H42" s="307" t="s">
        <v>463</v>
      </c>
    </row>
    <row r="43" spans="1:8" s="314" customFormat="1" ht="9.75" customHeight="1">
      <c r="A43" s="311" t="s">
        <v>464</v>
      </c>
      <c r="B43" s="312">
        <v>2</v>
      </c>
      <c r="C43" s="313">
        <v>3</v>
      </c>
      <c r="D43" s="313">
        <v>4</v>
      </c>
      <c r="E43" s="313">
        <v>5</v>
      </c>
      <c r="F43" s="313">
        <v>6</v>
      </c>
      <c r="G43" s="313">
        <v>7</v>
      </c>
      <c r="H43" s="313">
        <v>8</v>
      </c>
    </row>
    <row r="44" spans="1:8" ht="24" customHeight="1">
      <c r="A44" s="315" t="s">
        <v>465</v>
      </c>
      <c r="B44" s="453">
        <v>355705405</v>
      </c>
      <c r="C44" s="454">
        <v>125162284.66164</v>
      </c>
      <c r="D44" s="454">
        <v>154008582.44807997</v>
      </c>
      <c r="E44" s="454">
        <v>182007754.75591001</v>
      </c>
      <c r="F44" s="455">
        <v>0.35187062918439488</v>
      </c>
      <c r="G44" s="455">
        <v>0.43296666365831571</v>
      </c>
      <c r="H44" s="455">
        <v>0.51168116142601205</v>
      </c>
    </row>
    <row r="45" spans="1:8" ht="24" customHeight="1">
      <c r="A45" s="316" t="s">
        <v>466</v>
      </c>
      <c r="B45" s="456">
        <v>397197405</v>
      </c>
      <c r="C45" s="456">
        <v>115837084.79667999</v>
      </c>
      <c r="D45" s="456">
        <v>144423242.82347</v>
      </c>
      <c r="E45" s="456">
        <v>172472282.86998001</v>
      </c>
      <c r="F45" s="455">
        <v>0.29163605637524243</v>
      </c>
      <c r="G45" s="455">
        <v>0.36360570589193553</v>
      </c>
      <c r="H45" s="455">
        <v>0.43422308579780378</v>
      </c>
    </row>
    <row r="46" spans="1:8" ht="24" customHeight="1">
      <c r="A46" s="315" t="s">
        <v>467</v>
      </c>
      <c r="B46" s="453">
        <v>-41492000</v>
      </c>
      <c r="C46" s="454">
        <v>9325199.8649600148</v>
      </c>
      <c r="D46" s="454">
        <v>9585339.624609977</v>
      </c>
      <c r="E46" s="454">
        <v>9535471.8859300017</v>
      </c>
      <c r="F46" s="455"/>
      <c r="G46" s="455"/>
      <c r="H46" s="455"/>
    </row>
    <row r="47" spans="1:8" ht="24" customHeight="1">
      <c r="A47" s="318" t="s">
        <v>468</v>
      </c>
      <c r="B47" s="457"/>
      <c r="C47" s="458"/>
      <c r="D47" s="458"/>
      <c r="E47" s="458"/>
      <c r="F47" s="459"/>
      <c r="G47" s="459"/>
      <c r="H47" s="459"/>
    </row>
    <row r="48" spans="1:8" ht="15" customHeight="1">
      <c r="A48" s="319" t="s">
        <v>469</v>
      </c>
      <c r="B48" s="453">
        <v>0</v>
      </c>
      <c r="C48" s="453">
        <v>0</v>
      </c>
      <c r="D48" s="453">
        <v>0</v>
      </c>
      <c r="E48" s="453">
        <v>2386947.8236500002</v>
      </c>
      <c r="F48" s="455"/>
      <c r="G48" s="455"/>
      <c r="H48" s="455"/>
    </row>
    <row r="49" spans="1:8" ht="27" customHeight="1">
      <c r="A49" s="315" t="s">
        <v>470</v>
      </c>
      <c r="B49" s="453">
        <v>-15460158</v>
      </c>
      <c r="C49" s="453">
        <v>-19727.702140000001</v>
      </c>
      <c r="D49" s="453">
        <v>-7728</v>
      </c>
      <c r="E49" s="453">
        <v>-2382804.5444099996</v>
      </c>
      <c r="F49" s="455">
        <v>1.2760349629027078E-3</v>
      </c>
      <c r="G49" s="455">
        <v>4.9986552530705052E-4</v>
      </c>
      <c r="H49" s="455">
        <v>0.15412549757964955</v>
      </c>
    </row>
    <row r="50" spans="1:8" ht="24" customHeight="1">
      <c r="A50" s="320" t="s">
        <v>471</v>
      </c>
      <c r="B50" s="460">
        <v>56952158</v>
      </c>
      <c r="C50" s="460">
        <v>-9325199.8649600092</v>
      </c>
      <c r="D50" s="460">
        <v>-9585339.624609977</v>
      </c>
      <c r="E50" s="460">
        <v>-7148524.0622800011</v>
      </c>
      <c r="F50" s="495"/>
      <c r="G50" s="461"/>
      <c r="H50" s="459"/>
    </row>
    <row r="51" spans="1:8" ht="24" customHeight="1">
      <c r="A51" s="321" t="s">
        <v>472</v>
      </c>
      <c r="B51" s="462" t="s">
        <v>4</v>
      </c>
      <c r="C51" s="463" t="s">
        <v>4</v>
      </c>
      <c r="D51" s="463"/>
      <c r="E51" s="463"/>
      <c r="F51" s="464" t="s">
        <v>4</v>
      </c>
      <c r="G51" s="464" t="s">
        <v>4</v>
      </c>
      <c r="H51" s="464" t="s">
        <v>4</v>
      </c>
    </row>
    <row r="52" spans="1:8" ht="15">
      <c r="A52" s="322" t="s">
        <v>552</v>
      </c>
      <c r="B52" s="465">
        <v>52843344</v>
      </c>
      <c r="C52" s="465">
        <v>-18633584.460730009</v>
      </c>
      <c r="D52" s="465">
        <v>-18138392.994139981</v>
      </c>
      <c r="E52" s="465">
        <v>-14638645.542649994</v>
      </c>
      <c r="F52" s="464"/>
      <c r="G52" s="464"/>
      <c r="H52" s="464"/>
    </row>
    <row r="53" spans="1:8" ht="15">
      <c r="A53" s="321" t="s">
        <v>473</v>
      </c>
      <c r="B53" s="465">
        <v>0</v>
      </c>
      <c r="C53" s="463">
        <v>0</v>
      </c>
      <c r="D53" s="463">
        <v>0</v>
      </c>
      <c r="E53" s="463">
        <v>0</v>
      </c>
      <c r="F53" s="464"/>
      <c r="G53" s="464"/>
      <c r="H53" s="464"/>
    </row>
    <row r="54" spans="1:8" ht="15">
      <c r="A54" s="321" t="s">
        <v>474</v>
      </c>
      <c r="B54" s="465">
        <v>57916812</v>
      </c>
      <c r="C54" s="463">
        <v>6751135.4211599994</v>
      </c>
      <c r="D54" s="463">
        <v>14193247.176350007</v>
      </c>
      <c r="E54" s="463">
        <v>14916877.080319999</v>
      </c>
      <c r="F54" s="464">
        <v>0.11656607447868504</v>
      </c>
      <c r="G54" s="464">
        <v>0.2450626456502821</v>
      </c>
      <c r="H54" s="464">
        <v>0.25755694357486386</v>
      </c>
    </row>
    <row r="55" spans="1:8" ht="15">
      <c r="A55" s="321" t="s">
        <v>475</v>
      </c>
      <c r="B55" s="465">
        <v>9000000</v>
      </c>
      <c r="C55" s="463">
        <v>11310798.542049998</v>
      </c>
      <c r="D55" s="463">
        <v>11310784.740549998</v>
      </c>
      <c r="E55" s="463">
        <v>11310784.740549998</v>
      </c>
      <c r="F55" s="464">
        <v>1.2567553935611109</v>
      </c>
      <c r="G55" s="464">
        <v>1.256753860061111</v>
      </c>
      <c r="H55" s="464">
        <v>1.256753860061111</v>
      </c>
    </row>
    <row r="56" spans="1:8" ht="15">
      <c r="A56" s="321" t="s">
        <v>476</v>
      </c>
      <c r="B56" s="465">
        <v>-275886</v>
      </c>
      <c r="C56" s="463">
        <v>6174.7220900000002</v>
      </c>
      <c r="D56" s="463">
        <v>6951.8930899999996</v>
      </c>
      <c r="E56" s="463">
        <v>10956.305179999999</v>
      </c>
      <c r="F56" s="464"/>
      <c r="G56" s="464"/>
      <c r="H56" s="464"/>
    </row>
    <row r="57" spans="1:8" ht="15">
      <c r="A57" s="321" t="s">
        <v>477</v>
      </c>
      <c r="B57" s="465">
        <v>-1487100</v>
      </c>
      <c r="C57" s="463">
        <v>4061687.6994700003</v>
      </c>
      <c r="D57" s="463">
        <v>5049868.8212399995</v>
      </c>
      <c r="E57" s="463">
        <v>5921944.7591599999</v>
      </c>
      <c r="F57" s="464"/>
      <c r="G57" s="464"/>
      <c r="H57" s="464"/>
    </row>
    <row r="58" spans="1:8" ht="15" customHeight="1">
      <c r="A58" s="321" t="s">
        <v>478</v>
      </c>
      <c r="B58" s="465">
        <v>31183</v>
      </c>
      <c r="C58" s="463">
        <v>362962.11830999999</v>
      </c>
      <c r="D58" s="463">
        <v>385496.83942000003</v>
      </c>
      <c r="E58" s="463">
        <v>781417.24460999994</v>
      </c>
      <c r="F58" s="497" t="s">
        <v>950</v>
      </c>
      <c r="G58" s="497" t="s">
        <v>950</v>
      </c>
      <c r="H58" s="497" t="s">
        <v>950</v>
      </c>
    </row>
    <row r="59" spans="1:8" ht="15">
      <c r="A59" s="321" t="s">
        <v>543</v>
      </c>
      <c r="B59" s="465"/>
      <c r="C59" s="463"/>
      <c r="D59" s="463">
        <v>0</v>
      </c>
      <c r="E59" s="463">
        <v>0</v>
      </c>
      <c r="F59" s="464"/>
      <c r="G59" s="464"/>
      <c r="H59" s="464"/>
    </row>
    <row r="60" spans="1:8" ht="15">
      <c r="A60" s="321" t="s">
        <v>544</v>
      </c>
      <c r="B60" s="465">
        <v>-3269162</v>
      </c>
      <c r="C60" s="463">
        <v>-1161310.7582999999</v>
      </c>
      <c r="D60" s="463">
        <v>-1451176.12261</v>
      </c>
      <c r="E60" s="463">
        <v>-1741442.1302400001</v>
      </c>
      <c r="F60" s="464">
        <v>0.3552319396530364</v>
      </c>
      <c r="G60" s="464">
        <v>0.44389850445159951</v>
      </c>
      <c r="H60" s="464">
        <v>0.532687621549498</v>
      </c>
    </row>
    <row r="61" spans="1:8" ht="15">
      <c r="A61" s="321" t="s">
        <v>540</v>
      </c>
      <c r="B61" s="465">
        <v>-72503</v>
      </c>
      <c r="C61" s="463">
        <v>65299.173419999999</v>
      </c>
      <c r="D61" s="463">
        <v>49271.801119999996</v>
      </c>
      <c r="E61" s="463">
        <v>33564.749259999997</v>
      </c>
      <c r="F61" s="464"/>
      <c r="G61" s="464"/>
      <c r="H61" s="464"/>
    </row>
    <row r="62" spans="1:8" ht="15">
      <c r="A62" s="321" t="s">
        <v>542</v>
      </c>
      <c r="B62" s="465">
        <v>0</v>
      </c>
      <c r="C62" s="463">
        <v>45337153.6096</v>
      </c>
      <c r="D62" s="463">
        <v>50864251.821049996</v>
      </c>
      <c r="E62" s="463">
        <v>49140948.640220001</v>
      </c>
      <c r="F62" s="464"/>
      <c r="G62" s="464"/>
      <c r="H62" s="464"/>
    </row>
    <row r="63" spans="1:8" ht="15">
      <c r="A63" s="321" t="s">
        <v>541</v>
      </c>
      <c r="B63" s="465">
        <v>9000000</v>
      </c>
      <c r="C63" s="463">
        <v>-5306822.2306699902</v>
      </c>
      <c r="D63" s="463">
        <v>-3181413.6777500114</v>
      </c>
      <c r="E63" s="463">
        <v>-3268200.3487300109</v>
      </c>
      <c r="F63" s="464"/>
      <c r="G63" s="464"/>
      <c r="H63" s="464"/>
    </row>
    <row r="64" spans="1:8" ht="24" customHeight="1">
      <c r="A64" s="321" t="s">
        <v>479</v>
      </c>
      <c r="B64" s="465">
        <v>4108814</v>
      </c>
      <c r="C64" s="463">
        <v>9308384.5957699995</v>
      </c>
      <c r="D64" s="463">
        <v>8553053.3695299998</v>
      </c>
      <c r="E64" s="463">
        <v>7490121.48037</v>
      </c>
      <c r="F64" s="464">
        <v>2.2654675037054486</v>
      </c>
      <c r="G64" s="464">
        <v>2.0816355691764095</v>
      </c>
      <c r="H64" s="464">
        <v>1.822940021225103</v>
      </c>
    </row>
    <row r="65" spans="1:8" ht="8.25" customHeight="1">
      <c r="A65" s="323"/>
      <c r="B65" s="466"/>
      <c r="C65" s="467"/>
      <c r="D65" s="467"/>
      <c r="E65" s="467"/>
      <c r="F65" s="468"/>
      <c r="G65" s="468"/>
      <c r="H65" s="468"/>
    </row>
    <row r="67" spans="1:8" s="99" customFormat="1" ht="15">
      <c r="A67" s="487"/>
      <c r="C67" s="125"/>
      <c r="D67" s="125"/>
      <c r="G67" s="98"/>
      <c r="H67" s="98"/>
    </row>
    <row r="69" spans="1:8" ht="17.25" customHeight="1">
      <c r="A69" s="285" t="s">
        <v>455</v>
      </c>
      <c r="B69" s="286"/>
      <c r="C69" s="287"/>
      <c r="D69" s="287"/>
      <c r="E69" s="287"/>
      <c r="F69" s="287"/>
      <c r="G69" s="287"/>
      <c r="H69" s="287"/>
    </row>
    <row r="70" spans="1:8" ht="17.25" customHeight="1">
      <c r="A70" s="290"/>
      <c r="B70" s="290"/>
      <c r="C70" s="287"/>
      <c r="D70" s="287"/>
      <c r="E70" s="287"/>
      <c r="F70" s="287"/>
      <c r="G70" s="287"/>
      <c r="H70" s="287"/>
    </row>
    <row r="71" spans="1:8" ht="17.25" customHeight="1">
      <c r="A71" s="291" t="s">
        <v>456</v>
      </c>
      <c r="B71" s="292"/>
      <c r="C71" s="293"/>
      <c r="D71" s="293"/>
      <c r="E71" s="293"/>
      <c r="F71" s="293"/>
      <c r="G71" s="293"/>
      <c r="H71" s="293"/>
    </row>
    <row r="72" spans="1:8" ht="17.25" customHeight="1">
      <c r="A72" s="294"/>
      <c r="B72" s="294"/>
      <c r="C72" s="288"/>
      <c r="D72" s="288"/>
      <c r="E72" s="288"/>
      <c r="F72" s="288"/>
      <c r="G72" s="288"/>
      <c r="H72" s="288"/>
    </row>
    <row r="73" spans="1:8" ht="17.25" customHeight="1">
      <c r="A73" s="294"/>
      <c r="B73" s="294"/>
      <c r="C73" s="295"/>
      <c r="D73" s="288"/>
      <c r="E73" s="288"/>
      <c r="F73" s="288"/>
      <c r="G73" s="296"/>
      <c r="H73" s="297" t="s">
        <v>2</v>
      </c>
    </row>
    <row r="74" spans="1:8" ht="15.95" customHeight="1">
      <c r="A74" s="298"/>
      <c r="B74" s="299" t="s">
        <v>236</v>
      </c>
      <c r="C74" s="300" t="s">
        <v>238</v>
      </c>
      <c r="D74" s="301"/>
      <c r="E74" s="302"/>
      <c r="F74" s="303" t="s">
        <v>457</v>
      </c>
      <c r="G74" s="301"/>
      <c r="H74" s="302"/>
    </row>
    <row r="75" spans="1:8" ht="15.95" customHeight="1">
      <c r="A75" s="304" t="s">
        <v>3</v>
      </c>
      <c r="B75" s="305" t="s">
        <v>237</v>
      </c>
      <c r="C75" s="306"/>
      <c r="D75" s="306"/>
      <c r="E75" s="306"/>
      <c r="F75" s="306" t="s">
        <v>4</v>
      </c>
      <c r="G75" s="306" t="s">
        <v>4</v>
      </c>
      <c r="H75" s="307"/>
    </row>
    <row r="76" spans="1:8" ht="15.95" customHeight="1">
      <c r="A76" s="308"/>
      <c r="B76" s="309" t="s">
        <v>458</v>
      </c>
      <c r="C76" s="306" t="s">
        <v>583</v>
      </c>
      <c r="D76" s="306" t="s">
        <v>584</v>
      </c>
      <c r="E76" s="306" t="s">
        <v>585</v>
      </c>
      <c r="F76" s="307" t="s">
        <v>242</v>
      </c>
      <c r="G76" s="307" t="s">
        <v>462</v>
      </c>
      <c r="H76" s="307" t="s">
        <v>463</v>
      </c>
    </row>
    <row r="77" spans="1:8" s="314" customFormat="1" ht="9.75" customHeight="1">
      <c r="A77" s="311" t="s">
        <v>464</v>
      </c>
      <c r="B77" s="312">
        <v>2</v>
      </c>
      <c r="C77" s="313">
        <v>3</v>
      </c>
      <c r="D77" s="313">
        <v>4</v>
      </c>
      <c r="E77" s="313">
        <v>5</v>
      </c>
      <c r="F77" s="313">
        <v>6</v>
      </c>
      <c r="G77" s="313">
        <v>7</v>
      </c>
      <c r="H77" s="313">
        <v>8</v>
      </c>
    </row>
    <row r="78" spans="1:8" ht="24" customHeight="1">
      <c r="A78" s="315" t="s">
        <v>465</v>
      </c>
      <c r="B78" s="453">
        <v>355705405</v>
      </c>
      <c r="C78" s="454">
        <v>212154410.74779001</v>
      </c>
      <c r="D78" s="454">
        <v>243460301.05951002</v>
      </c>
      <c r="E78" s="454">
        <v>272862127.69436997</v>
      </c>
      <c r="F78" s="455">
        <v>0.59643291264519871</v>
      </c>
      <c r="G78" s="455">
        <v>0.68444363688966159</v>
      </c>
      <c r="H78" s="455">
        <v>0.76710143804075726</v>
      </c>
    </row>
    <row r="79" spans="1:8" ht="24" customHeight="1">
      <c r="A79" s="316" t="s">
        <v>466</v>
      </c>
      <c r="B79" s="456">
        <v>397197405</v>
      </c>
      <c r="C79" s="456">
        <v>213013111.5855</v>
      </c>
      <c r="D79" s="456">
        <v>242408056.22023001</v>
      </c>
      <c r="E79" s="456">
        <v>269678435.07792002</v>
      </c>
      <c r="F79" s="455">
        <v>0.53629029017825536</v>
      </c>
      <c r="G79" s="455">
        <v>0.61029617305840655</v>
      </c>
      <c r="H79" s="455">
        <v>0.67895316455534249</v>
      </c>
    </row>
    <row r="80" spans="1:8" ht="24" customHeight="1">
      <c r="A80" s="315" t="s">
        <v>467</v>
      </c>
      <c r="B80" s="453">
        <v>-41492000</v>
      </c>
      <c r="C80" s="454">
        <v>-858700.83770999312</v>
      </c>
      <c r="D80" s="454">
        <v>1052244.8392800093</v>
      </c>
      <c r="E80" s="454">
        <v>3183692.6164499521</v>
      </c>
      <c r="F80" s="455">
        <v>2.06955759594619E-2</v>
      </c>
      <c r="G80" s="455"/>
      <c r="H80" s="455"/>
    </row>
    <row r="81" spans="1:8" ht="24" customHeight="1">
      <c r="A81" s="318" t="s">
        <v>468</v>
      </c>
      <c r="B81" s="457"/>
      <c r="C81" s="458"/>
      <c r="D81" s="458"/>
      <c r="E81" s="458"/>
      <c r="F81" s="459"/>
      <c r="G81" s="459"/>
      <c r="H81" s="459"/>
    </row>
    <row r="82" spans="1:8" ht="15" customHeight="1">
      <c r="A82" s="319" t="s">
        <v>469</v>
      </c>
      <c r="B82" s="453">
        <v>0</v>
      </c>
      <c r="C82" s="453">
        <v>2386947.8236500002</v>
      </c>
      <c r="D82" s="453">
        <v>2386947.8236500002</v>
      </c>
      <c r="E82" s="453">
        <v>4142667.4219800001</v>
      </c>
      <c r="F82" s="455"/>
      <c r="G82" s="455"/>
      <c r="H82" s="455"/>
    </row>
    <row r="83" spans="1:8" ht="27" customHeight="1">
      <c r="A83" s="315" t="s">
        <v>470</v>
      </c>
      <c r="B83" s="453">
        <v>-15460158</v>
      </c>
      <c r="C83" s="453">
        <v>-2256468</v>
      </c>
      <c r="D83" s="453">
        <v>-2391.6329999999998</v>
      </c>
      <c r="E83" s="453">
        <v>-1571706.4649000014</v>
      </c>
      <c r="F83" s="545">
        <v>0.14595374769132372</v>
      </c>
      <c r="G83" s="546">
        <v>1.5469654320479778E-4</v>
      </c>
      <c r="H83" s="545">
        <v>0.10166173365757332</v>
      </c>
    </row>
    <row r="84" spans="1:8" ht="24" customHeight="1">
      <c r="A84" s="320" t="s">
        <v>471</v>
      </c>
      <c r="B84" s="460">
        <v>56952158</v>
      </c>
      <c r="C84" s="460">
        <v>3245648.6613599937</v>
      </c>
      <c r="D84" s="460">
        <v>1334702.9843699909</v>
      </c>
      <c r="E84" s="457">
        <v>958974.80553004798</v>
      </c>
      <c r="F84" s="543">
        <v>5.6989037383973998E-2</v>
      </c>
      <c r="G84" s="541">
        <v>2.3435512037489271E-2</v>
      </c>
      <c r="H84" s="543">
        <v>1.6838252301695888E-2</v>
      </c>
    </row>
    <row r="85" spans="1:8" ht="24" customHeight="1">
      <c r="A85" s="321" t="s">
        <v>472</v>
      </c>
      <c r="B85" s="462" t="s">
        <v>4</v>
      </c>
      <c r="C85" s="463" t="s">
        <v>4</v>
      </c>
      <c r="D85" s="463"/>
      <c r="E85" s="465"/>
      <c r="F85" s="544" t="s">
        <v>4</v>
      </c>
      <c r="G85" s="541"/>
      <c r="H85" s="543"/>
    </row>
    <row r="86" spans="1:8" ht="15">
      <c r="A86" s="322" t="s">
        <v>552</v>
      </c>
      <c r="B86" s="465">
        <v>52843344</v>
      </c>
      <c r="C86" s="465">
        <v>-2283134.538270006</v>
      </c>
      <c r="D86" s="465">
        <v>2851.0052599981427</v>
      </c>
      <c r="E86" s="465">
        <v>2930985.2912100106</v>
      </c>
      <c r="F86" s="544"/>
      <c r="G86" s="542">
        <v>5.3952022037025946E-5</v>
      </c>
      <c r="H86" s="544">
        <v>5.5465552884200714E-2</v>
      </c>
    </row>
    <row r="87" spans="1:8" ht="15">
      <c r="A87" s="321" t="s">
        <v>473</v>
      </c>
      <c r="B87" s="465">
        <v>0</v>
      </c>
      <c r="C87" s="463">
        <v>0</v>
      </c>
      <c r="D87" s="463">
        <v>0</v>
      </c>
      <c r="E87" s="465">
        <v>0</v>
      </c>
      <c r="F87" s="544"/>
      <c r="G87" s="542"/>
      <c r="H87" s="544"/>
    </row>
    <row r="88" spans="1:8" ht="15">
      <c r="A88" s="321" t="s">
        <v>474</v>
      </c>
      <c r="B88" s="465">
        <v>57916812</v>
      </c>
      <c r="C88" s="463">
        <v>13373719.796969993</v>
      </c>
      <c r="D88" s="463">
        <v>13817224.451479996</v>
      </c>
      <c r="E88" s="465">
        <v>17854942.952579994</v>
      </c>
      <c r="F88" s="544">
        <v>0.23091256813254835</v>
      </c>
      <c r="G88" s="542">
        <v>0.23857018323936746</v>
      </c>
      <c r="H88" s="544">
        <v>0.30828601119446963</v>
      </c>
    </row>
    <row r="89" spans="1:8" ht="15">
      <c r="A89" s="321" t="s">
        <v>475</v>
      </c>
      <c r="B89" s="465">
        <v>9000000</v>
      </c>
      <c r="C89" s="463">
        <v>11310784.740549998</v>
      </c>
      <c r="D89" s="463">
        <v>11310784.740549998</v>
      </c>
      <c r="E89" s="465">
        <v>11310784.740549998</v>
      </c>
      <c r="F89" s="544">
        <v>1.256753860061111</v>
      </c>
      <c r="G89" s="542">
        <v>1.256753860061111</v>
      </c>
      <c r="H89" s="544">
        <v>1.256753860061111</v>
      </c>
    </row>
    <row r="90" spans="1:8" ht="15">
      <c r="A90" s="321" t="s">
        <v>476</v>
      </c>
      <c r="B90" s="465">
        <v>-275886</v>
      </c>
      <c r="C90" s="463">
        <v>11680.92618</v>
      </c>
      <c r="D90" s="463">
        <v>12323.097179999999</v>
      </c>
      <c r="E90" s="465">
        <v>16399.509269999999</v>
      </c>
      <c r="F90" s="544"/>
      <c r="G90" s="542"/>
      <c r="H90" s="544"/>
    </row>
    <row r="91" spans="1:8" ht="15">
      <c r="A91" s="321" t="s">
        <v>477</v>
      </c>
      <c r="B91" s="465">
        <v>-1487100</v>
      </c>
      <c r="C91" s="463">
        <v>6283763.2470899988</v>
      </c>
      <c r="D91" s="463">
        <v>7169150.4477999993</v>
      </c>
      <c r="E91" s="465">
        <v>8162475.7012399985</v>
      </c>
      <c r="F91" s="544"/>
      <c r="G91" s="542"/>
      <c r="H91" s="544"/>
    </row>
    <row r="92" spans="1:8" ht="15" customHeight="1">
      <c r="A92" s="321" t="s">
        <v>478</v>
      </c>
      <c r="B92" s="465">
        <v>31183</v>
      </c>
      <c r="C92" s="463">
        <v>774706.98894999991</v>
      </c>
      <c r="D92" s="463">
        <v>739576.63803999999</v>
      </c>
      <c r="E92" s="465">
        <v>3447865.6748299999</v>
      </c>
      <c r="F92" s="497" t="s">
        <v>950</v>
      </c>
      <c r="G92" s="497" t="s">
        <v>950</v>
      </c>
      <c r="H92" s="497" t="s">
        <v>950</v>
      </c>
    </row>
    <row r="93" spans="1:8" ht="15">
      <c r="A93" s="321" t="s">
        <v>543</v>
      </c>
      <c r="B93" s="465"/>
      <c r="C93" s="463"/>
      <c r="D93" s="463"/>
      <c r="E93" s="465">
        <v>0</v>
      </c>
      <c r="F93" s="544"/>
      <c r="G93" s="542"/>
      <c r="H93" s="544"/>
    </row>
    <row r="94" spans="1:8" ht="15">
      <c r="A94" s="321" t="s">
        <v>544</v>
      </c>
      <c r="B94" s="465">
        <v>-3269162</v>
      </c>
      <c r="C94" s="463">
        <v>-2018044.3156900001</v>
      </c>
      <c r="D94" s="463">
        <v>-2288107.1100300001</v>
      </c>
      <c r="E94" s="465">
        <v>-2550981.8827399998</v>
      </c>
      <c r="F94" s="544">
        <v>0.61729712864948272</v>
      </c>
      <c r="G94" s="542">
        <v>0.69990630933248343</v>
      </c>
      <c r="H94" s="544">
        <v>0.78031675479526552</v>
      </c>
    </row>
    <row r="95" spans="1:8" ht="15">
      <c r="A95" s="321" t="s">
        <v>540</v>
      </c>
      <c r="B95" s="465">
        <v>-72503</v>
      </c>
      <c r="C95" s="463">
        <v>13961.357050000001</v>
      </c>
      <c r="D95" s="463">
        <v>-1331.7446599999998</v>
      </c>
      <c r="E95" s="465">
        <v>-10717.16475</v>
      </c>
      <c r="F95" s="544"/>
      <c r="G95" s="542">
        <v>1.8368131801442696E-2</v>
      </c>
      <c r="H95" s="544">
        <v>0.14781684550984098</v>
      </c>
    </row>
    <row r="96" spans="1:8" ht="15">
      <c r="A96" s="321" t="s">
        <v>542</v>
      </c>
      <c r="B96" s="465">
        <v>0</v>
      </c>
      <c r="C96" s="463">
        <v>35939757.347409993</v>
      </c>
      <c r="D96" s="463">
        <v>35217752.93479</v>
      </c>
      <c r="E96" s="465">
        <v>39826433.802409999</v>
      </c>
      <c r="F96" s="544"/>
      <c r="G96" s="542"/>
      <c r="H96" s="544"/>
    </row>
    <row r="97" spans="1:8" ht="15">
      <c r="A97" s="321" t="s">
        <v>541</v>
      </c>
      <c r="B97" s="465">
        <v>9000000</v>
      </c>
      <c r="C97" s="463">
        <v>-3906050.0680399928</v>
      </c>
      <c r="D97" s="463">
        <v>-4460983.4196900055</v>
      </c>
      <c r="E97" s="465">
        <v>-4526649.5626400188</v>
      </c>
      <c r="F97" s="544"/>
      <c r="G97" s="542"/>
      <c r="H97" s="544"/>
    </row>
    <row r="98" spans="1:8" ht="24" customHeight="1">
      <c r="A98" s="321" t="s">
        <v>479</v>
      </c>
      <c r="B98" s="465">
        <v>4108814</v>
      </c>
      <c r="C98" s="463">
        <v>5528783.1996299997</v>
      </c>
      <c r="D98" s="463">
        <v>1331851.97911</v>
      </c>
      <c r="E98" s="465">
        <v>-1972010.4856800002</v>
      </c>
      <c r="F98" s="544">
        <v>1.3455910147380727</v>
      </c>
      <c r="G98" s="542">
        <v>0.32414511319081368</v>
      </c>
      <c r="H98" s="544"/>
    </row>
    <row r="99" spans="1:8" ht="8.25" customHeight="1">
      <c r="A99" s="323"/>
      <c r="B99" s="466"/>
      <c r="C99" s="467"/>
      <c r="D99" s="467"/>
      <c r="E99" s="466"/>
      <c r="F99" s="468"/>
      <c r="G99" s="468"/>
      <c r="H99" s="468"/>
    </row>
    <row r="101" spans="1:8" s="99" customFormat="1" ht="15" customHeight="1">
      <c r="A101" s="1554"/>
      <c r="B101" s="1555"/>
      <c r="C101" s="1555"/>
      <c r="F101" s="98"/>
      <c r="G101" s="98"/>
      <c r="H101" s="98"/>
    </row>
    <row r="103" spans="1:8" ht="15.75">
      <c r="A103" s="285" t="s">
        <v>455</v>
      </c>
      <c r="B103" s="286"/>
      <c r="C103" s="287"/>
      <c r="D103" s="287"/>
      <c r="E103" s="287"/>
      <c r="F103" s="287"/>
      <c r="G103" s="287"/>
      <c r="H103" s="287"/>
    </row>
    <row r="104" spans="1:8" ht="15">
      <c r="A104" s="290"/>
      <c r="B104" s="290"/>
      <c r="C104" s="287"/>
      <c r="D104" s="287"/>
      <c r="E104" s="287"/>
      <c r="F104" s="287"/>
      <c r="G104" s="287"/>
      <c r="H104" s="287"/>
    </row>
    <row r="105" spans="1:8" ht="15.75">
      <c r="A105" s="291" t="s">
        <v>456</v>
      </c>
      <c r="B105" s="292"/>
      <c r="C105" s="293"/>
      <c r="D105" s="293"/>
      <c r="E105" s="293"/>
      <c r="F105" s="293"/>
      <c r="G105" s="293"/>
      <c r="H105" s="293"/>
    </row>
    <row r="106" spans="1:8" ht="15">
      <c r="A106" s="294"/>
      <c r="B106" s="294"/>
      <c r="C106" s="288"/>
      <c r="D106" s="288"/>
      <c r="E106" s="288"/>
      <c r="F106" s="288"/>
      <c r="G106" s="288"/>
      <c r="H106" s="288"/>
    </row>
    <row r="107" spans="1:8" ht="15.75">
      <c r="A107" s="294"/>
      <c r="B107" s="294"/>
      <c r="C107" s="295"/>
      <c r="D107" s="288"/>
      <c r="E107" s="288"/>
      <c r="F107" s="288"/>
      <c r="G107" s="296"/>
      <c r="H107" s="297" t="s">
        <v>2</v>
      </c>
    </row>
    <row r="108" spans="1:8" ht="15">
      <c r="A108" s="298"/>
      <c r="B108" s="299" t="s">
        <v>236</v>
      </c>
      <c r="C108" s="300" t="s">
        <v>238</v>
      </c>
      <c r="D108" s="301"/>
      <c r="E108" s="302"/>
      <c r="F108" s="303" t="s">
        <v>457</v>
      </c>
      <c r="G108" s="301"/>
      <c r="H108" s="302"/>
    </row>
    <row r="109" spans="1:8" ht="15">
      <c r="A109" s="304" t="s">
        <v>3</v>
      </c>
      <c r="B109" s="305" t="s">
        <v>237</v>
      </c>
      <c r="C109" s="306"/>
      <c r="D109" s="306"/>
      <c r="E109" s="306"/>
      <c r="F109" s="306" t="s">
        <v>4</v>
      </c>
      <c r="G109" s="306" t="s">
        <v>4</v>
      </c>
      <c r="H109" s="307"/>
    </row>
    <row r="110" spans="1:8" ht="17.25" customHeight="1">
      <c r="A110" s="308"/>
      <c r="B110" s="309" t="s">
        <v>458</v>
      </c>
      <c r="C110" s="306" t="s">
        <v>606</v>
      </c>
      <c r="D110" s="306" t="s">
        <v>608</v>
      </c>
      <c r="E110" s="306" t="s">
        <v>609</v>
      </c>
      <c r="F110" s="307" t="s">
        <v>242</v>
      </c>
      <c r="G110" s="307" t="s">
        <v>462</v>
      </c>
      <c r="H110" s="307" t="s">
        <v>463</v>
      </c>
    </row>
    <row r="111" spans="1:8" ht="9.75" customHeight="1">
      <c r="A111" s="311" t="s">
        <v>464</v>
      </c>
      <c r="B111" s="312">
        <v>2</v>
      </c>
      <c r="C111" s="313">
        <v>3</v>
      </c>
      <c r="D111" s="313">
        <v>4</v>
      </c>
      <c r="E111" s="313">
        <v>5</v>
      </c>
      <c r="F111" s="313">
        <v>6</v>
      </c>
      <c r="G111" s="313">
        <v>7</v>
      </c>
      <c r="H111" s="313">
        <v>8</v>
      </c>
    </row>
    <row r="112" spans="1:8" ht="24" customHeight="1">
      <c r="A112" s="315" t="s">
        <v>465</v>
      </c>
      <c r="B112" s="453">
        <v>355705405</v>
      </c>
      <c r="C112" s="454">
        <v>309414000.09971994</v>
      </c>
      <c r="D112" s="454">
        <v>343394851.65372998</v>
      </c>
      <c r="E112" s="454">
        <v>0</v>
      </c>
      <c r="F112" s="455">
        <v>0.86986027130996213</v>
      </c>
      <c r="G112" s="455">
        <v>0.96539115466555803</v>
      </c>
      <c r="H112" s="455">
        <v>0</v>
      </c>
    </row>
    <row r="113" spans="1:8" ht="24" customHeight="1">
      <c r="A113" s="316" t="s">
        <v>466</v>
      </c>
      <c r="B113" s="456">
        <v>397197405</v>
      </c>
      <c r="C113" s="456">
        <v>302937688.94657999</v>
      </c>
      <c r="D113" s="456">
        <v>332334756.93155998</v>
      </c>
      <c r="E113" s="456">
        <v>0</v>
      </c>
      <c r="F113" s="455">
        <v>0.76268798620821798</v>
      </c>
      <c r="G113" s="455">
        <v>0.83669921491949317</v>
      </c>
      <c r="H113" s="455">
        <v>0</v>
      </c>
    </row>
    <row r="114" spans="1:8" ht="24" customHeight="1">
      <c r="A114" s="315" t="s">
        <v>467</v>
      </c>
      <c r="B114" s="453">
        <v>-41492000</v>
      </c>
      <c r="C114" s="454">
        <v>6476311.1531399488</v>
      </c>
      <c r="D114" s="454">
        <v>11060094.722169995</v>
      </c>
      <c r="E114" s="454">
        <v>0</v>
      </c>
      <c r="F114" s="455"/>
      <c r="G114" s="455"/>
      <c r="H114" s="455"/>
    </row>
    <row r="115" spans="1:8" ht="24" customHeight="1">
      <c r="A115" s="318" t="s">
        <v>468</v>
      </c>
      <c r="B115" s="457"/>
      <c r="C115" s="458"/>
      <c r="D115" s="458"/>
      <c r="E115" s="458"/>
      <c r="F115" s="459"/>
      <c r="G115" s="459"/>
      <c r="H115" s="459"/>
    </row>
    <row r="116" spans="1:8" ht="15" customHeight="1">
      <c r="A116" s="319" t="s">
        <v>469</v>
      </c>
      <c r="B116" s="453">
        <v>0</v>
      </c>
      <c r="C116" s="453">
        <v>5763936.5532600004</v>
      </c>
      <c r="D116" s="453">
        <v>7513912.39977</v>
      </c>
      <c r="E116" s="453">
        <v>0</v>
      </c>
      <c r="F116" s="455"/>
      <c r="G116" s="455"/>
      <c r="H116" s="455"/>
    </row>
    <row r="117" spans="1:8" ht="27" customHeight="1">
      <c r="A117" s="315" t="s">
        <v>470</v>
      </c>
      <c r="B117" s="453">
        <v>-15460158</v>
      </c>
      <c r="C117" s="453">
        <v>-3205664.860669998</v>
      </c>
      <c r="D117" s="453">
        <v>-4943568.9558199998</v>
      </c>
      <c r="E117" s="453">
        <v>0</v>
      </c>
      <c r="F117" s="545">
        <v>0.20735007110988116</v>
      </c>
      <c r="G117" s="546">
        <v>0.31976186503527326</v>
      </c>
      <c r="H117" s="545">
        <v>0</v>
      </c>
    </row>
    <row r="118" spans="1:8" ht="24" customHeight="1">
      <c r="A118" s="320" t="s">
        <v>471</v>
      </c>
      <c r="B118" s="460">
        <v>56952158</v>
      </c>
      <c r="C118" s="460">
        <v>-712374.59987997403</v>
      </c>
      <c r="D118" s="460">
        <v>-3546182.3223999953</v>
      </c>
      <c r="E118" s="457">
        <v>0</v>
      </c>
      <c r="F118" s="543"/>
      <c r="G118" s="541"/>
      <c r="H118" s="543">
        <v>0</v>
      </c>
    </row>
    <row r="119" spans="1:8" ht="24" customHeight="1">
      <c r="A119" s="321" t="s">
        <v>472</v>
      </c>
      <c r="B119" s="462" t="s">
        <v>4</v>
      </c>
      <c r="C119" s="463" t="s">
        <v>4</v>
      </c>
      <c r="D119" s="463"/>
      <c r="E119" s="465"/>
      <c r="F119" s="544" t="s">
        <v>4</v>
      </c>
      <c r="G119" s="541"/>
      <c r="H119" s="543"/>
    </row>
    <row r="120" spans="1:8" ht="15.75">
      <c r="A120" s="322" t="s">
        <v>552</v>
      </c>
      <c r="B120" s="465">
        <v>52843344</v>
      </c>
      <c r="C120" s="465">
        <v>1992003.4056500262</v>
      </c>
      <c r="D120" s="465">
        <v>5388189.6230600039</v>
      </c>
      <c r="E120" s="465">
        <v>0</v>
      </c>
      <c r="F120" s="543">
        <v>3.7696391917400728E-2</v>
      </c>
      <c r="G120" s="542">
        <v>0.10196534161539822</v>
      </c>
      <c r="H120" s="544">
        <v>0</v>
      </c>
    </row>
    <row r="121" spans="1:8" ht="15">
      <c r="A121" s="321" t="s">
        <v>473</v>
      </c>
      <c r="B121" s="465">
        <v>0</v>
      </c>
      <c r="C121" s="463">
        <v>0</v>
      </c>
      <c r="D121" s="463">
        <v>0</v>
      </c>
      <c r="E121" s="465">
        <v>0</v>
      </c>
      <c r="F121" s="544"/>
      <c r="G121" s="542"/>
      <c r="H121" s="544"/>
    </row>
    <row r="122" spans="1:8" ht="15">
      <c r="A122" s="321" t="s">
        <v>474</v>
      </c>
      <c r="B122" s="465">
        <v>57916812</v>
      </c>
      <c r="C122" s="463">
        <v>24298533.454910003</v>
      </c>
      <c r="D122" s="463">
        <v>24885526.17679001</v>
      </c>
      <c r="E122" s="465">
        <v>0</v>
      </c>
      <c r="F122" s="544">
        <v>0.41954197090319822</v>
      </c>
      <c r="G122" s="542">
        <v>0.42967707160383778</v>
      </c>
      <c r="H122" s="544">
        <v>0</v>
      </c>
    </row>
    <row r="123" spans="1:8" ht="15">
      <c r="A123" s="321" t="s">
        <v>475</v>
      </c>
      <c r="B123" s="465">
        <v>9000000</v>
      </c>
      <c r="C123" s="463">
        <v>11310784.740549998</v>
      </c>
      <c r="D123" s="463">
        <v>11310784.740549998</v>
      </c>
      <c r="E123" s="465">
        <v>0</v>
      </c>
      <c r="F123" s="544">
        <v>1.256753860061111</v>
      </c>
      <c r="G123" s="542">
        <v>1.256753860061111</v>
      </c>
      <c r="H123" s="544">
        <v>0</v>
      </c>
    </row>
    <row r="124" spans="1:8" ht="15">
      <c r="A124" s="321" t="s">
        <v>476</v>
      </c>
      <c r="B124" s="465">
        <v>-275886</v>
      </c>
      <c r="C124" s="463">
        <v>-8449.0389500000001</v>
      </c>
      <c r="D124" s="463">
        <v>-51139.326649999995</v>
      </c>
      <c r="E124" s="465">
        <v>0</v>
      </c>
      <c r="F124" s="544">
        <v>3.0625109465503869E-2</v>
      </c>
      <c r="G124" s="542">
        <v>0.18536397878109073</v>
      </c>
      <c r="H124" s="544"/>
    </row>
    <row r="125" spans="1:8" ht="15">
      <c r="A125" s="321" t="s">
        <v>477</v>
      </c>
      <c r="B125" s="465">
        <v>-1487100</v>
      </c>
      <c r="C125" s="463">
        <v>7941176.6643300001</v>
      </c>
      <c r="D125" s="463">
        <v>8349493.65814</v>
      </c>
      <c r="E125" s="465">
        <v>0</v>
      </c>
      <c r="F125" s="544"/>
      <c r="G125" s="542"/>
      <c r="H125" s="544"/>
    </row>
    <row r="126" spans="1:8" ht="15" customHeight="1">
      <c r="A126" s="321" t="s">
        <v>478</v>
      </c>
      <c r="B126" s="465">
        <v>31183</v>
      </c>
      <c r="C126" s="463">
        <v>3481302.90454</v>
      </c>
      <c r="D126" s="463">
        <v>3482831.3714699997</v>
      </c>
      <c r="E126" s="465">
        <v>0</v>
      </c>
      <c r="F126" s="497" t="s">
        <v>950</v>
      </c>
      <c r="G126" s="497" t="s">
        <v>950</v>
      </c>
      <c r="H126" s="497">
        <v>0</v>
      </c>
    </row>
    <row r="127" spans="1:8" ht="15">
      <c r="A127" s="321" t="s">
        <v>543</v>
      </c>
      <c r="B127" s="465"/>
      <c r="C127" s="463"/>
      <c r="D127" s="463"/>
      <c r="E127" s="465">
        <v>0</v>
      </c>
      <c r="F127" s="544"/>
      <c r="G127" s="542"/>
      <c r="H127" s="544"/>
    </row>
    <row r="128" spans="1:8" ht="15">
      <c r="A128" s="321" t="s">
        <v>544</v>
      </c>
      <c r="B128" s="465">
        <v>-3269162</v>
      </c>
      <c r="C128" s="463">
        <v>-2797943.16542</v>
      </c>
      <c r="D128" s="463">
        <v>-3056399.0462399996</v>
      </c>
      <c r="E128" s="465">
        <v>0</v>
      </c>
      <c r="F128" s="544">
        <v>0.85585944208944065</v>
      </c>
      <c r="G128" s="542">
        <v>0.93491819807033105</v>
      </c>
      <c r="H128" s="544">
        <v>0</v>
      </c>
    </row>
    <row r="129" spans="1:8" ht="15">
      <c r="A129" s="321" t="s">
        <v>540</v>
      </c>
      <c r="B129" s="465">
        <v>-72503</v>
      </c>
      <c r="C129" s="463">
        <v>-16372.82668</v>
      </c>
      <c r="D129" s="463">
        <v>-8801.7443899999998</v>
      </c>
      <c r="E129" s="465">
        <v>0</v>
      </c>
      <c r="F129" s="544">
        <v>0.22582274774836902</v>
      </c>
      <c r="G129" s="542">
        <v>0.12139834751665449</v>
      </c>
      <c r="H129" s="544">
        <v>0</v>
      </c>
    </row>
    <row r="130" spans="1:8" ht="15">
      <c r="A130" s="321" t="s">
        <v>542</v>
      </c>
      <c r="B130" s="465">
        <v>0</v>
      </c>
      <c r="C130" s="463">
        <v>47193126.592909999</v>
      </c>
      <c r="D130" s="463">
        <v>44456003.575609997</v>
      </c>
      <c r="E130" s="465">
        <v>0</v>
      </c>
      <c r="F130" s="544"/>
      <c r="G130" s="542"/>
      <c r="H130" s="544"/>
    </row>
    <row r="131" spans="1:8" ht="15">
      <c r="A131" s="321" t="s">
        <v>541</v>
      </c>
      <c r="B131" s="465">
        <v>9000000</v>
      </c>
      <c r="C131" s="463">
        <v>-4976097.2652800297</v>
      </c>
      <c r="D131" s="463">
        <v>-4931897.3690000037</v>
      </c>
      <c r="E131" s="465">
        <v>0</v>
      </c>
      <c r="F131" s="544"/>
      <c r="G131" s="542"/>
      <c r="H131" s="544"/>
    </row>
    <row r="132" spans="1:8" ht="24" customHeight="1">
      <c r="A132" s="321" t="s">
        <v>479</v>
      </c>
      <c r="B132" s="465">
        <v>4108814</v>
      </c>
      <c r="C132" s="463">
        <v>-2704378.0055300002</v>
      </c>
      <c r="D132" s="463">
        <v>-8934371.9454599991</v>
      </c>
      <c r="E132" s="465">
        <v>0</v>
      </c>
      <c r="F132" s="544"/>
      <c r="G132" s="542"/>
      <c r="H132" s="544"/>
    </row>
    <row r="133" spans="1:8" ht="8.25" customHeight="1">
      <c r="A133" s="323"/>
      <c r="B133" s="466"/>
      <c r="C133" s="467"/>
      <c r="D133" s="467"/>
      <c r="E133" s="466"/>
      <c r="F133" s="468"/>
      <c r="G133" s="468"/>
      <c r="H133" s="468"/>
    </row>
    <row r="135" spans="1:8" ht="15" customHeight="1">
      <c r="A135" s="1554" t="s">
        <v>591</v>
      </c>
      <c r="B135" s="1555"/>
      <c r="C135" s="1555"/>
      <c r="D135" s="99"/>
      <c r="E135" s="99"/>
      <c r="F135" s="98"/>
      <c r="G135" s="98"/>
      <c r="H135" s="98"/>
    </row>
  </sheetData>
  <mergeCells count="2">
    <mergeCell ref="A101:C101"/>
    <mergeCell ref="A135:C135"/>
  </mergeCells>
  <printOptions horizontalCentered="1"/>
  <pageMargins left="0.78740157480314965" right="0.78740157480314965" top="0.78740157480314965" bottom="0.59055118110236227" header="0.43307086614173229" footer="0"/>
  <pageSetup paperSize="9" scale="75" firstPageNumber="5" fitToHeight="0" orientation="landscape" useFirstPageNumber="1" r:id="rId1"/>
  <headerFooter alignWithMargins="0">
    <oddHeader>&amp;C&amp;"Arial,Normalny"&amp;14 &amp;12- &amp;P -</oddHeader>
  </headerFooter>
  <rowBreaks count="3" manualBreakCount="3">
    <brk id="34" max="7" man="1"/>
    <brk id="68" max="7" man="1"/>
    <brk id="10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32"/>
  <sheetViews>
    <sheetView showGridLines="0" zoomScale="75" zoomScaleNormal="75" workbookViewId="0"/>
  </sheetViews>
  <sheetFormatPr defaultColWidth="12.5703125" defaultRowHeight="12.75"/>
  <cols>
    <col min="1" max="1" width="56.42578125" style="325" customWidth="1"/>
    <col min="2" max="5" width="14.7109375" style="325" customWidth="1"/>
    <col min="6" max="7" width="9.7109375" style="325" customWidth="1"/>
    <col min="8" max="8" width="13" style="325" customWidth="1"/>
    <col min="9" max="16384" width="12.5703125" style="325"/>
  </cols>
  <sheetData>
    <row r="1" spans="1:12" ht="17.25" customHeight="1">
      <c r="A1" s="285" t="s">
        <v>480</v>
      </c>
      <c r="B1" s="324" t="s">
        <v>4</v>
      </c>
    </row>
    <row r="2" spans="1:12" ht="17.25" customHeight="1">
      <c r="A2" s="324"/>
      <c r="B2" s="324"/>
    </row>
    <row r="3" spans="1:12" ht="17.25" customHeight="1">
      <c r="A3" s="326" t="s">
        <v>481</v>
      </c>
      <c r="B3" s="327"/>
      <c r="C3" s="327"/>
      <c r="D3" s="327"/>
      <c r="E3" s="327"/>
      <c r="F3" s="327"/>
      <c r="G3" s="327"/>
    </row>
    <row r="4" spans="1:12" ht="17.25" customHeight="1">
      <c r="A4" s="326" t="s">
        <v>539</v>
      </c>
      <c r="B4" s="327"/>
      <c r="C4" s="327"/>
      <c r="D4" s="327"/>
      <c r="E4" s="327"/>
      <c r="F4" s="327"/>
      <c r="G4" s="327"/>
    </row>
    <row r="5" spans="1:12" ht="15.2" customHeight="1">
      <c r="G5" s="325" t="s">
        <v>4</v>
      </c>
    </row>
    <row r="6" spans="1:12" ht="15">
      <c r="G6" s="328" t="s">
        <v>4</v>
      </c>
      <c r="H6" s="328" t="s">
        <v>2</v>
      </c>
    </row>
    <row r="7" spans="1:12" ht="15.75" customHeight="1">
      <c r="A7" s="329"/>
      <c r="B7" s="1556" t="s">
        <v>482</v>
      </c>
      <c r="C7" s="1557"/>
      <c r="D7" s="1556" t="s">
        <v>483</v>
      </c>
      <c r="E7" s="1558"/>
      <c r="F7" s="1559" t="s">
        <v>457</v>
      </c>
      <c r="G7" s="1560"/>
      <c r="H7" s="1561"/>
      <c r="J7" s="330"/>
      <c r="K7" s="330"/>
      <c r="L7" s="330"/>
    </row>
    <row r="8" spans="1:12" ht="15.75" customHeight="1">
      <c r="A8" s="331" t="s">
        <v>3</v>
      </c>
      <c r="B8" s="332" t="s">
        <v>240</v>
      </c>
      <c r="C8" s="333" t="s">
        <v>241</v>
      </c>
      <c r="D8" s="332" t="s">
        <v>240</v>
      </c>
      <c r="E8" s="334" t="s">
        <v>241</v>
      </c>
      <c r="F8" s="335" t="s">
        <v>4</v>
      </c>
      <c r="G8" s="336"/>
      <c r="H8" s="337" t="s">
        <v>4</v>
      </c>
      <c r="J8" s="330"/>
      <c r="K8" s="330"/>
      <c r="L8" s="330"/>
    </row>
    <row r="9" spans="1:12" ht="15.75" customHeight="1">
      <c r="A9" s="338"/>
      <c r="B9" s="339" t="s">
        <v>237</v>
      </c>
      <c r="C9" s="340" t="s">
        <v>608</v>
      </c>
      <c r="D9" s="339" t="s">
        <v>484</v>
      </c>
      <c r="E9" s="340" t="s">
        <v>608</v>
      </c>
      <c r="F9" s="341" t="s">
        <v>242</v>
      </c>
      <c r="G9" s="342" t="s">
        <v>485</v>
      </c>
      <c r="H9" s="343" t="s">
        <v>486</v>
      </c>
      <c r="J9" s="330"/>
      <c r="K9" s="330"/>
      <c r="L9" s="330"/>
    </row>
    <row r="10" spans="1:12" s="348" customFormat="1" ht="9.9499999999999993" customHeight="1">
      <c r="A10" s="344" t="s">
        <v>464</v>
      </c>
      <c r="B10" s="345" t="s">
        <v>33</v>
      </c>
      <c r="C10" s="346">
        <v>3</v>
      </c>
      <c r="D10" s="346">
        <v>4</v>
      </c>
      <c r="E10" s="347">
        <v>5</v>
      </c>
      <c r="F10" s="347">
        <v>6</v>
      </c>
      <c r="G10" s="346">
        <v>7</v>
      </c>
      <c r="H10" s="347">
        <v>8</v>
      </c>
      <c r="J10" s="349"/>
      <c r="K10" s="349"/>
      <c r="L10" s="349"/>
    </row>
    <row r="11" spans="1:12" ht="24" customHeight="1">
      <c r="A11" s="350" t="s">
        <v>487</v>
      </c>
      <c r="B11" s="474">
        <v>325428002</v>
      </c>
      <c r="C11" s="475">
        <v>323263157.63328004</v>
      </c>
      <c r="D11" s="351">
        <v>355705405</v>
      </c>
      <c r="E11" s="469">
        <v>343394851.65372998</v>
      </c>
      <c r="F11" s="484">
        <v>0.99334770101707481</v>
      </c>
      <c r="G11" s="471">
        <v>0.96539115466555803</v>
      </c>
      <c r="H11" s="472">
        <v>1.0622764875769974</v>
      </c>
      <c r="J11" s="330"/>
      <c r="K11" s="330"/>
      <c r="L11" s="330"/>
    </row>
    <row r="12" spans="1:12" ht="24" customHeight="1">
      <c r="A12" s="350" t="s">
        <v>488</v>
      </c>
      <c r="B12" s="476">
        <v>384773502</v>
      </c>
      <c r="C12" s="470">
        <v>325675577.82290995</v>
      </c>
      <c r="D12" s="351">
        <v>397197405</v>
      </c>
      <c r="E12" s="351">
        <v>332334756.93155998</v>
      </c>
      <c r="F12" s="484">
        <v>0.84640853938769922</v>
      </c>
      <c r="G12" s="471">
        <v>0.83669921491949317</v>
      </c>
      <c r="H12" s="472">
        <v>1.0204472780954765</v>
      </c>
      <c r="J12" s="330"/>
      <c r="K12" s="330"/>
      <c r="L12" s="330"/>
    </row>
    <row r="13" spans="1:12" ht="24" customHeight="1">
      <c r="A13" s="350" t="s">
        <v>489</v>
      </c>
      <c r="B13" s="351">
        <v>-59345500</v>
      </c>
      <c r="C13" s="351">
        <v>-2412420.1896299124</v>
      </c>
      <c r="D13" s="351">
        <v>-41492000</v>
      </c>
      <c r="E13" s="351">
        <v>11060094.722169995</v>
      </c>
      <c r="F13" s="484">
        <v>4.0650431618739623E-2</v>
      </c>
      <c r="G13" s="471"/>
      <c r="H13" s="472"/>
      <c r="J13" s="330"/>
      <c r="K13" s="330"/>
      <c r="L13" s="330"/>
    </row>
    <row r="14" spans="1:12" ht="24" customHeight="1">
      <c r="A14" s="350" t="s">
        <v>490</v>
      </c>
      <c r="B14" s="351"/>
      <c r="C14" s="477" t="s">
        <v>4</v>
      </c>
      <c r="D14" s="351"/>
      <c r="E14" s="351"/>
      <c r="F14" s="484"/>
      <c r="G14" s="471"/>
      <c r="H14" s="472"/>
      <c r="J14" s="330"/>
      <c r="K14" s="330"/>
      <c r="L14" s="330"/>
    </row>
    <row r="15" spans="1:12" ht="18" customHeight="1">
      <c r="A15" s="350" t="s">
        <v>491</v>
      </c>
      <c r="B15" s="351" t="s">
        <v>4</v>
      </c>
      <c r="C15" s="465">
        <v>151250.78627000001</v>
      </c>
      <c r="D15" s="351"/>
      <c r="E15" s="351">
        <v>7513912.39977</v>
      </c>
      <c r="F15" s="484"/>
      <c r="G15" s="471"/>
      <c r="H15" s="497" t="s">
        <v>950</v>
      </c>
    </row>
    <row r="16" spans="1:12" ht="24" customHeight="1">
      <c r="A16" s="350" t="s">
        <v>492</v>
      </c>
      <c r="B16" s="351">
        <v>-9634492</v>
      </c>
      <c r="C16" s="465">
        <v>-405706.21741000004</v>
      </c>
      <c r="D16" s="351">
        <v>-15460158</v>
      </c>
      <c r="E16" s="351">
        <v>-4943568.9558199998</v>
      </c>
      <c r="F16" s="484">
        <v>4.2109767428319005E-2</v>
      </c>
      <c r="G16" s="471">
        <v>0.31976186503527326</v>
      </c>
      <c r="H16" s="497" t="s">
        <v>950</v>
      </c>
    </row>
    <row r="17" spans="1:9" ht="24" customHeight="1">
      <c r="A17" s="350" t="s">
        <v>493</v>
      </c>
      <c r="B17" s="477">
        <v>68979992</v>
      </c>
      <c r="C17" s="477">
        <v>2563670.9758999925</v>
      </c>
      <c r="D17" s="477">
        <v>56952158</v>
      </c>
      <c r="E17" s="477">
        <v>-3546182.3223999953</v>
      </c>
      <c r="F17" s="484">
        <v>3.7165428721708062E-2</v>
      </c>
      <c r="G17" s="471"/>
      <c r="H17" s="472"/>
    </row>
    <row r="18" spans="1:9" ht="24" customHeight="1">
      <c r="A18" s="350" t="s">
        <v>494</v>
      </c>
      <c r="B18" s="470">
        <v>58292240</v>
      </c>
      <c r="C18" s="470">
        <v>16014657.562639993</v>
      </c>
      <c r="D18" s="476">
        <v>52843344</v>
      </c>
      <c r="E18" s="476">
        <v>5388189.6230600039</v>
      </c>
      <c r="F18" s="484">
        <v>0.27473052266716791</v>
      </c>
      <c r="G18" s="471">
        <v>0.10196534161539822</v>
      </c>
      <c r="H18" s="472">
        <v>0.33645362705912074</v>
      </c>
    </row>
    <row r="19" spans="1:9" ht="24" customHeight="1">
      <c r="A19" s="350" t="s">
        <v>495</v>
      </c>
      <c r="B19" s="470">
        <v>10687752</v>
      </c>
      <c r="C19" s="470">
        <v>-13450986.58674</v>
      </c>
      <c r="D19" s="476">
        <v>4108814</v>
      </c>
      <c r="E19" s="476">
        <v>-8934371.9454599991</v>
      </c>
      <c r="F19" s="484"/>
      <c r="G19" s="471"/>
      <c r="H19" s="472">
        <v>0.66421685040319012</v>
      </c>
    </row>
    <row r="20" spans="1:9" ht="8.1" customHeight="1">
      <c r="A20" s="352"/>
      <c r="B20" s="478" t="s">
        <v>4</v>
      </c>
      <c r="C20" s="479"/>
      <c r="D20" s="479" t="s">
        <v>4</v>
      </c>
      <c r="E20" s="480"/>
      <c r="F20" s="481" t="s">
        <v>4</v>
      </c>
      <c r="G20" s="482"/>
      <c r="H20" s="483" t="s">
        <v>4</v>
      </c>
    </row>
    <row r="21" spans="1:9" ht="8.1" customHeight="1">
      <c r="A21" s="353"/>
      <c r="B21" s="354"/>
      <c r="C21" s="354"/>
      <c r="D21" s="354"/>
      <c r="E21" s="355"/>
      <c r="F21" s="355"/>
      <c r="G21" s="355"/>
    </row>
    <row r="22" spans="1:9" s="99" customFormat="1" ht="15.75" customHeight="1">
      <c r="A22" s="1554" t="s">
        <v>591</v>
      </c>
      <c r="B22" s="1555"/>
      <c r="C22" s="1555"/>
      <c r="F22" s="98"/>
      <c r="G22" s="98"/>
      <c r="H22" s="98"/>
      <c r="I22" s="98"/>
    </row>
    <row r="24" spans="1:9" ht="24.75" customHeight="1">
      <c r="A24" s="356" t="s">
        <v>4</v>
      </c>
      <c r="B24" s="473"/>
      <c r="C24" s="473"/>
    </row>
    <row r="25" spans="1:9">
      <c r="B25" s="473"/>
      <c r="C25" s="473"/>
    </row>
    <row r="26" spans="1:9">
      <c r="B26" s="473"/>
      <c r="C26" s="473"/>
    </row>
    <row r="27" spans="1:9">
      <c r="B27" s="473"/>
      <c r="C27" s="473"/>
    </row>
    <row r="28" spans="1:9" ht="15">
      <c r="B28" s="432"/>
      <c r="C28" s="433"/>
    </row>
    <row r="29" spans="1:9">
      <c r="B29" s="473"/>
      <c r="C29" s="473"/>
    </row>
    <row r="30" spans="1:9">
      <c r="B30" s="473"/>
      <c r="C30" s="473"/>
    </row>
    <row r="31" spans="1:9">
      <c r="B31" s="473"/>
      <c r="C31" s="473"/>
    </row>
    <row r="32" spans="1:9">
      <c r="B32" s="473"/>
      <c r="C32" s="473"/>
    </row>
  </sheetData>
  <mergeCells count="4">
    <mergeCell ref="B7:C7"/>
    <mergeCell ref="D7:E7"/>
    <mergeCell ref="F7:H7"/>
    <mergeCell ref="A22:C22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12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showGridLines="0" showZeros="0" zoomScale="75" zoomScaleNormal="75" zoomScaleSheetLayoutView="50" workbookViewId="0"/>
  </sheetViews>
  <sheetFormatPr defaultColWidth="7.85546875" defaultRowHeight="15"/>
  <cols>
    <col min="1" max="1" width="104.28515625" style="581" customWidth="1"/>
    <col min="2" max="2" width="16.42578125" style="580" bestFit="1" customWidth="1"/>
    <col min="3" max="3" width="0.85546875" style="581" customWidth="1"/>
    <col min="4" max="4" width="14.140625" style="581" customWidth="1"/>
    <col min="5" max="5" width="2.42578125" style="581" customWidth="1"/>
    <col min="6" max="6" width="14.140625" style="581" bestFit="1" customWidth="1"/>
    <col min="7" max="7" width="2.42578125" style="581" customWidth="1"/>
    <col min="8" max="8" width="14.140625" style="581" customWidth="1"/>
    <col min="9" max="9" width="2.42578125" style="581" customWidth="1"/>
    <col min="10" max="11" width="9.140625" style="581" bestFit="1" customWidth="1"/>
    <col min="12" max="12" width="9.5703125" style="581" customWidth="1"/>
    <col min="13" max="13" width="1.85546875" style="582" bestFit="1" customWidth="1"/>
    <col min="14" max="14" width="20.7109375" style="582" bestFit="1" customWidth="1"/>
    <col min="15" max="15" width="1.42578125" style="582" bestFit="1" customWidth="1"/>
    <col min="16" max="16" width="12.42578125" style="582" customWidth="1"/>
    <col min="17" max="17" width="3.5703125" style="582" customWidth="1"/>
    <col min="18" max="18" width="12.5703125" style="582" customWidth="1"/>
    <col min="19" max="19" width="7.85546875" style="583" customWidth="1"/>
    <col min="20" max="16384" width="7.85546875" style="581"/>
  </cols>
  <sheetData>
    <row r="1" spans="1:19" ht="15.75">
      <c r="A1" s="579" t="s">
        <v>614</v>
      </c>
      <c r="D1" s="579" t="s">
        <v>4</v>
      </c>
    </row>
    <row r="2" spans="1:19" ht="15.75">
      <c r="A2" s="1562" t="s">
        <v>615</v>
      </c>
      <c r="B2" s="1562"/>
      <c r="C2" s="1562"/>
      <c r="D2" s="1562"/>
      <c r="E2" s="1562"/>
      <c r="F2" s="1562"/>
      <c r="G2" s="1562"/>
      <c r="H2" s="1562"/>
      <c r="I2" s="1562"/>
      <c r="J2" s="1562"/>
      <c r="K2" s="1562"/>
      <c r="L2" s="1562"/>
    </row>
    <row r="3" spans="1:19" ht="15.75" customHeight="1">
      <c r="A3" s="584"/>
      <c r="B3" s="585"/>
      <c r="C3" s="586"/>
      <c r="D3" s="585"/>
      <c r="E3" s="586"/>
      <c r="F3" s="586"/>
      <c r="G3" s="586"/>
      <c r="H3" s="586"/>
      <c r="I3" s="586"/>
      <c r="J3" s="586"/>
      <c r="K3" s="586"/>
      <c r="L3" s="586"/>
    </row>
    <row r="4" spans="1:19" ht="15.75" customHeight="1">
      <c r="A4" s="583"/>
      <c r="B4" s="587" t="s">
        <v>4</v>
      </c>
      <c r="C4" s="588"/>
      <c r="D4" s="589"/>
      <c r="E4" s="583"/>
      <c r="F4" s="583"/>
      <c r="G4" s="583"/>
      <c r="H4" s="583"/>
      <c r="I4" s="583"/>
      <c r="J4" s="583"/>
      <c r="K4" s="590"/>
      <c r="L4" s="590" t="s">
        <v>2</v>
      </c>
    </row>
    <row r="5" spans="1:19" ht="15.75">
      <c r="A5" s="591"/>
      <c r="B5" s="592" t="s">
        <v>236</v>
      </c>
      <c r="C5" s="593"/>
      <c r="D5" s="1563" t="s">
        <v>238</v>
      </c>
      <c r="E5" s="1564"/>
      <c r="F5" s="1564"/>
      <c r="G5" s="1564"/>
      <c r="H5" s="1564"/>
      <c r="I5" s="1565"/>
      <c r="J5" s="1566" t="s">
        <v>457</v>
      </c>
      <c r="K5" s="1567"/>
      <c r="L5" s="1568"/>
    </row>
    <row r="6" spans="1:19" ht="15.75">
      <c r="A6" s="594" t="s">
        <v>3</v>
      </c>
      <c r="B6" s="595" t="s">
        <v>237</v>
      </c>
      <c r="C6" s="593"/>
      <c r="D6" s="596"/>
      <c r="E6" s="597"/>
      <c r="F6" s="596"/>
      <c r="G6" s="597"/>
      <c r="H6" s="596"/>
      <c r="I6" s="597"/>
      <c r="J6" s="598"/>
      <c r="K6" s="599"/>
      <c r="L6" s="599"/>
    </row>
    <row r="7" spans="1:19" ht="20.100000000000001" customHeight="1">
      <c r="A7" s="600"/>
      <c r="B7" s="601" t="s">
        <v>458</v>
      </c>
      <c r="C7" s="602" t="s">
        <v>4</v>
      </c>
      <c r="D7" s="603" t="s">
        <v>459</v>
      </c>
      <c r="E7" s="604"/>
      <c r="F7" s="601" t="s">
        <v>616</v>
      </c>
      <c r="G7" s="605"/>
      <c r="H7" s="601" t="s">
        <v>461</v>
      </c>
      <c r="I7" s="605"/>
      <c r="J7" s="606" t="s">
        <v>242</v>
      </c>
      <c r="K7" s="607" t="s">
        <v>462</v>
      </c>
      <c r="L7" s="607" t="s">
        <v>463</v>
      </c>
    </row>
    <row r="8" spans="1:19" s="613" customFormat="1">
      <c r="A8" s="608">
        <v>1</v>
      </c>
      <c r="B8" s="609">
        <v>2</v>
      </c>
      <c r="C8" s="610"/>
      <c r="D8" s="609">
        <v>3</v>
      </c>
      <c r="E8" s="610"/>
      <c r="F8" s="611">
        <v>4</v>
      </c>
      <c r="G8" s="610"/>
      <c r="H8" s="611">
        <v>5</v>
      </c>
      <c r="I8" s="610"/>
      <c r="J8" s="610">
        <v>6</v>
      </c>
      <c r="K8" s="610">
        <v>7</v>
      </c>
      <c r="L8" s="608">
        <v>8</v>
      </c>
      <c r="M8" s="582"/>
      <c r="N8" s="582"/>
      <c r="O8" s="582"/>
      <c r="P8" s="582"/>
      <c r="Q8" s="582"/>
      <c r="R8" s="582"/>
      <c r="S8" s="612"/>
    </row>
    <row r="9" spans="1:19" s="613" customFormat="1" ht="20.100000000000001" customHeight="1">
      <c r="A9" s="614" t="s">
        <v>617</v>
      </c>
      <c r="B9" s="615">
        <v>355705405</v>
      </c>
      <c r="C9" s="616"/>
      <c r="D9" s="615">
        <v>35191206.236759976</v>
      </c>
      <c r="E9" s="617"/>
      <c r="F9" s="615">
        <v>62020290.262819991</v>
      </c>
      <c r="G9" s="617"/>
      <c r="H9" s="615">
        <v>88469165.334429935</v>
      </c>
      <c r="I9" s="617"/>
      <c r="J9" s="618">
        <v>9.8933571832454936E-2</v>
      </c>
      <c r="K9" s="618">
        <v>0.1743585826670809</v>
      </c>
      <c r="L9" s="618">
        <v>0.2487147063014967</v>
      </c>
      <c r="M9" s="619"/>
      <c r="N9" s="619"/>
      <c r="O9" s="619"/>
      <c r="P9" s="619"/>
      <c r="Q9" s="619"/>
      <c r="R9" s="619"/>
      <c r="S9" s="612"/>
    </row>
    <row r="10" spans="1:19" s="613" customFormat="1" ht="15.75">
      <c r="A10" s="620" t="s">
        <v>618</v>
      </c>
      <c r="B10" s="621" t="s">
        <v>4</v>
      </c>
      <c r="C10" s="622"/>
      <c r="D10" s="623" t="s">
        <v>4</v>
      </c>
      <c r="E10" s="622"/>
      <c r="F10" s="621" t="s">
        <v>4</v>
      </c>
      <c r="G10" s="622"/>
      <c r="H10" s="616" t="s">
        <v>4</v>
      </c>
      <c r="I10" s="624"/>
      <c r="J10" s="625"/>
      <c r="K10" s="625"/>
      <c r="L10" s="625"/>
      <c r="M10" s="619"/>
      <c r="N10" s="619"/>
      <c r="O10" s="619"/>
      <c r="P10" s="619"/>
      <c r="Q10" s="619"/>
      <c r="R10" s="619"/>
      <c r="S10" s="612"/>
    </row>
    <row r="11" spans="1:19" s="613" customFormat="1" ht="20.100000000000001" customHeight="1">
      <c r="A11" s="614" t="s">
        <v>619</v>
      </c>
      <c r="B11" s="621">
        <v>331672637</v>
      </c>
      <c r="C11" s="622"/>
      <c r="D11" s="621">
        <v>33534555.112749994</v>
      </c>
      <c r="E11" s="622"/>
      <c r="F11" s="621">
        <v>58529171.270459995</v>
      </c>
      <c r="G11" s="622"/>
      <c r="H11" s="616">
        <v>82859363.896990001</v>
      </c>
      <c r="I11" s="624"/>
      <c r="J11" s="618">
        <v>0.10110739136056615</v>
      </c>
      <c r="K11" s="618">
        <v>0.17646668654930373</v>
      </c>
      <c r="L11" s="618">
        <v>0.24982273076988862</v>
      </c>
      <c r="M11" s="619"/>
      <c r="N11" s="619"/>
      <c r="O11" s="619"/>
      <c r="P11" s="619"/>
      <c r="Q11" s="619"/>
      <c r="R11" s="619"/>
      <c r="S11" s="612"/>
    </row>
    <row r="12" spans="1:19" s="613" customFormat="1" ht="15.75">
      <c r="A12" s="620" t="s">
        <v>620</v>
      </c>
      <c r="B12" s="621" t="s">
        <v>4</v>
      </c>
      <c r="C12" s="622"/>
      <c r="D12" s="623" t="s">
        <v>4</v>
      </c>
      <c r="E12" s="622"/>
      <c r="F12" s="621" t="s">
        <v>4</v>
      </c>
      <c r="G12" s="622"/>
      <c r="H12" s="616" t="s">
        <v>4</v>
      </c>
      <c r="I12" s="624"/>
      <c r="J12" s="625"/>
      <c r="K12" s="625"/>
      <c r="L12" s="625"/>
      <c r="M12" s="619"/>
      <c r="N12" s="619"/>
      <c r="O12" s="619"/>
      <c r="P12" s="619"/>
      <c r="Q12" s="619"/>
      <c r="R12" s="619"/>
      <c r="S12" s="612"/>
    </row>
    <row r="13" spans="1:19" s="613" customFormat="1">
      <c r="A13" s="626" t="s">
        <v>621</v>
      </c>
      <c r="B13" s="623">
        <v>166000000</v>
      </c>
      <c r="C13" s="627"/>
      <c r="D13" s="623">
        <v>18272695.767939996</v>
      </c>
      <c r="E13" s="627"/>
      <c r="F13" s="623">
        <v>31311548.283469994</v>
      </c>
      <c r="G13" s="627"/>
      <c r="H13" s="628">
        <v>42623432.84849</v>
      </c>
      <c r="I13" s="629"/>
      <c r="J13" s="630">
        <v>0.11007648052975902</v>
      </c>
      <c r="K13" s="630">
        <v>0.18862378484018069</v>
      </c>
      <c r="L13" s="630">
        <v>0.25676766776198795</v>
      </c>
      <c r="M13" s="619"/>
      <c r="N13" s="619"/>
      <c r="O13" s="619"/>
      <c r="P13" s="619"/>
      <c r="Q13" s="619"/>
      <c r="R13" s="619"/>
      <c r="S13" s="612"/>
    </row>
    <row r="14" spans="1:19" s="613" customFormat="1">
      <c r="A14" s="626" t="s">
        <v>622</v>
      </c>
      <c r="B14" s="623">
        <v>70000000</v>
      </c>
      <c r="C14" s="627"/>
      <c r="D14" s="623">
        <v>5840062.73245</v>
      </c>
      <c r="E14" s="627"/>
      <c r="F14" s="623">
        <v>10762271.98418</v>
      </c>
      <c r="G14" s="627"/>
      <c r="H14" s="628">
        <v>16071512.378619999</v>
      </c>
      <c r="I14" s="629"/>
      <c r="J14" s="630">
        <v>8.3429467606428567E-2</v>
      </c>
      <c r="K14" s="630">
        <v>0.15374674263114285</v>
      </c>
      <c r="L14" s="630">
        <v>0.22959303398028569</v>
      </c>
      <c r="M14" s="619"/>
      <c r="N14" s="619"/>
      <c r="O14" s="619"/>
      <c r="P14" s="619"/>
      <c r="Q14" s="619"/>
      <c r="R14" s="619"/>
      <c r="S14" s="612"/>
    </row>
    <row r="15" spans="1:19" s="613" customFormat="1">
      <c r="A15" s="631" t="s">
        <v>623</v>
      </c>
      <c r="B15" s="623" t="s">
        <v>4</v>
      </c>
      <c r="C15" s="627"/>
      <c r="D15" s="623" t="s">
        <v>4</v>
      </c>
      <c r="E15" s="627"/>
      <c r="F15" s="623" t="s">
        <v>4</v>
      </c>
      <c r="G15" s="627"/>
      <c r="H15" s="628" t="s">
        <v>4</v>
      </c>
      <c r="I15" s="629"/>
      <c r="J15" s="632"/>
      <c r="K15" s="632"/>
      <c r="L15" s="632"/>
      <c r="M15" s="619"/>
      <c r="N15" s="619"/>
      <c r="O15" s="619"/>
      <c r="P15" s="619"/>
      <c r="Q15" s="619"/>
      <c r="R15" s="619"/>
      <c r="S15" s="612"/>
    </row>
    <row r="16" spans="1:19" s="613" customFormat="1">
      <c r="A16" s="626" t="s">
        <v>624</v>
      </c>
      <c r="B16" s="623">
        <v>4428546</v>
      </c>
      <c r="C16" s="627"/>
      <c r="D16" s="623">
        <v>342146.80714999995</v>
      </c>
      <c r="E16" s="627"/>
      <c r="F16" s="623">
        <v>674610.51642</v>
      </c>
      <c r="G16" s="627"/>
      <c r="H16" s="628">
        <v>1061938.90472</v>
      </c>
      <c r="I16" s="629"/>
      <c r="J16" s="630">
        <v>7.7259400071716527E-2</v>
      </c>
      <c r="K16" s="630">
        <v>0.15233228161568155</v>
      </c>
      <c r="L16" s="630">
        <v>0.23979403278638181</v>
      </c>
      <c r="M16" s="619"/>
      <c r="N16" s="619"/>
      <c r="O16" s="619"/>
      <c r="P16" s="619"/>
      <c r="Q16" s="619"/>
      <c r="R16" s="619"/>
      <c r="S16" s="612"/>
    </row>
    <row r="17" spans="1:19" s="613" customFormat="1">
      <c r="A17" s="626" t="s">
        <v>625</v>
      </c>
      <c r="B17" s="623">
        <v>64959285</v>
      </c>
      <c r="C17" s="627"/>
      <c r="D17" s="623">
        <v>5468971.2484099995</v>
      </c>
      <c r="E17" s="627"/>
      <c r="F17" s="623">
        <v>10047731.8147</v>
      </c>
      <c r="G17" s="627"/>
      <c r="H17" s="628">
        <v>14950642.62816</v>
      </c>
      <c r="I17" s="629"/>
      <c r="J17" s="630">
        <v>8.41907549999973E-2</v>
      </c>
      <c r="K17" s="630">
        <v>0.15467737698621528</v>
      </c>
      <c r="L17" s="630">
        <v>0.2301540515441326</v>
      </c>
      <c r="M17" s="619"/>
      <c r="N17" s="619"/>
      <c r="O17" s="619"/>
      <c r="P17" s="619"/>
      <c r="Q17" s="619"/>
      <c r="R17" s="619"/>
      <c r="S17" s="612"/>
    </row>
    <row r="18" spans="1:19" s="613" customFormat="1">
      <c r="A18" s="626" t="s">
        <v>626</v>
      </c>
      <c r="B18" s="623">
        <v>612169</v>
      </c>
      <c r="C18" s="627"/>
      <c r="D18" s="623">
        <v>28944.676889999995</v>
      </c>
      <c r="E18" s="627"/>
      <c r="F18" s="623">
        <v>39929.653059999997</v>
      </c>
      <c r="G18" s="627"/>
      <c r="H18" s="628">
        <v>58930.845739999997</v>
      </c>
      <c r="I18" s="629"/>
      <c r="J18" s="630">
        <v>4.7282166999635715E-2</v>
      </c>
      <c r="K18" s="630">
        <v>6.5226519245502462E-2</v>
      </c>
      <c r="L18" s="630">
        <v>9.6265648440218302E-2</v>
      </c>
      <c r="M18" s="619"/>
      <c r="N18" s="619"/>
      <c r="O18" s="619"/>
      <c r="P18" s="619"/>
      <c r="Q18" s="619"/>
      <c r="R18" s="619"/>
      <c r="S18" s="612"/>
    </row>
    <row r="19" spans="1:19" s="613" customFormat="1">
      <c r="A19" s="626" t="s">
        <v>627</v>
      </c>
      <c r="B19" s="623">
        <v>1913982</v>
      </c>
      <c r="C19" s="627"/>
      <c r="D19" s="623">
        <v>151863.43250999998</v>
      </c>
      <c r="E19" s="627"/>
      <c r="F19" s="623">
        <v>302346.68001000001</v>
      </c>
      <c r="G19" s="627"/>
      <c r="H19" s="628">
        <v>452381.66175000003</v>
      </c>
      <c r="I19" s="629"/>
      <c r="J19" s="630">
        <v>7.934423234387783E-2</v>
      </c>
      <c r="K19" s="630">
        <v>0.15796735810995088</v>
      </c>
      <c r="L19" s="630">
        <v>0.23635627803709755</v>
      </c>
      <c r="M19" s="619"/>
      <c r="N19" s="619"/>
      <c r="O19" s="619"/>
      <c r="P19" s="619"/>
      <c r="Q19" s="619"/>
      <c r="R19" s="619"/>
      <c r="S19" s="612"/>
    </row>
    <row r="20" spans="1:19" s="613" customFormat="1">
      <c r="A20" s="626" t="s">
        <v>628</v>
      </c>
      <c r="B20" s="623">
        <v>32400000</v>
      </c>
      <c r="C20" s="627"/>
      <c r="D20" s="623">
        <v>3118491.2568899984</v>
      </c>
      <c r="E20" s="627"/>
      <c r="F20" s="623">
        <v>5585911.8040899979</v>
      </c>
      <c r="G20" s="627"/>
      <c r="H20" s="628">
        <v>9365033.0877900049</v>
      </c>
      <c r="I20" s="629"/>
      <c r="J20" s="630">
        <v>9.6249730150925875E-2</v>
      </c>
      <c r="K20" s="630">
        <v>0.1724046853114197</v>
      </c>
      <c r="L20" s="630">
        <v>0.28904423110462979</v>
      </c>
      <c r="M20" s="619"/>
      <c r="N20" s="619"/>
      <c r="O20" s="619"/>
      <c r="P20" s="619"/>
      <c r="Q20" s="619"/>
      <c r="R20" s="619"/>
      <c r="S20" s="612"/>
    </row>
    <row r="21" spans="1:19" s="613" customFormat="1">
      <c r="A21" s="631" t="s">
        <v>629</v>
      </c>
      <c r="B21" s="623" t="s">
        <v>4</v>
      </c>
      <c r="C21" s="627"/>
      <c r="D21" s="623" t="s">
        <v>4</v>
      </c>
      <c r="E21" s="627"/>
      <c r="F21" s="623" t="s">
        <v>4</v>
      </c>
      <c r="G21" s="627"/>
      <c r="H21" s="628" t="s">
        <v>4</v>
      </c>
      <c r="I21" s="629"/>
      <c r="J21" s="630"/>
      <c r="K21" s="630"/>
      <c r="L21" s="630"/>
      <c r="M21" s="619"/>
      <c r="N21" s="619"/>
      <c r="O21" s="619"/>
      <c r="P21" s="619"/>
      <c r="Q21" s="619"/>
      <c r="R21" s="619"/>
      <c r="S21" s="612"/>
    </row>
    <row r="22" spans="1:19" s="613" customFormat="1">
      <c r="A22" s="626" t="s">
        <v>630</v>
      </c>
      <c r="B22" s="623">
        <v>15800</v>
      </c>
      <c r="C22" s="627"/>
      <c r="D22" s="623">
        <v>124.92700000000001</v>
      </c>
      <c r="E22" s="627"/>
      <c r="F22" s="623">
        <v>28.780999999999999</v>
      </c>
      <c r="G22" s="627"/>
      <c r="H22" s="628">
        <v>28.780999999999999</v>
      </c>
      <c r="I22" s="629"/>
      <c r="J22" s="630">
        <v>7.9067721518987343E-3</v>
      </c>
      <c r="K22" s="630">
        <v>1.8215822784810125E-3</v>
      </c>
      <c r="L22" s="630">
        <v>1.8215822784810125E-3</v>
      </c>
      <c r="M22" s="619"/>
      <c r="N22" s="619"/>
      <c r="O22" s="619"/>
      <c r="P22" s="619"/>
      <c r="Q22" s="619"/>
      <c r="R22" s="619"/>
      <c r="S22" s="612"/>
    </row>
    <row r="23" spans="1:19" s="613" customFormat="1">
      <c r="A23" s="626" t="s">
        <v>631</v>
      </c>
      <c r="B23" s="623">
        <v>55500000</v>
      </c>
      <c r="C23" s="627"/>
      <c r="D23" s="623">
        <v>5647346.2108699996</v>
      </c>
      <c r="E23" s="627"/>
      <c r="F23" s="623">
        <v>9540443.2673399989</v>
      </c>
      <c r="G23" s="627"/>
      <c r="H23" s="628">
        <v>12820566.70576</v>
      </c>
      <c r="I23" s="629"/>
      <c r="J23" s="630">
        <v>0.10175398578144143</v>
      </c>
      <c r="K23" s="630">
        <v>0.1718998786908108</v>
      </c>
      <c r="L23" s="630">
        <v>0.2310012019055856</v>
      </c>
      <c r="M23" s="619"/>
      <c r="N23" s="619"/>
      <c r="O23" s="619"/>
      <c r="P23" s="619"/>
      <c r="Q23" s="619"/>
      <c r="R23" s="619"/>
      <c r="S23" s="612"/>
    </row>
    <row r="24" spans="1:19" s="613" customFormat="1">
      <c r="A24" s="631" t="s">
        <v>623</v>
      </c>
      <c r="B24" s="623" t="s">
        <v>4</v>
      </c>
      <c r="C24" s="627"/>
      <c r="D24" s="623" t="s">
        <v>4</v>
      </c>
      <c r="E24" s="627"/>
      <c r="F24" s="623" t="s">
        <v>4</v>
      </c>
      <c r="G24" s="627"/>
      <c r="H24" s="628" t="s">
        <v>4</v>
      </c>
      <c r="I24" s="629"/>
      <c r="J24" s="632"/>
      <c r="K24" s="632"/>
      <c r="L24" s="632"/>
      <c r="M24" s="619"/>
      <c r="N24" s="619"/>
      <c r="O24" s="619"/>
      <c r="P24" s="619"/>
      <c r="Q24" s="619"/>
      <c r="R24" s="619"/>
      <c r="S24" s="612"/>
    </row>
    <row r="25" spans="1:19" s="613" customFormat="1">
      <c r="A25" s="626" t="s">
        <v>632</v>
      </c>
      <c r="B25" s="623">
        <v>46384000</v>
      </c>
      <c r="C25" s="627"/>
      <c r="D25" s="623">
        <v>4912549.6636099992</v>
      </c>
      <c r="E25" s="627"/>
      <c r="F25" s="623">
        <v>8150424.4796899986</v>
      </c>
      <c r="G25" s="627"/>
      <c r="H25" s="628">
        <v>10790616.09007</v>
      </c>
      <c r="I25" s="629"/>
      <c r="J25" s="630">
        <v>0.10591043600400998</v>
      </c>
      <c r="K25" s="630">
        <v>0.17571629181808379</v>
      </c>
      <c r="L25" s="630">
        <v>0.23263660076901518</v>
      </c>
      <c r="M25" s="619"/>
      <c r="N25" s="619"/>
      <c r="O25" s="619"/>
      <c r="P25" s="619"/>
      <c r="Q25" s="619"/>
      <c r="R25" s="619"/>
      <c r="S25" s="612"/>
    </row>
    <row r="26" spans="1:19" s="613" customFormat="1">
      <c r="A26" s="626" t="s">
        <v>633</v>
      </c>
      <c r="B26" s="623">
        <v>9114000</v>
      </c>
      <c r="C26" s="627"/>
      <c r="D26" s="623">
        <v>734282.80520000006</v>
      </c>
      <c r="E26" s="627"/>
      <c r="F26" s="623">
        <v>1389505.04559</v>
      </c>
      <c r="G26" s="627"/>
      <c r="H26" s="628">
        <v>2029436.7920400002</v>
      </c>
      <c r="I26" s="629"/>
      <c r="J26" s="630">
        <v>8.0566469738863292E-2</v>
      </c>
      <c r="K26" s="630">
        <v>0.15245831090520079</v>
      </c>
      <c r="L26" s="630">
        <v>0.22267245907834105</v>
      </c>
      <c r="M26" s="619"/>
      <c r="N26" s="619"/>
      <c r="O26" s="619"/>
      <c r="P26" s="619"/>
      <c r="Q26" s="619"/>
      <c r="R26" s="619"/>
      <c r="S26" s="612"/>
    </row>
    <row r="27" spans="1:19" s="613" customFormat="1">
      <c r="A27" s="626" t="s">
        <v>634</v>
      </c>
      <c r="B27" s="623">
        <v>2000</v>
      </c>
      <c r="C27" s="627"/>
      <c r="D27" s="623">
        <v>513.74206000000004</v>
      </c>
      <c r="E27" s="627"/>
      <c r="F27" s="623">
        <v>513.74206000000004</v>
      </c>
      <c r="G27" s="627"/>
      <c r="H27" s="628">
        <v>513.82365000000004</v>
      </c>
      <c r="I27" s="629"/>
      <c r="J27" s="630">
        <v>0.25687103</v>
      </c>
      <c r="K27" s="630">
        <v>0.25687103</v>
      </c>
      <c r="L27" s="630">
        <v>0.25691182500000004</v>
      </c>
      <c r="M27" s="619"/>
      <c r="N27" s="619"/>
      <c r="O27" s="619"/>
      <c r="P27" s="619"/>
      <c r="Q27" s="619"/>
      <c r="R27" s="619"/>
      <c r="S27" s="612"/>
    </row>
    <row r="28" spans="1:19" s="613" customFormat="1">
      <c r="A28" s="626" t="s">
        <v>635</v>
      </c>
      <c r="B28" s="623">
        <v>1290000</v>
      </c>
      <c r="C28" s="627"/>
      <c r="D28" s="623">
        <v>128424.76700000001</v>
      </c>
      <c r="E28" s="627"/>
      <c r="F28" s="623">
        <v>281505.91399999999</v>
      </c>
      <c r="G28" s="627"/>
      <c r="H28" s="628">
        <v>413338.14600000001</v>
      </c>
      <c r="I28" s="629"/>
      <c r="J28" s="630">
        <v>9.9554082945736436E-2</v>
      </c>
      <c r="K28" s="630">
        <v>0.21822163875968992</v>
      </c>
      <c r="L28" s="630">
        <v>0.3204171674418605</v>
      </c>
      <c r="M28" s="619"/>
      <c r="N28" s="619"/>
      <c r="O28" s="619"/>
      <c r="P28" s="619"/>
      <c r="Q28" s="619"/>
      <c r="R28" s="619"/>
      <c r="S28" s="612"/>
    </row>
    <row r="29" spans="1:19" s="613" customFormat="1">
      <c r="A29" s="626" t="s">
        <v>636</v>
      </c>
      <c r="B29" s="623">
        <v>4568655</v>
      </c>
      <c r="C29" s="627"/>
      <c r="D29" s="623">
        <v>375670.88205000001</v>
      </c>
      <c r="E29" s="627"/>
      <c r="F29" s="623">
        <v>745138.8820499999</v>
      </c>
      <c r="G29" s="627"/>
      <c r="H29" s="628">
        <v>1112951.5810499999</v>
      </c>
      <c r="I29" s="629"/>
      <c r="J29" s="630">
        <v>8.2227894653897043E-2</v>
      </c>
      <c r="K29" s="630">
        <v>0.1630980851147657</v>
      </c>
      <c r="L29" s="630">
        <v>0.24360595865741666</v>
      </c>
      <c r="M29" s="619"/>
      <c r="N29" s="619"/>
      <c r="O29" s="619"/>
      <c r="P29" s="619"/>
      <c r="Q29" s="619"/>
      <c r="R29" s="619"/>
      <c r="S29" s="612"/>
    </row>
    <row r="30" spans="1:19" s="613" customFormat="1">
      <c r="A30" s="626" t="s">
        <v>637</v>
      </c>
      <c r="B30" s="623"/>
      <c r="C30" s="627"/>
      <c r="D30" s="623">
        <v>4.9000000000000002E-2</v>
      </c>
      <c r="E30" s="627"/>
      <c r="F30" s="623">
        <v>7.2999999999999995E-2</v>
      </c>
      <c r="G30" s="627"/>
      <c r="H30" s="628">
        <v>9.5000000000000001E-2</v>
      </c>
      <c r="I30" s="629"/>
      <c r="J30" s="630"/>
      <c r="K30" s="630"/>
      <c r="L30" s="630"/>
      <c r="M30" s="619"/>
      <c r="N30" s="619"/>
      <c r="O30" s="619"/>
      <c r="P30" s="619"/>
      <c r="Q30" s="619"/>
      <c r="R30" s="619"/>
      <c r="S30" s="612"/>
    </row>
    <row r="31" spans="1:19" s="613" customFormat="1">
      <c r="A31" s="626" t="s">
        <v>638</v>
      </c>
      <c r="B31" s="633"/>
      <c r="C31" s="627"/>
      <c r="D31" s="623">
        <v>1.4039999999999999E-2</v>
      </c>
      <c r="E31" s="627"/>
      <c r="F31" s="623">
        <v>4.38232</v>
      </c>
      <c r="G31" s="627"/>
      <c r="H31" s="628">
        <v>144.81553</v>
      </c>
      <c r="I31" s="629"/>
      <c r="J31" s="630"/>
      <c r="K31" s="630"/>
      <c r="L31" s="630"/>
      <c r="M31" s="619"/>
      <c r="N31" s="619"/>
      <c r="O31" s="619"/>
      <c r="P31" s="619"/>
      <c r="Q31" s="619"/>
      <c r="R31" s="619"/>
      <c r="S31" s="612"/>
    </row>
    <row r="32" spans="1:19" s="613" customFormat="1">
      <c r="A32" s="634" t="s">
        <v>639</v>
      </c>
      <c r="B32" s="633"/>
      <c r="C32" s="627"/>
      <c r="D32" s="623"/>
      <c r="E32" s="627"/>
      <c r="F32" s="623"/>
      <c r="G32" s="627"/>
      <c r="H32" s="628">
        <v>2.577</v>
      </c>
      <c r="I32" s="629"/>
      <c r="J32" s="630"/>
      <c r="K32" s="630"/>
      <c r="L32" s="630"/>
      <c r="M32" s="619"/>
      <c r="N32" s="619"/>
      <c r="O32" s="619"/>
      <c r="P32" s="619"/>
      <c r="Q32" s="619"/>
      <c r="R32" s="619"/>
      <c r="S32" s="612"/>
    </row>
    <row r="33" spans="1:19" s="613" customFormat="1" ht="20.100000000000001" customHeight="1">
      <c r="A33" s="614" t="s">
        <v>640</v>
      </c>
      <c r="B33" s="621">
        <v>21908680</v>
      </c>
      <c r="C33" s="622"/>
      <c r="D33" s="621">
        <v>1636688.5347599869</v>
      </c>
      <c r="E33" s="622"/>
      <c r="F33" s="621">
        <v>3461626.4460200006</v>
      </c>
      <c r="G33" s="622"/>
      <c r="H33" s="616">
        <v>5571001.9974799259</v>
      </c>
      <c r="I33" s="624"/>
      <c r="J33" s="618">
        <v>7.4705027174616953E-2</v>
      </c>
      <c r="K33" s="618">
        <v>0.15800251069530435</v>
      </c>
      <c r="L33" s="618">
        <v>0.25428286859271876</v>
      </c>
      <c r="M33" s="619"/>
      <c r="N33" s="619"/>
      <c r="O33" s="619"/>
      <c r="P33" s="619"/>
      <c r="Q33" s="619"/>
      <c r="R33" s="619"/>
      <c r="S33" s="612"/>
    </row>
    <row r="34" spans="1:19" s="613" customFormat="1" ht="15.75">
      <c r="A34" s="620" t="s">
        <v>620</v>
      </c>
      <c r="B34" s="623" t="s">
        <v>4</v>
      </c>
      <c r="C34" s="627"/>
      <c r="D34" s="623" t="s">
        <v>4</v>
      </c>
      <c r="E34" s="627"/>
      <c r="F34" s="621" t="s">
        <v>4</v>
      </c>
      <c r="G34" s="627"/>
      <c r="H34" s="628" t="s">
        <v>4</v>
      </c>
      <c r="I34" s="629"/>
      <c r="J34" s="632"/>
      <c r="K34" s="632"/>
      <c r="L34" s="632"/>
      <c r="M34" s="619"/>
      <c r="N34" s="619"/>
      <c r="O34" s="619"/>
      <c r="P34" s="619"/>
      <c r="Q34" s="619"/>
      <c r="R34" s="619"/>
      <c r="S34" s="612"/>
    </row>
    <row r="35" spans="1:19" s="613" customFormat="1">
      <c r="A35" s="626" t="s">
        <v>641</v>
      </c>
      <c r="B35" s="623">
        <v>2247987</v>
      </c>
      <c r="C35" s="635"/>
      <c r="D35" s="623">
        <v>96277.988939999996</v>
      </c>
      <c r="E35" s="635"/>
      <c r="F35" s="623">
        <v>105264.07799999999</v>
      </c>
      <c r="G35" s="635"/>
      <c r="H35" s="628">
        <v>135800.49197</v>
      </c>
      <c r="I35" s="636"/>
      <c r="J35" s="630">
        <v>4.2828534568927663E-2</v>
      </c>
      <c r="K35" s="630">
        <v>4.6825928263820031E-2</v>
      </c>
      <c r="L35" s="630">
        <v>6.0409820861953387E-2</v>
      </c>
      <c r="M35" s="619"/>
      <c r="N35" s="619"/>
      <c r="O35" s="619"/>
      <c r="P35" s="619"/>
      <c r="Q35" s="619"/>
      <c r="R35" s="619"/>
      <c r="S35" s="612"/>
    </row>
    <row r="36" spans="1:19" s="613" customFormat="1">
      <c r="A36" s="631" t="s">
        <v>642</v>
      </c>
      <c r="B36" s="623" t="s">
        <v>4</v>
      </c>
      <c r="C36" s="627"/>
      <c r="D36" s="623" t="s">
        <v>4</v>
      </c>
      <c r="E36" s="627"/>
      <c r="F36" s="623" t="s">
        <v>4</v>
      </c>
      <c r="G36" s="627"/>
      <c r="H36" s="628" t="s">
        <v>4</v>
      </c>
      <c r="I36" s="629"/>
      <c r="J36" s="632"/>
      <c r="K36" s="632"/>
      <c r="L36" s="632"/>
      <c r="M36" s="619"/>
      <c r="N36" s="619"/>
      <c r="O36" s="619"/>
      <c r="P36" s="619"/>
      <c r="Q36" s="619"/>
      <c r="R36" s="619"/>
      <c r="S36" s="612"/>
    </row>
    <row r="37" spans="1:19" s="613" customFormat="1">
      <c r="A37" s="637" t="s">
        <v>643</v>
      </c>
      <c r="B37" s="623">
        <v>1997987</v>
      </c>
      <c r="C37" s="627"/>
      <c r="D37" s="623">
        <v>0</v>
      </c>
      <c r="E37" s="627"/>
      <c r="F37" s="623">
        <v>0</v>
      </c>
      <c r="G37" s="627"/>
      <c r="H37" s="628">
        <v>133.04196999999999</v>
      </c>
      <c r="I37" s="629"/>
      <c r="J37" s="630">
        <v>0</v>
      </c>
      <c r="K37" s="630">
        <v>0</v>
      </c>
      <c r="L37" s="630">
        <v>6.6588005827865744E-5</v>
      </c>
      <c r="M37" s="619"/>
      <c r="N37" s="619"/>
      <c r="O37" s="619"/>
      <c r="P37" s="619"/>
      <c r="Q37" s="619"/>
      <c r="R37" s="619"/>
      <c r="S37" s="612"/>
    </row>
    <row r="38" spans="1:19" s="613" customFormat="1">
      <c r="A38" s="637" t="s">
        <v>644</v>
      </c>
      <c r="B38" s="623">
        <v>250000</v>
      </c>
      <c r="C38" s="627"/>
      <c r="D38" s="623">
        <v>96277.988939999996</v>
      </c>
      <c r="E38" s="627"/>
      <c r="F38" s="623">
        <v>105264.07799999999</v>
      </c>
      <c r="G38" s="627"/>
      <c r="H38" s="628">
        <v>135667.45000000001</v>
      </c>
      <c r="I38" s="629"/>
      <c r="J38" s="630">
        <v>0.38511195575999996</v>
      </c>
      <c r="K38" s="630">
        <v>0.42105631199999999</v>
      </c>
      <c r="L38" s="630">
        <v>0.54266980000000009</v>
      </c>
      <c r="M38" s="619"/>
      <c r="N38" s="619"/>
      <c r="O38" s="619"/>
      <c r="P38" s="619"/>
      <c r="Q38" s="619"/>
      <c r="R38" s="619"/>
      <c r="S38" s="612"/>
    </row>
    <row r="39" spans="1:19" s="619" customFormat="1">
      <c r="A39" s="626" t="s">
        <v>645</v>
      </c>
      <c r="B39" s="623">
        <v>3787000</v>
      </c>
      <c r="C39" s="627"/>
      <c r="D39" s="623">
        <v>300473.02273999999</v>
      </c>
      <c r="E39" s="627"/>
      <c r="F39" s="623">
        <v>620201.38157000009</v>
      </c>
      <c r="G39" s="627"/>
      <c r="H39" s="628">
        <v>943486.65889999992</v>
      </c>
      <c r="I39" s="629"/>
      <c r="J39" s="630">
        <v>7.9343285645629785E-2</v>
      </c>
      <c r="K39" s="630">
        <v>0.16377115964351732</v>
      </c>
      <c r="L39" s="630">
        <v>0.24913827803010297</v>
      </c>
      <c r="S39" s="612"/>
    </row>
    <row r="40" spans="1:19" s="619" customFormat="1">
      <c r="A40" s="626" t="s">
        <v>646</v>
      </c>
      <c r="B40" s="623">
        <v>13611334</v>
      </c>
      <c r="C40" s="627"/>
      <c r="D40" s="623">
        <v>1050549.9631499867</v>
      </c>
      <c r="E40" s="627"/>
      <c r="F40" s="623">
        <v>2358169.5221200003</v>
      </c>
      <c r="G40" s="627"/>
      <c r="H40" s="628">
        <v>3926061.0529299257</v>
      </c>
      <c r="I40" s="629"/>
      <c r="J40" s="630">
        <v>7.7181998704167185E-2</v>
      </c>
      <c r="K40" s="630">
        <v>0.173250433948649</v>
      </c>
      <c r="L40" s="630">
        <v>0.28844057848627663</v>
      </c>
      <c r="S40" s="612"/>
    </row>
    <row r="41" spans="1:19" s="619" customFormat="1">
      <c r="A41" s="626" t="s">
        <v>647</v>
      </c>
      <c r="B41" s="623">
        <v>2262359</v>
      </c>
      <c r="C41" s="627"/>
      <c r="D41" s="623">
        <v>189387.55993000002</v>
      </c>
      <c r="E41" s="627"/>
      <c r="F41" s="623">
        <v>377991.46432999999</v>
      </c>
      <c r="G41" s="627"/>
      <c r="H41" s="628">
        <v>565653.79368000012</v>
      </c>
      <c r="I41" s="629"/>
      <c r="J41" s="630">
        <v>8.3712425804215868E-2</v>
      </c>
      <c r="K41" s="630">
        <v>0.1670784629362537</v>
      </c>
      <c r="L41" s="630">
        <v>0.25002830836308476</v>
      </c>
      <c r="S41" s="612"/>
    </row>
    <row r="42" spans="1:19" s="619" customFormat="1" ht="20.100000000000001" customHeight="1">
      <c r="A42" s="638" t="s">
        <v>648</v>
      </c>
      <c r="B42" s="639">
        <v>2124088</v>
      </c>
      <c r="C42" s="640"/>
      <c r="D42" s="639">
        <v>19962.589250000001</v>
      </c>
      <c r="E42" s="641"/>
      <c r="F42" s="639">
        <v>29492.546340000001</v>
      </c>
      <c r="G42" s="641"/>
      <c r="H42" s="642">
        <v>38799.439960000003</v>
      </c>
      <c r="I42" s="643"/>
      <c r="J42" s="644">
        <v>9.3981931304164424E-3</v>
      </c>
      <c r="K42" s="644">
        <v>1.388480436780397E-2</v>
      </c>
      <c r="L42" s="644">
        <v>1.8266399490039963E-2</v>
      </c>
      <c r="S42" s="612"/>
    </row>
    <row r="43" spans="1:19" s="582" customFormat="1" ht="15.75">
      <c r="A43" s="579" t="s">
        <v>614</v>
      </c>
      <c r="B43" s="580"/>
      <c r="C43" s="581"/>
      <c r="D43" s="579" t="s">
        <v>4</v>
      </c>
      <c r="E43" s="581"/>
      <c r="F43" s="581"/>
      <c r="G43" s="581"/>
      <c r="H43" s="581"/>
      <c r="I43" s="581"/>
      <c r="J43" s="581"/>
      <c r="K43" s="581"/>
      <c r="L43" s="581"/>
    </row>
    <row r="44" spans="1:19" s="582" customFormat="1" ht="15.75">
      <c r="A44" s="1562" t="s">
        <v>615</v>
      </c>
      <c r="B44" s="1562"/>
      <c r="C44" s="1562"/>
      <c r="D44" s="1562"/>
      <c r="E44" s="1562"/>
      <c r="F44" s="1562"/>
      <c r="G44" s="1562"/>
      <c r="H44" s="1562"/>
      <c r="I44" s="1562"/>
      <c r="J44" s="1562"/>
      <c r="K44" s="1562"/>
      <c r="L44" s="1562"/>
    </row>
    <row r="45" spans="1:19" s="582" customFormat="1" ht="15.75" customHeight="1">
      <c r="A45" s="584"/>
      <c r="B45" s="585"/>
      <c r="C45" s="586"/>
      <c r="D45" s="585"/>
      <c r="E45" s="586"/>
      <c r="F45" s="586"/>
      <c r="G45" s="586"/>
      <c r="H45" s="586"/>
      <c r="I45" s="586"/>
      <c r="J45" s="586"/>
      <c r="K45" s="586"/>
      <c r="L45" s="586"/>
    </row>
    <row r="46" spans="1:19" s="582" customFormat="1" ht="15.75" customHeight="1">
      <c r="A46" s="583"/>
      <c r="B46" s="587" t="s">
        <v>4</v>
      </c>
      <c r="C46" s="588"/>
      <c r="D46" s="589"/>
      <c r="E46" s="583"/>
      <c r="F46" s="583"/>
      <c r="G46" s="583"/>
      <c r="H46" s="583"/>
      <c r="I46" s="583"/>
      <c r="J46" s="583"/>
      <c r="K46" s="590"/>
      <c r="L46" s="590" t="s">
        <v>2</v>
      </c>
    </row>
    <row r="47" spans="1:19" s="582" customFormat="1" ht="15.75">
      <c r="A47" s="591"/>
      <c r="B47" s="592" t="s">
        <v>236</v>
      </c>
      <c r="C47" s="593"/>
      <c r="D47" s="1563" t="s">
        <v>238</v>
      </c>
      <c r="E47" s="1564"/>
      <c r="F47" s="1564"/>
      <c r="G47" s="1564"/>
      <c r="H47" s="1564"/>
      <c r="I47" s="1565"/>
      <c r="J47" s="1566" t="s">
        <v>457</v>
      </c>
      <c r="K47" s="1567"/>
      <c r="L47" s="1568"/>
    </row>
    <row r="48" spans="1:19" s="582" customFormat="1" ht="15.75">
      <c r="A48" s="594" t="s">
        <v>3</v>
      </c>
      <c r="B48" s="595" t="s">
        <v>237</v>
      </c>
      <c r="C48" s="593"/>
      <c r="D48" s="596"/>
      <c r="E48" s="597"/>
      <c r="F48" s="596"/>
      <c r="G48" s="597"/>
      <c r="H48" s="596"/>
      <c r="I48" s="597"/>
      <c r="J48" s="598"/>
      <c r="K48" s="599"/>
      <c r="L48" s="599"/>
    </row>
    <row r="49" spans="1:12" s="582" customFormat="1" ht="18.75">
      <c r="A49" s="600"/>
      <c r="B49" s="601" t="s">
        <v>458</v>
      </c>
      <c r="C49" s="602" t="s">
        <v>4</v>
      </c>
      <c r="D49" s="603" t="s">
        <v>649</v>
      </c>
      <c r="E49" s="604"/>
      <c r="F49" s="601" t="s">
        <v>555</v>
      </c>
      <c r="G49" s="605"/>
      <c r="H49" s="601" t="s">
        <v>556</v>
      </c>
      <c r="I49" s="605"/>
      <c r="J49" s="606" t="s">
        <v>242</v>
      </c>
      <c r="K49" s="607" t="s">
        <v>462</v>
      </c>
      <c r="L49" s="607" t="s">
        <v>463</v>
      </c>
    </row>
    <row r="50" spans="1:12" s="582" customFormat="1" ht="12.75">
      <c r="A50" s="608">
        <v>1</v>
      </c>
      <c r="B50" s="609">
        <v>2</v>
      </c>
      <c r="C50" s="610"/>
      <c r="D50" s="609">
        <v>3</v>
      </c>
      <c r="E50" s="610"/>
      <c r="F50" s="611">
        <v>4</v>
      </c>
      <c r="G50" s="610"/>
      <c r="H50" s="611">
        <v>5</v>
      </c>
      <c r="I50" s="610"/>
      <c r="J50" s="610">
        <v>6</v>
      </c>
      <c r="K50" s="610">
        <v>7</v>
      </c>
      <c r="L50" s="608">
        <v>8</v>
      </c>
    </row>
    <row r="51" spans="1:12" s="582" customFormat="1" ht="20.100000000000001" customHeight="1">
      <c r="A51" s="614" t="s">
        <v>617</v>
      </c>
      <c r="B51" s="615">
        <v>355705405</v>
      </c>
      <c r="C51" s="616"/>
      <c r="D51" s="615">
        <v>125162284.66163993</v>
      </c>
      <c r="E51" s="617"/>
      <c r="F51" s="615">
        <v>154008582.44807979</v>
      </c>
      <c r="G51" s="617"/>
      <c r="H51" s="615">
        <v>182007754.7559098</v>
      </c>
      <c r="I51" s="617"/>
      <c r="J51" s="618">
        <v>0.35187062918439466</v>
      </c>
      <c r="K51" s="618">
        <v>0.43296666365831521</v>
      </c>
      <c r="L51" s="618">
        <v>0.5116811614260115</v>
      </c>
    </row>
    <row r="52" spans="1:12" s="582" customFormat="1" ht="15.75">
      <c r="A52" s="620" t="s">
        <v>618</v>
      </c>
      <c r="B52" s="621" t="s">
        <v>4</v>
      </c>
      <c r="C52" s="622"/>
      <c r="D52" s="623" t="s">
        <v>4</v>
      </c>
      <c r="E52" s="622"/>
      <c r="F52" s="621" t="s">
        <v>4</v>
      </c>
      <c r="G52" s="622"/>
      <c r="H52" s="616" t="s">
        <v>4</v>
      </c>
      <c r="I52" s="624"/>
      <c r="J52" s="625"/>
      <c r="K52" s="625"/>
      <c r="L52" s="625"/>
    </row>
    <row r="53" spans="1:12" s="582" customFormat="1" ht="20.100000000000001" customHeight="1">
      <c r="A53" s="614" t="s">
        <v>619</v>
      </c>
      <c r="B53" s="621">
        <v>331672637</v>
      </c>
      <c r="C53" s="622"/>
      <c r="D53" s="621">
        <v>116036311.62542997</v>
      </c>
      <c r="E53" s="622"/>
      <c r="F53" s="621">
        <v>143034972.63691998</v>
      </c>
      <c r="G53" s="622"/>
      <c r="H53" s="616">
        <v>167806090.92847002</v>
      </c>
      <c r="I53" s="624"/>
      <c r="J53" s="618">
        <v>0.34985192832000178</v>
      </c>
      <c r="K53" s="618">
        <v>0.4312534610351953</v>
      </c>
      <c r="L53" s="618">
        <v>0.50593890544087905</v>
      </c>
    </row>
    <row r="54" spans="1:12" s="582" customFormat="1" ht="15.75">
      <c r="A54" s="620" t="s">
        <v>620</v>
      </c>
      <c r="B54" s="621" t="s">
        <v>4</v>
      </c>
      <c r="C54" s="622"/>
      <c r="D54" s="623" t="s">
        <v>4</v>
      </c>
      <c r="E54" s="622"/>
      <c r="F54" s="621" t="s">
        <v>4</v>
      </c>
      <c r="G54" s="622"/>
      <c r="H54" s="616" t="s">
        <v>4</v>
      </c>
      <c r="I54" s="624"/>
      <c r="J54" s="625"/>
      <c r="K54" s="625"/>
      <c r="L54" s="625"/>
    </row>
    <row r="55" spans="1:12" s="582" customFormat="1">
      <c r="A55" s="626" t="s">
        <v>621</v>
      </c>
      <c r="B55" s="623">
        <v>166000000</v>
      </c>
      <c r="C55" s="627"/>
      <c r="D55" s="623">
        <v>57464846.197529994</v>
      </c>
      <c r="E55" s="627"/>
      <c r="F55" s="623">
        <v>70671272.860039979</v>
      </c>
      <c r="G55" s="627"/>
      <c r="H55" s="628">
        <v>83650114.247280002</v>
      </c>
      <c r="I55" s="629"/>
      <c r="J55" s="630">
        <v>0.34617377227427709</v>
      </c>
      <c r="K55" s="630">
        <v>0.42573055939783122</v>
      </c>
      <c r="L55" s="630">
        <v>0.50391635088722897</v>
      </c>
    </row>
    <row r="56" spans="1:12" s="582" customFormat="1">
      <c r="A56" s="626" t="s">
        <v>622</v>
      </c>
      <c r="B56" s="623">
        <v>70000000</v>
      </c>
      <c r="C56" s="627"/>
      <c r="D56" s="623">
        <v>21829340.305640001</v>
      </c>
      <c r="E56" s="627"/>
      <c r="F56" s="623">
        <v>27986577.745730005</v>
      </c>
      <c r="G56" s="627"/>
      <c r="H56" s="628">
        <v>33972146.514999993</v>
      </c>
      <c r="I56" s="629"/>
      <c r="J56" s="630">
        <v>0.31184771865200001</v>
      </c>
      <c r="K56" s="630">
        <v>0.39980825351042865</v>
      </c>
      <c r="L56" s="630">
        <v>0.48531637878571421</v>
      </c>
    </row>
    <row r="57" spans="1:12" s="582" customFormat="1">
      <c r="A57" s="631" t="s">
        <v>623</v>
      </c>
      <c r="B57" s="623" t="s">
        <v>4</v>
      </c>
      <c r="C57" s="627"/>
      <c r="D57" s="623" t="s">
        <v>4</v>
      </c>
      <c r="E57" s="627"/>
      <c r="F57" s="623" t="s">
        <v>4</v>
      </c>
      <c r="G57" s="627"/>
      <c r="H57" s="628" t="s">
        <v>4</v>
      </c>
      <c r="I57" s="629"/>
      <c r="J57" s="632"/>
      <c r="K57" s="632"/>
      <c r="L57" s="632"/>
    </row>
    <row r="58" spans="1:12" s="582" customFormat="1">
      <c r="A58" s="626" t="s">
        <v>624</v>
      </c>
      <c r="B58" s="623">
        <v>4428546</v>
      </c>
      <c r="C58" s="627"/>
      <c r="D58" s="623">
        <v>1421500.1630599999</v>
      </c>
      <c r="E58" s="627"/>
      <c r="F58" s="623">
        <v>1790953.6433800003</v>
      </c>
      <c r="G58" s="627"/>
      <c r="H58" s="628">
        <v>2146339.4932600004</v>
      </c>
      <c r="I58" s="629"/>
      <c r="J58" s="630">
        <v>0.32098575086721465</v>
      </c>
      <c r="K58" s="630">
        <v>0.40441120931791164</v>
      </c>
      <c r="L58" s="630">
        <v>0.48466008781663333</v>
      </c>
    </row>
    <row r="59" spans="1:12" s="582" customFormat="1">
      <c r="A59" s="626" t="s">
        <v>625</v>
      </c>
      <c r="B59" s="623">
        <v>64959285</v>
      </c>
      <c r="C59" s="627"/>
      <c r="D59" s="623">
        <v>20336852.564199995</v>
      </c>
      <c r="E59" s="627"/>
      <c r="F59" s="623">
        <v>26110579.670480002</v>
      </c>
      <c r="G59" s="627"/>
      <c r="H59" s="628">
        <v>31723249.776229996</v>
      </c>
      <c r="I59" s="629"/>
      <c r="J59" s="630">
        <v>0.31307075753989588</v>
      </c>
      <c r="K59" s="630">
        <v>0.40195300287680202</v>
      </c>
      <c r="L59" s="630">
        <v>0.48835589517695577</v>
      </c>
    </row>
    <row r="60" spans="1:12" s="582" customFormat="1">
      <c r="A60" s="626" t="s">
        <v>626</v>
      </c>
      <c r="B60" s="623">
        <v>612169</v>
      </c>
      <c r="C60" s="627"/>
      <c r="D60" s="623">
        <v>70987.578379999992</v>
      </c>
      <c r="E60" s="627"/>
      <c r="F60" s="623">
        <v>85044.43187</v>
      </c>
      <c r="G60" s="627"/>
      <c r="H60" s="628">
        <v>102557.24551000001</v>
      </c>
      <c r="I60" s="629"/>
      <c r="J60" s="630">
        <v>0.11596075328871601</v>
      </c>
      <c r="K60" s="630">
        <v>0.13892312722467162</v>
      </c>
      <c r="L60" s="630">
        <v>0.16753093591802265</v>
      </c>
    </row>
    <row r="61" spans="1:12" s="582" customFormat="1">
      <c r="A61" s="626" t="s">
        <v>627</v>
      </c>
      <c r="B61" s="623">
        <v>1913982</v>
      </c>
      <c r="C61" s="627"/>
      <c r="D61" s="623">
        <v>620219.63154999993</v>
      </c>
      <c r="E61" s="627"/>
      <c r="F61" s="623">
        <v>769775.10962</v>
      </c>
      <c r="G61" s="627"/>
      <c r="H61" s="628">
        <v>914501.94472000003</v>
      </c>
      <c r="I61" s="629"/>
      <c r="J61" s="630">
        <v>0.32404674210624757</v>
      </c>
      <c r="K61" s="630">
        <v>0.40218513529385336</v>
      </c>
      <c r="L61" s="630">
        <v>0.47780070278612863</v>
      </c>
    </row>
    <row r="62" spans="1:12" s="582" customFormat="1">
      <c r="A62" s="626" t="s">
        <v>628</v>
      </c>
      <c r="B62" s="623">
        <v>32400000</v>
      </c>
      <c r="C62" s="627"/>
      <c r="D62" s="623">
        <v>15157157.721000005</v>
      </c>
      <c r="E62" s="627"/>
      <c r="F62" s="623">
        <v>17332123.659630001</v>
      </c>
      <c r="G62" s="627"/>
      <c r="H62" s="628">
        <v>18557594.899980005</v>
      </c>
      <c r="I62" s="629"/>
      <c r="J62" s="630">
        <v>0.46781350990740755</v>
      </c>
      <c r="K62" s="630">
        <v>0.53494208826018519</v>
      </c>
      <c r="L62" s="630">
        <v>0.5727652746907409</v>
      </c>
    </row>
    <row r="63" spans="1:12" s="582" customFormat="1">
      <c r="A63" s="631" t="s">
        <v>629</v>
      </c>
      <c r="B63" s="623" t="s">
        <v>4</v>
      </c>
      <c r="C63" s="627"/>
      <c r="D63" s="623" t="s">
        <v>4</v>
      </c>
      <c r="E63" s="627"/>
      <c r="F63" s="623" t="s">
        <v>4</v>
      </c>
      <c r="G63" s="627"/>
      <c r="H63" s="628" t="s">
        <v>4</v>
      </c>
      <c r="I63" s="629"/>
      <c r="J63" s="630"/>
      <c r="K63" s="630"/>
      <c r="L63" s="630"/>
    </row>
    <row r="64" spans="1:12" s="582" customFormat="1">
      <c r="A64" s="626" t="s">
        <v>630</v>
      </c>
      <c r="B64" s="623">
        <v>15800</v>
      </c>
      <c r="C64" s="627"/>
      <c r="D64" s="623">
        <v>46.536000000000001</v>
      </c>
      <c r="E64" s="627"/>
      <c r="F64" s="623">
        <v>109.62039999999999</v>
      </c>
      <c r="G64" s="627"/>
      <c r="H64" s="628">
        <v>170.44865999999999</v>
      </c>
      <c r="I64" s="629"/>
      <c r="J64" s="630">
        <v>2.9453164556962025E-3</v>
      </c>
      <c r="K64" s="630">
        <v>6.9379999999999997E-3</v>
      </c>
      <c r="L64" s="630">
        <v>1.078788987341772E-2</v>
      </c>
    </row>
    <row r="65" spans="1:12" s="582" customFormat="1">
      <c r="A65" s="626" t="s">
        <v>631</v>
      </c>
      <c r="B65" s="623">
        <v>55500000</v>
      </c>
      <c r="C65" s="627"/>
      <c r="D65" s="623">
        <v>18919903.350599997</v>
      </c>
      <c r="E65" s="627"/>
      <c r="F65" s="623">
        <v>23725718.571950004</v>
      </c>
      <c r="G65" s="627"/>
      <c r="H65" s="628">
        <v>27626685.328539997</v>
      </c>
      <c r="I65" s="629"/>
      <c r="J65" s="630">
        <v>0.34089915947027022</v>
      </c>
      <c r="K65" s="630">
        <v>0.42749042471981991</v>
      </c>
      <c r="L65" s="630">
        <v>0.49777811402774769</v>
      </c>
    </row>
    <row r="66" spans="1:12" s="582" customFormat="1">
      <c r="A66" s="631" t="s">
        <v>623</v>
      </c>
      <c r="B66" s="623" t="s">
        <v>4</v>
      </c>
      <c r="C66" s="627"/>
      <c r="D66" s="623" t="s">
        <v>4</v>
      </c>
      <c r="E66" s="627"/>
      <c r="F66" s="623" t="s">
        <v>4</v>
      </c>
      <c r="G66" s="627"/>
      <c r="H66" s="628" t="s">
        <v>4</v>
      </c>
      <c r="I66" s="629"/>
      <c r="J66" s="632"/>
      <c r="K66" s="632"/>
      <c r="L66" s="632"/>
    </row>
    <row r="67" spans="1:12" s="582" customFormat="1">
      <c r="A67" s="626" t="s">
        <v>632</v>
      </c>
      <c r="B67" s="623">
        <v>46384000</v>
      </c>
      <c r="C67" s="627"/>
      <c r="D67" s="623">
        <v>14757972.205909997</v>
      </c>
      <c r="E67" s="627"/>
      <c r="F67" s="623">
        <v>18688301.776240006</v>
      </c>
      <c r="G67" s="627"/>
      <c r="H67" s="628">
        <v>21914397.768569998</v>
      </c>
      <c r="I67" s="629"/>
      <c r="J67" s="630">
        <v>0.31816945942372366</v>
      </c>
      <c r="K67" s="630">
        <v>0.40290405692135234</v>
      </c>
      <c r="L67" s="630">
        <v>0.47245597120925314</v>
      </c>
    </row>
    <row r="68" spans="1:12" s="582" customFormat="1">
      <c r="A68" s="626" t="s">
        <v>633</v>
      </c>
      <c r="B68" s="623">
        <v>9114000</v>
      </c>
      <c r="C68" s="627"/>
      <c r="D68" s="623">
        <v>4161499.2450400009</v>
      </c>
      <c r="E68" s="627"/>
      <c r="F68" s="623">
        <v>5036938.6896100007</v>
      </c>
      <c r="G68" s="627"/>
      <c r="H68" s="628">
        <v>5711809.4538699994</v>
      </c>
      <c r="I68" s="629"/>
      <c r="J68" s="630">
        <v>0.45660513989905649</v>
      </c>
      <c r="K68" s="630">
        <v>0.55265950072525794</v>
      </c>
      <c r="L68" s="630">
        <v>0.62670720362848353</v>
      </c>
    </row>
    <row r="69" spans="1:12" s="582" customFormat="1">
      <c r="A69" s="626" t="s">
        <v>634</v>
      </c>
      <c r="B69" s="623">
        <v>2000</v>
      </c>
      <c r="C69" s="627"/>
      <c r="D69" s="623">
        <v>431.89965000000001</v>
      </c>
      <c r="E69" s="627"/>
      <c r="F69" s="623">
        <v>478.10609999999997</v>
      </c>
      <c r="G69" s="627"/>
      <c r="H69" s="628">
        <v>478.10609999999997</v>
      </c>
      <c r="I69" s="629"/>
      <c r="J69" s="630">
        <v>0.21594982500000001</v>
      </c>
      <c r="K69" s="630">
        <v>0.23905304999999999</v>
      </c>
      <c r="L69" s="630">
        <v>0.23905304999999999</v>
      </c>
    </row>
    <row r="70" spans="1:12" s="582" customFormat="1">
      <c r="A70" s="626" t="s">
        <v>635</v>
      </c>
      <c r="B70" s="623">
        <v>1290000</v>
      </c>
      <c r="C70" s="627"/>
      <c r="D70" s="623">
        <v>562232.94299999997</v>
      </c>
      <c r="E70" s="627"/>
      <c r="F70" s="623">
        <v>693960.74800000002</v>
      </c>
      <c r="G70" s="627"/>
      <c r="H70" s="628">
        <v>853348.18500000006</v>
      </c>
      <c r="I70" s="629"/>
      <c r="J70" s="630">
        <v>0.43583949069767441</v>
      </c>
      <c r="K70" s="630">
        <v>0.53795406821705427</v>
      </c>
      <c r="L70" s="630">
        <v>0.6615102209302326</v>
      </c>
    </row>
    <row r="71" spans="1:12" s="582" customFormat="1">
      <c r="A71" s="626" t="s">
        <v>636</v>
      </c>
      <c r="B71" s="623">
        <v>4568655</v>
      </c>
      <c r="C71" s="627"/>
      <c r="D71" s="623">
        <v>1482391.5720499998</v>
      </c>
      <c r="E71" s="627"/>
      <c r="F71" s="623">
        <v>1855322.1620499999</v>
      </c>
      <c r="G71" s="627"/>
      <c r="H71" s="628">
        <v>2231475.99505</v>
      </c>
      <c r="I71" s="629"/>
      <c r="J71" s="630">
        <v>0.32447001842993173</v>
      </c>
      <c r="K71" s="630">
        <v>0.40609811028628773</v>
      </c>
      <c r="L71" s="630">
        <v>0.48843171459652784</v>
      </c>
    </row>
    <row r="72" spans="1:12" s="582" customFormat="1">
      <c r="A72" s="626" t="s">
        <v>637</v>
      </c>
      <c r="B72" s="623"/>
      <c r="C72" s="627"/>
      <c r="D72" s="623">
        <v>0.12</v>
      </c>
      <c r="E72" s="627"/>
      <c r="F72" s="623">
        <v>0.14399999999999999</v>
      </c>
      <c r="G72" s="627"/>
      <c r="H72" s="628">
        <v>0.16900000000000001</v>
      </c>
      <c r="I72" s="629"/>
      <c r="J72" s="630"/>
      <c r="K72" s="630"/>
      <c r="L72" s="630"/>
    </row>
    <row r="73" spans="1:12" s="582" customFormat="1">
      <c r="A73" s="626" t="s">
        <v>638</v>
      </c>
      <c r="B73" s="633"/>
      <c r="C73" s="627"/>
      <c r="D73" s="623">
        <v>144.83305999999999</v>
      </c>
      <c r="E73" s="627"/>
      <c r="F73" s="623">
        <v>144.83390000000003</v>
      </c>
      <c r="G73" s="627"/>
      <c r="H73" s="628">
        <v>144.83390000000003</v>
      </c>
      <c r="I73" s="629"/>
      <c r="J73" s="630"/>
      <c r="K73" s="630"/>
      <c r="L73" s="630"/>
    </row>
    <row r="74" spans="1:12" s="582" customFormat="1">
      <c r="A74" s="634" t="s">
        <v>639</v>
      </c>
      <c r="B74" s="633"/>
      <c r="C74" s="627"/>
      <c r="D74" s="623">
        <v>74.950999999999993</v>
      </c>
      <c r="E74" s="627"/>
      <c r="F74" s="623">
        <v>76.802000000000007</v>
      </c>
      <c r="G74" s="627"/>
      <c r="H74" s="628">
        <v>78.81</v>
      </c>
      <c r="I74" s="629"/>
      <c r="J74" s="630"/>
      <c r="K74" s="630"/>
      <c r="L74" s="630"/>
    </row>
    <row r="75" spans="1:12" s="582" customFormat="1" ht="20.100000000000001" customHeight="1">
      <c r="A75" s="614" t="s">
        <v>640</v>
      </c>
      <c r="B75" s="621">
        <v>21908680</v>
      </c>
      <c r="C75" s="622"/>
      <c r="D75" s="621">
        <v>9083562.1607799605</v>
      </c>
      <c r="E75" s="622"/>
      <c r="F75" s="621">
        <v>10827750.471019819</v>
      </c>
      <c r="G75" s="622"/>
      <c r="H75" s="616">
        <v>13644589.243909787</v>
      </c>
      <c r="I75" s="624"/>
      <c r="J75" s="618">
        <v>0.41461019836795099</v>
      </c>
      <c r="K75" s="618">
        <v>0.49422194632537514</v>
      </c>
      <c r="L75" s="618">
        <v>0.62279376228553196</v>
      </c>
    </row>
    <row r="76" spans="1:12" s="582" customFormat="1" ht="15.75">
      <c r="A76" s="620" t="s">
        <v>620</v>
      </c>
      <c r="B76" s="623" t="s">
        <v>4</v>
      </c>
      <c r="C76" s="627"/>
      <c r="D76" s="623" t="s">
        <v>4</v>
      </c>
      <c r="E76" s="627"/>
      <c r="F76" s="621" t="s">
        <v>4</v>
      </c>
      <c r="G76" s="627"/>
      <c r="H76" s="628" t="s">
        <v>4</v>
      </c>
      <c r="I76" s="629"/>
      <c r="J76" s="632"/>
      <c r="K76" s="632"/>
      <c r="L76" s="632"/>
    </row>
    <row r="77" spans="1:12" s="582" customFormat="1">
      <c r="A77" s="626" t="s">
        <v>641</v>
      </c>
      <c r="B77" s="623">
        <v>2247987</v>
      </c>
      <c r="C77" s="635"/>
      <c r="D77" s="623">
        <v>218729.04599000001</v>
      </c>
      <c r="E77" s="635"/>
      <c r="F77" s="623">
        <v>249186.01399000001</v>
      </c>
      <c r="G77" s="635"/>
      <c r="H77" s="628">
        <v>270779.69342999998</v>
      </c>
      <c r="I77" s="636"/>
      <c r="J77" s="630">
        <v>9.7299960360091059E-2</v>
      </c>
      <c r="K77" s="630">
        <v>0.11084851201986488</v>
      </c>
      <c r="L77" s="630">
        <v>0.12045429685758859</v>
      </c>
    </row>
    <row r="78" spans="1:12" s="582" customFormat="1">
      <c r="A78" s="631" t="s">
        <v>642</v>
      </c>
      <c r="B78" s="623" t="s">
        <v>4</v>
      </c>
      <c r="C78" s="627"/>
      <c r="D78" s="623" t="s">
        <v>4</v>
      </c>
      <c r="E78" s="627"/>
      <c r="F78" s="623" t="s">
        <v>4</v>
      </c>
      <c r="G78" s="627"/>
      <c r="H78" s="628" t="s">
        <v>4</v>
      </c>
      <c r="I78" s="629"/>
      <c r="J78" s="632"/>
      <c r="K78" s="632"/>
      <c r="L78" s="632"/>
    </row>
    <row r="79" spans="1:12" s="582" customFormat="1">
      <c r="A79" s="637" t="s">
        <v>643</v>
      </c>
      <c r="B79" s="623">
        <v>1997987</v>
      </c>
      <c r="C79" s="627"/>
      <c r="D79" s="623">
        <v>133.04196999999999</v>
      </c>
      <c r="E79" s="627"/>
      <c r="F79" s="623">
        <v>386.50196999999997</v>
      </c>
      <c r="G79" s="627"/>
      <c r="H79" s="628">
        <v>1054.3201899999999</v>
      </c>
      <c r="I79" s="629"/>
      <c r="J79" s="630">
        <v>6.6588005827865744E-5</v>
      </c>
      <c r="K79" s="630">
        <v>1.9344568808505759E-4</v>
      </c>
      <c r="L79" s="630">
        <v>5.2769121620911447E-4</v>
      </c>
    </row>
    <row r="80" spans="1:12" s="582" customFormat="1">
      <c r="A80" s="637" t="s">
        <v>644</v>
      </c>
      <c r="B80" s="623">
        <v>250000</v>
      </c>
      <c r="C80" s="627"/>
      <c r="D80" s="623">
        <v>218596.00402000002</v>
      </c>
      <c r="E80" s="627"/>
      <c r="F80" s="623">
        <v>248799.51202000002</v>
      </c>
      <c r="G80" s="627"/>
      <c r="H80" s="628">
        <v>269725.37323999999</v>
      </c>
      <c r="I80" s="629"/>
      <c r="J80" s="630">
        <v>0.87438401608000005</v>
      </c>
      <c r="K80" s="630">
        <v>0.99519804808000012</v>
      </c>
      <c r="L80" s="630">
        <v>1.07890149296</v>
      </c>
    </row>
    <row r="81" spans="1:12" s="582" customFormat="1">
      <c r="A81" s="626" t="s">
        <v>645</v>
      </c>
      <c r="B81" s="623">
        <v>3787000</v>
      </c>
      <c r="C81" s="627"/>
      <c r="D81" s="623">
        <v>1259134.7379999999</v>
      </c>
      <c r="E81" s="627"/>
      <c r="F81" s="623">
        <v>1539684.4237000002</v>
      </c>
      <c r="G81" s="627"/>
      <c r="H81" s="628">
        <v>1837799.6413199999</v>
      </c>
      <c r="I81" s="629"/>
      <c r="J81" s="630">
        <v>0.33248870821230525</v>
      </c>
      <c r="K81" s="630">
        <v>0.40657101233166099</v>
      </c>
      <c r="L81" s="630">
        <v>0.48529169298125163</v>
      </c>
    </row>
    <row r="82" spans="1:12" s="582" customFormat="1">
      <c r="A82" s="626" t="s">
        <v>646</v>
      </c>
      <c r="B82" s="623">
        <v>13611334</v>
      </c>
      <c r="C82" s="627"/>
      <c r="D82" s="623">
        <v>6851331.9979299614</v>
      </c>
      <c r="E82" s="627"/>
      <c r="F82" s="623">
        <v>8096010.38425982</v>
      </c>
      <c r="G82" s="627"/>
      <c r="H82" s="628">
        <v>10404348.046879787</v>
      </c>
      <c r="I82" s="629"/>
      <c r="J82" s="630">
        <v>0.50335492450115182</v>
      </c>
      <c r="K82" s="630">
        <v>0.59479918605037685</v>
      </c>
      <c r="L82" s="630">
        <v>0.76438856374252417</v>
      </c>
    </row>
    <row r="83" spans="1:12" s="582" customFormat="1">
      <c r="A83" s="626" t="s">
        <v>647</v>
      </c>
      <c r="B83" s="623">
        <v>2262359</v>
      </c>
      <c r="C83" s="627"/>
      <c r="D83" s="623">
        <v>754366.37886000006</v>
      </c>
      <c r="E83" s="627"/>
      <c r="F83" s="623">
        <v>942869.64907000004</v>
      </c>
      <c r="G83" s="627"/>
      <c r="H83" s="628">
        <v>1131661.86228</v>
      </c>
      <c r="I83" s="629"/>
      <c r="J83" s="630">
        <v>0.33344238419278288</v>
      </c>
      <c r="K83" s="630">
        <v>0.41676393935268452</v>
      </c>
      <c r="L83" s="630">
        <v>0.50021321208526148</v>
      </c>
    </row>
    <row r="84" spans="1:12" s="582" customFormat="1" ht="20.100000000000001" customHeight="1">
      <c r="A84" s="638" t="s">
        <v>648</v>
      </c>
      <c r="B84" s="639">
        <v>2124088</v>
      </c>
      <c r="C84" s="640"/>
      <c r="D84" s="639">
        <v>42410.87543</v>
      </c>
      <c r="E84" s="641"/>
      <c r="F84" s="639">
        <v>145859.34014000001</v>
      </c>
      <c r="G84" s="641"/>
      <c r="H84" s="642">
        <v>557074.58352999995</v>
      </c>
      <c r="I84" s="643"/>
      <c r="J84" s="644">
        <v>1.9966628232916905E-2</v>
      </c>
      <c r="K84" s="644">
        <v>6.8669160665659812E-2</v>
      </c>
      <c r="L84" s="644">
        <v>0.262265303287811</v>
      </c>
    </row>
    <row r="85" spans="1:12" s="582" customFormat="1" ht="15.75">
      <c r="A85" s="579" t="s">
        <v>614</v>
      </c>
      <c r="B85" s="580"/>
      <c r="C85" s="581"/>
      <c r="D85" s="579" t="s">
        <v>4</v>
      </c>
      <c r="E85" s="581"/>
      <c r="F85" s="581"/>
      <c r="G85" s="581"/>
      <c r="H85" s="581"/>
      <c r="I85" s="581"/>
      <c r="J85" s="581"/>
      <c r="K85" s="581"/>
      <c r="L85" s="581"/>
    </row>
    <row r="86" spans="1:12" s="582" customFormat="1" ht="15.75">
      <c r="A86" s="1562" t="s">
        <v>615</v>
      </c>
      <c r="B86" s="1562"/>
      <c r="C86" s="1562"/>
      <c r="D86" s="1562"/>
      <c r="E86" s="1562"/>
      <c r="F86" s="1562"/>
      <c r="G86" s="1562"/>
      <c r="H86" s="1562"/>
      <c r="I86" s="1562"/>
      <c r="J86" s="1562"/>
      <c r="K86" s="1562"/>
      <c r="L86" s="1562"/>
    </row>
    <row r="87" spans="1:12" s="582" customFormat="1" ht="16.5" customHeight="1">
      <c r="A87" s="584"/>
      <c r="B87" s="585"/>
      <c r="C87" s="586"/>
      <c r="D87" s="585"/>
      <c r="E87" s="586"/>
      <c r="F87" s="586"/>
      <c r="G87" s="586"/>
      <c r="H87" s="586"/>
      <c r="I87" s="586"/>
      <c r="J87" s="586"/>
      <c r="K87" s="586"/>
      <c r="L87" s="586"/>
    </row>
    <row r="88" spans="1:12" s="582" customFormat="1" ht="15.75" customHeight="1">
      <c r="A88" s="583"/>
      <c r="B88" s="587" t="s">
        <v>4</v>
      </c>
      <c r="C88" s="588"/>
      <c r="D88" s="589"/>
      <c r="E88" s="583"/>
      <c r="F88" s="583"/>
      <c r="G88" s="583"/>
      <c r="H88" s="583"/>
      <c r="I88" s="583"/>
      <c r="J88" s="583"/>
      <c r="K88" s="590"/>
      <c r="L88" s="590" t="s">
        <v>2</v>
      </c>
    </row>
    <row r="89" spans="1:12" s="582" customFormat="1" ht="15.75">
      <c r="A89" s="591"/>
      <c r="B89" s="592" t="s">
        <v>236</v>
      </c>
      <c r="C89" s="593"/>
      <c r="D89" s="1563" t="s">
        <v>238</v>
      </c>
      <c r="E89" s="1564"/>
      <c r="F89" s="1564"/>
      <c r="G89" s="1564"/>
      <c r="H89" s="1564"/>
      <c r="I89" s="1565"/>
      <c r="J89" s="1566" t="s">
        <v>457</v>
      </c>
      <c r="K89" s="1567"/>
      <c r="L89" s="1568"/>
    </row>
    <row r="90" spans="1:12" s="582" customFormat="1" ht="15.75">
      <c r="A90" s="594" t="s">
        <v>3</v>
      </c>
      <c r="B90" s="595" t="s">
        <v>237</v>
      </c>
      <c r="C90" s="593"/>
      <c r="D90" s="596"/>
      <c r="E90" s="597"/>
      <c r="F90" s="596"/>
      <c r="G90" s="597"/>
      <c r="H90" s="596"/>
      <c r="I90" s="597"/>
      <c r="J90" s="598"/>
      <c r="K90" s="599"/>
      <c r="L90" s="599"/>
    </row>
    <row r="91" spans="1:12" s="582" customFormat="1" ht="18.75">
      <c r="A91" s="600"/>
      <c r="B91" s="601" t="s">
        <v>458</v>
      </c>
      <c r="C91" s="602" t="s">
        <v>4</v>
      </c>
      <c r="D91" s="603" t="s">
        <v>592</v>
      </c>
      <c r="E91" s="604"/>
      <c r="F91" s="601" t="s">
        <v>584</v>
      </c>
      <c r="G91" s="605"/>
      <c r="H91" s="601" t="s">
        <v>585</v>
      </c>
      <c r="I91" s="605"/>
      <c r="J91" s="606" t="s">
        <v>242</v>
      </c>
      <c r="K91" s="607" t="s">
        <v>462</v>
      </c>
      <c r="L91" s="607" t="s">
        <v>463</v>
      </c>
    </row>
    <row r="92" spans="1:12" s="582" customFormat="1" ht="12.75">
      <c r="A92" s="608">
        <v>1</v>
      </c>
      <c r="B92" s="609">
        <v>2</v>
      </c>
      <c r="C92" s="610"/>
      <c r="D92" s="609">
        <v>3</v>
      </c>
      <c r="E92" s="610"/>
      <c r="F92" s="611">
        <v>4</v>
      </c>
      <c r="G92" s="610"/>
      <c r="H92" s="611">
        <v>5</v>
      </c>
      <c r="I92" s="610"/>
      <c r="J92" s="610">
        <v>6</v>
      </c>
      <c r="K92" s="610">
        <v>7</v>
      </c>
      <c r="L92" s="608">
        <v>8</v>
      </c>
    </row>
    <row r="93" spans="1:12" s="582" customFormat="1" ht="20.100000000000001" customHeight="1">
      <c r="A93" s="614" t="s">
        <v>617</v>
      </c>
      <c r="B93" s="615">
        <v>355705405</v>
      </c>
      <c r="C93" s="616"/>
      <c r="D93" s="615">
        <v>212154410.74779001</v>
      </c>
      <c r="E93" s="617"/>
      <c r="F93" s="615">
        <v>243460301.05951011</v>
      </c>
      <c r="G93" s="617"/>
      <c r="H93" s="615">
        <v>272862127.69436997</v>
      </c>
      <c r="I93" s="617"/>
      <c r="J93" s="618">
        <v>0.59643291264519871</v>
      </c>
      <c r="K93" s="618">
        <v>0.68444363688966181</v>
      </c>
      <c r="L93" s="618">
        <v>0.76710143804075726</v>
      </c>
    </row>
    <row r="94" spans="1:12" s="582" customFormat="1" ht="15.75">
      <c r="A94" s="620" t="s">
        <v>618</v>
      </c>
      <c r="B94" s="621" t="s">
        <v>4</v>
      </c>
      <c r="C94" s="622"/>
      <c r="D94" s="623" t="s">
        <v>4</v>
      </c>
      <c r="E94" s="622"/>
      <c r="F94" s="621" t="s">
        <v>4</v>
      </c>
      <c r="G94" s="622"/>
      <c r="H94" s="616" t="s">
        <v>4</v>
      </c>
      <c r="I94" s="624"/>
      <c r="J94" s="625"/>
      <c r="K94" s="625"/>
      <c r="L94" s="625"/>
    </row>
    <row r="95" spans="1:12" s="582" customFormat="1" ht="20.100000000000001" customHeight="1">
      <c r="A95" s="614" t="s">
        <v>619</v>
      </c>
      <c r="B95" s="621">
        <v>331672637</v>
      </c>
      <c r="C95" s="622"/>
      <c r="D95" s="621">
        <v>195620330.91934991</v>
      </c>
      <c r="E95" s="622"/>
      <c r="F95" s="621">
        <v>224559362.46896997</v>
      </c>
      <c r="G95" s="622"/>
      <c r="H95" s="616">
        <v>251163199.71811008</v>
      </c>
      <c r="I95" s="624"/>
      <c r="J95" s="618">
        <v>0.58979942599048318</v>
      </c>
      <c r="K95" s="618">
        <v>0.67705121682669878</v>
      </c>
      <c r="L95" s="618">
        <v>0.75726234756625421</v>
      </c>
    </row>
    <row r="96" spans="1:12" s="582" customFormat="1" ht="15.75">
      <c r="A96" s="620" t="s">
        <v>620</v>
      </c>
      <c r="B96" s="621" t="s">
        <v>4</v>
      </c>
      <c r="C96" s="622"/>
      <c r="D96" s="623" t="s">
        <v>4</v>
      </c>
      <c r="E96" s="622"/>
      <c r="F96" s="621" t="s">
        <v>4</v>
      </c>
      <c r="G96" s="622"/>
      <c r="H96" s="616" t="s">
        <v>4</v>
      </c>
      <c r="I96" s="624"/>
      <c r="J96" s="625"/>
      <c r="K96" s="625"/>
      <c r="L96" s="625"/>
    </row>
    <row r="97" spans="1:12" s="582" customFormat="1">
      <c r="A97" s="626" t="s">
        <v>621</v>
      </c>
      <c r="B97" s="623">
        <v>166000000</v>
      </c>
      <c r="C97" s="627"/>
      <c r="D97" s="623">
        <v>97219940.126909927</v>
      </c>
      <c r="E97" s="627"/>
      <c r="F97" s="623">
        <v>111503849.81066997</v>
      </c>
      <c r="G97" s="627"/>
      <c r="H97" s="628">
        <v>124027613.47875005</v>
      </c>
      <c r="I97" s="629"/>
      <c r="J97" s="630">
        <v>0.58566228992114411</v>
      </c>
      <c r="K97" s="630">
        <v>0.67170993861849382</v>
      </c>
      <c r="L97" s="630">
        <v>0.7471542980647593</v>
      </c>
    </row>
    <row r="98" spans="1:12" s="582" customFormat="1">
      <c r="A98" s="626" t="s">
        <v>622</v>
      </c>
      <c r="B98" s="623">
        <v>70000000</v>
      </c>
      <c r="C98" s="627"/>
      <c r="D98" s="623">
        <v>40723667.333020002</v>
      </c>
      <c r="E98" s="627"/>
      <c r="F98" s="623">
        <v>46885078.034899995</v>
      </c>
      <c r="G98" s="627"/>
      <c r="H98" s="628">
        <v>52751832.638570011</v>
      </c>
      <c r="I98" s="629"/>
      <c r="J98" s="630">
        <v>0.58176667618599998</v>
      </c>
      <c r="K98" s="630">
        <v>0.66978682906999998</v>
      </c>
      <c r="L98" s="630">
        <v>0.75359760912242868</v>
      </c>
    </row>
    <row r="99" spans="1:12" s="582" customFormat="1">
      <c r="A99" s="631" t="s">
        <v>623</v>
      </c>
      <c r="B99" s="623" t="s">
        <v>4</v>
      </c>
      <c r="C99" s="627"/>
      <c r="D99" s="623" t="s">
        <v>4</v>
      </c>
      <c r="E99" s="627"/>
      <c r="F99" s="623" t="s">
        <v>4</v>
      </c>
      <c r="G99" s="627"/>
      <c r="H99" s="628" t="s">
        <v>4</v>
      </c>
      <c r="I99" s="629"/>
      <c r="J99" s="632"/>
      <c r="K99" s="632"/>
      <c r="L99" s="632"/>
    </row>
    <row r="100" spans="1:12" s="582" customFormat="1">
      <c r="A100" s="626" t="s">
        <v>624</v>
      </c>
      <c r="B100" s="623">
        <v>4428546</v>
      </c>
      <c r="C100" s="627"/>
      <c r="D100" s="623">
        <v>2525463.5876800003</v>
      </c>
      <c r="E100" s="627"/>
      <c r="F100" s="623">
        <v>2847126.3144999999</v>
      </c>
      <c r="G100" s="627"/>
      <c r="H100" s="628">
        <v>3170587.3644799995</v>
      </c>
      <c r="I100" s="629"/>
      <c r="J100" s="630">
        <v>0.57026924586083116</v>
      </c>
      <c r="K100" s="630">
        <v>0.64290318187956041</v>
      </c>
      <c r="L100" s="630">
        <v>0.71594319320156086</v>
      </c>
    </row>
    <row r="101" spans="1:12" s="582" customFormat="1">
      <c r="A101" s="626" t="s">
        <v>625</v>
      </c>
      <c r="B101" s="623">
        <v>64959285</v>
      </c>
      <c r="C101" s="627"/>
      <c r="D101" s="623">
        <v>38083020.647880003</v>
      </c>
      <c r="E101" s="627"/>
      <c r="F101" s="623">
        <v>43911331.984539993</v>
      </c>
      <c r="G101" s="627"/>
      <c r="H101" s="628">
        <v>49441581.109010004</v>
      </c>
      <c r="I101" s="629"/>
      <c r="J101" s="630">
        <v>0.586259849502346</v>
      </c>
      <c r="K101" s="630">
        <v>0.67598237857051524</v>
      </c>
      <c r="L101" s="630">
        <v>0.76111646101107799</v>
      </c>
    </row>
    <row r="102" spans="1:12" s="582" customFormat="1">
      <c r="A102" s="626" t="s">
        <v>626</v>
      </c>
      <c r="B102" s="623">
        <v>612169</v>
      </c>
      <c r="C102" s="627"/>
      <c r="D102" s="623">
        <v>115183.09745999999</v>
      </c>
      <c r="E102" s="627"/>
      <c r="F102" s="623">
        <v>126619.73585999999</v>
      </c>
      <c r="G102" s="627"/>
      <c r="H102" s="628">
        <v>139664.16507999998</v>
      </c>
      <c r="I102" s="629"/>
      <c r="J102" s="630">
        <v>0.18815571755511956</v>
      </c>
      <c r="K102" s="630">
        <v>0.20683787624005787</v>
      </c>
      <c r="L102" s="630">
        <v>0.22814641884838988</v>
      </c>
    </row>
    <row r="103" spans="1:12" s="582" customFormat="1">
      <c r="A103" s="626" t="s">
        <v>627</v>
      </c>
      <c r="B103" s="623">
        <v>1913982</v>
      </c>
      <c r="C103" s="627"/>
      <c r="D103" s="623">
        <v>1075371.8358199999</v>
      </c>
      <c r="E103" s="627"/>
      <c r="F103" s="623">
        <v>1231448.96282</v>
      </c>
      <c r="G103" s="627"/>
      <c r="H103" s="628">
        <v>1385361.92882</v>
      </c>
      <c r="I103" s="629"/>
      <c r="J103" s="630">
        <v>0.56185054813472646</v>
      </c>
      <c r="K103" s="630">
        <v>0.64339631345540349</v>
      </c>
      <c r="L103" s="630">
        <v>0.72381136751547304</v>
      </c>
    </row>
    <row r="104" spans="1:12" s="582" customFormat="1">
      <c r="A104" s="626" t="s">
        <v>628</v>
      </c>
      <c r="B104" s="623">
        <v>32400000</v>
      </c>
      <c r="C104" s="627"/>
      <c r="D104" s="623">
        <v>20801690.566690002</v>
      </c>
      <c r="E104" s="627"/>
      <c r="F104" s="623">
        <v>23389629.113170002</v>
      </c>
      <c r="G104" s="627"/>
      <c r="H104" s="628">
        <v>25866989.308430009</v>
      </c>
      <c r="I104" s="629"/>
      <c r="J104" s="630">
        <v>0.64202748662623466</v>
      </c>
      <c r="K104" s="630">
        <v>0.72190213312253093</v>
      </c>
      <c r="L104" s="630">
        <v>0.79836386754413602</v>
      </c>
    </row>
    <row r="105" spans="1:12" s="582" customFormat="1">
      <c r="A105" s="631" t="s">
        <v>629</v>
      </c>
      <c r="B105" s="623" t="s">
        <v>4</v>
      </c>
      <c r="C105" s="627"/>
      <c r="D105" s="623" t="s">
        <v>4</v>
      </c>
      <c r="E105" s="627"/>
      <c r="F105" s="623" t="s">
        <v>4</v>
      </c>
      <c r="G105" s="627"/>
      <c r="H105" s="628" t="s">
        <v>4</v>
      </c>
      <c r="I105" s="629"/>
      <c r="J105" s="630"/>
      <c r="K105" s="630"/>
      <c r="L105" s="630"/>
    </row>
    <row r="106" spans="1:12" s="582" customFormat="1">
      <c r="A106" s="626" t="s">
        <v>630</v>
      </c>
      <c r="B106" s="623">
        <v>15800</v>
      </c>
      <c r="C106" s="627"/>
      <c r="D106" s="623">
        <v>97.852999999999994</v>
      </c>
      <c r="E106" s="627"/>
      <c r="F106" s="623">
        <v>129.65100000000001</v>
      </c>
      <c r="G106" s="627"/>
      <c r="H106" s="628">
        <v>5076.9307699999999</v>
      </c>
      <c r="I106" s="629"/>
      <c r="J106" s="630">
        <v>6.1932278481012654E-3</v>
      </c>
      <c r="K106" s="630">
        <v>8.2057594936708871E-3</v>
      </c>
      <c r="L106" s="630">
        <v>0.32132473227848102</v>
      </c>
    </row>
    <row r="107" spans="1:12" s="582" customFormat="1">
      <c r="A107" s="626" t="s">
        <v>631</v>
      </c>
      <c r="B107" s="623">
        <v>55500000</v>
      </c>
      <c r="C107" s="627"/>
      <c r="D107" s="623">
        <v>32162989.887909982</v>
      </c>
      <c r="E107" s="627"/>
      <c r="F107" s="623">
        <v>37391109.098969996</v>
      </c>
      <c r="G107" s="627"/>
      <c r="H107" s="628">
        <v>42463892.251649998</v>
      </c>
      <c r="I107" s="629"/>
      <c r="J107" s="630">
        <v>0.57951333131369342</v>
      </c>
      <c r="K107" s="630">
        <v>0.67371367745891886</v>
      </c>
      <c r="L107" s="630">
        <v>0.76511517570540533</v>
      </c>
    </row>
    <row r="108" spans="1:12" s="582" customFormat="1">
      <c r="A108" s="631" t="s">
        <v>623</v>
      </c>
      <c r="B108" s="623" t="s">
        <v>4</v>
      </c>
      <c r="C108" s="627"/>
      <c r="D108" s="623" t="s">
        <v>4</v>
      </c>
      <c r="E108" s="627"/>
      <c r="F108" s="623" t="s">
        <v>4</v>
      </c>
      <c r="G108" s="627"/>
      <c r="H108" s="628" t="s">
        <v>4</v>
      </c>
      <c r="I108" s="629"/>
      <c r="J108" s="632"/>
      <c r="K108" s="632"/>
      <c r="L108" s="632"/>
    </row>
    <row r="109" spans="1:12" s="582" customFormat="1">
      <c r="A109" s="626" t="s">
        <v>632</v>
      </c>
      <c r="B109" s="623">
        <v>46384000</v>
      </c>
      <c r="C109" s="627"/>
      <c r="D109" s="623">
        <v>25681584.75474998</v>
      </c>
      <c r="E109" s="627"/>
      <c r="F109" s="623">
        <v>30122362.741219997</v>
      </c>
      <c r="G109" s="627"/>
      <c r="H109" s="628">
        <v>34553156.909709997</v>
      </c>
      <c r="I109" s="629"/>
      <c r="J109" s="630">
        <v>0.5536733519047512</v>
      </c>
      <c r="K109" s="630">
        <v>0.64941278762547427</v>
      </c>
      <c r="L109" s="630">
        <v>0.74493698063362357</v>
      </c>
    </row>
    <row r="110" spans="1:12" s="582" customFormat="1">
      <c r="A110" s="626" t="s">
        <v>633</v>
      </c>
      <c r="B110" s="623">
        <v>9114000</v>
      </c>
      <c r="C110" s="627"/>
      <c r="D110" s="623">
        <v>6480927.5890599992</v>
      </c>
      <c r="E110" s="627"/>
      <c r="F110" s="623">
        <v>7268268.8236499988</v>
      </c>
      <c r="G110" s="627"/>
      <c r="H110" s="628">
        <v>7907905.2008400001</v>
      </c>
      <c r="I110" s="629"/>
      <c r="J110" s="630">
        <v>0.71109585133421105</v>
      </c>
      <c r="K110" s="630">
        <v>0.79748396133969701</v>
      </c>
      <c r="L110" s="630">
        <v>0.86766570121132325</v>
      </c>
    </row>
    <row r="111" spans="1:12" s="582" customFormat="1">
      <c r="A111" s="626" t="s">
        <v>634</v>
      </c>
      <c r="B111" s="623">
        <v>2000</v>
      </c>
      <c r="C111" s="627"/>
      <c r="D111" s="623">
        <v>477.54409999999996</v>
      </c>
      <c r="E111" s="627"/>
      <c r="F111" s="623">
        <v>477.53409999999997</v>
      </c>
      <c r="G111" s="627"/>
      <c r="H111" s="628">
        <v>2830.1411000000003</v>
      </c>
      <c r="I111" s="629"/>
      <c r="J111" s="630">
        <v>0.23877204999999999</v>
      </c>
      <c r="K111" s="630">
        <v>0.23876704999999998</v>
      </c>
      <c r="L111" s="630">
        <v>1.41507055</v>
      </c>
    </row>
    <row r="112" spans="1:12" s="582" customFormat="1">
      <c r="A112" s="626" t="s">
        <v>635</v>
      </c>
      <c r="B112" s="623">
        <v>1290000</v>
      </c>
      <c r="C112" s="627"/>
      <c r="D112" s="623">
        <v>1027936.86</v>
      </c>
      <c r="E112" s="627"/>
      <c r="F112" s="623">
        <v>1171692.115</v>
      </c>
      <c r="G112" s="627"/>
      <c r="H112" s="628">
        <v>1302529.169</v>
      </c>
      <c r="I112" s="629"/>
      <c r="J112" s="630">
        <v>0.79685027906976746</v>
      </c>
      <c r="K112" s="630">
        <v>0.90828846124031004</v>
      </c>
      <c r="L112" s="630">
        <v>1.0097125341085271</v>
      </c>
    </row>
    <row r="113" spans="1:12" s="582" customFormat="1">
      <c r="A113" s="626" t="s">
        <v>636</v>
      </c>
      <c r="B113" s="623">
        <v>4568655</v>
      </c>
      <c r="C113" s="627"/>
      <c r="D113" s="623">
        <v>2608509.3991000005</v>
      </c>
      <c r="E113" s="627"/>
      <c r="F113" s="623">
        <v>2986317.9150500004</v>
      </c>
      <c r="G113" s="627"/>
      <c r="H113" s="628">
        <v>3364743.4709999999</v>
      </c>
      <c r="I113" s="629"/>
      <c r="J113" s="630">
        <v>0.57095784188125398</v>
      </c>
      <c r="K113" s="630">
        <v>0.65365362782919711</v>
      </c>
      <c r="L113" s="630">
        <v>0.73648447322023658</v>
      </c>
    </row>
    <row r="114" spans="1:12" s="582" customFormat="1">
      <c r="A114" s="626" t="s">
        <v>637</v>
      </c>
      <c r="B114" s="623"/>
      <c r="C114" s="627"/>
      <c r="D114" s="623">
        <v>0.19400000000000001</v>
      </c>
      <c r="E114" s="627"/>
      <c r="F114" s="623">
        <v>0.219</v>
      </c>
      <c r="G114" s="627"/>
      <c r="H114" s="628">
        <v>0.24399999999999999</v>
      </c>
      <c r="I114" s="629"/>
      <c r="J114" s="630"/>
      <c r="K114" s="630"/>
      <c r="L114" s="630"/>
    </row>
    <row r="115" spans="1:12" s="582" customFormat="1">
      <c r="A115" s="626" t="s">
        <v>638</v>
      </c>
      <c r="B115" s="633"/>
      <c r="C115" s="627"/>
      <c r="D115" s="623">
        <v>144.8339</v>
      </c>
      <c r="E115" s="627"/>
      <c r="F115" s="623">
        <v>157.31738999999999</v>
      </c>
      <c r="G115" s="627"/>
      <c r="H115" s="628">
        <v>157.34589000000003</v>
      </c>
      <c r="I115" s="629"/>
      <c r="J115" s="630"/>
      <c r="K115" s="630"/>
      <c r="L115" s="630"/>
    </row>
    <row r="116" spans="1:12" s="582" customFormat="1">
      <c r="A116" s="634" t="s">
        <v>639</v>
      </c>
      <c r="B116" s="633"/>
      <c r="C116" s="627"/>
      <c r="D116" s="623">
        <v>79.882000000000005</v>
      </c>
      <c r="E116" s="627"/>
      <c r="F116" s="623">
        <v>79.882000000000005</v>
      </c>
      <c r="G116" s="627"/>
      <c r="H116" s="628">
        <v>79.882000000000005</v>
      </c>
      <c r="I116" s="629"/>
      <c r="J116" s="630"/>
      <c r="K116" s="630"/>
      <c r="L116" s="630"/>
    </row>
    <row r="117" spans="1:12" s="582" customFormat="1" ht="20.100000000000001" customHeight="1">
      <c r="A117" s="614" t="s">
        <v>640</v>
      </c>
      <c r="B117" s="621">
        <v>21908680</v>
      </c>
      <c r="C117" s="622"/>
      <c r="D117" s="621">
        <v>15968385.029020093</v>
      </c>
      <c r="E117" s="622"/>
      <c r="F117" s="621">
        <v>18309614.333600134</v>
      </c>
      <c r="G117" s="622"/>
      <c r="H117" s="616">
        <v>20790290.92944989</v>
      </c>
      <c r="I117" s="624"/>
      <c r="J117" s="618">
        <v>0.7288611193837371</v>
      </c>
      <c r="K117" s="618">
        <v>0.83572421221178705</v>
      </c>
      <c r="L117" s="618">
        <v>0.94895223853969701</v>
      </c>
    </row>
    <row r="118" spans="1:12" s="582" customFormat="1" ht="15.75">
      <c r="A118" s="620" t="s">
        <v>620</v>
      </c>
      <c r="B118" s="623" t="s">
        <v>4</v>
      </c>
      <c r="C118" s="627"/>
      <c r="D118" s="623" t="s">
        <v>4</v>
      </c>
      <c r="E118" s="627"/>
      <c r="F118" s="621" t="s">
        <v>4</v>
      </c>
      <c r="G118" s="627"/>
      <c r="H118" s="628" t="s">
        <v>4</v>
      </c>
      <c r="I118" s="629"/>
      <c r="J118" s="632"/>
      <c r="K118" s="632"/>
      <c r="L118" s="632"/>
    </row>
    <row r="119" spans="1:12" s="582" customFormat="1">
      <c r="A119" s="626" t="s">
        <v>641</v>
      </c>
      <c r="B119" s="623">
        <v>2247987</v>
      </c>
      <c r="C119" s="635"/>
      <c r="D119" s="623">
        <v>388250.29717000003</v>
      </c>
      <c r="E119" s="635"/>
      <c r="F119" s="623">
        <v>1093542.9616400003</v>
      </c>
      <c r="G119" s="635"/>
      <c r="H119" s="628">
        <v>1176051.5986400002</v>
      </c>
      <c r="I119" s="636"/>
      <c r="J119" s="630">
        <v>0.1727102056951397</v>
      </c>
      <c r="K119" s="630">
        <v>0.48645430851690885</v>
      </c>
      <c r="L119" s="630">
        <v>0.52315765110741308</v>
      </c>
    </row>
    <row r="120" spans="1:12" s="582" customFormat="1" ht="15.75">
      <c r="A120" s="631" t="s">
        <v>642</v>
      </c>
      <c r="B120" s="623" t="s">
        <v>4</v>
      </c>
      <c r="C120" s="627"/>
      <c r="D120" s="623" t="s">
        <v>4</v>
      </c>
      <c r="E120" s="627"/>
      <c r="F120" s="621" t="s">
        <v>4</v>
      </c>
      <c r="G120" s="627"/>
      <c r="H120" s="628" t="s">
        <v>4</v>
      </c>
      <c r="I120" s="629"/>
      <c r="J120" s="632"/>
      <c r="K120" s="632"/>
      <c r="L120" s="632"/>
    </row>
    <row r="121" spans="1:12" s="582" customFormat="1">
      <c r="A121" s="637" t="s">
        <v>643</v>
      </c>
      <c r="B121" s="623">
        <v>1997987</v>
      </c>
      <c r="C121" s="627"/>
      <c r="D121" s="623">
        <v>44453.370929999997</v>
      </c>
      <c r="E121" s="627"/>
      <c r="F121" s="623">
        <v>708318.72740000021</v>
      </c>
      <c r="G121" s="627"/>
      <c r="H121" s="628">
        <v>828755.15440000012</v>
      </c>
      <c r="I121" s="629"/>
      <c r="J121" s="630">
        <v>2.2249079163177737E-2</v>
      </c>
      <c r="K121" s="630">
        <v>0.35451618423943709</v>
      </c>
      <c r="L121" s="630">
        <v>0.41479506843638125</v>
      </c>
    </row>
    <row r="122" spans="1:12" s="582" customFormat="1">
      <c r="A122" s="637" t="s">
        <v>644</v>
      </c>
      <c r="B122" s="623">
        <v>250000</v>
      </c>
      <c r="C122" s="627"/>
      <c r="D122" s="623">
        <v>343796.92624</v>
      </c>
      <c r="E122" s="627"/>
      <c r="F122" s="623">
        <v>385224.23424000002</v>
      </c>
      <c r="G122" s="627"/>
      <c r="H122" s="628">
        <v>347296.44423999998</v>
      </c>
      <c r="I122" s="629"/>
      <c r="J122" s="630">
        <v>1.3751877049600001</v>
      </c>
      <c r="K122" s="630">
        <v>1.5408969369600001</v>
      </c>
      <c r="L122" s="630">
        <v>1.38918577696</v>
      </c>
    </row>
    <row r="123" spans="1:12" s="582" customFormat="1">
      <c r="A123" s="626" t="s">
        <v>645</v>
      </c>
      <c r="B123" s="623">
        <v>3787000</v>
      </c>
      <c r="C123" s="627"/>
      <c r="D123" s="623">
        <v>2172585.5629000003</v>
      </c>
      <c r="E123" s="627"/>
      <c r="F123" s="623">
        <v>2532645.75037</v>
      </c>
      <c r="G123" s="627"/>
      <c r="H123" s="628">
        <v>2883432.2925</v>
      </c>
      <c r="I123" s="629"/>
      <c r="J123" s="630">
        <v>0.57369568600475318</v>
      </c>
      <c r="K123" s="630">
        <v>0.66877363358067077</v>
      </c>
      <c r="L123" s="630">
        <v>0.76140277066279372</v>
      </c>
    </row>
    <row r="124" spans="1:12" s="582" customFormat="1">
      <c r="A124" s="626" t="s">
        <v>646</v>
      </c>
      <c r="B124" s="623">
        <v>13611334</v>
      </c>
      <c r="C124" s="627"/>
      <c r="D124" s="623">
        <v>12088095.476420093</v>
      </c>
      <c r="E124" s="627"/>
      <c r="F124" s="623">
        <v>13175466.462890131</v>
      </c>
      <c r="G124" s="627"/>
      <c r="H124" s="628">
        <v>15035188.253019888</v>
      </c>
      <c r="I124" s="629"/>
      <c r="J124" s="630">
        <v>0.88809043084389039</v>
      </c>
      <c r="K124" s="630">
        <v>0.96797760328929783</v>
      </c>
      <c r="L124" s="630">
        <v>1.1046079872127073</v>
      </c>
    </row>
    <row r="125" spans="1:12" s="582" customFormat="1">
      <c r="A125" s="626" t="s">
        <v>647</v>
      </c>
      <c r="B125" s="623">
        <v>2262359</v>
      </c>
      <c r="C125" s="627"/>
      <c r="D125" s="623">
        <v>1319453.6925299999</v>
      </c>
      <c r="E125" s="627"/>
      <c r="F125" s="623">
        <v>1507959.1587000003</v>
      </c>
      <c r="G125" s="627"/>
      <c r="H125" s="628">
        <v>1695618.78529</v>
      </c>
      <c r="I125" s="629"/>
      <c r="J125" s="630">
        <v>0.58322029904626094</v>
      </c>
      <c r="K125" s="630">
        <v>0.66654282485670946</v>
      </c>
      <c r="L125" s="630">
        <v>0.74949147561903307</v>
      </c>
    </row>
    <row r="126" spans="1:12" s="582" customFormat="1" ht="20.100000000000001" customHeight="1">
      <c r="A126" s="638" t="s">
        <v>648</v>
      </c>
      <c r="B126" s="639">
        <v>2124088</v>
      </c>
      <c r="C126" s="640"/>
      <c r="D126" s="639">
        <v>565694.79941999994</v>
      </c>
      <c r="E126" s="641"/>
      <c r="F126" s="639">
        <v>591324.25694000011</v>
      </c>
      <c r="G126" s="641"/>
      <c r="H126" s="642">
        <v>908637.04681000009</v>
      </c>
      <c r="I126" s="643"/>
      <c r="J126" s="644">
        <v>0.26632361720418363</v>
      </c>
      <c r="K126" s="644">
        <v>0.27838971687613701</v>
      </c>
      <c r="L126" s="644">
        <v>0.42777749641728596</v>
      </c>
    </row>
    <row r="127" spans="1:12" s="582" customFormat="1" ht="15.75">
      <c r="A127" s="579" t="s">
        <v>614</v>
      </c>
      <c r="B127" s="580"/>
      <c r="C127" s="581"/>
      <c r="D127" s="579" t="s">
        <v>4</v>
      </c>
      <c r="E127" s="581"/>
      <c r="F127" s="581"/>
      <c r="G127" s="581"/>
      <c r="H127" s="581"/>
      <c r="I127" s="581"/>
      <c r="J127" s="581"/>
      <c r="K127" s="581"/>
      <c r="L127" s="581"/>
    </row>
    <row r="128" spans="1:12" s="582" customFormat="1" ht="15.75">
      <c r="A128" s="1562" t="s">
        <v>615</v>
      </c>
      <c r="B128" s="1562"/>
      <c r="C128" s="1562"/>
      <c r="D128" s="1562"/>
      <c r="E128" s="1562"/>
      <c r="F128" s="1562"/>
      <c r="G128" s="1562"/>
      <c r="H128" s="1562"/>
      <c r="I128" s="1562"/>
      <c r="J128" s="1562"/>
      <c r="K128" s="1562"/>
      <c r="L128" s="1562"/>
    </row>
    <row r="129" spans="1:12" s="582" customFormat="1" ht="15.75" customHeight="1">
      <c r="A129" s="584"/>
      <c r="B129" s="585"/>
      <c r="C129" s="586"/>
      <c r="D129" s="585"/>
      <c r="E129" s="586"/>
      <c r="F129" s="586"/>
      <c r="G129" s="586"/>
      <c r="H129" s="586"/>
      <c r="I129" s="586"/>
      <c r="J129" s="586"/>
      <c r="K129" s="586"/>
      <c r="L129" s="586"/>
    </row>
    <row r="130" spans="1:12" s="582" customFormat="1" ht="15.75" customHeight="1">
      <c r="A130" s="583"/>
      <c r="B130" s="587" t="s">
        <v>4</v>
      </c>
      <c r="C130" s="588"/>
      <c r="D130" s="589"/>
      <c r="E130" s="583"/>
      <c r="F130" s="583"/>
      <c r="G130" s="583"/>
      <c r="H130" s="583"/>
      <c r="I130" s="583"/>
      <c r="J130" s="583"/>
      <c r="K130" s="590"/>
      <c r="L130" s="590" t="s">
        <v>2</v>
      </c>
    </row>
    <row r="131" spans="1:12" s="582" customFormat="1" ht="15.75">
      <c r="A131" s="591"/>
      <c r="B131" s="592" t="s">
        <v>236</v>
      </c>
      <c r="C131" s="593"/>
      <c r="D131" s="1563" t="s">
        <v>238</v>
      </c>
      <c r="E131" s="1564"/>
      <c r="F131" s="1564"/>
      <c r="G131" s="1564"/>
      <c r="H131" s="1564"/>
      <c r="I131" s="1565"/>
      <c r="J131" s="1566" t="s">
        <v>457</v>
      </c>
      <c r="K131" s="1567"/>
      <c r="L131" s="1568"/>
    </row>
    <row r="132" spans="1:12" ht="15.75">
      <c r="A132" s="594" t="s">
        <v>3</v>
      </c>
      <c r="B132" s="595" t="s">
        <v>237</v>
      </c>
      <c r="C132" s="593"/>
      <c r="D132" s="596"/>
      <c r="E132" s="597"/>
      <c r="F132" s="596"/>
      <c r="G132" s="597"/>
      <c r="H132" s="596"/>
      <c r="I132" s="597"/>
      <c r="J132" s="598"/>
      <c r="K132" s="599"/>
      <c r="L132" s="599"/>
    </row>
    <row r="133" spans="1:12" ht="18.75">
      <c r="A133" s="600"/>
      <c r="B133" s="601" t="s">
        <v>458</v>
      </c>
      <c r="C133" s="602" t="s">
        <v>4</v>
      </c>
      <c r="D133" s="603" t="s">
        <v>650</v>
      </c>
      <c r="E133" s="604"/>
      <c r="F133" s="601" t="s">
        <v>608</v>
      </c>
      <c r="G133" s="605"/>
      <c r="H133" s="601" t="s">
        <v>609</v>
      </c>
      <c r="I133" s="605"/>
      <c r="J133" s="606" t="s">
        <v>242</v>
      </c>
      <c r="K133" s="607" t="s">
        <v>462</v>
      </c>
      <c r="L133" s="607" t="s">
        <v>463</v>
      </c>
    </row>
    <row r="134" spans="1:12">
      <c r="A134" s="608">
        <v>1</v>
      </c>
      <c r="B134" s="609">
        <v>2</v>
      </c>
      <c r="C134" s="610"/>
      <c r="D134" s="609">
        <v>3</v>
      </c>
      <c r="E134" s="610"/>
      <c r="F134" s="611">
        <v>4</v>
      </c>
      <c r="G134" s="610"/>
      <c r="H134" s="611">
        <v>5</v>
      </c>
      <c r="I134" s="610"/>
      <c r="J134" s="610">
        <v>6</v>
      </c>
      <c r="K134" s="610">
        <v>7</v>
      </c>
      <c r="L134" s="608">
        <v>8</v>
      </c>
    </row>
    <row r="135" spans="1:12" ht="15.75">
      <c r="A135" s="614" t="s">
        <v>617</v>
      </c>
      <c r="B135" s="615">
        <v>355705405</v>
      </c>
      <c r="C135" s="616"/>
      <c r="D135" s="615">
        <v>309414000.09971994</v>
      </c>
      <c r="E135" s="617"/>
      <c r="F135" s="615">
        <v>343394851.6537298</v>
      </c>
      <c r="G135" s="617"/>
      <c r="H135" s="615"/>
      <c r="I135" s="617"/>
      <c r="J135" s="618">
        <v>0.86986027130996213</v>
      </c>
      <c r="K135" s="618">
        <v>0.96539115466555758</v>
      </c>
      <c r="L135" s="618"/>
    </row>
    <row r="136" spans="1:12" ht="15.75">
      <c r="A136" s="620" t="s">
        <v>618</v>
      </c>
      <c r="B136" s="621" t="s">
        <v>4</v>
      </c>
      <c r="C136" s="622"/>
      <c r="D136" s="623" t="s">
        <v>4</v>
      </c>
      <c r="E136" s="622"/>
      <c r="F136" s="621" t="s">
        <v>4</v>
      </c>
      <c r="G136" s="622"/>
      <c r="H136" s="616"/>
      <c r="I136" s="624"/>
      <c r="J136" s="625"/>
      <c r="K136" s="625"/>
      <c r="L136" s="625"/>
    </row>
    <row r="137" spans="1:12" ht="15.75">
      <c r="A137" s="614" t="s">
        <v>619</v>
      </c>
      <c r="B137" s="621">
        <v>331672637</v>
      </c>
      <c r="C137" s="622"/>
      <c r="D137" s="621">
        <v>284411898.64994007</v>
      </c>
      <c r="E137" s="622"/>
      <c r="F137" s="621">
        <v>315789540.11895001</v>
      </c>
      <c r="G137" s="622"/>
      <c r="H137" s="616"/>
      <c r="I137" s="624"/>
      <c r="J137" s="618">
        <v>0.85750787650878801</v>
      </c>
      <c r="K137" s="618">
        <v>0.952112127715106</v>
      </c>
      <c r="L137" s="618"/>
    </row>
    <row r="138" spans="1:12" ht="15.75">
      <c r="A138" s="620" t="s">
        <v>620</v>
      </c>
      <c r="B138" s="621" t="s">
        <v>4</v>
      </c>
      <c r="C138" s="622"/>
      <c r="D138" s="623" t="s">
        <v>4</v>
      </c>
      <c r="E138" s="622"/>
      <c r="F138" s="621" t="s">
        <v>4</v>
      </c>
      <c r="G138" s="622"/>
      <c r="H138" s="616"/>
      <c r="I138" s="624"/>
      <c r="J138" s="625"/>
      <c r="K138" s="625"/>
      <c r="L138" s="625"/>
    </row>
    <row r="139" spans="1:12">
      <c r="A139" s="626" t="s">
        <v>621</v>
      </c>
      <c r="B139" s="623">
        <v>166000000</v>
      </c>
      <c r="C139" s="627"/>
      <c r="D139" s="623">
        <v>141248815.38739008</v>
      </c>
      <c r="E139" s="627"/>
      <c r="F139" s="623">
        <v>157359736.47114003</v>
      </c>
      <c r="G139" s="627"/>
      <c r="H139" s="628"/>
      <c r="I139" s="629"/>
      <c r="J139" s="630">
        <v>0.85089647823728964</v>
      </c>
      <c r="K139" s="630">
        <v>0.94795021970566284</v>
      </c>
      <c r="L139" s="630"/>
    </row>
    <row r="140" spans="1:12">
      <c r="A140" s="626" t="s">
        <v>622</v>
      </c>
      <c r="B140" s="623">
        <v>70000000</v>
      </c>
      <c r="C140" s="627"/>
      <c r="D140" s="623">
        <v>59555072.639850006</v>
      </c>
      <c r="E140" s="627"/>
      <c r="F140" s="623">
        <v>65575214.800499991</v>
      </c>
      <c r="G140" s="627"/>
      <c r="H140" s="628"/>
      <c r="I140" s="629"/>
      <c r="J140" s="630">
        <v>0.85078675199785725</v>
      </c>
      <c r="K140" s="630">
        <v>0.93678878286428557</v>
      </c>
      <c r="L140" s="630"/>
    </row>
    <row r="141" spans="1:12">
      <c r="A141" s="631" t="s">
        <v>623</v>
      </c>
      <c r="B141" s="623" t="s">
        <v>4</v>
      </c>
      <c r="C141" s="627"/>
      <c r="D141" s="623" t="s">
        <v>4</v>
      </c>
      <c r="E141" s="627"/>
      <c r="F141" s="623" t="s">
        <v>4</v>
      </c>
      <c r="G141" s="627"/>
      <c r="H141" s="628"/>
      <c r="I141" s="629"/>
      <c r="J141" s="632"/>
      <c r="K141" s="632"/>
      <c r="L141" s="632"/>
    </row>
    <row r="142" spans="1:12">
      <c r="A142" s="626" t="s">
        <v>624</v>
      </c>
      <c r="B142" s="623">
        <v>4428546</v>
      </c>
      <c r="C142" s="627"/>
      <c r="D142" s="623">
        <v>3552606.2051899997</v>
      </c>
      <c r="E142" s="627"/>
      <c r="F142" s="623">
        <v>3959685.2003700002</v>
      </c>
      <c r="G142" s="627"/>
      <c r="H142" s="628"/>
      <c r="I142" s="629"/>
      <c r="J142" s="630">
        <v>0.80220600738707459</v>
      </c>
      <c r="K142" s="630">
        <v>0.89412759862266311</v>
      </c>
      <c r="L142" s="630"/>
    </row>
    <row r="143" spans="1:12">
      <c r="A143" s="626" t="s">
        <v>625</v>
      </c>
      <c r="B143" s="623">
        <v>64959285</v>
      </c>
      <c r="C143" s="627"/>
      <c r="D143" s="623">
        <v>55845889.836940005</v>
      </c>
      <c r="E143" s="627"/>
      <c r="F143" s="623">
        <v>61441204.080439985</v>
      </c>
      <c r="G143" s="627"/>
      <c r="H143" s="628"/>
      <c r="I143" s="629"/>
      <c r="J143" s="630">
        <v>0.85970604259175587</v>
      </c>
      <c r="K143" s="630">
        <v>0.94584175426869288</v>
      </c>
      <c r="L143" s="630"/>
    </row>
    <row r="144" spans="1:12">
      <c r="A144" s="626" t="s">
        <v>626</v>
      </c>
      <c r="B144" s="623">
        <v>612169</v>
      </c>
      <c r="C144" s="627"/>
      <c r="D144" s="623">
        <v>156576.59771999999</v>
      </c>
      <c r="E144" s="627"/>
      <c r="F144" s="623">
        <v>174325.51968999999</v>
      </c>
      <c r="G144" s="627"/>
      <c r="H144" s="628"/>
      <c r="I144" s="629"/>
      <c r="J144" s="630">
        <v>0.25577348366219133</v>
      </c>
      <c r="K144" s="630">
        <v>0.28476698377408849</v>
      </c>
      <c r="L144" s="630"/>
    </row>
    <row r="145" spans="1:12">
      <c r="A145" s="626" t="s">
        <v>627</v>
      </c>
      <c r="B145" s="623">
        <v>1913982</v>
      </c>
      <c r="C145" s="627"/>
      <c r="D145" s="623">
        <v>1552560.42927</v>
      </c>
      <c r="E145" s="627"/>
      <c r="F145" s="623">
        <v>1728022.78397</v>
      </c>
      <c r="G145" s="627"/>
      <c r="H145" s="628"/>
      <c r="I145" s="629"/>
      <c r="J145" s="630">
        <v>0.81116772742376886</v>
      </c>
      <c r="K145" s="630">
        <v>0.90284171113939415</v>
      </c>
      <c r="L145" s="630"/>
    </row>
    <row r="146" spans="1:12">
      <c r="A146" s="626" t="s">
        <v>628</v>
      </c>
      <c r="B146" s="623">
        <v>32400000</v>
      </c>
      <c r="C146" s="627"/>
      <c r="D146" s="623">
        <v>28820906.135639999</v>
      </c>
      <c r="E146" s="627"/>
      <c r="F146" s="623">
        <v>31817695.200809997</v>
      </c>
      <c r="G146" s="627"/>
      <c r="H146" s="628"/>
      <c r="I146" s="629"/>
      <c r="J146" s="630">
        <v>0.88953413998888886</v>
      </c>
      <c r="K146" s="630">
        <v>0.98202762965462953</v>
      </c>
      <c r="L146" s="630"/>
    </row>
    <row r="147" spans="1:12">
      <c r="A147" s="631" t="s">
        <v>629</v>
      </c>
      <c r="B147" s="623" t="s">
        <v>4</v>
      </c>
      <c r="C147" s="627"/>
      <c r="D147" s="623" t="s">
        <v>4</v>
      </c>
      <c r="E147" s="627"/>
      <c r="F147" s="623" t="s">
        <v>4</v>
      </c>
      <c r="G147" s="627"/>
      <c r="H147" s="628"/>
      <c r="I147" s="629"/>
      <c r="J147" s="630"/>
      <c r="K147" s="630"/>
      <c r="L147" s="630"/>
    </row>
    <row r="148" spans="1:12">
      <c r="A148" s="626" t="s">
        <v>630</v>
      </c>
      <c r="B148" s="623">
        <v>15800</v>
      </c>
      <c r="C148" s="627"/>
      <c r="D148" s="623">
        <v>7862.6417799999999</v>
      </c>
      <c r="E148" s="627"/>
      <c r="F148" s="623">
        <v>7916.2787799999996</v>
      </c>
      <c r="G148" s="627"/>
      <c r="H148" s="628"/>
      <c r="I148" s="629"/>
      <c r="J148" s="630">
        <v>0.49763555569620255</v>
      </c>
      <c r="K148" s="630">
        <v>0.5010303025316456</v>
      </c>
      <c r="L148" s="630"/>
    </row>
    <row r="149" spans="1:12">
      <c r="A149" s="626" t="s">
        <v>631</v>
      </c>
      <c r="B149" s="623">
        <v>55500000</v>
      </c>
      <c r="C149" s="627"/>
      <c r="D149" s="623">
        <v>48068438.09889999</v>
      </c>
      <c r="E149" s="627"/>
      <c r="F149" s="623">
        <v>53625494.172640011</v>
      </c>
      <c r="G149" s="627"/>
      <c r="H149" s="628"/>
      <c r="I149" s="629"/>
      <c r="J149" s="630">
        <v>0.86609798376396374</v>
      </c>
      <c r="K149" s="630">
        <v>0.96622512022774798</v>
      </c>
      <c r="L149" s="630"/>
    </row>
    <row r="150" spans="1:12">
      <c r="A150" s="631" t="s">
        <v>623</v>
      </c>
      <c r="B150" s="623" t="s">
        <v>4</v>
      </c>
      <c r="C150" s="627"/>
      <c r="D150" s="623" t="s">
        <v>4</v>
      </c>
      <c r="E150" s="627"/>
      <c r="F150" s="623" t="s">
        <v>4</v>
      </c>
      <c r="G150" s="627"/>
      <c r="H150" s="628"/>
      <c r="I150" s="629"/>
      <c r="J150" s="632"/>
      <c r="K150" s="632"/>
      <c r="L150" s="632"/>
    </row>
    <row r="151" spans="1:12">
      <c r="A151" s="626" t="s">
        <v>632</v>
      </c>
      <c r="B151" s="623">
        <v>46384000</v>
      </c>
      <c r="C151" s="627"/>
      <c r="D151" s="623">
        <v>39474547.328869998</v>
      </c>
      <c r="E151" s="627"/>
      <c r="F151" s="623">
        <v>44258528.038350008</v>
      </c>
      <c r="G151" s="627"/>
      <c r="H151" s="628"/>
      <c r="I151" s="629"/>
      <c r="J151" s="630">
        <v>0.85103801588629702</v>
      </c>
      <c r="K151" s="630">
        <v>0.95417661345183702</v>
      </c>
      <c r="L151" s="630"/>
    </row>
    <row r="152" spans="1:12">
      <c r="A152" s="626" t="s">
        <v>633</v>
      </c>
      <c r="B152" s="623">
        <v>9114000</v>
      </c>
      <c r="C152" s="627"/>
      <c r="D152" s="623">
        <v>8589575.9967200011</v>
      </c>
      <c r="E152" s="627"/>
      <c r="F152" s="623">
        <v>9362472.7765800022</v>
      </c>
      <c r="G152" s="627"/>
      <c r="H152" s="628"/>
      <c r="I152" s="629"/>
      <c r="J152" s="630">
        <v>0.94245951247750726</v>
      </c>
      <c r="K152" s="630">
        <v>1.0272627580184335</v>
      </c>
      <c r="L152" s="630"/>
    </row>
    <row r="153" spans="1:12">
      <c r="A153" s="626" t="s">
        <v>634</v>
      </c>
      <c r="B153" s="623">
        <v>2000</v>
      </c>
      <c r="C153" s="627"/>
      <c r="D153" s="623">
        <v>4314.7733100000005</v>
      </c>
      <c r="E153" s="627"/>
      <c r="F153" s="623">
        <v>4493.3577100000002</v>
      </c>
      <c r="G153" s="627"/>
      <c r="H153" s="628"/>
      <c r="I153" s="629"/>
      <c r="J153" s="630">
        <v>2.1573866550000003</v>
      </c>
      <c r="K153" s="630">
        <v>2.2466788550000003</v>
      </c>
      <c r="L153" s="630"/>
    </row>
    <row r="154" spans="1:12">
      <c r="A154" s="626" t="s">
        <v>635</v>
      </c>
      <c r="B154" s="623">
        <v>1290000</v>
      </c>
      <c r="C154" s="627"/>
      <c r="D154" s="623">
        <v>1425440.916</v>
      </c>
      <c r="E154" s="627"/>
      <c r="F154" s="623">
        <v>1560169.557</v>
      </c>
      <c r="G154" s="627"/>
      <c r="H154" s="628"/>
      <c r="I154" s="629"/>
      <c r="J154" s="630">
        <v>1.1049929581395348</v>
      </c>
      <c r="K154" s="630">
        <v>1.2094337651162792</v>
      </c>
      <c r="L154" s="630"/>
    </row>
    <row r="155" spans="1:12">
      <c r="A155" s="626" t="s">
        <v>636</v>
      </c>
      <c r="B155" s="623">
        <v>4568655</v>
      </c>
      <c r="C155" s="627"/>
      <c r="D155" s="623">
        <v>3740426.3870000001</v>
      </c>
      <c r="E155" s="627"/>
      <c r="F155" s="623">
        <v>4122968.4509999999</v>
      </c>
      <c r="G155" s="627"/>
      <c r="H155" s="628"/>
      <c r="I155" s="629"/>
      <c r="J155" s="630">
        <v>0.8187150018988083</v>
      </c>
      <c r="K155" s="630">
        <v>0.9024468800992852</v>
      </c>
      <c r="L155" s="630"/>
    </row>
    <row r="156" spans="1:12">
      <c r="A156" s="626" t="s">
        <v>637</v>
      </c>
      <c r="B156" s="623"/>
      <c r="C156" s="627"/>
      <c r="D156" s="623">
        <v>0.26800000000000002</v>
      </c>
      <c r="E156" s="627"/>
      <c r="F156" s="623">
        <v>0.29399999999999998</v>
      </c>
      <c r="G156" s="627"/>
      <c r="H156" s="628"/>
      <c r="I156" s="629"/>
      <c r="J156" s="630"/>
      <c r="K156" s="630"/>
      <c r="L156" s="630"/>
    </row>
    <row r="157" spans="1:12">
      <c r="A157" s="626" t="s">
        <v>638</v>
      </c>
      <c r="B157" s="633"/>
      <c r="C157" s="627"/>
      <c r="D157" s="623">
        <v>157.34589000000003</v>
      </c>
      <c r="E157" s="627"/>
      <c r="F157" s="623">
        <v>157.34589000000003</v>
      </c>
      <c r="G157" s="627"/>
      <c r="H157" s="628"/>
      <c r="I157" s="629"/>
      <c r="J157" s="630"/>
      <c r="K157" s="630"/>
      <c r="L157" s="630"/>
    </row>
    <row r="158" spans="1:12">
      <c r="A158" s="634" t="s">
        <v>639</v>
      </c>
      <c r="B158" s="633"/>
      <c r="C158" s="627"/>
      <c r="D158" s="623">
        <v>81.042000000000002</v>
      </c>
      <c r="E158" s="627"/>
      <c r="F158" s="623">
        <v>81.042000000000002</v>
      </c>
      <c r="G158" s="627"/>
      <c r="H158" s="628"/>
      <c r="I158" s="629"/>
      <c r="J158" s="630"/>
      <c r="K158" s="630"/>
      <c r="L158" s="630"/>
    </row>
    <row r="159" spans="1:12" ht="15.75">
      <c r="A159" s="614" t="s">
        <v>640</v>
      </c>
      <c r="B159" s="621">
        <v>21908680</v>
      </c>
      <c r="C159" s="622"/>
      <c r="D159" s="621">
        <v>24047178.248409908</v>
      </c>
      <c r="E159" s="622"/>
      <c r="F159" s="621">
        <v>26275779.378769785</v>
      </c>
      <c r="G159" s="622"/>
      <c r="H159" s="616"/>
      <c r="I159" s="624"/>
      <c r="J159" s="618">
        <v>1.0976096345562538</v>
      </c>
      <c r="K159" s="618">
        <v>1.1993319259202191</v>
      </c>
      <c r="L159" s="618"/>
    </row>
    <row r="160" spans="1:12" ht="15.75">
      <c r="A160" s="620" t="s">
        <v>620</v>
      </c>
      <c r="B160" s="623" t="s">
        <v>4</v>
      </c>
      <c r="C160" s="627"/>
      <c r="D160" s="623" t="s">
        <v>4</v>
      </c>
      <c r="E160" s="627"/>
      <c r="F160" s="621" t="s">
        <v>4</v>
      </c>
      <c r="G160" s="627"/>
      <c r="H160" s="628"/>
      <c r="I160" s="629"/>
      <c r="J160" s="632"/>
      <c r="K160" s="632"/>
      <c r="L160" s="632"/>
    </row>
    <row r="161" spans="1:12">
      <c r="A161" s="626" t="s">
        <v>641</v>
      </c>
      <c r="B161" s="623">
        <v>2247987</v>
      </c>
      <c r="C161" s="635"/>
      <c r="D161" s="623">
        <v>1978672.91102</v>
      </c>
      <c r="E161" s="635"/>
      <c r="F161" s="623">
        <v>1997444.7776200001</v>
      </c>
      <c r="G161" s="635"/>
      <c r="H161" s="628"/>
      <c r="I161" s="636"/>
      <c r="J161" s="630">
        <v>0.88019766618757134</v>
      </c>
      <c r="K161" s="630">
        <v>0.88854818894415322</v>
      </c>
      <c r="L161" s="630"/>
    </row>
    <row r="162" spans="1:12" ht="15.75">
      <c r="A162" s="631" t="s">
        <v>642</v>
      </c>
      <c r="B162" s="623" t="s">
        <v>4</v>
      </c>
      <c r="C162" s="627"/>
      <c r="D162" s="623" t="s">
        <v>4</v>
      </c>
      <c r="E162" s="627"/>
      <c r="F162" s="621" t="s">
        <v>4</v>
      </c>
      <c r="G162" s="627"/>
      <c r="H162" s="628"/>
      <c r="I162" s="629"/>
      <c r="J162" s="632"/>
      <c r="K162" s="632"/>
      <c r="L162" s="632"/>
    </row>
    <row r="163" spans="1:12">
      <c r="A163" s="637" t="s">
        <v>643</v>
      </c>
      <c r="B163" s="623">
        <v>1997987</v>
      </c>
      <c r="C163" s="627"/>
      <c r="D163" s="623">
        <v>1567834.4176400001</v>
      </c>
      <c r="E163" s="627"/>
      <c r="F163" s="623">
        <v>1572409.1913500002</v>
      </c>
      <c r="G163" s="627"/>
      <c r="H163" s="628"/>
      <c r="I163" s="629"/>
      <c r="J163" s="630">
        <v>0.78470701643203888</v>
      </c>
      <c r="K163" s="630">
        <v>0.7869967078614627</v>
      </c>
      <c r="L163" s="630"/>
    </row>
    <row r="164" spans="1:12">
      <c r="A164" s="637" t="s">
        <v>644</v>
      </c>
      <c r="B164" s="623">
        <v>250000</v>
      </c>
      <c r="C164" s="627"/>
      <c r="D164" s="623">
        <v>410838.49338</v>
      </c>
      <c r="E164" s="627"/>
      <c r="F164" s="623">
        <v>425035.58626999997</v>
      </c>
      <c r="G164" s="627"/>
      <c r="H164" s="628"/>
      <c r="I164" s="629"/>
      <c r="J164" s="630">
        <v>1.64335397352</v>
      </c>
      <c r="K164" s="630">
        <v>1.70014234508</v>
      </c>
      <c r="L164" s="630"/>
    </row>
    <row r="165" spans="1:12">
      <c r="A165" s="626" t="s">
        <v>645</v>
      </c>
      <c r="B165" s="623">
        <v>3787000</v>
      </c>
      <c r="C165" s="627"/>
      <c r="D165" s="623">
        <v>3293122.3025000002</v>
      </c>
      <c r="E165" s="627"/>
      <c r="F165" s="623">
        <v>3694525.36925</v>
      </c>
      <c r="G165" s="627"/>
      <c r="H165" s="628"/>
      <c r="I165" s="629"/>
      <c r="J165" s="630">
        <v>0.86958603181938221</v>
      </c>
      <c r="K165" s="630">
        <v>0.97558103228148929</v>
      </c>
      <c r="L165" s="630"/>
    </row>
    <row r="166" spans="1:12">
      <c r="A166" s="626" t="s">
        <v>646</v>
      </c>
      <c r="B166" s="623">
        <v>13611334</v>
      </c>
      <c r="C166" s="627"/>
      <c r="D166" s="623">
        <v>16892111.041259903</v>
      </c>
      <c r="E166" s="627"/>
      <c r="F166" s="623">
        <v>18512832.627509788</v>
      </c>
      <c r="G166" s="627"/>
      <c r="H166" s="628"/>
      <c r="I166" s="629"/>
      <c r="J166" s="630">
        <v>1.2410327335483726</v>
      </c>
      <c r="K166" s="630">
        <v>1.3601042063555113</v>
      </c>
      <c r="L166" s="630"/>
    </row>
    <row r="167" spans="1:12">
      <c r="A167" s="626" t="s">
        <v>647</v>
      </c>
      <c r="B167" s="623">
        <v>2262359</v>
      </c>
      <c r="C167" s="627"/>
      <c r="D167" s="623">
        <v>1883271.9936300002</v>
      </c>
      <c r="E167" s="627"/>
      <c r="F167" s="623">
        <v>2070976.6043899998</v>
      </c>
      <c r="G167" s="627"/>
      <c r="H167" s="628"/>
      <c r="I167" s="629"/>
      <c r="J167" s="630">
        <v>0.83243728940897543</v>
      </c>
      <c r="K167" s="630">
        <v>0.91540582391654013</v>
      </c>
      <c r="L167" s="630"/>
    </row>
    <row r="168" spans="1:12" ht="15.75">
      <c r="A168" s="638" t="s">
        <v>648</v>
      </c>
      <c r="B168" s="639">
        <v>2124088</v>
      </c>
      <c r="C168" s="640"/>
      <c r="D168" s="639">
        <v>954923.20137000002</v>
      </c>
      <c r="E168" s="641"/>
      <c r="F168" s="639">
        <v>1329532.15601</v>
      </c>
      <c r="G168" s="641"/>
      <c r="H168" s="642"/>
      <c r="I168" s="643"/>
      <c r="J168" s="644">
        <v>0.44956856842560194</v>
      </c>
      <c r="K168" s="644">
        <v>0.62593082584619852</v>
      </c>
      <c r="L168" s="644"/>
    </row>
  </sheetData>
  <mergeCells count="12">
    <mergeCell ref="A2:L2"/>
    <mergeCell ref="D5:I5"/>
    <mergeCell ref="J5:L5"/>
    <mergeCell ref="A44:L44"/>
    <mergeCell ref="D47:I47"/>
    <mergeCell ref="J47:L47"/>
    <mergeCell ref="A86:L86"/>
    <mergeCell ref="D89:I89"/>
    <mergeCell ref="J89:L89"/>
    <mergeCell ref="A128:L128"/>
    <mergeCell ref="D131:I131"/>
    <mergeCell ref="J131:L131"/>
  </mergeCells>
  <printOptions horizontalCentered="1" gridLinesSet="0"/>
  <pageMargins left="0.15748031496062992" right="0.15748031496062992" top="0.62992125984251968" bottom="0.19685039370078741" header="0.43307086614173229" footer="0"/>
  <pageSetup paperSize="9" scale="70" firstPageNumber="14" fitToHeight="100" orientation="landscape" useFirstPageNumber="1" r:id="rId1"/>
  <headerFooter alignWithMargins="0">
    <oddHeader>&amp;C&amp;"Arial,Normalny"&amp;13- &amp;P -</oddHeader>
  </headerFooter>
  <rowBreaks count="3" manualBreakCount="3">
    <brk id="42" max="11" man="1"/>
    <brk id="84" max="11" man="1"/>
    <brk id="126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199"/>
  <sheetViews>
    <sheetView showGridLines="0" zoomScale="75" zoomScaleNormal="75" workbookViewId="0"/>
  </sheetViews>
  <sheetFormatPr defaultColWidth="96.42578125" defaultRowHeight="15"/>
  <cols>
    <col min="1" max="1" width="99" style="99" customWidth="1"/>
    <col min="2" max="4" width="21.140625" style="99" customWidth="1"/>
    <col min="5" max="5" width="18.5703125" style="99" customWidth="1"/>
    <col min="6" max="6" width="4" style="99" customWidth="1"/>
    <col min="7" max="16384" width="96.42578125" style="99"/>
  </cols>
  <sheetData>
    <row r="1" spans="1:6" ht="18" customHeight="1">
      <c r="A1" s="95" t="s">
        <v>234</v>
      </c>
      <c r="B1" s="96"/>
      <c r="C1" s="96"/>
      <c r="D1" s="96"/>
      <c r="E1" s="96"/>
      <c r="F1" s="97"/>
    </row>
    <row r="2" spans="1:6" ht="18" customHeight="1">
      <c r="A2" s="1569" t="s">
        <v>235</v>
      </c>
      <c r="B2" s="1569"/>
      <c r="C2" s="1569"/>
      <c r="D2" s="1569"/>
      <c r="E2" s="1569"/>
      <c r="F2" s="100"/>
    </row>
    <row r="3" spans="1:6" ht="18" customHeight="1">
      <c r="A3" s="101"/>
      <c r="B3" s="102"/>
      <c r="C3" s="102"/>
      <c r="D3" s="102"/>
      <c r="E3" s="102"/>
      <c r="F3" s="100"/>
    </row>
    <row r="4" spans="1:6" ht="18" customHeight="1">
      <c r="A4" s="103"/>
      <c r="D4" s="99" t="s">
        <v>4</v>
      </c>
      <c r="E4" s="104" t="s">
        <v>2</v>
      </c>
      <c r="F4" s="105"/>
    </row>
    <row r="5" spans="1:6" ht="15.95" customHeight="1">
      <c r="A5" s="106"/>
      <c r="B5" s="107" t="s">
        <v>236</v>
      </c>
      <c r="C5" s="107" t="s">
        <v>568</v>
      </c>
      <c r="D5" s="1570" t="s">
        <v>238</v>
      </c>
      <c r="E5" s="504"/>
      <c r="F5" s="108"/>
    </row>
    <row r="6" spans="1:6" ht="15.95" customHeight="1">
      <c r="A6" s="109" t="s">
        <v>3</v>
      </c>
      <c r="B6" s="110" t="s">
        <v>237</v>
      </c>
      <c r="C6" s="110" t="s">
        <v>571</v>
      </c>
      <c r="D6" s="1571"/>
      <c r="E6" s="505" t="s">
        <v>239</v>
      </c>
      <c r="F6" s="111"/>
    </row>
    <row r="7" spans="1:6" ht="15.95" customHeight="1">
      <c r="A7" s="112"/>
      <c r="B7" s="113" t="s">
        <v>453</v>
      </c>
      <c r="C7" s="110"/>
      <c r="D7" s="1572"/>
      <c r="E7" s="501" t="s">
        <v>602</v>
      </c>
      <c r="F7" s="114"/>
    </row>
    <row r="8" spans="1:6" s="118" customFormat="1" ht="9.9499999999999993" customHeight="1">
      <c r="A8" s="115">
        <v>1</v>
      </c>
      <c r="B8" s="116">
        <v>2</v>
      </c>
      <c r="C8" s="116">
        <v>3</v>
      </c>
      <c r="D8" s="577">
        <v>4</v>
      </c>
      <c r="E8" s="553">
        <v>5</v>
      </c>
      <c r="F8" s="117"/>
    </row>
    <row r="9" spans="1:6" ht="31.5" customHeight="1">
      <c r="A9" s="119" t="s">
        <v>243</v>
      </c>
      <c r="B9" s="493">
        <v>355705405</v>
      </c>
      <c r="C9" s="551">
        <v>355705405</v>
      </c>
      <c r="D9" s="489">
        <v>343394851.65373075</v>
      </c>
      <c r="E9" s="552">
        <v>0.96539115466556025</v>
      </c>
      <c r="F9" s="120"/>
    </row>
    <row r="10" spans="1:6" ht="19.5" customHeight="1">
      <c r="A10" s="121" t="s">
        <v>244</v>
      </c>
      <c r="B10" s="357">
        <v>523</v>
      </c>
      <c r="C10" s="448">
        <v>523</v>
      </c>
      <c r="D10" s="490">
        <v>501.44563999999991</v>
      </c>
      <c r="E10" s="502">
        <v>0.95878707456978951</v>
      </c>
      <c r="F10" s="122"/>
    </row>
    <row r="11" spans="1:6" ht="19.5" customHeight="1">
      <c r="A11" s="121" t="s">
        <v>245</v>
      </c>
      <c r="B11" s="357">
        <v>3646</v>
      </c>
      <c r="C11" s="448">
        <v>3646</v>
      </c>
      <c r="D11" s="490">
        <v>6060.8623299999999</v>
      </c>
      <c r="E11" s="502">
        <v>1.662331961053209</v>
      </c>
      <c r="F11" s="122"/>
    </row>
    <row r="12" spans="1:6" ht="19.5" customHeight="1">
      <c r="A12" s="121" t="s">
        <v>246</v>
      </c>
      <c r="B12" s="357">
        <v>165</v>
      </c>
      <c r="C12" s="448">
        <v>165</v>
      </c>
      <c r="D12" s="490">
        <v>228.76332999999997</v>
      </c>
      <c r="E12" s="502">
        <v>1.3864444242424241</v>
      </c>
      <c r="F12" s="122"/>
    </row>
    <row r="13" spans="1:6" ht="20.100000000000001" customHeight="1">
      <c r="A13" s="121" t="s">
        <v>247</v>
      </c>
      <c r="B13" s="357">
        <v>337</v>
      </c>
      <c r="C13" s="448">
        <v>337</v>
      </c>
      <c r="D13" s="490">
        <v>1017.90604</v>
      </c>
      <c r="E13" s="502">
        <v>3.0204927002967357</v>
      </c>
      <c r="F13" s="122"/>
    </row>
    <row r="14" spans="1:6" ht="20.100000000000001" customHeight="1">
      <c r="A14" s="121" t="s">
        <v>248</v>
      </c>
      <c r="B14" s="357">
        <v>49700</v>
      </c>
      <c r="C14" s="448">
        <v>49700</v>
      </c>
      <c r="D14" s="490">
        <v>47221.147929999992</v>
      </c>
      <c r="E14" s="502">
        <v>0.95012370080482877</v>
      </c>
      <c r="F14" s="122"/>
    </row>
    <row r="15" spans="1:6" ht="20.100000000000001" customHeight="1">
      <c r="A15" s="121" t="s">
        <v>249</v>
      </c>
      <c r="B15" s="357">
        <v>30</v>
      </c>
      <c r="C15" s="448">
        <v>30</v>
      </c>
      <c r="D15" s="490">
        <v>22.087479999999999</v>
      </c>
      <c r="E15" s="502">
        <v>0.73624933333333331</v>
      </c>
      <c r="F15" s="122"/>
    </row>
    <row r="16" spans="1:6" ht="20.100000000000001" customHeight="1">
      <c r="A16" s="121" t="s">
        <v>250</v>
      </c>
      <c r="B16" s="357">
        <v>694</v>
      </c>
      <c r="C16" s="448">
        <v>694</v>
      </c>
      <c r="D16" s="490">
        <v>524.10885999999994</v>
      </c>
      <c r="E16" s="502">
        <v>0.75520008645533132</v>
      </c>
      <c r="F16" s="122"/>
    </row>
    <row r="17" spans="1:6" ht="20.100000000000001" customHeight="1">
      <c r="A17" s="121" t="s">
        <v>251</v>
      </c>
      <c r="B17" s="357">
        <v>45</v>
      </c>
      <c r="C17" s="448">
        <v>45</v>
      </c>
      <c r="D17" s="490">
        <v>54.832619999999999</v>
      </c>
      <c r="E17" s="502">
        <v>1.2185026666666667</v>
      </c>
      <c r="F17" s="122"/>
    </row>
    <row r="18" spans="1:6" ht="20.100000000000001" customHeight="1">
      <c r="A18" s="121" t="s">
        <v>252</v>
      </c>
      <c r="B18" s="357">
        <v>24830</v>
      </c>
      <c r="C18" s="448">
        <v>24830</v>
      </c>
      <c r="D18" s="490">
        <v>35965.037899999988</v>
      </c>
      <c r="E18" s="502">
        <v>1.4484509826822387</v>
      </c>
      <c r="F18" s="122"/>
    </row>
    <row r="19" spans="1:6" ht="19.5" customHeight="1">
      <c r="A19" s="500" t="s">
        <v>589</v>
      </c>
      <c r="B19" s="448">
        <v>0</v>
      </c>
      <c r="C19" s="448">
        <v>0</v>
      </c>
      <c r="D19" s="490">
        <v>121.50316000000001</v>
      </c>
      <c r="E19" s="502">
        <v>0</v>
      </c>
      <c r="F19" s="122"/>
    </row>
    <row r="20" spans="1:6" ht="20.100000000000001" customHeight="1">
      <c r="A20" s="121" t="s">
        <v>253</v>
      </c>
      <c r="B20" s="357">
        <v>10</v>
      </c>
      <c r="C20" s="448">
        <v>10</v>
      </c>
      <c r="D20" s="490">
        <v>81.021159999999966</v>
      </c>
      <c r="E20" s="502">
        <v>8.102115999999997</v>
      </c>
      <c r="F20" s="122"/>
    </row>
    <row r="21" spans="1:6" ht="20.100000000000001" customHeight="1">
      <c r="A21" s="121" t="s">
        <v>254</v>
      </c>
      <c r="B21" s="357">
        <v>1374</v>
      </c>
      <c r="C21" s="448">
        <v>1374</v>
      </c>
      <c r="D21" s="490">
        <v>2132.3347100000001</v>
      </c>
      <c r="E21" s="502">
        <v>1.5519175473071325</v>
      </c>
      <c r="F21" s="122"/>
    </row>
    <row r="22" spans="1:6" ht="20.100000000000001" customHeight="1">
      <c r="A22" s="121" t="s">
        <v>255</v>
      </c>
      <c r="B22" s="357">
        <v>1590</v>
      </c>
      <c r="C22" s="448">
        <v>1590</v>
      </c>
      <c r="D22" s="490">
        <v>2212.2445000000002</v>
      </c>
      <c r="E22" s="502">
        <v>1.391348742138365</v>
      </c>
      <c r="F22" s="122"/>
    </row>
    <row r="23" spans="1:6" ht="20.100000000000001" customHeight="1">
      <c r="A23" s="121" t="s">
        <v>256</v>
      </c>
      <c r="B23" s="357">
        <v>2</v>
      </c>
      <c r="C23" s="448">
        <v>2</v>
      </c>
      <c r="D23" s="490">
        <v>2.2911299999999999</v>
      </c>
      <c r="E23" s="502">
        <v>1.1455649999999999</v>
      </c>
      <c r="F23" s="122"/>
    </row>
    <row r="24" spans="1:6" ht="20.100000000000001" customHeight="1">
      <c r="A24" s="121" t="s">
        <v>257</v>
      </c>
      <c r="B24" s="357">
        <v>2280721</v>
      </c>
      <c r="C24" s="448">
        <v>2280721</v>
      </c>
      <c r="D24" s="490">
        <v>2219626.6091499995</v>
      </c>
      <c r="E24" s="502">
        <v>0.97321268544026185</v>
      </c>
      <c r="F24" s="122"/>
    </row>
    <row r="25" spans="1:6" ht="20.100000000000001" customHeight="1">
      <c r="A25" s="121" t="s">
        <v>258</v>
      </c>
      <c r="B25" s="357">
        <v>514832</v>
      </c>
      <c r="C25" s="448">
        <v>514832</v>
      </c>
      <c r="D25" s="490">
        <v>1480458.7933699999</v>
      </c>
      <c r="E25" s="502">
        <v>2.8756153334874286</v>
      </c>
      <c r="F25" s="122"/>
    </row>
    <row r="26" spans="1:6" ht="20.100000000000001" customHeight="1">
      <c r="A26" s="121" t="s">
        <v>259</v>
      </c>
      <c r="B26" s="357">
        <v>15</v>
      </c>
      <c r="C26" s="448">
        <v>15</v>
      </c>
      <c r="D26" s="490">
        <v>139.96406999999999</v>
      </c>
      <c r="E26" s="502">
        <v>9.3309379999999997</v>
      </c>
      <c r="F26" s="122"/>
    </row>
    <row r="27" spans="1:6" ht="20.100000000000001" customHeight="1">
      <c r="A27" s="216" t="s">
        <v>260</v>
      </c>
      <c r="B27" s="357">
        <v>55572</v>
      </c>
      <c r="C27" s="448">
        <v>55572</v>
      </c>
      <c r="D27" s="490">
        <v>63140.223710000006</v>
      </c>
      <c r="E27" s="502">
        <v>1.136187715216296</v>
      </c>
      <c r="F27" s="122"/>
    </row>
    <row r="28" spans="1:6" ht="20.100000000000001" customHeight="1">
      <c r="A28" s="121" t="s">
        <v>261</v>
      </c>
      <c r="B28" s="357">
        <v>534793</v>
      </c>
      <c r="C28" s="448">
        <v>534793</v>
      </c>
      <c r="D28" s="490">
        <v>599496.02787000011</v>
      </c>
      <c r="E28" s="502">
        <v>1.1209870508215329</v>
      </c>
      <c r="F28" s="122"/>
    </row>
    <row r="29" spans="1:6" ht="20.100000000000001" customHeight="1">
      <c r="A29" s="121" t="s">
        <v>262</v>
      </c>
      <c r="B29" s="357">
        <v>500310</v>
      </c>
      <c r="C29" s="448">
        <v>500310</v>
      </c>
      <c r="D29" s="490">
        <v>115900.51962999998</v>
      </c>
      <c r="E29" s="502">
        <v>0.2316574116647678</v>
      </c>
      <c r="F29" s="122"/>
    </row>
    <row r="30" spans="1:6" ht="20.100000000000001" customHeight="1">
      <c r="A30" s="121" t="s">
        <v>263</v>
      </c>
      <c r="B30" s="357">
        <v>12678</v>
      </c>
      <c r="C30" s="448">
        <v>12678</v>
      </c>
      <c r="D30" s="490">
        <v>14842.948200000001</v>
      </c>
      <c r="E30" s="502">
        <v>1.1707641741599621</v>
      </c>
      <c r="F30" s="122"/>
    </row>
    <row r="31" spans="1:6" ht="20.100000000000001" customHeight="1">
      <c r="A31" s="121" t="s">
        <v>264</v>
      </c>
      <c r="B31" s="357">
        <v>0</v>
      </c>
      <c r="C31" s="448">
        <v>3709.8209999999999</v>
      </c>
      <c r="D31" s="490">
        <v>1856.6693699999998</v>
      </c>
      <c r="E31" s="502">
        <v>0.50047411182372403</v>
      </c>
      <c r="F31" s="122"/>
    </row>
    <row r="32" spans="1:6" ht="20.100000000000001" customHeight="1">
      <c r="A32" s="121" t="s">
        <v>265</v>
      </c>
      <c r="B32" s="357">
        <v>0</v>
      </c>
      <c r="C32" s="448">
        <v>0</v>
      </c>
      <c r="D32" s="490">
        <v>32.262979999999999</v>
      </c>
      <c r="E32" s="502">
        <v>0</v>
      </c>
      <c r="F32" s="122"/>
    </row>
    <row r="33" spans="1:6" ht="20.100000000000001" customHeight="1">
      <c r="A33" s="121" t="s">
        <v>266</v>
      </c>
      <c r="B33" s="357">
        <v>5849</v>
      </c>
      <c r="C33" s="448">
        <v>5849</v>
      </c>
      <c r="D33" s="490">
        <v>6141.22192</v>
      </c>
      <c r="E33" s="502">
        <v>1.0499610053000512</v>
      </c>
      <c r="F33" s="122"/>
    </row>
    <row r="34" spans="1:6" ht="20.100000000000001" customHeight="1">
      <c r="A34" s="121" t="s">
        <v>267</v>
      </c>
      <c r="B34" s="357">
        <v>1153</v>
      </c>
      <c r="C34" s="448">
        <v>1153</v>
      </c>
      <c r="D34" s="490">
        <v>896.59679999999992</v>
      </c>
      <c r="E34" s="502">
        <v>0.7776208152645272</v>
      </c>
      <c r="F34" s="122"/>
    </row>
    <row r="35" spans="1:6" ht="20.100000000000001" customHeight="1">
      <c r="A35" s="121" t="s">
        <v>268</v>
      </c>
      <c r="B35" s="357">
        <v>7</v>
      </c>
      <c r="C35" s="448">
        <v>7</v>
      </c>
      <c r="D35" s="490">
        <v>5.6648399999999999</v>
      </c>
      <c r="E35" s="502">
        <v>0.80926285714285717</v>
      </c>
      <c r="F35" s="122"/>
    </row>
    <row r="36" spans="1:6" ht="20.100000000000001" customHeight="1">
      <c r="A36" s="121" t="s">
        <v>269</v>
      </c>
      <c r="B36" s="357">
        <v>1083</v>
      </c>
      <c r="C36" s="448">
        <v>1083</v>
      </c>
      <c r="D36" s="490">
        <v>7766.1302899999982</v>
      </c>
      <c r="E36" s="502">
        <v>7.1709420960295462</v>
      </c>
      <c r="F36" s="122"/>
    </row>
    <row r="37" spans="1:6" ht="20.100000000000001" customHeight="1">
      <c r="A37" s="121" t="s">
        <v>270</v>
      </c>
      <c r="B37" s="357">
        <v>26035</v>
      </c>
      <c r="C37" s="448">
        <v>26035</v>
      </c>
      <c r="D37" s="490">
        <v>91574.803570000033</v>
      </c>
      <c r="E37" s="502">
        <v>3.5173729045515665</v>
      </c>
      <c r="F37" s="122"/>
    </row>
    <row r="38" spans="1:6" ht="20.100000000000001" customHeight="1">
      <c r="A38" s="121" t="s">
        <v>271</v>
      </c>
      <c r="B38" s="357">
        <v>111567</v>
      </c>
      <c r="C38" s="448">
        <v>111567</v>
      </c>
      <c r="D38" s="490">
        <v>142727.63362000001</v>
      </c>
      <c r="E38" s="502">
        <v>1.2792997357641598</v>
      </c>
      <c r="F38" s="122"/>
    </row>
    <row r="39" spans="1:6" ht="20.100000000000001" customHeight="1">
      <c r="A39" s="121" t="s">
        <v>272</v>
      </c>
      <c r="B39" s="357">
        <v>5975</v>
      </c>
      <c r="C39" s="448">
        <v>5975</v>
      </c>
      <c r="D39" s="490">
        <v>5823.4042999999983</v>
      </c>
      <c r="E39" s="502">
        <v>0.97462833472803323</v>
      </c>
      <c r="F39" s="122"/>
    </row>
    <row r="40" spans="1:6" ht="20.100000000000001" customHeight="1">
      <c r="A40" s="121" t="s">
        <v>273</v>
      </c>
      <c r="B40" s="357">
        <v>51366</v>
      </c>
      <c r="C40" s="448">
        <v>51366</v>
      </c>
      <c r="D40" s="490">
        <v>36397.641329999999</v>
      </c>
      <c r="E40" s="502">
        <v>0.70859403749561967</v>
      </c>
      <c r="F40" s="122"/>
    </row>
    <row r="41" spans="1:6" s="123" customFormat="1" ht="20.100000000000001" customHeight="1">
      <c r="A41" s="121" t="s">
        <v>274</v>
      </c>
      <c r="B41" s="357">
        <v>35102</v>
      </c>
      <c r="C41" s="448">
        <v>35102</v>
      </c>
      <c r="D41" s="490">
        <v>43651.446329999999</v>
      </c>
      <c r="E41" s="502">
        <v>1.2435600914477807</v>
      </c>
      <c r="F41" s="122"/>
    </row>
    <row r="42" spans="1:6" ht="20.100000000000001" customHeight="1">
      <c r="A42" s="121" t="s">
        <v>275</v>
      </c>
      <c r="B42" s="357">
        <v>116032</v>
      </c>
      <c r="C42" s="448">
        <v>116032</v>
      </c>
      <c r="D42" s="490">
        <v>994858.32730999996</v>
      </c>
      <c r="E42" s="502">
        <v>8.5739996493208768</v>
      </c>
      <c r="F42" s="122"/>
    </row>
    <row r="43" spans="1:6" ht="20.100000000000001" customHeight="1">
      <c r="A43" s="121" t="s">
        <v>276</v>
      </c>
      <c r="B43" s="357">
        <v>360</v>
      </c>
      <c r="C43" s="448">
        <v>360</v>
      </c>
      <c r="D43" s="490">
        <v>95806.393970000005</v>
      </c>
      <c r="E43" s="503" t="s">
        <v>950</v>
      </c>
      <c r="F43" s="124"/>
    </row>
    <row r="44" spans="1:6" ht="20.100000000000001" customHeight="1">
      <c r="A44" s="121" t="s">
        <v>277</v>
      </c>
      <c r="B44" s="357">
        <v>303</v>
      </c>
      <c r="C44" s="448">
        <v>303</v>
      </c>
      <c r="D44" s="490">
        <v>497.32541000000003</v>
      </c>
      <c r="E44" s="502">
        <v>1.6413379867986799</v>
      </c>
      <c r="F44" s="122"/>
    </row>
    <row r="45" spans="1:6" ht="20.100000000000001" customHeight="1">
      <c r="A45" s="121" t="s">
        <v>278</v>
      </c>
      <c r="B45" s="357">
        <v>53428</v>
      </c>
      <c r="C45" s="448">
        <v>53428</v>
      </c>
      <c r="D45" s="490">
        <v>64828.773300000015</v>
      </c>
      <c r="E45" s="502">
        <v>1.2133857396870558</v>
      </c>
      <c r="F45" s="122"/>
    </row>
    <row r="46" spans="1:6" ht="20.100000000000001" customHeight="1">
      <c r="A46" s="121" t="s">
        <v>279</v>
      </c>
      <c r="B46" s="357">
        <v>5000</v>
      </c>
      <c r="C46" s="448">
        <v>5000</v>
      </c>
      <c r="D46" s="490">
        <v>4567.3058700000011</v>
      </c>
      <c r="E46" s="502">
        <v>0.91346117400000026</v>
      </c>
      <c r="F46" s="122"/>
    </row>
    <row r="47" spans="1:6" ht="20.100000000000001" customHeight="1">
      <c r="A47" s="121" t="s">
        <v>280</v>
      </c>
      <c r="B47" s="357">
        <v>140356</v>
      </c>
      <c r="C47" s="448">
        <v>140356</v>
      </c>
      <c r="D47" s="490">
        <v>215976.37569999995</v>
      </c>
      <c r="E47" s="502">
        <v>1.5387755115563277</v>
      </c>
      <c r="F47" s="122"/>
    </row>
    <row r="48" spans="1:6" ht="20.100000000000001" customHeight="1">
      <c r="A48" s="121" t="s">
        <v>281</v>
      </c>
      <c r="B48" s="357">
        <v>0</v>
      </c>
      <c r="C48" s="448">
        <v>0</v>
      </c>
      <c r="D48" s="490">
        <v>42.363300000000002</v>
      </c>
      <c r="E48" s="502">
        <v>0</v>
      </c>
      <c r="F48" s="122"/>
    </row>
    <row r="49" spans="1:6" ht="20.100000000000001" customHeight="1">
      <c r="A49" s="121" t="s">
        <v>282</v>
      </c>
      <c r="B49" s="357">
        <v>2438316</v>
      </c>
      <c r="C49" s="448">
        <v>2438316</v>
      </c>
      <c r="D49" s="491">
        <v>5350013.5201300001</v>
      </c>
      <c r="E49" s="502">
        <v>2.1941428100910629</v>
      </c>
      <c r="F49" s="122"/>
    </row>
    <row r="50" spans="1:6" ht="20.100000000000001" customHeight="1">
      <c r="A50" s="121" t="s">
        <v>283</v>
      </c>
      <c r="B50" s="357">
        <v>118222</v>
      </c>
      <c r="C50" s="448">
        <v>118222</v>
      </c>
      <c r="D50" s="490">
        <v>125391.83220000002</v>
      </c>
      <c r="E50" s="502">
        <v>1.0606471908781785</v>
      </c>
      <c r="F50" s="122"/>
    </row>
    <row r="51" spans="1:6" ht="20.100000000000001" customHeight="1">
      <c r="A51" s="121" t="s">
        <v>284</v>
      </c>
      <c r="B51" s="357">
        <v>6</v>
      </c>
      <c r="C51" s="448">
        <v>6</v>
      </c>
      <c r="D51" s="490">
        <v>56.365449999999996</v>
      </c>
      <c r="E51" s="502">
        <v>9.3942416666666659</v>
      </c>
      <c r="F51" s="122"/>
    </row>
    <row r="52" spans="1:6" ht="20.100000000000001" customHeight="1">
      <c r="A52" s="121" t="s">
        <v>285</v>
      </c>
      <c r="B52" s="357">
        <v>550</v>
      </c>
      <c r="C52" s="448">
        <v>550</v>
      </c>
      <c r="D52" s="490">
        <v>1241.2680500000004</v>
      </c>
      <c r="E52" s="502">
        <v>2.2568510000000006</v>
      </c>
      <c r="F52" s="122"/>
    </row>
    <row r="53" spans="1:6" ht="20.100000000000001" customHeight="1">
      <c r="A53" s="121" t="s">
        <v>286</v>
      </c>
      <c r="B53" s="357">
        <v>206412</v>
      </c>
      <c r="C53" s="448">
        <v>206412</v>
      </c>
      <c r="D53" s="490">
        <v>195303.06266000008</v>
      </c>
      <c r="E53" s="502">
        <v>0.94618075819235359</v>
      </c>
      <c r="F53" s="122"/>
    </row>
    <row r="54" spans="1:6" ht="20.100000000000001" customHeight="1">
      <c r="A54" s="121" t="s">
        <v>287</v>
      </c>
      <c r="B54" s="357">
        <v>194133</v>
      </c>
      <c r="C54" s="448">
        <v>194133</v>
      </c>
      <c r="D54" s="490">
        <v>196131.82365000006</v>
      </c>
      <c r="E54" s="502">
        <v>1.010296155985845</v>
      </c>
      <c r="F54" s="122"/>
    </row>
    <row r="55" spans="1:6" ht="20.100000000000001" customHeight="1">
      <c r="A55" s="121" t="s">
        <v>288</v>
      </c>
      <c r="B55" s="357">
        <v>1000281</v>
      </c>
      <c r="C55" s="448">
        <v>1000281</v>
      </c>
      <c r="D55" s="490">
        <v>3604.7208499999997</v>
      </c>
      <c r="E55" s="502">
        <v>3.6037082079935535E-3</v>
      </c>
      <c r="F55" s="122"/>
    </row>
    <row r="56" spans="1:6" ht="20.100000000000001" customHeight="1">
      <c r="A56" s="121" t="s">
        <v>289</v>
      </c>
      <c r="B56" s="357">
        <v>7177</v>
      </c>
      <c r="C56" s="448">
        <v>7177</v>
      </c>
      <c r="D56" s="490">
        <v>28208.157659999993</v>
      </c>
      <c r="E56" s="502">
        <v>3.9303549756165519</v>
      </c>
      <c r="F56" s="122"/>
    </row>
    <row r="57" spans="1:6" ht="20.100000000000001" customHeight="1">
      <c r="A57" s="121" t="s">
        <v>290</v>
      </c>
      <c r="B57" s="357">
        <v>23150</v>
      </c>
      <c r="C57" s="448">
        <v>23150</v>
      </c>
      <c r="D57" s="490">
        <v>19803.596410000002</v>
      </c>
      <c r="E57" s="502">
        <v>0.85544692915766751</v>
      </c>
      <c r="F57" s="122"/>
    </row>
    <row r="58" spans="1:6" ht="20.100000000000001" customHeight="1">
      <c r="A58" s="121" t="s">
        <v>291</v>
      </c>
      <c r="B58" s="357">
        <v>110000</v>
      </c>
      <c r="C58" s="448">
        <v>110000</v>
      </c>
      <c r="D58" s="490">
        <v>114417.89262</v>
      </c>
      <c r="E58" s="502">
        <v>1.0401626601818181</v>
      </c>
      <c r="F58" s="122"/>
    </row>
    <row r="59" spans="1:6" ht="20.100000000000001" customHeight="1">
      <c r="A59" s="121" t="s">
        <v>292</v>
      </c>
      <c r="B59" s="357">
        <v>0</v>
      </c>
      <c r="C59" s="448">
        <v>0</v>
      </c>
      <c r="D59" s="490">
        <v>38.931379999999997</v>
      </c>
      <c r="E59" s="502">
        <v>0</v>
      </c>
      <c r="F59" s="122"/>
    </row>
    <row r="60" spans="1:6" ht="20.100000000000001" customHeight="1">
      <c r="A60" s="121" t="s">
        <v>293</v>
      </c>
      <c r="B60" s="357">
        <v>26033</v>
      </c>
      <c r="C60" s="448">
        <v>26033</v>
      </c>
      <c r="D60" s="492">
        <v>163321.26401999997</v>
      </c>
      <c r="E60" s="502">
        <v>6.273624400568508</v>
      </c>
      <c r="F60" s="122"/>
    </row>
    <row r="61" spans="1:6" ht="20.100000000000001" customHeight="1">
      <c r="A61" s="121" t="s">
        <v>294</v>
      </c>
      <c r="B61" s="357">
        <v>1</v>
      </c>
      <c r="C61" s="448">
        <v>1</v>
      </c>
      <c r="D61" s="490">
        <v>12.616769999999999</v>
      </c>
      <c r="E61" s="503" t="s">
        <v>950</v>
      </c>
      <c r="F61" s="122"/>
    </row>
    <row r="62" spans="1:6" ht="20.100000000000001" customHeight="1">
      <c r="A62" s="121" t="s">
        <v>295</v>
      </c>
      <c r="B62" s="357">
        <v>86</v>
      </c>
      <c r="C62" s="448">
        <v>86</v>
      </c>
      <c r="D62" s="490">
        <v>666.4500700000001</v>
      </c>
      <c r="E62" s="502">
        <v>7.7494194186046519</v>
      </c>
      <c r="F62" s="122"/>
    </row>
    <row r="63" spans="1:6" ht="20.100000000000001" customHeight="1">
      <c r="A63" s="121" t="s">
        <v>296</v>
      </c>
      <c r="B63" s="357">
        <v>9217</v>
      </c>
      <c r="C63" s="448">
        <v>9217</v>
      </c>
      <c r="D63" s="490">
        <v>10362.32525</v>
      </c>
      <c r="E63" s="502">
        <v>1.1242622599544321</v>
      </c>
      <c r="F63" s="122"/>
    </row>
    <row r="64" spans="1:6" ht="20.100000000000001" customHeight="1">
      <c r="A64" s="121" t="s">
        <v>297</v>
      </c>
      <c r="B64" s="357">
        <v>2523</v>
      </c>
      <c r="C64" s="448">
        <v>2523</v>
      </c>
      <c r="D64" s="490">
        <v>2213.6178100000002</v>
      </c>
      <c r="E64" s="502">
        <v>0.87737527150217998</v>
      </c>
      <c r="F64" s="122"/>
    </row>
    <row r="65" spans="1:6" ht="20.100000000000001" customHeight="1">
      <c r="A65" s="121" t="s">
        <v>298</v>
      </c>
      <c r="B65" s="357">
        <v>61</v>
      </c>
      <c r="C65" s="448">
        <v>61</v>
      </c>
      <c r="D65" s="490">
        <v>292.29084999999998</v>
      </c>
      <c r="E65" s="502">
        <v>4.791653278688524</v>
      </c>
      <c r="F65" s="122"/>
    </row>
    <row r="66" spans="1:6" ht="20.100000000000001" customHeight="1">
      <c r="A66" s="121" t="s">
        <v>299</v>
      </c>
      <c r="B66" s="357">
        <v>840</v>
      </c>
      <c r="C66" s="448">
        <v>840</v>
      </c>
      <c r="D66" s="490">
        <v>562.33777999999984</v>
      </c>
      <c r="E66" s="502">
        <v>0.66944973809523789</v>
      </c>
      <c r="F66" s="122"/>
    </row>
    <row r="67" spans="1:6" ht="20.100000000000001" customHeight="1">
      <c r="A67" s="121" t="s">
        <v>300</v>
      </c>
      <c r="B67" s="357">
        <v>68000</v>
      </c>
      <c r="C67" s="448">
        <v>68000</v>
      </c>
      <c r="D67" s="490">
        <v>70277.954379999981</v>
      </c>
      <c r="E67" s="502">
        <v>1.0334993291176469</v>
      </c>
      <c r="F67" s="122"/>
    </row>
    <row r="68" spans="1:6" ht="20.100000000000001" customHeight="1">
      <c r="A68" s="121" t="s">
        <v>301</v>
      </c>
      <c r="B68" s="357">
        <v>2070</v>
      </c>
      <c r="C68" s="448">
        <v>2070</v>
      </c>
      <c r="D68" s="490">
        <v>5088.3864100000001</v>
      </c>
      <c r="E68" s="502">
        <v>2.4581576859903382</v>
      </c>
      <c r="F68" s="122"/>
    </row>
    <row r="69" spans="1:6" ht="19.5" customHeight="1">
      <c r="A69" s="121" t="s">
        <v>302</v>
      </c>
      <c r="B69" s="357">
        <v>0</v>
      </c>
      <c r="C69" s="448">
        <v>0</v>
      </c>
      <c r="D69" s="490">
        <v>9.4139300000000006</v>
      </c>
      <c r="E69" s="502">
        <v>0</v>
      </c>
      <c r="F69" s="122"/>
    </row>
    <row r="70" spans="1:6" ht="20.100000000000001" customHeight="1">
      <c r="A70" s="121" t="s">
        <v>303</v>
      </c>
      <c r="B70" s="357">
        <v>66826</v>
      </c>
      <c r="C70" s="448">
        <v>66826</v>
      </c>
      <c r="D70" s="490">
        <v>64920.511660000004</v>
      </c>
      <c r="E70" s="502">
        <v>0.9714858237811631</v>
      </c>
      <c r="F70" s="122"/>
    </row>
    <row r="71" spans="1:6" ht="20.100000000000001" customHeight="1">
      <c r="A71" s="121" t="s">
        <v>304</v>
      </c>
      <c r="B71" s="357">
        <v>10710</v>
      </c>
      <c r="C71" s="448">
        <v>10710</v>
      </c>
      <c r="D71" s="490">
        <v>9848.8575799999999</v>
      </c>
      <c r="E71" s="502">
        <v>0.91959454528478057</v>
      </c>
      <c r="F71" s="122"/>
    </row>
    <row r="72" spans="1:6" ht="20.100000000000001" customHeight="1">
      <c r="A72" s="121" t="s">
        <v>305</v>
      </c>
      <c r="B72" s="357">
        <v>27</v>
      </c>
      <c r="C72" s="448">
        <v>27</v>
      </c>
      <c r="D72" s="490">
        <v>1.0716700000000023</v>
      </c>
      <c r="E72" s="502">
        <v>3.9691481481481571E-2</v>
      </c>
      <c r="F72" s="122"/>
    </row>
    <row r="73" spans="1:6" ht="20.100000000000001" customHeight="1">
      <c r="A73" s="121" t="s">
        <v>306</v>
      </c>
      <c r="B73" s="357">
        <v>0</v>
      </c>
      <c r="C73" s="448">
        <v>0</v>
      </c>
      <c r="D73" s="490">
        <v>13.19636</v>
      </c>
      <c r="E73" s="502">
        <v>0</v>
      </c>
      <c r="F73" s="122"/>
    </row>
    <row r="74" spans="1:6" ht="20.100000000000001" customHeight="1">
      <c r="A74" s="121" t="s">
        <v>307</v>
      </c>
      <c r="B74" s="357">
        <v>300</v>
      </c>
      <c r="C74" s="448">
        <v>300</v>
      </c>
      <c r="D74" s="490">
        <v>323.68558000000002</v>
      </c>
      <c r="E74" s="502">
        <v>1.0789519333333333</v>
      </c>
      <c r="F74" s="122"/>
    </row>
    <row r="75" spans="1:6" ht="20.100000000000001" customHeight="1">
      <c r="A75" s="121" t="s">
        <v>308</v>
      </c>
      <c r="B75" s="357">
        <v>790</v>
      </c>
      <c r="C75" s="448">
        <v>790</v>
      </c>
      <c r="D75" s="490">
        <v>798.78071</v>
      </c>
      <c r="E75" s="502">
        <v>1.0111148227848101</v>
      </c>
      <c r="F75" s="122"/>
    </row>
    <row r="76" spans="1:6" ht="20.100000000000001" customHeight="1">
      <c r="A76" s="121" t="s">
        <v>309</v>
      </c>
      <c r="B76" s="357">
        <v>255147</v>
      </c>
      <c r="C76" s="448">
        <v>255147</v>
      </c>
      <c r="D76" s="490">
        <v>287403.96687</v>
      </c>
      <c r="E76" s="502">
        <v>1.126425028983292</v>
      </c>
      <c r="F76" s="126"/>
    </row>
    <row r="77" spans="1:6" ht="20.100000000000001" customHeight="1">
      <c r="A77" s="121" t="s">
        <v>310</v>
      </c>
      <c r="B77" s="357">
        <v>3567</v>
      </c>
      <c r="C77" s="448">
        <v>3567</v>
      </c>
      <c r="D77" s="490">
        <v>4728.7262899999996</v>
      </c>
      <c r="E77" s="502">
        <v>1.3256872133445472</v>
      </c>
      <c r="F77" s="122"/>
    </row>
    <row r="78" spans="1:6" ht="20.100000000000001" customHeight="1">
      <c r="A78" s="121" t="s">
        <v>311</v>
      </c>
      <c r="B78" s="357">
        <v>2</v>
      </c>
      <c r="C78" s="448">
        <v>2</v>
      </c>
      <c r="D78" s="490">
        <v>2625.8531300000004</v>
      </c>
      <c r="E78" s="503" t="s">
        <v>950</v>
      </c>
      <c r="F78" s="122"/>
    </row>
    <row r="79" spans="1:6" ht="20.100000000000001" customHeight="1">
      <c r="A79" s="121" t="s">
        <v>312</v>
      </c>
      <c r="B79" s="357">
        <v>223489</v>
      </c>
      <c r="C79" s="448">
        <v>223489</v>
      </c>
      <c r="D79" s="490">
        <v>309190.94813999999</v>
      </c>
      <c r="E79" s="502">
        <v>1.3834727800473401</v>
      </c>
      <c r="F79" s="122"/>
    </row>
    <row r="80" spans="1:6" ht="20.100000000000001" customHeight="1">
      <c r="A80" s="121" t="s">
        <v>364</v>
      </c>
      <c r="B80" s="357">
        <v>12693</v>
      </c>
      <c r="C80" s="448">
        <v>12693</v>
      </c>
      <c r="D80" s="490">
        <v>8904.2087700000029</v>
      </c>
      <c r="E80" s="502">
        <v>0.70150545733869085</v>
      </c>
      <c r="F80" s="122"/>
    </row>
    <row r="81" spans="1:6" ht="20.100000000000001" customHeight="1">
      <c r="A81" s="121" t="s">
        <v>313</v>
      </c>
      <c r="B81" s="357">
        <v>524</v>
      </c>
      <c r="C81" s="448">
        <v>524</v>
      </c>
      <c r="D81" s="490">
        <v>621.55585999999983</v>
      </c>
      <c r="E81" s="502">
        <v>1.1861753053435111</v>
      </c>
      <c r="F81" s="122"/>
    </row>
    <row r="82" spans="1:6" ht="20.100000000000001" customHeight="1">
      <c r="A82" s="121" t="s">
        <v>314</v>
      </c>
      <c r="B82" s="357">
        <v>741860</v>
      </c>
      <c r="C82" s="448">
        <v>741860</v>
      </c>
      <c r="D82" s="490">
        <v>696140.57831000001</v>
      </c>
      <c r="E82" s="502">
        <v>0.93837190077642685</v>
      </c>
      <c r="F82" s="122"/>
    </row>
    <row r="83" spans="1:6" ht="20.100000000000001" customHeight="1">
      <c r="A83" s="121" t="s">
        <v>315</v>
      </c>
      <c r="B83" s="357">
        <v>339697721</v>
      </c>
      <c r="C83" s="448">
        <v>339697721</v>
      </c>
      <c r="D83" s="490">
        <v>323700394.49250078</v>
      </c>
      <c r="E83" s="502">
        <v>0.95290717152765581</v>
      </c>
      <c r="F83" s="122"/>
    </row>
    <row r="84" spans="1:6" ht="20.100000000000001" customHeight="1">
      <c r="A84" s="121" t="s">
        <v>316</v>
      </c>
      <c r="B84" s="357">
        <v>1280002</v>
      </c>
      <c r="C84" s="448">
        <v>1280002</v>
      </c>
      <c r="D84" s="490">
        <v>963598.00038999994</v>
      </c>
      <c r="E84" s="502">
        <v>0.75280976153943502</v>
      </c>
      <c r="F84" s="122"/>
    </row>
    <row r="85" spans="1:6" ht="20.100000000000001" customHeight="1">
      <c r="A85" s="121" t="s">
        <v>317</v>
      </c>
      <c r="B85" s="357">
        <v>2902</v>
      </c>
      <c r="C85" s="448">
        <v>2902</v>
      </c>
      <c r="D85" s="490">
        <v>2941.3543599999998</v>
      </c>
      <c r="E85" s="502">
        <v>1.0135611164713989</v>
      </c>
      <c r="F85" s="122"/>
    </row>
    <row r="86" spans="1:6" ht="20.100000000000001" hidden="1" customHeight="1">
      <c r="A86" s="121" t="s">
        <v>318</v>
      </c>
      <c r="B86" s="357">
        <v>0</v>
      </c>
      <c r="C86" s="448">
        <v>0</v>
      </c>
      <c r="D86" s="490">
        <v>0</v>
      </c>
      <c r="E86" s="502">
        <v>0</v>
      </c>
      <c r="F86" s="122"/>
    </row>
    <row r="87" spans="1:6" ht="19.5" customHeight="1">
      <c r="A87" s="121" t="s">
        <v>319</v>
      </c>
      <c r="B87" s="357">
        <v>2262359</v>
      </c>
      <c r="C87" s="448">
        <v>2262359</v>
      </c>
      <c r="D87" s="490">
        <v>2146639.1351899998</v>
      </c>
      <c r="E87" s="502">
        <v>0.94884991073034819</v>
      </c>
      <c r="F87" s="122"/>
    </row>
    <row r="88" spans="1:6" ht="20.100000000000001" hidden="1" customHeight="1">
      <c r="A88" s="121" t="s">
        <v>320</v>
      </c>
      <c r="B88" s="357">
        <v>0</v>
      </c>
      <c r="C88" s="448">
        <v>0</v>
      </c>
      <c r="D88" s="490">
        <v>0</v>
      </c>
      <c r="E88" s="502">
        <v>0</v>
      </c>
      <c r="F88" s="122"/>
    </row>
    <row r="89" spans="1:6" ht="20.100000000000001" customHeight="1">
      <c r="A89" s="121" t="s">
        <v>321</v>
      </c>
      <c r="B89" s="357">
        <v>0</v>
      </c>
      <c r="C89" s="448">
        <v>0</v>
      </c>
      <c r="D89" s="490">
        <v>5216.6800599999997</v>
      </c>
      <c r="E89" s="502">
        <v>0</v>
      </c>
      <c r="F89" s="122"/>
    </row>
    <row r="90" spans="1:6" ht="20.100000000000001" customHeight="1">
      <c r="A90" s="121" t="s">
        <v>322</v>
      </c>
      <c r="B90" s="357">
        <v>2392771</v>
      </c>
      <c r="C90" s="448">
        <v>2389061.179</v>
      </c>
      <c r="D90" s="490">
        <v>2585303.9627200011</v>
      </c>
      <c r="E90" s="502">
        <v>1.0821422178071403</v>
      </c>
      <c r="F90" s="122"/>
    </row>
    <row r="91" spans="1:6" ht="20.100000000000001" customHeight="1">
      <c r="A91" s="121" t="s">
        <v>323</v>
      </c>
      <c r="B91" s="357">
        <v>0</v>
      </c>
      <c r="C91" s="448">
        <v>0</v>
      </c>
      <c r="D91" s="490">
        <v>438.04300999999975</v>
      </c>
      <c r="E91" s="502">
        <v>0</v>
      </c>
      <c r="F91" s="122"/>
    </row>
    <row r="92" spans="1:6" ht="20.100000000000001" hidden="1" customHeight="1">
      <c r="A92" s="121" t="s">
        <v>324</v>
      </c>
      <c r="B92" s="357">
        <v>0</v>
      </c>
      <c r="C92" s="448">
        <v>0</v>
      </c>
      <c r="D92" s="490">
        <v>0</v>
      </c>
      <c r="E92" s="502">
        <v>0</v>
      </c>
      <c r="F92" s="122"/>
    </row>
    <row r="93" spans="1:6" ht="20.100000000000001" customHeight="1">
      <c r="A93" s="121" t="s">
        <v>325</v>
      </c>
      <c r="B93" s="357">
        <v>11154</v>
      </c>
      <c r="C93" s="448">
        <v>11154</v>
      </c>
      <c r="D93" s="490">
        <v>14579.203239999997</v>
      </c>
      <c r="E93" s="502">
        <v>1.3070829514075666</v>
      </c>
      <c r="F93" s="122"/>
    </row>
    <row r="94" spans="1:6" ht="9.75" customHeight="1">
      <c r="A94" s="112"/>
      <c r="B94" s="358"/>
      <c r="C94" s="358"/>
      <c r="D94" s="550" t="s">
        <v>4</v>
      </c>
      <c r="E94" s="554" t="s">
        <v>4</v>
      </c>
      <c r="F94" s="123"/>
    </row>
    <row r="95" spans="1:6" ht="4.5" customHeight="1">
      <c r="A95" s="123"/>
      <c r="B95" s="127"/>
      <c r="C95" s="127"/>
      <c r="D95" s="128"/>
      <c r="E95" s="127"/>
      <c r="F95" s="123"/>
    </row>
    <row r="96" spans="1:6" ht="16.5">
      <c r="A96" s="494" t="s">
        <v>559</v>
      </c>
      <c r="D96" s="125" t="s">
        <v>4</v>
      </c>
    </row>
    <row r="97" spans="1:6" ht="16.5">
      <c r="A97" s="1554" t="s">
        <v>587</v>
      </c>
      <c r="B97" s="1573"/>
      <c r="C97" s="1573"/>
      <c r="D97" s="1573"/>
      <c r="E97" s="1573"/>
      <c r="F97" s="1573"/>
    </row>
    <row r="98" spans="1:6">
      <c r="A98" s="1554" t="s">
        <v>588</v>
      </c>
      <c r="B98" s="1573"/>
      <c r="C98" s="1573"/>
      <c r="D98" s="1573"/>
      <c r="E98" s="1573"/>
      <c r="F98" s="1573"/>
    </row>
    <row r="100" spans="1:6">
      <c r="D100" s="449"/>
      <c r="E100" s="449"/>
    </row>
    <row r="101" spans="1:6">
      <c r="D101" s="432"/>
      <c r="E101" s="433"/>
    </row>
    <row r="102" spans="1:6">
      <c r="D102" s="449"/>
      <c r="E102" s="449"/>
    </row>
    <row r="199" spans="4:4">
      <c r="D199" s="99" t="s">
        <v>125</v>
      </c>
    </row>
  </sheetData>
  <mergeCells count="4">
    <mergeCell ref="A2:E2"/>
    <mergeCell ref="D5:D7"/>
    <mergeCell ref="A97:F97"/>
    <mergeCell ref="A98:F98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9" fitToHeight="0" orientation="landscape" useFirstPageNumber="1" r:id="rId1"/>
  <headerFooter alignWithMargins="0">
    <oddHeader>&amp;C&amp;12 - &amp;P -</oddHeader>
  </headerFooter>
  <rowBreaks count="2" manualBreakCount="2">
    <brk id="36" max="3" man="1"/>
    <brk id="65" max="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G31"/>
  <sheetViews>
    <sheetView showGridLines="0" zoomScale="75" zoomScaleNormal="75" workbookViewId="0"/>
  </sheetViews>
  <sheetFormatPr defaultColWidth="16.28515625" defaultRowHeight="15"/>
  <cols>
    <col min="1" max="1" width="52" style="130" customWidth="1"/>
    <col min="2" max="5" width="26.5703125" style="130" customWidth="1"/>
    <col min="6" max="16384" width="16.28515625" style="130"/>
  </cols>
  <sheetData>
    <row r="1" spans="1:7" ht="15" customHeight="1">
      <c r="A1" s="129" t="s">
        <v>326</v>
      </c>
    </row>
    <row r="2" spans="1:7" ht="15.75">
      <c r="A2" s="131" t="s">
        <v>327</v>
      </c>
      <c r="B2" s="132"/>
      <c r="C2" s="132"/>
      <c r="D2" s="132"/>
      <c r="E2" s="132"/>
    </row>
    <row r="3" spans="1:7" ht="15.75">
      <c r="A3" s="131"/>
      <c r="B3" s="132"/>
      <c r="C3" s="132"/>
      <c r="D3" s="132"/>
      <c r="E3" s="132"/>
    </row>
    <row r="4" spans="1:7" ht="15.75" customHeight="1">
      <c r="A4" s="131"/>
      <c r="B4" s="132"/>
      <c r="C4" s="132"/>
      <c r="D4" s="132"/>
      <c r="E4" s="133" t="s">
        <v>2</v>
      </c>
    </row>
    <row r="5" spans="1:7" ht="15.95" customHeight="1">
      <c r="A5" s="134"/>
      <c r="B5" s="135" t="s">
        <v>236</v>
      </c>
      <c r="C5" s="135" t="s">
        <v>603</v>
      </c>
      <c r="D5" s="136"/>
      <c r="E5" s="557"/>
    </row>
    <row r="6" spans="1:7" ht="15.95" customHeight="1">
      <c r="A6" s="137" t="s">
        <v>3</v>
      </c>
      <c r="B6" s="138" t="s">
        <v>237</v>
      </c>
      <c r="C6" s="138" t="s">
        <v>571</v>
      </c>
      <c r="D6" s="139" t="s">
        <v>238</v>
      </c>
      <c r="E6" s="558" t="s">
        <v>239</v>
      </c>
    </row>
    <row r="7" spans="1:7" ht="15.95" customHeight="1">
      <c r="A7" s="140"/>
      <c r="B7" s="141" t="s">
        <v>454</v>
      </c>
      <c r="C7" s="555"/>
      <c r="D7" s="142"/>
      <c r="E7" s="559" t="s">
        <v>602</v>
      </c>
    </row>
    <row r="8" spans="1:7" s="147" customFormat="1" ht="9.9499999999999993" customHeight="1">
      <c r="A8" s="143">
        <v>1</v>
      </c>
      <c r="B8" s="144">
        <v>2</v>
      </c>
      <c r="C8" s="146">
        <v>3</v>
      </c>
      <c r="D8" s="145">
        <v>4</v>
      </c>
      <c r="E8" s="556">
        <v>5</v>
      </c>
    </row>
    <row r="9" spans="1:7" ht="19.5" customHeight="1">
      <c r="A9" s="148" t="s">
        <v>328</v>
      </c>
      <c r="B9" s="359">
        <v>2392771</v>
      </c>
      <c r="C9" s="450">
        <v>2389061.179</v>
      </c>
      <c r="D9" s="450">
        <v>2585303.9627200002</v>
      </c>
      <c r="E9" s="560">
        <v>1.0821422178071398</v>
      </c>
    </row>
    <row r="10" spans="1:7" ht="22.5" customHeight="1">
      <c r="A10" s="149" t="s">
        <v>329</v>
      </c>
      <c r="B10" s="360">
        <v>173981</v>
      </c>
      <c r="C10" s="451">
        <v>173917</v>
      </c>
      <c r="D10" s="451">
        <v>193185.83890000006</v>
      </c>
      <c r="E10" s="560">
        <v>1.1107933031273542</v>
      </c>
    </row>
    <row r="11" spans="1:7" ht="24" customHeight="1">
      <c r="A11" s="149" t="s">
        <v>330</v>
      </c>
      <c r="B11" s="360">
        <v>99327</v>
      </c>
      <c r="C11" s="451">
        <v>98966</v>
      </c>
      <c r="D11" s="451">
        <v>117990.06370999996</v>
      </c>
      <c r="E11" s="560">
        <v>1.1922282774892383</v>
      </c>
    </row>
    <row r="12" spans="1:7" ht="24" customHeight="1">
      <c r="A12" s="149" t="s">
        <v>331</v>
      </c>
      <c r="B12" s="360">
        <v>78930</v>
      </c>
      <c r="C12" s="451">
        <v>78795</v>
      </c>
      <c r="D12" s="451">
        <v>95059.65980000011</v>
      </c>
      <c r="E12" s="560">
        <v>1.2064174097341216</v>
      </c>
    </row>
    <row r="13" spans="1:7" ht="24" customHeight="1">
      <c r="A13" s="149" t="s">
        <v>332</v>
      </c>
      <c r="B13" s="360">
        <v>46173</v>
      </c>
      <c r="C13" s="451">
        <v>46158</v>
      </c>
      <c r="D13" s="451">
        <v>57992.845929999981</v>
      </c>
      <c r="E13" s="560">
        <v>1.2563985859439313</v>
      </c>
    </row>
    <row r="14" spans="1:7" ht="24" customHeight="1">
      <c r="A14" s="149" t="s">
        <v>333</v>
      </c>
      <c r="B14" s="360">
        <v>150260</v>
      </c>
      <c r="C14" s="451">
        <v>150049</v>
      </c>
      <c r="D14" s="451">
        <v>156764.0124399999</v>
      </c>
      <c r="E14" s="560">
        <v>1.0447521305706795</v>
      </c>
    </row>
    <row r="15" spans="1:7" ht="24" customHeight="1">
      <c r="A15" s="149" t="s">
        <v>334</v>
      </c>
      <c r="B15" s="360">
        <v>180926</v>
      </c>
      <c r="C15" s="451">
        <v>180869</v>
      </c>
      <c r="D15" s="451">
        <v>213206.86645999996</v>
      </c>
      <c r="E15" s="560">
        <v>1.1787916473248592</v>
      </c>
    </row>
    <row r="16" spans="1:7" ht="24" customHeight="1">
      <c r="A16" s="149" t="s">
        <v>335</v>
      </c>
      <c r="B16" s="360">
        <v>536768</v>
      </c>
      <c r="C16" s="451">
        <v>535497</v>
      </c>
      <c r="D16" s="451">
        <v>538595.7265799999</v>
      </c>
      <c r="E16" s="560">
        <v>1.0057866366758355</v>
      </c>
      <c r="F16" s="130" t="s">
        <v>4</v>
      </c>
      <c r="G16" s="130" t="s">
        <v>4</v>
      </c>
    </row>
    <row r="17" spans="1:5" ht="24" customHeight="1">
      <c r="A17" s="149" t="s">
        <v>336</v>
      </c>
      <c r="B17" s="360">
        <v>41975</v>
      </c>
      <c r="C17" s="451">
        <v>41908</v>
      </c>
      <c r="D17" s="451">
        <v>46070.208299999998</v>
      </c>
      <c r="E17" s="560">
        <v>1.0993177507874392</v>
      </c>
    </row>
    <row r="18" spans="1:5" ht="24" customHeight="1">
      <c r="A18" s="149" t="s">
        <v>337</v>
      </c>
      <c r="B18" s="360">
        <v>73500</v>
      </c>
      <c r="C18" s="451">
        <v>73421</v>
      </c>
      <c r="D18" s="451">
        <v>81149.772530000017</v>
      </c>
      <c r="E18" s="560">
        <v>1.1052665113523381</v>
      </c>
    </row>
    <row r="19" spans="1:5" ht="24" customHeight="1">
      <c r="A19" s="149" t="s">
        <v>338</v>
      </c>
      <c r="B19" s="360">
        <v>60893</v>
      </c>
      <c r="C19" s="451">
        <v>60603</v>
      </c>
      <c r="D19" s="451">
        <v>66927.017219999965</v>
      </c>
      <c r="E19" s="560">
        <v>1.1043515538834705</v>
      </c>
    </row>
    <row r="20" spans="1:5" ht="24" customHeight="1">
      <c r="A20" s="149" t="s">
        <v>339</v>
      </c>
      <c r="B20" s="360">
        <v>159883</v>
      </c>
      <c r="C20" s="451">
        <v>159708</v>
      </c>
      <c r="D20" s="451">
        <v>171723.96857999999</v>
      </c>
      <c r="E20" s="560">
        <v>1.0752371113532195</v>
      </c>
    </row>
    <row r="21" spans="1:5" ht="24" customHeight="1">
      <c r="A21" s="149" t="s">
        <v>340</v>
      </c>
      <c r="B21" s="360">
        <v>286811</v>
      </c>
      <c r="C21" s="451">
        <v>286768</v>
      </c>
      <c r="D21" s="451">
        <v>305285.15378999989</v>
      </c>
      <c r="E21" s="560">
        <v>1.0645718971084637</v>
      </c>
    </row>
    <row r="22" spans="1:5" ht="24" customHeight="1">
      <c r="A22" s="149" t="s">
        <v>341</v>
      </c>
      <c r="B22" s="360">
        <v>60757</v>
      </c>
      <c r="C22" s="451">
        <v>60702</v>
      </c>
      <c r="D22" s="451">
        <v>63816.269510000006</v>
      </c>
      <c r="E22" s="560">
        <v>1.0513042323152451</v>
      </c>
    </row>
    <row r="23" spans="1:5" ht="24" customHeight="1">
      <c r="A23" s="149" t="s">
        <v>342</v>
      </c>
      <c r="B23" s="360">
        <v>73155</v>
      </c>
      <c r="C23" s="451">
        <v>72726</v>
      </c>
      <c r="D23" s="451">
        <v>82283.891509999987</v>
      </c>
      <c r="E23" s="560">
        <v>1.1314233081703928</v>
      </c>
    </row>
    <row r="24" spans="1:5" ht="24" customHeight="1">
      <c r="A24" s="149" t="s">
        <v>343</v>
      </c>
      <c r="B24" s="360">
        <v>260969</v>
      </c>
      <c r="C24" s="451">
        <v>260800.179</v>
      </c>
      <c r="D24" s="451">
        <v>268820.33298999979</v>
      </c>
      <c r="E24" s="560">
        <v>1.030752103088088</v>
      </c>
    </row>
    <row r="25" spans="1:5" ht="24" customHeight="1">
      <c r="A25" s="150" t="s">
        <v>344</v>
      </c>
      <c r="B25" s="361">
        <v>108463</v>
      </c>
      <c r="C25" s="452">
        <v>108174</v>
      </c>
      <c r="D25" s="452">
        <v>126432.33447000003</v>
      </c>
      <c r="E25" s="561">
        <v>1.1687867183426703</v>
      </c>
    </row>
    <row r="31" spans="1:5">
      <c r="E31" s="130" t="s">
        <v>4</v>
      </c>
    </row>
  </sheetData>
  <phoneticPr fontId="38" type="noConversion"/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22" orientation="landscape" useFirstPageNumber="1" r:id="rId1"/>
  <headerFooter alignWithMargins="0">
    <oddHeader>&amp;C&amp;12 - &amp;P 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showGridLines="0" showZeros="0" topLeftCell="B1" zoomScale="75" zoomScaleNormal="75" workbookViewId="0">
      <selection activeCell="B1" sqref="B1"/>
    </sheetView>
  </sheetViews>
  <sheetFormatPr defaultColWidth="7.85546875" defaultRowHeight="15"/>
  <cols>
    <col min="1" max="1" width="6.7109375" style="1445" hidden="1" customWidth="1"/>
    <col min="2" max="2" width="2.28515625" style="1445" customWidth="1"/>
    <col min="3" max="3" width="4.5703125" style="1445" customWidth="1"/>
    <col min="4" max="4" width="66.28515625" style="1445" customWidth="1"/>
    <col min="5" max="5" width="16" style="1447" customWidth="1"/>
    <col min="6" max="7" width="16" style="1445" customWidth="1"/>
    <col min="8" max="8" width="16.42578125" style="1445" customWidth="1"/>
    <col min="9" max="9" width="16" style="1445" customWidth="1"/>
    <col min="10" max="12" width="9.28515625" style="1445" customWidth="1"/>
    <col min="13" max="13" width="7.85546875" style="1445" customWidth="1"/>
    <col min="14" max="16384" width="7.85546875" style="1445"/>
  </cols>
  <sheetData>
    <row r="1" spans="1:13" ht="19.5" customHeight="1">
      <c r="B1" s="1446" t="s">
        <v>888</v>
      </c>
      <c r="C1" s="1446"/>
      <c r="D1" s="1446"/>
      <c r="I1" s="1448"/>
    </row>
    <row r="2" spans="1:13" ht="15.75" customHeight="1">
      <c r="B2" s="1576" t="s">
        <v>889</v>
      </c>
      <c r="C2" s="1576"/>
      <c r="D2" s="1576"/>
      <c r="E2" s="1576"/>
      <c r="F2" s="1576"/>
      <c r="G2" s="1576"/>
      <c r="H2" s="1576"/>
      <c r="I2" s="1576"/>
      <c r="J2" s="1576"/>
      <c r="K2" s="1576"/>
      <c r="L2" s="1576"/>
    </row>
    <row r="3" spans="1:13" ht="12" customHeight="1">
      <c r="B3" s="1531"/>
      <c r="C3" s="1531"/>
      <c r="D3" s="1531"/>
      <c r="E3" s="1531"/>
      <c r="F3" s="1531"/>
      <c r="G3" s="1531"/>
      <c r="H3" s="1531"/>
      <c r="I3" s="1531"/>
      <c r="J3" s="1531"/>
      <c r="K3" s="1531"/>
      <c r="L3" s="1531"/>
    </row>
    <row r="4" spans="1:13" ht="9" customHeight="1">
      <c r="B4" s="1449"/>
      <c r="C4" s="1449"/>
      <c r="D4" s="1449"/>
      <c r="E4" s="1449"/>
      <c r="F4" s="1449"/>
      <c r="G4" s="1449"/>
      <c r="H4" s="1449"/>
      <c r="I4" s="1449"/>
      <c r="J4" s="1449"/>
      <c r="K4" s="1449"/>
      <c r="L4" s="1449"/>
    </row>
    <row r="5" spans="1:13" ht="15.75">
      <c r="B5" s="1450"/>
      <c r="C5" s="1451"/>
      <c r="D5" s="1452"/>
      <c r="E5" s="1453" t="s">
        <v>236</v>
      </c>
      <c r="F5" s="1454" t="s">
        <v>568</v>
      </c>
      <c r="G5" s="1455" t="s">
        <v>238</v>
      </c>
      <c r="H5" s="1456"/>
      <c r="I5" s="1456"/>
      <c r="J5" s="1456" t="s">
        <v>457</v>
      </c>
      <c r="K5" s="1456"/>
      <c r="L5" s="1457"/>
    </row>
    <row r="6" spans="1:13" ht="15.75">
      <c r="B6" s="1458" t="s">
        <v>3</v>
      </c>
      <c r="C6" s="1459"/>
      <c r="D6" s="1460"/>
      <c r="E6" s="1461" t="s">
        <v>237</v>
      </c>
      <c r="F6" s="1462" t="s">
        <v>571</v>
      </c>
      <c r="G6" s="1463"/>
      <c r="H6" s="1463"/>
      <c r="I6" s="1463"/>
      <c r="J6" s="1464"/>
      <c r="K6" s="1465"/>
      <c r="L6" s="1466"/>
    </row>
    <row r="7" spans="1:13" ht="15.75">
      <c r="B7" s="1467"/>
      <c r="C7" s="1447"/>
      <c r="D7" s="1468"/>
      <c r="E7" s="1469" t="s">
        <v>458</v>
      </c>
      <c r="F7" s="1462"/>
      <c r="G7" s="1470" t="s">
        <v>459</v>
      </c>
      <c r="H7" s="1471" t="s">
        <v>616</v>
      </c>
      <c r="I7" s="1471" t="s">
        <v>461</v>
      </c>
      <c r="J7" s="1472" t="s">
        <v>602</v>
      </c>
      <c r="K7" s="1473" t="s">
        <v>486</v>
      </c>
      <c r="L7" s="1473" t="s">
        <v>890</v>
      </c>
    </row>
    <row r="8" spans="1:13" s="1474" customFormat="1" ht="15" customHeight="1">
      <c r="B8" s="1475"/>
      <c r="C8" s="1476"/>
      <c r="D8" s="1477"/>
      <c r="E8" s="1577" t="s">
        <v>891</v>
      </c>
      <c r="F8" s="1578"/>
      <c r="G8" s="1578"/>
      <c r="H8" s="1578"/>
      <c r="I8" s="1579"/>
      <c r="J8" s="1577"/>
      <c r="K8" s="1578"/>
      <c r="L8" s="1579"/>
      <c r="M8" s="1445"/>
    </row>
    <row r="9" spans="1:13" s="1474" customFormat="1" ht="9.9499999999999993" customHeight="1">
      <c r="B9" s="1574">
        <v>1</v>
      </c>
      <c r="C9" s="1575"/>
      <c r="D9" s="1575"/>
      <c r="E9" s="1478">
        <v>2</v>
      </c>
      <c r="F9" s="1479">
        <v>3</v>
      </c>
      <c r="G9" s="1479">
        <v>4</v>
      </c>
      <c r="H9" s="1480">
        <v>5</v>
      </c>
      <c r="I9" s="1480">
        <v>6</v>
      </c>
      <c r="J9" s="1479">
        <v>7</v>
      </c>
      <c r="K9" s="1481">
        <v>8</v>
      </c>
      <c r="L9" s="1479">
        <v>9</v>
      </c>
    </row>
    <row r="10" spans="1:13" ht="21.75" customHeight="1">
      <c r="A10" s="1482" t="s">
        <v>892</v>
      </c>
      <c r="B10" s="1483" t="s">
        <v>893</v>
      </c>
      <c r="C10" s="1484"/>
      <c r="D10" s="1485"/>
      <c r="E10" s="1486">
        <v>397197405</v>
      </c>
      <c r="F10" s="1487">
        <v>397197405.00000095</v>
      </c>
      <c r="G10" s="1486">
        <v>26629004.66186</v>
      </c>
      <c r="H10" s="1486">
        <v>57559540.073090203</v>
      </c>
      <c r="I10" s="1488">
        <v>85341535.464200392</v>
      </c>
      <c r="J10" s="1489">
        <v>6.7042242287207135E-2</v>
      </c>
      <c r="K10" s="1489">
        <v>0.14491418964101757</v>
      </c>
      <c r="L10" s="1489">
        <v>0.21485924729090358</v>
      </c>
    </row>
    <row r="11" spans="1:13" ht="15.75">
      <c r="A11" s="1482"/>
      <c r="B11" s="1490" t="s">
        <v>618</v>
      </c>
      <c r="C11" s="1491"/>
      <c r="D11" s="1485"/>
      <c r="E11" s="1492"/>
      <c r="F11" s="1493"/>
      <c r="G11" s="1494"/>
      <c r="H11" s="1494"/>
      <c r="I11" s="1495"/>
      <c r="J11" s="1496"/>
      <c r="K11" s="1496"/>
      <c r="L11" s="1496"/>
    </row>
    <row r="12" spans="1:13" ht="21.75" customHeight="1">
      <c r="A12" s="1482" t="s">
        <v>894</v>
      </c>
      <c r="B12" s="1497" t="s">
        <v>727</v>
      </c>
      <c r="C12" s="1498" t="s">
        <v>895</v>
      </c>
      <c r="D12" s="1499"/>
      <c r="E12" s="1500">
        <v>213898023</v>
      </c>
      <c r="F12" s="1493">
        <v>212152259.62695998</v>
      </c>
      <c r="G12" s="1494">
        <v>16149081.80779</v>
      </c>
      <c r="H12" s="1494">
        <v>34538620.651830003</v>
      </c>
      <c r="I12" s="1495">
        <v>50149767.181160003</v>
      </c>
      <c r="J12" s="1489">
        <v>7.6120244187763531E-2</v>
      </c>
      <c r="K12" s="1489">
        <v>0.16280109725232872</v>
      </c>
      <c r="L12" s="1489">
        <v>0.23638573197071452</v>
      </c>
    </row>
    <row r="13" spans="1:13" ht="12" customHeight="1">
      <c r="A13" s="1482"/>
      <c r="B13" s="1501"/>
      <c r="C13" s="1502" t="s">
        <v>656</v>
      </c>
      <c r="D13" s="1503"/>
      <c r="E13" s="1504"/>
      <c r="F13" s="1505"/>
      <c r="G13" s="1506"/>
      <c r="H13" s="1506"/>
      <c r="I13" s="1507"/>
      <c r="J13" s="1496"/>
      <c r="K13" s="1496"/>
      <c r="L13" s="1496"/>
    </row>
    <row r="14" spans="1:13" ht="15.95" customHeight="1">
      <c r="A14" s="1482" t="s">
        <v>896</v>
      </c>
      <c r="B14" s="1501"/>
      <c r="C14" s="1508" t="s">
        <v>897</v>
      </c>
      <c r="D14" s="1503" t="s">
        <v>898</v>
      </c>
      <c r="E14" s="1506">
        <v>56444715</v>
      </c>
      <c r="F14" s="1505">
        <v>56153564.100000001</v>
      </c>
      <c r="G14" s="1506">
        <v>7665399.1509999996</v>
      </c>
      <c r="H14" s="1506">
        <v>15329509.186000001</v>
      </c>
      <c r="I14" s="1507">
        <v>19693954.061999999</v>
      </c>
      <c r="J14" s="1496">
        <v>0.13650779383031184</v>
      </c>
      <c r="K14" s="1496">
        <v>0.27299263068503965</v>
      </c>
      <c r="L14" s="1496">
        <v>0.35071601202246749</v>
      </c>
    </row>
    <row r="15" spans="1:13" ht="15.95" customHeight="1">
      <c r="A15" s="1482" t="s">
        <v>899</v>
      </c>
      <c r="B15" s="1501"/>
      <c r="C15" s="1508" t="s">
        <v>900</v>
      </c>
      <c r="D15" s="1503" t="s">
        <v>901</v>
      </c>
      <c r="E15" s="1506">
        <v>65555173</v>
      </c>
      <c r="F15" s="1505">
        <v>62463673</v>
      </c>
      <c r="G15" s="1506">
        <v>1865731.2555499999</v>
      </c>
      <c r="H15" s="1506">
        <v>5733630.7147200005</v>
      </c>
      <c r="I15" s="1507">
        <v>9560263.33495</v>
      </c>
      <c r="J15" s="1496">
        <v>2.9869060942829921E-2</v>
      </c>
      <c r="K15" s="1496">
        <v>9.1791443559843186E-2</v>
      </c>
      <c r="L15" s="1496">
        <v>0.15305317276091018</v>
      </c>
    </row>
    <row r="16" spans="1:13" ht="12" customHeight="1">
      <c r="A16" s="1482"/>
      <c r="B16" s="1501"/>
      <c r="C16" s="1508"/>
      <c r="D16" s="1503" t="s">
        <v>656</v>
      </c>
      <c r="E16" s="1504"/>
      <c r="F16" s="1505"/>
      <c r="G16" s="1506"/>
      <c r="H16" s="1506"/>
      <c r="I16" s="1507"/>
      <c r="J16" s="1496"/>
      <c r="K16" s="1496"/>
      <c r="L16" s="1496"/>
    </row>
    <row r="17" spans="1:13" ht="15.95" customHeight="1">
      <c r="A17" s="1482" t="s">
        <v>902</v>
      </c>
      <c r="B17" s="1509"/>
      <c r="C17" s="1508"/>
      <c r="D17" s="1503" t="s">
        <v>903</v>
      </c>
      <c r="E17" s="1506">
        <v>46637723</v>
      </c>
      <c r="F17" s="1505">
        <v>43546223</v>
      </c>
      <c r="G17" s="1506">
        <v>529731.65416000003</v>
      </c>
      <c r="H17" s="1506">
        <v>3044017.3544399999</v>
      </c>
      <c r="I17" s="1507">
        <v>5233437.9484700002</v>
      </c>
      <c r="J17" s="1496">
        <v>1.2164812873897238E-2</v>
      </c>
      <c r="K17" s="1496">
        <v>6.9903131540018981E-2</v>
      </c>
      <c r="L17" s="1496">
        <v>0.12018121407383599</v>
      </c>
    </row>
    <row r="18" spans="1:13" ht="15.95" customHeight="1">
      <c r="A18" s="1482" t="s">
        <v>904</v>
      </c>
      <c r="B18" s="1501"/>
      <c r="C18" s="1508"/>
      <c r="D18" s="1510" t="s">
        <v>905</v>
      </c>
      <c r="E18" s="1506">
        <v>17565683</v>
      </c>
      <c r="F18" s="1505">
        <v>17565683</v>
      </c>
      <c r="G18" s="1506">
        <v>1233219.6013900002</v>
      </c>
      <c r="H18" s="1506">
        <v>2485053.3602800001</v>
      </c>
      <c r="I18" s="1507">
        <v>4014485.3864799999</v>
      </c>
      <c r="J18" s="1496">
        <v>7.0206185628534923E-2</v>
      </c>
      <c r="K18" s="1496">
        <v>0.14147206005482396</v>
      </c>
      <c r="L18" s="1496">
        <v>0.22854137732532231</v>
      </c>
    </row>
    <row r="19" spans="1:13" ht="45">
      <c r="A19" s="1511" t="s">
        <v>906</v>
      </c>
      <c r="B19" s="1501"/>
      <c r="C19" s="1512" t="s">
        <v>907</v>
      </c>
      <c r="D19" s="1513" t="s">
        <v>908</v>
      </c>
      <c r="E19" s="1506">
        <v>40785495</v>
      </c>
      <c r="F19" s="1505">
        <v>44560941.466779999</v>
      </c>
      <c r="G19" s="1506">
        <v>3581621.0937399999</v>
      </c>
      <c r="H19" s="1506">
        <v>7130345.6941200001</v>
      </c>
      <c r="I19" s="1507">
        <v>10586434.649499999</v>
      </c>
      <c r="J19" s="1496">
        <v>8.037579494163255E-2</v>
      </c>
      <c r="K19" s="1496">
        <v>0.16001335383444812</v>
      </c>
      <c r="L19" s="1496">
        <v>0.23757205976880322</v>
      </c>
    </row>
    <row r="20" spans="1:13" ht="30">
      <c r="A20" s="1511" t="s">
        <v>909</v>
      </c>
      <c r="B20" s="1501"/>
      <c r="C20" s="1512" t="s">
        <v>910</v>
      </c>
      <c r="D20" s="1513" t="s">
        <v>911</v>
      </c>
      <c r="E20" s="1506">
        <v>3037757</v>
      </c>
      <c r="F20" s="1505">
        <v>6075628.3484300002</v>
      </c>
      <c r="G20" s="1506">
        <v>267780.04488</v>
      </c>
      <c r="H20" s="1506">
        <v>564502.14569999999</v>
      </c>
      <c r="I20" s="1507">
        <v>871745.99280000001</v>
      </c>
      <c r="J20" s="1496">
        <v>4.4074461030717403E-2</v>
      </c>
      <c r="K20" s="1496">
        <v>9.2912553784806909E-2</v>
      </c>
      <c r="L20" s="1496">
        <v>0.14348244211238947</v>
      </c>
    </row>
    <row r="21" spans="1:13" ht="15" customHeight="1">
      <c r="A21" s="1511" t="s">
        <v>912</v>
      </c>
      <c r="B21" s="1501"/>
      <c r="C21" s="1512" t="s">
        <v>913</v>
      </c>
      <c r="D21" s="1513" t="s">
        <v>914</v>
      </c>
      <c r="E21" s="1506">
        <v>15580654</v>
      </c>
      <c r="F21" s="1505">
        <v>15608898.811000001</v>
      </c>
      <c r="G21" s="1506">
        <v>1543535.523</v>
      </c>
      <c r="H21" s="1506">
        <v>3138766.8089999999</v>
      </c>
      <c r="I21" s="1507">
        <v>4628579.3899999997</v>
      </c>
      <c r="J21" s="1496">
        <v>9.8888175372898832E-2</v>
      </c>
      <c r="K21" s="1496">
        <v>0.20108829245455986</v>
      </c>
      <c r="L21" s="1496">
        <v>0.29653465283137836</v>
      </c>
    </row>
    <row r="22" spans="1:13" ht="21.75" customHeight="1">
      <c r="A22" s="1482" t="s">
        <v>915</v>
      </c>
      <c r="B22" s="1483" t="s">
        <v>742</v>
      </c>
      <c r="C22" s="1484" t="s">
        <v>916</v>
      </c>
      <c r="D22" s="1514"/>
      <c r="E22" s="1500">
        <v>26068705</v>
      </c>
      <c r="F22" s="1493">
        <v>26042176.7051</v>
      </c>
      <c r="G22" s="1494">
        <v>2008420.2758299999</v>
      </c>
      <c r="H22" s="1494">
        <v>4097352.46673</v>
      </c>
      <c r="I22" s="1495">
        <v>6289373.09246</v>
      </c>
      <c r="J22" s="1489">
        <v>7.7121828124170538E-2</v>
      </c>
      <c r="K22" s="1489">
        <v>0.15733525323663095</v>
      </c>
      <c r="L22" s="1489">
        <v>0.2415071967170975</v>
      </c>
    </row>
    <row r="23" spans="1:13" ht="21.75" customHeight="1">
      <c r="A23" s="1482" t="s">
        <v>917</v>
      </c>
      <c r="B23" s="1515" t="s">
        <v>918</v>
      </c>
      <c r="C23" s="1484" t="s">
        <v>919</v>
      </c>
      <c r="D23" s="1514"/>
      <c r="E23" s="1500">
        <v>75508830</v>
      </c>
      <c r="F23" s="1493">
        <v>74703046.363470003</v>
      </c>
      <c r="G23" s="1494">
        <v>4014724.4325799998</v>
      </c>
      <c r="H23" s="1494">
        <v>10486079.034540001</v>
      </c>
      <c r="I23" s="1495">
        <v>16683757.044809999</v>
      </c>
      <c r="J23" s="1489">
        <v>5.3742445964602738E-2</v>
      </c>
      <c r="K23" s="1489">
        <v>0.14037016621142406</v>
      </c>
      <c r="L23" s="1489">
        <v>0.22333435993539885</v>
      </c>
    </row>
    <row r="24" spans="1:13" ht="12" customHeight="1">
      <c r="A24" s="1482"/>
      <c r="B24" s="1515"/>
      <c r="C24" s="1502" t="s">
        <v>656</v>
      </c>
      <c r="D24" s="1514"/>
      <c r="E24" s="1504"/>
      <c r="F24" s="1505"/>
      <c r="G24" s="1506"/>
      <c r="H24" s="1506"/>
      <c r="I24" s="1507"/>
      <c r="J24" s="1496"/>
      <c r="K24" s="1496"/>
      <c r="L24" s="1496"/>
    </row>
    <row r="25" spans="1:13" ht="15.75" customHeight="1">
      <c r="A25" s="1482" t="s">
        <v>920</v>
      </c>
      <c r="B25" s="1515"/>
      <c r="C25" s="1508" t="s">
        <v>921</v>
      </c>
      <c r="D25" s="1503" t="s">
        <v>922</v>
      </c>
      <c r="E25" s="1506">
        <v>47845395</v>
      </c>
      <c r="F25" s="1505">
        <v>47540787.257679999</v>
      </c>
      <c r="G25" s="1506">
        <v>2813480.9365100004</v>
      </c>
      <c r="H25" s="1506">
        <v>7926958.3551200107</v>
      </c>
      <c r="I25" s="1507">
        <v>12568348.729370002</v>
      </c>
      <c r="J25" s="1496">
        <v>5.9180360671362155E-2</v>
      </c>
      <c r="K25" s="1496">
        <v>0.16674015750211302</v>
      </c>
      <c r="L25" s="1496">
        <v>0.26436980652523046</v>
      </c>
    </row>
    <row r="26" spans="1:13" ht="15.75" customHeight="1">
      <c r="A26" s="1482" t="s">
        <v>923</v>
      </c>
      <c r="B26" s="1515"/>
      <c r="C26" s="1508" t="s">
        <v>924</v>
      </c>
      <c r="D26" s="1503" t="s">
        <v>925</v>
      </c>
      <c r="E26" s="1505">
        <v>19304045</v>
      </c>
      <c r="F26" s="1505">
        <v>20949652.006650005</v>
      </c>
      <c r="G26" s="1506">
        <v>571928.95269999898</v>
      </c>
      <c r="H26" s="1506">
        <v>1353032.0806100098</v>
      </c>
      <c r="I26" s="1507">
        <v>2460558.1095299902</v>
      </c>
      <c r="J26" s="1496">
        <v>2.7300164819847737E-2</v>
      </c>
      <c r="K26" s="1496">
        <v>6.4584942994781944E-2</v>
      </c>
      <c r="L26" s="1496">
        <v>0.11745102537975048</v>
      </c>
    </row>
    <row r="27" spans="1:13" ht="21.75" customHeight="1">
      <c r="A27" s="1482" t="s">
        <v>926</v>
      </c>
      <c r="B27" s="1515" t="s">
        <v>927</v>
      </c>
      <c r="C27" s="1484" t="s">
        <v>928</v>
      </c>
      <c r="D27" s="1514"/>
      <c r="E27" s="1500">
        <v>21176991</v>
      </c>
      <c r="F27" s="1493">
        <v>25146561.659790002</v>
      </c>
      <c r="G27" s="1494">
        <v>188151.62815999999</v>
      </c>
      <c r="H27" s="1494">
        <v>619784.3939299999</v>
      </c>
      <c r="I27" s="1495">
        <v>1045413.31273</v>
      </c>
      <c r="J27" s="1489">
        <v>7.4822009746509117E-3</v>
      </c>
      <c r="K27" s="1489">
        <v>2.4646884226762939E-2</v>
      </c>
      <c r="L27" s="1489">
        <v>4.1572813288491953E-2</v>
      </c>
    </row>
    <row r="28" spans="1:13" ht="12" customHeight="1">
      <c r="A28" s="1482"/>
      <c r="B28" s="1515"/>
      <c r="C28" s="1502" t="s">
        <v>656</v>
      </c>
      <c r="D28" s="1514"/>
      <c r="E28" s="1504"/>
      <c r="F28" s="1505"/>
      <c r="G28" s="1506"/>
      <c r="H28" s="1506"/>
      <c r="I28" s="1507"/>
      <c r="J28" s="1496"/>
      <c r="K28" s="1496"/>
      <c r="L28" s="1496"/>
    </row>
    <row r="29" spans="1:13" ht="30" customHeight="1">
      <c r="A29" s="1511" t="s">
        <v>929</v>
      </c>
      <c r="B29" s="1515"/>
      <c r="C29" s="1512" t="s">
        <v>930</v>
      </c>
      <c r="D29" s="1516" t="s">
        <v>931</v>
      </c>
      <c r="E29" s="1506">
        <v>13651677</v>
      </c>
      <c r="F29" s="1505">
        <v>16612617.56239</v>
      </c>
      <c r="G29" s="1506">
        <v>173719.06075</v>
      </c>
      <c r="H29" s="1506">
        <v>473653.04916000005</v>
      </c>
      <c r="I29" s="1507">
        <v>704362.9580499999</v>
      </c>
      <c r="J29" s="1496">
        <v>1.0457055313383597E-2</v>
      </c>
      <c r="K29" s="1496">
        <v>2.8511644680987724E-2</v>
      </c>
      <c r="L29" s="1496">
        <v>4.23992760565702E-2</v>
      </c>
    </row>
    <row r="30" spans="1:13" ht="47.25" customHeight="1">
      <c r="A30" s="1511" t="s">
        <v>932</v>
      </c>
      <c r="B30" s="1515"/>
      <c r="C30" s="1512" t="s">
        <v>933</v>
      </c>
      <c r="D30" s="1516" t="s">
        <v>934</v>
      </c>
      <c r="E30" s="1506">
        <v>45878</v>
      </c>
      <c r="F30" s="1505">
        <v>145795.16565000001</v>
      </c>
      <c r="G30" s="1506">
        <v>3.2343200000000003</v>
      </c>
      <c r="H30" s="1506">
        <v>172.48445000000001</v>
      </c>
      <c r="I30" s="1507">
        <v>1030.43551</v>
      </c>
      <c r="J30" s="1496">
        <v>2.2184000310163919E-5</v>
      </c>
      <c r="K30" s="1496">
        <v>1.1830601462744729E-3</v>
      </c>
      <c r="L30" s="1496">
        <v>7.0676932627086733E-3</v>
      </c>
      <c r="M30" s="1517"/>
    </row>
    <row r="31" spans="1:13" ht="30">
      <c r="A31" s="1511" t="s">
        <v>935</v>
      </c>
      <c r="B31" s="1515"/>
      <c r="C31" s="1512" t="s">
        <v>936</v>
      </c>
      <c r="D31" s="1516" t="s">
        <v>937</v>
      </c>
      <c r="E31" s="1518">
        <v>6440</v>
      </c>
      <c r="F31" s="1518">
        <v>2036278.9638800002</v>
      </c>
      <c r="G31" s="1519">
        <v>0</v>
      </c>
      <c r="H31" s="1518">
        <v>25</v>
      </c>
      <c r="I31" s="1507">
        <v>2052.2497600000002</v>
      </c>
      <c r="J31" s="1496">
        <v>0</v>
      </c>
      <c r="K31" s="1496">
        <v>1.2277296207177866E-5</v>
      </c>
      <c r="L31" s="1496">
        <v>1.0078431277851874E-3</v>
      </c>
    </row>
    <row r="32" spans="1:13" ht="21.75" customHeight="1">
      <c r="A32" s="1511" t="s">
        <v>938</v>
      </c>
      <c r="B32" s="1520" t="s">
        <v>939</v>
      </c>
      <c r="C32" s="1521" t="s">
        <v>940</v>
      </c>
      <c r="D32" s="1522"/>
      <c r="E32" s="1493">
        <v>30699900</v>
      </c>
      <c r="F32" s="1493">
        <v>30699830</v>
      </c>
      <c r="G32" s="1493">
        <v>3619801.8714699997</v>
      </c>
      <c r="H32" s="1493">
        <v>4016566.6869899998</v>
      </c>
      <c r="I32" s="1493">
        <v>5129564.1728800004</v>
      </c>
      <c r="J32" s="1489">
        <v>0.11790950866731183</v>
      </c>
      <c r="K32" s="1489">
        <v>0.13083351559243162</v>
      </c>
      <c r="L32" s="1489">
        <v>0.16708770611693943</v>
      </c>
    </row>
    <row r="33" spans="1:13" ht="21.75" customHeight="1">
      <c r="A33" s="1511" t="s">
        <v>941</v>
      </c>
      <c r="B33" s="1520" t="s">
        <v>942</v>
      </c>
      <c r="C33" s="1521" t="s">
        <v>943</v>
      </c>
      <c r="D33" s="1522"/>
      <c r="E33" s="1500">
        <v>19643623</v>
      </c>
      <c r="F33" s="1493">
        <v>19643623</v>
      </c>
      <c r="G33" s="1494">
        <v>245517.10911000002</v>
      </c>
      <c r="H33" s="1494">
        <v>2783743.4977199999</v>
      </c>
      <c r="I33" s="1495">
        <v>4409325.0547799999</v>
      </c>
      <c r="J33" s="1489">
        <v>1.2498565519710901E-2</v>
      </c>
      <c r="K33" s="1489">
        <v>0.14171232555827404</v>
      </c>
      <c r="L33" s="1489">
        <v>0.22446597833709189</v>
      </c>
    </row>
    <row r="34" spans="1:13" ht="21.75" customHeight="1">
      <c r="A34" s="1511" t="s">
        <v>944</v>
      </c>
      <c r="B34" s="1523" t="s">
        <v>945</v>
      </c>
      <c r="C34" s="1524" t="s">
        <v>946</v>
      </c>
      <c r="D34" s="1525"/>
      <c r="E34" s="1526">
        <v>10201333</v>
      </c>
      <c r="F34" s="1526">
        <v>8809907.6446800008</v>
      </c>
      <c r="G34" s="1527">
        <v>403307.53692000004</v>
      </c>
      <c r="H34" s="1527">
        <v>1017393.34135</v>
      </c>
      <c r="I34" s="1528">
        <v>1634335.6053800001</v>
      </c>
      <c r="J34" s="1529">
        <v>4.5778860935454135E-2</v>
      </c>
      <c r="K34" s="1529">
        <v>0.11548286115852403</v>
      </c>
      <c r="L34" s="1529">
        <v>0.18551109402002858</v>
      </c>
    </row>
    <row r="35" spans="1:13" ht="18.75" customHeight="1">
      <c r="A35" s="1530"/>
      <c r="B35" s="1580"/>
      <c r="C35" s="1580"/>
      <c r="D35" s="1580"/>
      <c r="E35" s="1580"/>
      <c r="F35" s="1580"/>
      <c r="G35" s="1580"/>
      <c r="H35" s="1580"/>
      <c r="I35" s="1580"/>
      <c r="J35" s="1580"/>
      <c r="K35" s="1580"/>
      <c r="L35" s="1580"/>
      <c r="M35" s="1580"/>
    </row>
    <row r="36" spans="1:13" ht="19.5" customHeight="1">
      <c r="B36" s="1446" t="s">
        <v>888</v>
      </c>
      <c r="C36" s="1446"/>
      <c r="D36" s="1446"/>
      <c r="I36" s="1448"/>
    </row>
    <row r="37" spans="1:13" ht="15.75" customHeight="1">
      <c r="B37" s="1576" t="s">
        <v>889</v>
      </c>
      <c r="C37" s="1576"/>
      <c r="D37" s="1576"/>
      <c r="E37" s="1576"/>
      <c r="F37" s="1576"/>
      <c r="G37" s="1576"/>
      <c r="H37" s="1576"/>
      <c r="I37" s="1576"/>
      <c r="J37" s="1576"/>
      <c r="K37" s="1576"/>
      <c r="L37" s="1576"/>
    </row>
    <row r="38" spans="1:13" ht="12" customHeight="1">
      <c r="B38" s="1531"/>
      <c r="C38" s="1531"/>
      <c r="D38" s="1531"/>
      <c r="E38" s="1531"/>
      <c r="F38" s="1531"/>
      <c r="G38" s="1531"/>
      <c r="H38" s="1531"/>
      <c r="I38" s="1531"/>
      <c r="J38" s="1531"/>
      <c r="K38" s="1531"/>
      <c r="L38" s="1531"/>
    </row>
    <row r="39" spans="1:13" ht="9" customHeight="1">
      <c r="B39" s="1449"/>
      <c r="C39" s="1449"/>
      <c r="D39" s="1449"/>
      <c r="E39" s="1449"/>
      <c r="F39" s="1449"/>
      <c r="G39" s="1449"/>
      <c r="H39" s="1449"/>
      <c r="I39" s="1449"/>
      <c r="J39" s="1449"/>
      <c r="K39" s="1449"/>
      <c r="L39" s="1449"/>
    </row>
    <row r="40" spans="1:13" ht="15.75">
      <c r="B40" s="1450"/>
      <c r="C40" s="1451"/>
      <c r="D40" s="1452"/>
      <c r="E40" s="1453" t="s">
        <v>236</v>
      </c>
      <c r="F40" s="1454" t="s">
        <v>568</v>
      </c>
      <c r="G40" s="1455" t="s">
        <v>238</v>
      </c>
      <c r="H40" s="1456"/>
      <c r="I40" s="1456"/>
      <c r="J40" s="1456" t="s">
        <v>457</v>
      </c>
      <c r="K40" s="1456"/>
      <c r="L40" s="1457"/>
    </row>
    <row r="41" spans="1:13" ht="15.75">
      <c r="B41" s="1458" t="s">
        <v>3</v>
      </c>
      <c r="C41" s="1459"/>
      <c r="D41" s="1460"/>
      <c r="E41" s="1461" t="s">
        <v>237</v>
      </c>
      <c r="F41" s="1462" t="s">
        <v>571</v>
      </c>
      <c r="G41" s="1463"/>
      <c r="H41" s="1463"/>
      <c r="I41" s="1463"/>
      <c r="J41" s="1464"/>
      <c r="K41" s="1465"/>
      <c r="L41" s="1466"/>
    </row>
    <row r="42" spans="1:13" ht="15.75">
      <c r="B42" s="1467"/>
      <c r="C42" s="1447"/>
      <c r="D42" s="1468"/>
      <c r="E42" s="1469" t="s">
        <v>458</v>
      </c>
      <c r="F42" s="1462"/>
      <c r="G42" s="1470" t="s">
        <v>554</v>
      </c>
      <c r="H42" s="1471" t="s">
        <v>555</v>
      </c>
      <c r="I42" s="1471" t="s">
        <v>556</v>
      </c>
      <c r="J42" s="1472" t="s">
        <v>602</v>
      </c>
      <c r="K42" s="1473" t="s">
        <v>486</v>
      </c>
      <c r="L42" s="1473" t="s">
        <v>890</v>
      </c>
    </row>
    <row r="43" spans="1:13" s="1474" customFormat="1" ht="15" customHeight="1">
      <c r="B43" s="1475"/>
      <c r="C43" s="1476"/>
      <c r="D43" s="1477"/>
      <c r="E43" s="1577" t="s">
        <v>891</v>
      </c>
      <c r="F43" s="1578"/>
      <c r="G43" s="1578"/>
      <c r="H43" s="1578"/>
      <c r="I43" s="1579"/>
      <c r="J43" s="1577"/>
      <c r="K43" s="1578"/>
      <c r="L43" s="1579"/>
      <c r="M43" s="1445"/>
    </row>
    <row r="44" spans="1:13" s="1474" customFormat="1" ht="9.9499999999999993" customHeight="1">
      <c r="B44" s="1574">
        <v>1</v>
      </c>
      <c r="C44" s="1575"/>
      <c r="D44" s="1575"/>
      <c r="E44" s="1478">
        <v>2</v>
      </c>
      <c r="F44" s="1479">
        <v>3</v>
      </c>
      <c r="G44" s="1479">
        <v>4</v>
      </c>
      <c r="H44" s="1480">
        <v>5</v>
      </c>
      <c r="I44" s="1480">
        <v>6</v>
      </c>
      <c r="J44" s="1479">
        <v>7</v>
      </c>
      <c r="K44" s="1481">
        <v>8</v>
      </c>
      <c r="L44" s="1479">
        <v>9</v>
      </c>
    </row>
    <row r="45" spans="1:13" ht="21.75" customHeight="1">
      <c r="A45" s="1482" t="s">
        <v>892</v>
      </c>
      <c r="B45" s="1483" t="s">
        <v>893</v>
      </c>
      <c r="C45" s="1484"/>
      <c r="D45" s="1485"/>
      <c r="E45" s="1486">
        <v>397197405</v>
      </c>
      <c r="F45" s="1487">
        <v>397197405.00000095</v>
      </c>
      <c r="G45" s="1486">
        <v>115837084.79667999</v>
      </c>
      <c r="H45" s="1486">
        <v>144423242.82347</v>
      </c>
      <c r="I45" s="1488">
        <v>172472282.86998099</v>
      </c>
      <c r="J45" s="1489">
        <v>0.2916360563752417</v>
      </c>
      <c r="K45" s="1489">
        <v>0.36360570589193464</v>
      </c>
      <c r="L45" s="1489">
        <v>0.43422308579780516</v>
      </c>
    </row>
    <row r="46" spans="1:13" ht="15.75">
      <c r="A46" s="1482"/>
      <c r="B46" s="1490" t="s">
        <v>618</v>
      </c>
      <c r="C46" s="1491"/>
      <c r="D46" s="1485"/>
      <c r="E46" s="1492"/>
      <c r="F46" s="1493">
        <v>0</v>
      </c>
      <c r="G46" s="1494"/>
      <c r="H46" s="1494"/>
      <c r="I46" s="1495"/>
      <c r="J46" s="1496"/>
      <c r="K46" s="1496"/>
      <c r="L46" s="1496"/>
    </row>
    <row r="47" spans="1:13" ht="21.75" customHeight="1">
      <c r="A47" s="1482" t="s">
        <v>894</v>
      </c>
      <c r="B47" s="1497" t="s">
        <v>727</v>
      </c>
      <c r="C47" s="1498" t="s">
        <v>895</v>
      </c>
      <c r="D47" s="1499"/>
      <c r="E47" s="1500">
        <v>213898023</v>
      </c>
      <c r="F47" s="1493">
        <v>212152259.62695998</v>
      </c>
      <c r="G47" s="1494">
        <v>66849365.014679998</v>
      </c>
      <c r="H47" s="1494">
        <v>82862609.411839902</v>
      </c>
      <c r="I47" s="1495">
        <v>98735035.226580009</v>
      </c>
      <c r="J47" s="1489">
        <v>0.31510088618535215</v>
      </c>
      <c r="K47" s="1489">
        <v>0.39058084772484719</v>
      </c>
      <c r="L47" s="1489">
        <v>0.46539704738564525</v>
      </c>
    </row>
    <row r="48" spans="1:13" ht="12" customHeight="1">
      <c r="A48" s="1482"/>
      <c r="B48" s="1501"/>
      <c r="C48" s="1502" t="s">
        <v>656</v>
      </c>
      <c r="D48" s="1503"/>
      <c r="E48" s="1504"/>
      <c r="F48" s="1505">
        <v>0</v>
      </c>
      <c r="G48" s="1506"/>
      <c r="H48" s="1506"/>
      <c r="I48" s="1507"/>
      <c r="J48" s="1496"/>
      <c r="K48" s="1496"/>
      <c r="L48" s="1496"/>
    </row>
    <row r="49" spans="1:12" ht="15.95" customHeight="1">
      <c r="A49" s="1482" t="s">
        <v>896</v>
      </c>
      <c r="B49" s="1501"/>
      <c r="C49" s="1508" t="s">
        <v>897</v>
      </c>
      <c r="D49" s="1503" t="s">
        <v>898</v>
      </c>
      <c r="E49" s="1506">
        <v>56444715</v>
      </c>
      <c r="F49" s="1505">
        <v>56153564.100000001</v>
      </c>
      <c r="G49" s="1506">
        <v>24057766.557</v>
      </c>
      <c r="H49" s="1506">
        <v>28424845.824000001</v>
      </c>
      <c r="I49" s="1507">
        <v>32794538.522</v>
      </c>
      <c r="J49" s="1496">
        <v>0.4284281317238775</v>
      </c>
      <c r="K49" s="1496">
        <v>0.50619842710927765</v>
      </c>
      <c r="L49" s="1496">
        <v>0.58401526328050113</v>
      </c>
    </row>
    <row r="50" spans="1:12" ht="15.95" customHeight="1">
      <c r="A50" s="1482" t="s">
        <v>899</v>
      </c>
      <c r="B50" s="1501"/>
      <c r="C50" s="1508" t="s">
        <v>900</v>
      </c>
      <c r="D50" s="1503" t="s">
        <v>901</v>
      </c>
      <c r="E50" s="1506">
        <v>65555173</v>
      </c>
      <c r="F50" s="1505">
        <v>62463673</v>
      </c>
      <c r="G50" s="1506">
        <v>13783557.740049999</v>
      </c>
      <c r="H50" s="1506">
        <v>17920918.112819999</v>
      </c>
      <c r="I50" s="1507">
        <v>22249607.07502</v>
      </c>
      <c r="J50" s="1496">
        <v>0.22066518150557685</v>
      </c>
      <c r="K50" s="1496">
        <v>0.28690144610644336</v>
      </c>
      <c r="L50" s="1496">
        <v>0.35620074847375688</v>
      </c>
    </row>
    <row r="51" spans="1:12" ht="12" customHeight="1">
      <c r="A51" s="1482"/>
      <c r="B51" s="1501"/>
      <c r="C51" s="1508"/>
      <c r="D51" s="1503" t="s">
        <v>656</v>
      </c>
      <c r="E51" s="1504"/>
      <c r="F51" s="1505">
        <v>0</v>
      </c>
      <c r="G51" s="1506"/>
      <c r="H51" s="1506"/>
      <c r="I51" s="1507"/>
      <c r="J51" s="1496"/>
      <c r="K51" s="1496"/>
      <c r="L51" s="1496"/>
    </row>
    <row r="52" spans="1:12" ht="15.95" customHeight="1">
      <c r="A52" s="1482" t="s">
        <v>902</v>
      </c>
      <c r="B52" s="1509"/>
      <c r="C52" s="1508"/>
      <c r="D52" s="1503" t="s">
        <v>903</v>
      </c>
      <c r="E52" s="1506">
        <v>46637723</v>
      </c>
      <c r="F52" s="1505">
        <v>43546223</v>
      </c>
      <c r="G52" s="1506">
        <v>7828590.1581000006</v>
      </c>
      <c r="H52" s="1506">
        <v>10604217.339430001</v>
      </c>
      <c r="I52" s="1507">
        <v>13360603.35967</v>
      </c>
      <c r="J52" s="1496">
        <v>0.17977655968234033</v>
      </c>
      <c r="K52" s="1496">
        <v>0.2435163513361423</v>
      </c>
      <c r="L52" s="1496">
        <v>0.30681428696284407</v>
      </c>
    </row>
    <row r="53" spans="1:12" ht="15.95" customHeight="1">
      <c r="A53" s="1482" t="s">
        <v>904</v>
      </c>
      <c r="B53" s="1501"/>
      <c r="C53" s="1508"/>
      <c r="D53" s="1510" t="s">
        <v>905</v>
      </c>
      <c r="E53" s="1506">
        <v>17565683</v>
      </c>
      <c r="F53" s="1505">
        <v>17565683</v>
      </c>
      <c r="G53" s="1506">
        <v>5523147.5819499996</v>
      </c>
      <c r="H53" s="1506">
        <v>6780400.7733900007</v>
      </c>
      <c r="I53" s="1507">
        <v>8269923.7153500002</v>
      </c>
      <c r="J53" s="1496">
        <v>0.31442828508006204</v>
      </c>
      <c r="K53" s="1496">
        <v>0.38600268337929133</v>
      </c>
      <c r="L53" s="1496">
        <v>0.4708000090488938</v>
      </c>
    </row>
    <row r="54" spans="1:12" ht="45">
      <c r="A54" s="1511" t="s">
        <v>906</v>
      </c>
      <c r="B54" s="1501"/>
      <c r="C54" s="1512" t="s">
        <v>907</v>
      </c>
      <c r="D54" s="1513" t="s">
        <v>908</v>
      </c>
      <c r="E54" s="1506">
        <v>40785495</v>
      </c>
      <c r="F54" s="1505">
        <v>44560941.466779999</v>
      </c>
      <c r="G54" s="1506">
        <v>14628648.31652</v>
      </c>
      <c r="H54" s="1506">
        <v>18067820.938419998</v>
      </c>
      <c r="I54" s="1507">
        <v>21607470.259099998</v>
      </c>
      <c r="J54" s="1496">
        <v>0.32828409443336376</v>
      </c>
      <c r="K54" s="1496">
        <v>0.40546317792431485</v>
      </c>
      <c r="L54" s="1496">
        <v>0.48489707685391431</v>
      </c>
    </row>
    <row r="55" spans="1:12" ht="30">
      <c r="A55" s="1511" t="s">
        <v>909</v>
      </c>
      <c r="B55" s="1501"/>
      <c r="C55" s="1512" t="s">
        <v>910</v>
      </c>
      <c r="D55" s="1513" t="s">
        <v>911</v>
      </c>
      <c r="E55" s="1506">
        <v>3037757</v>
      </c>
      <c r="F55" s="1505">
        <v>6075628.3484300002</v>
      </c>
      <c r="G55" s="1506">
        <v>1592119.6121500002</v>
      </c>
      <c r="H55" s="1506">
        <v>2225966.6271700002</v>
      </c>
      <c r="I55" s="1507">
        <v>2722754.53608</v>
      </c>
      <c r="J55" s="1496">
        <v>0.26205019807727686</v>
      </c>
      <c r="K55" s="1496">
        <v>0.3663763646348136</v>
      </c>
      <c r="L55" s="1496">
        <v>0.44814369476427662</v>
      </c>
    </row>
    <row r="56" spans="1:12" ht="15" customHeight="1">
      <c r="A56" s="1511" t="s">
        <v>912</v>
      </c>
      <c r="B56" s="1501"/>
      <c r="C56" s="1512" t="s">
        <v>913</v>
      </c>
      <c r="D56" s="1513" t="s">
        <v>914</v>
      </c>
      <c r="E56" s="1506">
        <v>15580654</v>
      </c>
      <c r="F56" s="1505">
        <v>15608898.811000001</v>
      </c>
      <c r="G56" s="1506">
        <v>5840515.7980000004</v>
      </c>
      <c r="H56" s="1506">
        <v>7349046.8380000005</v>
      </c>
      <c r="I56" s="1507">
        <v>8806318.7080000006</v>
      </c>
      <c r="J56" s="1496">
        <v>0.37417859316789442</v>
      </c>
      <c r="K56" s="1496">
        <v>0.47082417068531024</v>
      </c>
      <c r="L56" s="1496">
        <v>0.56418577726917907</v>
      </c>
    </row>
    <row r="57" spans="1:12" ht="21.75" customHeight="1">
      <c r="A57" s="1482" t="s">
        <v>915</v>
      </c>
      <c r="B57" s="1483" t="s">
        <v>742</v>
      </c>
      <c r="C57" s="1484" t="s">
        <v>916</v>
      </c>
      <c r="D57" s="1514"/>
      <c r="E57" s="1500">
        <v>26068705</v>
      </c>
      <c r="F57" s="1493">
        <v>26042176.7051</v>
      </c>
      <c r="G57" s="1494">
        <v>8348224.7477600006</v>
      </c>
      <c r="H57" s="1494">
        <v>10380642.501629999</v>
      </c>
      <c r="I57" s="1495">
        <v>12575434.783639999</v>
      </c>
      <c r="J57" s="1489">
        <v>0.32056555188511243</v>
      </c>
      <c r="K57" s="1489">
        <v>0.39860886511829458</v>
      </c>
      <c r="L57" s="1489">
        <v>0.48288723811544043</v>
      </c>
    </row>
    <row r="58" spans="1:12" ht="21.75" customHeight="1">
      <c r="A58" s="1482" t="s">
        <v>917</v>
      </c>
      <c r="B58" s="1515" t="s">
        <v>918</v>
      </c>
      <c r="C58" s="1484" t="s">
        <v>919</v>
      </c>
      <c r="D58" s="1514"/>
      <c r="E58" s="1500">
        <v>75508830</v>
      </c>
      <c r="F58" s="1493">
        <v>74703046.363470003</v>
      </c>
      <c r="G58" s="1494">
        <v>22123617.09832</v>
      </c>
      <c r="H58" s="1494">
        <v>27291669.9402299</v>
      </c>
      <c r="I58" s="1495">
        <v>32501507.746109903</v>
      </c>
      <c r="J58" s="1489">
        <v>0.2961541486631864</v>
      </c>
      <c r="K58" s="1489">
        <v>0.36533543501614951</v>
      </c>
      <c r="L58" s="1489">
        <v>0.43507606889246259</v>
      </c>
    </row>
    <row r="59" spans="1:12" ht="12" customHeight="1">
      <c r="A59" s="1482"/>
      <c r="B59" s="1515"/>
      <c r="C59" s="1502" t="s">
        <v>656</v>
      </c>
      <c r="D59" s="1514"/>
      <c r="E59" s="1504"/>
      <c r="F59" s="1505">
        <v>0</v>
      </c>
      <c r="G59" s="1506"/>
      <c r="H59" s="1506"/>
      <c r="I59" s="1507"/>
      <c r="J59" s="1496"/>
      <c r="K59" s="1496"/>
      <c r="L59" s="1496"/>
    </row>
    <row r="60" spans="1:12" ht="15.75" customHeight="1">
      <c r="A60" s="1482" t="s">
        <v>920</v>
      </c>
      <c r="B60" s="1515"/>
      <c r="C60" s="1508" t="s">
        <v>921</v>
      </c>
      <c r="D60" s="1503" t="s">
        <v>922</v>
      </c>
      <c r="E60" s="1506">
        <v>47845395</v>
      </c>
      <c r="F60" s="1505">
        <v>47540787.257679999</v>
      </c>
      <c r="G60" s="1506">
        <v>16446757.054540001</v>
      </c>
      <c r="H60" s="1506">
        <v>19960107.584970102</v>
      </c>
      <c r="I60" s="1507">
        <v>23510786.670329899</v>
      </c>
      <c r="J60" s="1496">
        <v>0.34595045650791367</v>
      </c>
      <c r="K60" s="1496">
        <v>0.41985227288691224</v>
      </c>
      <c r="L60" s="1496">
        <v>0.49453927935389497</v>
      </c>
    </row>
    <row r="61" spans="1:12" ht="15.75" customHeight="1">
      <c r="A61" s="1482" t="s">
        <v>923</v>
      </c>
      <c r="B61" s="1515"/>
      <c r="C61" s="1508" t="s">
        <v>924</v>
      </c>
      <c r="D61" s="1503" t="s">
        <v>925</v>
      </c>
      <c r="E61" s="1505">
        <v>19304045</v>
      </c>
      <c r="F61" s="1505">
        <v>20949652.006650005</v>
      </c>
      <c r="G61" s="1506">
        <v>3610025.4040100002</v>
      </c>
      <c r="H61" s="1506">
        <v>4702168.7519499902</v>
      </c>
      <c r="I61" s="1507">
        <v>5985046.6856400101</v>
      </c>
      <c r="J61" s="1496">
        <v>0.17231911073578107</v>
      </c>
      <c r="K61" s="1496">
        <v>0.22445092407536843</v>
      </c>
      <c r="L61" s="1496">
        <v>0.28568716481496631</v>
      </c>
    </row>
    <row r="62" spans="1:12" ht="21.75" customHeight="1">
      <c r="A62" s="1482" t="s">
        <v>926</v>
      </c>
      <c r="B62" s="1515" t="s">
        <v>927</v>
      </c>
      <c r="C62" s="1484" t="s">
        <v>928</v>
      </c>
      <c r="D62" s="1514"/>
      <c r="E62" s="1500">
        <v>21176991</v>
      </c>
      <c r="F62" s="1493">
        <v>25146561.659790002</v>
      </c>
      <c r="G62" s="1494">
        <v>1928116.74915</v>
      </c>
      <c r="H62" s="1494">
        <v>3103560.2585300002</v>
      </c>
      <c r="I62" s="1495">
        <v>3740871.7086100001</v>
      </c>
      <c r="J62" s="1489">
        <v>7.6675164391683343E-2</v>
      </c>
      <c r="K62" s="1489">
        <v>0.1234188713557875</v>
      </c>
      <c r="L62" s="1489">
        <v>0.14876275171216549</v>
      </c>
    </row>
    <row r="63" spans="1:12" ht="12" customHeight="1">
      <c r="A63" s="1482"/>
      <c r="B63" s="1515"/>
      <c r="C63" s="1502" t="s">
        <v>656</v>
      </c>
      <c r="D63" s="1514"/>
      <c r="E63" s="1504"/>
      <c r="F63" s="1505">
        <v>0</v>
      </c>
      <c r="G63" s="1506"/>
      <c r="H63" s="1506"/>
      <c r="I63" s="1507"/>
      <c r="J63" s="1496"/>
      <c r="K63" s="1496"/>
      <c r="L63" s="1496"/>
    </row>
    <row r="64" spans="1:12" ht="30" customHeight="1">
      <c r="A64" s="1511" t="s">
        <v>929</v>
      </c>
      <c r="B64" s="1515"/>
      <c r="C64" s="1512" t="s">
        <v>930</v>
      </c>
      <c r="D64" s="1516" t="s">
        <v>931</v>
      </c>
      <c r="E64" s="1506">
        <v>13651677</v>
      </c>
      <c r="F64" s="1505">
        <v>16612617.56239</v>
      </c>
      <c r="G64" s="1506">
        <v>1420107.0562799999</v>
      </c>
      <c r="H64" s="1506">
        <v>2081259.2500699998</v>
      </c>
      <c r="I64" s="1507">
        <v>2365470.91493</v>
      </c>
      <c r="J64" s="1496">
        <v>8.5483642234384524E-2</v>
      </c>
      <c r="K64" s="1496">
        <v>0.12528183726939274</v>
      </c>
      <c r="L64" s="1496">
        <v>0.14239001807188342</v>
      </c>
    </row>
    <row r="65" spans="1:13" ht="47.25" customHeight="1">
      <c r="A65" s="1511" t="s">
        <v>932</v>
      </c>
      <c r="B65" s="1515"/>
      <c r="C65" s="1512" t="s">
        <v>933</v>
      </c>
      <c r="D65" s="1516" t="s">
        <v>934</v>
      </c>
      <c r="E65" s="1506">
        <v>45878</v>
      </c>
      <c r="F65" s="1505">
        <v>145795.16565000001</v>
      </c>
      <c r="G65" s="1506">
        <v>1411.1725100000001</v>
      </c>
      <c r="H65" s="1506">
        <v>3113.1891800000003</v>
      </c>
      <c r="I65" s="1507">
        <v>7063.1905999999999</v>
      </c>
      <c r="J65" s="1496">
        <v>9.6791447350709874E-3</v>
      </c>
      <c r="K65" s="1496">
        <v>2.1353171527467584E-2</v>
      </c>
      <c r="L65" s="1496">
        <v>4.844598631587068E-2</v>
      </c>
      <c r="M65" s="1517"/>
    </row>
    <row r="66" spans="1:13" ht="30">
      <c r="A66" s="1511" t="s">
        <v>935</v>
      </c>
      <c r="B66" s="1515"/>
      <c r="C66" s="1512" t="s">
        <v>936</v>
      </c>
      <c r="D66" s="1516" t="s">
        <v>937</v>
      </c>
      <c r="E66" s="1518">
        <v>6440</v>
      </c>
      <c r="F66" s="1518">
        <v>2036278.9638800002</v>
      </c>
      <c r="G66" s="1506">
        <v>5230.34746</v>
      </c>
      <c r="H66" s="1518">
        <v>35926.770859999997</v>
      </c>
      <c r="I66" s="1507">
        <v>55092.656759999998</v>
      </c>
      <c r="J66" s="1496">
        <v>2.5685810013152152E-3</v>
      </c>
      <c r="K66" s="1496">
        <v>1.7643344304625049E-2</v>
      </c>
      <c r="L66" s="1496">
        <v>2.7055554635316E-2</v>
      </c>
    </row>
    <row r="67" spans="1:13" ht="21.75" customHeight="1">
      <c r="A67" s="1511" t="s">
        <v>938</v>
      </c>
      <c r="B67" s="1520" t="s">
        <v>939</v>
      </c>
      <c r="C67" s="1521" t="s">
        <v>940</v>
      </c>
      <c r="D67" s="1522"/>
      <c r="E67" s="1493">
        <v>30699900</v>
      </c>
      <c r="F67" s="1493">
        <v>30699830</v>
      </c>
      <c r="G67" s="1493">
        <v>8539059.0590899996</v>
      </c>
      <c r="H67" s="1493">
        <v>11061720.97814</v>
      </c>
      <c r="I67" s="1493">
        <v>13661811.79676</v>
      </c>
      <c r="J67" s="1489">
        <v>0.27814678645093471</v>
      </c>
      <c r="K67" s="1489">
        <v>0.36031863948888315</v>
      </c>
      <c r="L67" s="1489">
        <v>0.44501262048552059</v>
      </c>
    </row>
    <row r="68" spans="1:13" ht="21.75" customHeight="1">
      <c r="A68" s="1511" t="s">
        <v>941</v>
      </c>
      <c r="B68" s="1520" t="s">
        <v>942</v>
      </c>
      <c r="C68" s="1521" t="s">
        <v>943</v>
      </c>
      <c r="D68" s="1522"/>
      <c r="E68" s="1500">
        <v>19643623</v>
      </c>
      <c r="F68" s="1493">
        <v>19643623</v>
      </c>
      <c r="G68" s="1494">
        <v>5901721.9174600001</v>
      </c>
      <c r="H68" s="1494">
        <v>7124573.5707900003</v>
      </c>
      <c r="I68" s="1495">
        <v>8113605.2728900006</v>
      </c>
      <c r="J68" s="1489">
        <v>0.30043958374990193</v>
      </c>
      <c r="K68" s="1489">
        <v>0.36269142259500703</v>
      </c>
      <c r="L68" s="1489">
        <v>0.41304016437751839</v>
      </c>
    </row>
    <row r="69" spans="1:13" ht="21.75" customHeight="1">
      <c r="A69" s="1511" t="s">
        <v>944</v>
      </c>
      <c r="B69" s="1523" t="s">
        <v>945</v>
      </c>
      <c r="C69" s="1524" t="s">
        <v>946</v>
      </c>
      <c r="D69" s="1525"/>
      <c r="E69" s="1526">
        <v>10201333</v>
      </c>
      <c r="F69" s="1526">
        <v>8809907.6446800008</v>
      </c>
      <c r="G69" s="1527">
        <v>2146980.2102200002</v>
      </c>
      <c r="H69" s="1527">
        <v>2598466.16231</v>
      </c>
      <c r="I69" s="1528">
        <v>3144016.3353899899</v>
      </c>
      <c r="J69" s="1529">
        <v>0.24370064895248789</v>
      </c>
      <c r="K69" s="1529">
        <v>0.29494817279714891</v>
      </c>
      <c r="L69" s="1529">
        <v>0.35687279165617053</v>
      </c>
    </row>
    <row r="71" spans="1:13" ht="19.5" customHeight="1">
      <c r="B71" s="1446" t="s">
        <v>888</v>
      </c>
      <c r="C71" s="1446"/>
      <c r="D71" s="1446"/>
      <c r="I71" s="1448"/>
    </row>
    <row r="72" spans="1:13" ht="15.75" customHeight="1">
      <c r="B72" s="1576" t="s">
        <v>889</v>
      </c>
      <c r="C72" s="1576"/>
      <c r="D72" s="1576"/>
      <c r="E72" s="1576"/>
      <c r="F72" s="1576"/>
      <c r="G72" s="1576"/>
      <c r="H72" s="1576"/>
      <c r="I72" s="1576"/>
      <c r="J72" s="1576"/>
      <c r="K72" s="1576"/>
      <c r="L72" s="1576"/>
    </row>
    <row r="73" spans="1:13" ht="12" customHeight="1">
      <c r="B73" s="1531"/>
      <c r="C73" s="1531"/>
      <c r="D73" s="1531"/>
      <c r="E73" s="1531"/>
      <c r="F73" s="1531"/>
      <c r="G73" s="1531"/>
      <c r="H73" s="1531"/>
      <c r="I73" s="1531"/>
      <c r="J73" s="1531"/>
      <c r="K73" s="1531"/>
      <c r="L73" s="1531"/>
    </row>
    <row r="74" spans="1:13" ht="9" customHeight="1">
      <c r="B74" s="1449"/>
      <c r="C74" s="1449"/>
      <c r="D74" s="1449"/>
      <c r="E74" s="1449"/>
      <c r="F74" s="1449"/>
      <c r="G74" s="1449"/>
      <c r="H74" s="1449"/>
      <c r="I74" s="1449"/>
      <c r="J74" s="1449"/>
      <c r="K74" s="1449"/>
      <c r="L74" s="1449"/>
    </row>
    <row r="75" spans="1:13" ht="15.75">
      <c r="B75" s="1450"/>
      <c r="C75" s="1451"/>
      <c r="D75" s="1452"/>
      <c r="E75" s="1453" t="s">
        <v>236</v>
      </c>
      <c r="F75" s="1454" t="s">
        <v>568</v>
      </c>
      <c r="G75" s="1455" t="s">
        <v>238</v>
      </c>
      <c r="H75" s="1456"/>
      <c r="I75" s="1456"/>
      <c r="J75" s="1456" t="s">
        <v>457</v>
      </c>
      <c r="K75" s="1456"/>
      <c r="L75" s="1457"/>
    </row>
    <row r="76" spans="1:13" ht="15.75">
      <c r="B76" s="1458" t="s">
        <v>3</v>
      </c>
      <c r="C76" s="1459"/>
      <c r="D76" s="1460"/>
      <c r="E76" s="1461" t="s">
        <v>237</v>
      </c>
      <c r="F76" s="1462" t="s">
        <v>571</v>
      </c>
      <c r="G76" s="1463"/>
      <c r="H76" s="1463"/>
      <c r="I76" s="1463"/>
      <c r="J76" s="1464"/>
      <c r="K76" s="1465"/>
      <c r="L76" s="1466"/>
    </row>
    <row r="77" spans="1:13" ht="15.75">
      <c r="B77" s="1467"/>
      <c r="C77" s="1447"/>
      <c r="D77" s="1468"/>
      <c r="E77" s="1469" t="s">
        <v>458</v>
      </c>
      <c r="F77" s="1462"/>
      <c r="G77" s="1470" t="s">
        <v>583</v>
      </c>
      <c r="H77" s="1471" t="s">
        <v>584</v>
      </c>
      <c r="I77" s="1471" t="s">
        <v>585</v>
      </c>
      <c r="J77" s="1472" t="s">
        <v>602</v>
      </c>
      <c r="K77" s="1473" t="s">
        <v>486</v>
      </c>
      <c r="L77" s="1473" t="s">
        <v>890</v>
      </c>
    </row>
    <row r="78" spans="1:13" s="1474" customFormat="1" ht="15" customHeight="1">
      <c r="B78" s="1475"/>
      <c r="C78" s="1476"/>
      <c r="D78" s="1477"/>
      <c r="E78" s="1577" t="s">
        <v>891</v>
      </c>
      <c r="F78" s="1578"/>
      <c r="G78" s="1578"/>
      <c r="H78" s="1578"/>
      <c r="I78" s="1579"/>
      <c r="J78" s="1577"/>
      <c r="K78" s="1578"/>
      <c r="L78" s="1579"/>
      <c r="M78" s="1445"/>
    </row>
    <row r="79" spans="1:13" s="1474" customFormat="1" ht="9.9499999999999993" customHeight="1">
      <c r="B79" s="1574">
        <v>1</v>
      </c>
      <c r="C79" s="1575"/>
      <c r="D79" s="1575"/>
      <c r="E79" s="1478">
        <v>2</v>
      </c>
      <c r="F79" s="1479">
        <v>3</v>
      </c>
      <c r="G79" s="1479">
        <v>4</v>
      </c>
      <c r="H79" s="1480">
        <v>5</v>
      </c>
      <c r="I79" s="1480">
        <v>6</v>
      </c>
      <c r="J79" s="1479">
        <v>7</v>
      </c>
      <c r="K79" s="1481">
        <v>8</v>
      </c>
      <c r="L79" s="1479">
        <v>9</v>
      </c>
    </row>
    <row r="80" spans="1:13" ht="21.75" customHeight="1">
      <c r="A80" s="1482" t="s">
        <v>892</v>
      </c>
      <c r="B80" s="1483" t="s">
        <v>893</v>
      </c>
      <c r="C80" s="1484"/>
      <c r="D80" s="1485"/>
      <c r="E80" s="1486">
        <v>397197405</v>
      </c>
      <c r="F80" s="1487">
        <v>397197405.00000095</v>
      </c>
      <c r="G80" s="1486">
        <v>213013111.58550102</v>
      </c>
      <c r="H80" s="1486">
        <v>242408056.220231</v>
      </c>
      <c r="I80" s="1488">
        <v>269678435.07792199</v>
      </c>
      <c r="J80" s="1489">
        <v>0.53629029017825658</v>
      </c>
      <c r="K80" s="1489">
        <v>0.61029617305840755</v>
      </c>
      <c r="L80" s="1489">
        <v>0.67895316455534582</v>
      </c>
    </row>
    <row r="81" spans="1:12" ht="15.75">
      <c r="A81" s="1482"/>
      <c r="B81" s="1490" t="s">
        <v>618</v>
      </c>
      <c r="C81" s="1491"/>
      <c r="D81" s="1485"/>
      <c r="E81" s="1492"/>
      <c r="F81" s="1493">
        <v>0</v>
      </c>
      <c r="G81" s="1494"/>
      <c r="H81" s="1494"/>
      <c r="I81" s="1495"/>
      <c r="J81" s="1496"/>
      <c r="K81" s="1496"/>
      <c r="L81" s="1496"/>
    </row>
    <row r="82" spans="1:12" ht="21.75" customHeight="1">
      <c r="A82" s="1482" t="s">
        <v>894</v>
      </c>
      <c r="B82" s="1497" t="s">
        <v>727</v>
      </c>
      <c r="C82" s="1498" t="s">
        <v>895</v>
      </c>
      <c r="D82" s="1499"/>
      <c r="E82" s="1500">
        <v>213898023</v>
      </c>
      <c r="F82" s="1493">
        <v>212152259.62695998</v>
      </c>
      <c r="G82" s="1494">
        <v>116607109.49363001</v>
      </c>
      <c r="H82" s="1494">
        <v>132957026.71334</v>
      </c>
      <c r="I82" s="1495">
        <v>149899195.21805999</v>
      </c>
      <c r="J82" s="1489">
        <v>0.5496387815933107</v>
      </c>
      <c r="K82" s="1489">
        <v>0.62670568273525018</v>
      </c>
      <c r="L82" s="1489">
        <v>0.70656421704692995</v>
      </c>
    </row>
    <row r="83" spans="1:12" ht="12" customHeight="1">
      <c r="A83" s="1482"/>
      <c r="B83" s="1501"/>
      <c r="C83" s="1502" t="s">
        <v>656</v>
      </c>
      <c r="D83" s="1503"/>
      <c r="E83" s="1504"/>
      <c r="F83" s="1505">
        <v>0</v>
      </c>
      <c r="G83" s="1506"/>
      <c r="H83" s="1506"/>
      <c r="I83" s="1507"/>
      <c r="J83" s="1496"/>
      <c r="K83" s="1496"/>
      <c r="L83" s="1496"/>
    </row>
    <row r="84" spans="1:12" ht="15.95" customHeight="1">
      <c r="A84" s="1482" t="s">
        <v>896</v>
      </c>
      <c r="B84" s="1501"/>
      <c r="C84" s="1508" t="s">
        <v>897</v>
      </c>
      <c r="D84" s="1503" t="s">
        <v>898</v>
      </c>
      <c r="E84" s="1506">
        <v>56444715</v>
      </c>
      <c r="F84" s="1505">
        <v>56153564.100000001</v>
      </c>
      <c r="G84" s="1506">
        <v>37172764.608000003</v>
      </c>
      <c r="H84" s="1506">
        <v>41612615.674999997</v>
      </c>
      <c r="I84" s="1507">
        <v>45996955.255000003</v>
      </c>
      <c r="J84" s="1496">
        <v>0.66198406465886284</v>
      </c>
      <c r="K84" s="1496">
        <v>0.74105030271800676</v>
      </c>
      <c r="L84" s="1496">
        <v>0.8191279750843099</v>
      </c>
    </row>
    <row r="85" spans="1:12" ht="15.95" customHeight="1">
      <c r="A85" s="1482" t="s">
        <v>899</v>
      </c>
      <c r="B85" s="1501"/>
      <c r="C85" s="1508" t="s">
        <v>900</v>
      </c>
      <c r="D85" s="1503" t="s">
        <v>901</v>
      </c>
      <c r="E85" s="1506">
        <v>65555173</v>
      </c>
      <c r="F85" s="1505">
        <v>62463673</v>
      </c>
      <c r="G85" s="1506">
        <v>27583358.01252</v>
      </c>
      <c r="H85" s="1506">
        <v>31662325.33526</v>
      </c>
      <c r="I85" s="1507">
        <v>36851106.568389997</v>
      </c>
      <c r="J85" s="1496">
        <v>0.44159039466859401</v>
      </c>
      <c r="K85" s="1496">
        <v>0.50689182711461744</v>
      </c>
      <c r="L85" s="1496">
        <v>0.58996060907897618</v>
      </c>
    </row>
    <row r="86" spans="1:12" ht="12" customHeight="1">
      <c r="A86" s="1482"/>
      <c r="B86" s="1501"/>
      <c r="C86" s="1508"/>
      <c r="D86" s="1503" t="s">
        <v>656</v>
      </c>
      <c r="E86" s="1504"/>
      <c r="F86" s="1505">
        <v>0</v>
      </c>
      <c r="G86" s="1506"/>
      <c r="H86" s="1506"/>
      <c r="I86" s="1507"/>
      <c r="J86" s="1496"/>
      <c r="K86" s="1496"/>
      <c r="L86" s="1496"/>
    </row>
    <row r="87" spans="1:12" ht="15.95" customHeight="1">
      <c r="A87" s="1482" t="s">
        <v>902</v>
      </c>
      <c r="B87" s="1509"/>
      <c r="C87" s="1508"/>
      <c r="D87" s="1503" t="s">
        <v>903</v>
      </c>
      <c r="E87" s="1506">
        <v>46637723</v>
      </c>
      <c r="F87" s="1505">
        <v>43546223</v>
      </c>
      <c r="G87" s="1506">
        <v>17061875.803720001</v>
      </c>
      <c r="H87" s="1506">
        <v>19752617.76667</v>
      </c>
      <c r="I87" s="1507">
        <v>23329824.994550001</v>
      </c>
      <c r="J87" s="1496">
        <v>0.39181069282908876</v>
      </c>
      <c r="K87" s="1496">
        <v>0.45360117148782342</v>
      </c>
      <c r="L87" s="1496">
        <v>0.53574853080943441</v>
      </c>
    </row>
    <row r="88" spans="1:12" ht="15.95" customHeight="1">
      <c r="A88" s="1482" t="s">
        <v>904</v>
      </c>
      <c r="B88" s="1501"/>
      <c r="C88" s="1508"/>
      <c r="D88" s="1510" t="s">
        <v>905</v>
      </c>
      <c r="E88" s="1506">
        <v>17565683</v>
      </c>
      <c r="F88" s="1505">
        <v>17565683</v>
      </c>
      <c r="G88" s="1506">
        <v>9793622.2087999992</v>
      </c>
      <c r="H88" s="1506">
        <v>11069667.56859</v>
      </c>
      <c r="I88" s="1507">
        <v>12569061.57384</v>
      </c>
      <c r="J88" s="1496">
        <v>0.55754292097836444</v>
      </c>
      <c r="K88" s="1496">
        <v>0.63018714208778559</v>
      </c>
      <c r="L88" s="1496">
        <v>0.715546419335929</v>
      </c>
    </row>
    <row r="89" spans="1:12" ht="45">
      <c r="A89" s="1511" t="s">
        <v>906</v>
      </c>
      <c r="B89" s="1501"/>
      <c r="C89" s="1512" t="s">
        <v>907</v>
      </c>
      <c r="D89" s="1513" t="s">
        <v>908</v>
      </c>
      <c r="E89" s="1506">
        <v>40785495</v>
      </c>
      <c r="F89" s="1505">
        <v>44560941.466779999</v>
      </c>
      <c r="G89" s="1506">
        <v>25442546.683699999</v>
      </c>
      <c r="H89" s="1506">
        <v>29670884.19193</v>
      </c>
      <c r="I89" s="1507">
        <v>33658290.831529997</v>
      </c>
      <c r="J89" s="1496">
        <v>0.57096070788062936</v>
      </c>
      <c r="K89" s="1496">
        <v>0.66584958071519929</v>
      </c>
      <c r="L89" s="1496">
        <v>0.75533168114551885</v>
      </c>
    </row>
    <row r="90" spans="1:12" ht="30">
      <c r="A90" s="1511" t="s">
        <v>909</v>
      </c>
      <c r="B90" s="1501"/>
      <c r="C90" s="1512" t="s">
        <v>910</v>
      </c>
      <c r="D90" s="1513" t="s">
        <v>911</v>
      </c>
      <c r="E90" s="1506">
        <v>3037757</v>
      </c>
      <c r="F90" s="1505">
        <v>6075628.3484300002</v>
      </c>
      <c r="G90" s="1506">
        <v>3150535.7009200002</v>
      </c>
      <c r="H90" s="1506">
        <v>3670721.4209699999</v>
      </c>
      <c r="I90" s="1507">
        <v>4154842.7234299998</v>
      </c>
      <c r="J90" s="1496">
        <v>0.51855306484211272</v>
      </c>
      <c r="K90" s="1496">
        <v>0.60417148819159572</v>
      </c>
      <c r="L90" s="1496">
        <v>0.68385399585931728</v>
      </c>
    </row>
    <row r="91" spans="1:12" ht="15" customHeight="1">
      <c r="A91" s="1511" t="s">
        <v>912</v>
      </c>
      <c r="B91" s="1501"/>
      <c r="C91" s="1512" t="s">
        <v>913</v>
      </c>
      <c r="D91" s="1513" t="s">
        <v>914</v>
      </c>
      <c r="E91" s="1506">
        <v>15580654</v>
      </c>
      <c r="F91" s="1505">
        <v>15608898.811000001</v>
      </c>
      <c r="G91" s="1506">
        <v>10199561.164000001</v>
      </c>
      <c r="H91" s="1506">
        <v>11227553.69334</v>
      </c>
      <c r="I91" s="1507">
        <v>12347702.12504</v>
      </c>
      <c r="J91" s="1496">
        <v>0.65344527423113941</v>
      </c>
      <c r="K91" s="1496">
        <v>0.719304662634346</v>
      </c>
      <c r="L91" s="1496">
        <v>0.79106811278309075</v>
      </c>
    </row>
    <row r="92" spans="1:12" ht="21.75" customHeight="1">
      <c r="A92" s="1482" t="s">
        <v>915</v>
      </c>
      <c r="B92" s="1483" t="s">
        <v>742</v>
      </c>
      <c r="C92" s="1484" t="s">
        <v>916</v>
      </c>
      <c r="D92" s="1514"/>
      <c r="E92" s="1500">
        <v>26068705</v>
      </c>
      <c r="F92" s="1493">
        <v>26042176.7051</v>
      </c>
      <c r="G92" s="1494">
        <v>14784343.97855</v>
      </c>
      <c r="H92" s="1494">
        <v>17024232.6116</v>
      </c>
      <c r="I92" s="1495">
        <v>19361936.66164</v>
      </c>
      <c r="J92" s="1489">
        <v>0.56770768995107423</v>
      </c>
      <c r="K92" s="1489">
        <v>0.65371772891265423</v>
      </c>
      <c r="L92" s="1489">
        <v>0.74348380632284983</v>
      </c>
    </row>
    <row r="93" spans="1:12" ht="21.75" customHeight="1">
      <c r="A93" s="1482" t="s">
        <v>917</v>
      </c>
      <c r="B93" s="1515" t="s">
        <v>918</v>
      </c>
      <c r="C93" s="1484" t="s">
        <v>919</v>
      </c>
      <c r="D93" s="1514"/>
      <c r="E93" s="1500">
        <v>75508830</v>
      </c>
      <c r="F93" s="1493">
        <v>74703046.363470003</v>
      </c>
      <c r="G93" s="1494">
        <v>38037694.989829905</v>
      </c>
      <c r="H93" s="1494">
        <v>43388071.487510197</v>
      </c>
      <c r="I93" s="1495">
        <v>48688930.912669703</v>
      </c>
      <c r="J93" s="1489">
        <v>0.50918532565266905</v>
      </c>
      <c r="K93" s="1489">
        <v>0.58080725753009033</v>
      </c>
      <c r="L93" s="1489">
        <v>0.65176633728927458</v>
      </c>
    </row>
    <row r="94" spans="1:12" ht="12" customHeight="1">
      <c r="A94" s="1482"/>
      <c r="B94" s="1515"/>
      <c r="C94" s="1502" t="s">
        <v>656</v>
      </c>
      <c r="D94" s="1514"/>
      <c r="E94" s="1504"/>
      <c r="F94" s="1505">
        <v>0</v>
      </c>
      <c r="G94" s="1506"/>
      <c r="H94" s="1506"/>
      <c r="I94" s="1507"/>
      <c r="J94" s="1496"/>
      <c r="K94" s="1496"/>
      <c r="L94" s="1496"/>
    </row>
    <row r="95" spans="1:12" ht="15.75" customHeight="1">
      <c r="A95" s="1482" t="s">
        <v>920</v>
      </c>
      <c r="B95" s="1515"/>
      <c r="C95" s="1508" t="s">
        <v>921</v>
      </c>
      <c r="D95" s="1503" t="s">
        <v>922</v>
      </c>
      <c r="E95" s="1506">
        <v>47845395</v>
      </c>
      <c r="F95" s="1505">
        <v>47540787.257679999</v>
      </c>
      <c r="G95" s="1506">
        <v>27174644.358479999</v>
      </c>
      <c r="H95" s="1506">
        <v>30810571.539639901</v>
      </c>
      <c r="I95" s="1507">
        <v>34417222.317760006</v>
      </c>
      <c r="J95" s="1496">
        <v>0.57160694902228526</v>
      </c>
      <c r="K95" s="1496">
        <v>0.64808711249649309</v>
      </c>
      <c r="L95" s="1496">
        <v>0.72395145943234374</v>
      </c>
    </row>
    <row r="96" spans="1:12" ht="15.75" customHeight="1">
      <c r="A96" s="1482" t="s">
        <v>923</v>
      </c>
      <c r="B96" s="1515"/>
      <c r="C96" s="1508" t="s">
        <v>924</v>
      </c>
      <c r="D96" s="1503" t="s">
        <v>925</v>
      </c>
      <c r="E96" s="1505">
        <v>19304045</v>
      </c>
      <c r="F96" s="1505">
        <v>20949652.006650005</v>
      </c>
      <c r="G96" s="1506">
        <v>7388684.6165099898</v>
      </c>
      <c r="H96" s="1506">
        <v>8773539.4013800304</v>
      </c>
      <c r="I96" s="1507">
        <v>10236037.932459999</v>
      </c>
      <c r="J96" s="1496">
        <v>0.3526877016460519</v>
      </c>
      <c r="K96" s="1496">
        <v>0.41879165336947194</v>
      </c>
      <c r="L96" s="1496">
        <v>0.48860181205925496</v>
      </c>
    </row>
    <row r="97" spans="1:13" ht="21.75" customHeight="1">
      <c r="A97" s="1482" t="s">
        <v>926</v>
      </c>
      <c r="B97" s="1515" t="s">
        <v>927</v>
      </c>
      <c r="C97" s="1484" t="s">
        <v>928</v>
      </c>
      <c r="D97" s="1514"/>
      <c r="E97" s="1500">
        <v>21176991</v>
      </c>
      <c r="F97" s="1493">
        <v>25146561.659790002</v>
      </c>
      <c r="G97" s="1494">
        <v>5093926.7583299996</v>
      </c>
      <c r="H97" s="1494">
        <v>6687925.4894099999</v>
      </c>
      <c r="I97" s="1495">
        <v>7961039.1595699899</v>
      </c>
      <c r="J97" s="1489">
        <v>0.2025695133691108</v>
      </c>
      <c r="K97" s="1489">
        <v>0.26595785061558397</v>
      </c>
      <c r="L97" s="1489">
        <v>0.31658559397803859</v>
      </c>
    </row>
    <row r="98" spans="1:13" ht="12" customHeight="1">
      <c r="A98" s="1482"/>
      <c r="B98" s="1515"/>
      <c r="C98" s="1502" t="s">
        <v>656</v>
      </c>
      <c r="D98" s="1514"/>
      <c r="E98" s="1504"/>
      <c r="F98" s="1505">
        <v>0</v>
      </c>
      <c r="G98" s="1506"/>
      <c r="H98" s="1506"/>
      <c r="I98" s="1507"/>
      <c r="J98" s="1496"/>
      <c r="K98" s="1496"/>
      <c r="L98" s="1496"/>
    </row>
    <row r="99" spans="1:13" ht="30" customHeight="1">
      <c r="A99" s="1511" t="s">
        <v>929</v>
      </c>
      <c r="B99" s="1515"/>
      <c r="C99" s="1512" t="s">
        <v>930</v>
      </c>
      <c r="D99" s="1516" t="s">
        <v>931</v>
      </c>
      <c r="E99" s="1506">
        <v>13651677</v>
      </c>
      <c r="F99" s="1505">
        <v>16612617.56239</v>
      </c>
      <c r="G99" s="1506">
        <v>3275795.3626700002</v>
      </c>
      <c r="H99" s="1506">
        <v>4298518.7242799997</v>
      </c>
      <c r="I99" s="1507">
        <v>5044364.4910800001</v>
      </c>
      <c r="J99" s="1496">
        <v>0.19718718921732181</v>
      </c>
      <c r="K99" s="1496">
        <v>0.25875023656787216</v>
      </c>
      <c r="L99" s="1496">
        <v>0.30364657900150233</v>
      </c>
    </row>
    <row r="100" spans="1:13" ht="47.25" customHeight="1">
      <c r="A100" s="1511" t="s">
        <v>932</v>
      </c>
      <c r="B100" s="1515"/>
      <c r="C100" s="1512" t="s">
        <v>933</v>
      </c>
      <c r="D100" s="1516" t="s">
        <v>934</v>
      </c>
      <c r="E100" s="1506">
        <v>45878</v>
      </c>
      <c r="F100" s="1505">
        <v>145795.16565000001</v>
      </c>
      <c r="G100" s="1506">
        <v>11570.763720000001</v>
      </c>
      <c r="H100" s="1506">
        <v>16616.240160000001</v>
      </c>
      <c r="I100" s="1507">
        <v>24067.726979999999</v>
      </c>
      <c r="J100" s="1496">
        <v>7.9363150817888597E-2</v>
      </c>
      <c r="K100" s="1496">
        <v>0.11396976083479624</v>
      </c>
      <c r="L100" s="1496">
        <v>0.16507904684423944</v>
      </c>
      <c r="M100" s="1517"/>
    </row>
    <row r="101" spans="1:13" ht="30">
      <c r="A101" s="1511" t="s">
        <v>935</v>
      </c>
      <c r="B101" s="1515"/>
      <c r="C101" s="1512" t="s">
        <v>936</v>
      </c>
      <c r="D101" s="1516" t="s">
        <v>937</v>
      </c>
      <c r="E101" s="1518">
        <v>6440</v>
      </c>
      <c r="F101" s="1518">
        <v>2036278.9638800002</v>
      </c>
      <c r="G101" s="1506">
        <v>110497.69867</v>
      </c>
      <c r="H101" s="1518">
        <v>260157.07687000002</v>
      </c>
      <c r="I101" s="1507">
        <v>396204.21760000003</v>
      </c>
      <c r="J101" s="1496">
        <v>5.4264519071322945E-2</v>
      </c>
      <c r="K101" s="1496">
        <v>0.12776101972506126</v>
      </c>
      <c r="L101" s="1496">
        <v>0.19457266152033417</v>
      </c>
    </row>
    <row r="102" spans="1:13" ht="21.75" customHeight="1">
      <c r="A102" s="1511" t="s">
        <v>938</v>
      </c>
      <c r="B102" s="1520" t="s">
        <v>939</v>
      </c>
      <c r="C102" s="1521" t="s">
        <v>940</v>
      </c>
      <c r="D102" s="1522"/>
      <c r="E102" s="1493">
        <v>30699900</v>
      </c>
      <c r="F102" s="1493">
        <v>30699830</v>
      </c>
      <c r="G102" s="1493">
        <v>25323286.419360001</v>
      </c>
      <c r="H102" s="1493">
        <v>25710634.625779998</v>
      </c>
      <c r="I102" s="1493">
        <v>26441396.250990003</v>
      </c>
      <c r="J102" s="1489">
        <v>0.82486731748547149</v>
      </c>
      <c r="K102" s="1489">
        <v>0.83748459277396647</v>
      </c>
      <c r="L102" s="1489">
        <v>0.86128803485198469</v>
      </c>
    </row>
    <row r="103" spans="1:13" ht="21.75" customHeight="1">
      <c r="A103" s="1511" t="s">
        <v>941</v>
      </c>
      <c r="B103" s="1520" t="s">
        <v>942</v>
      </c>
      <c r="C103" s="1521" t="s">
        <v>943</v>
      </c>
      <c r="D103" s="1522"/>
      <c r="E103" s="1500">
        <v>19643623</v>
      </c>
      <c r="F103" s="1493">
        <v>19643623</v>
      </c>
      <c r="G103" s="1494">
        <v>9579722.3973200005</v>
      </c>
      <c r="H103" s="1494">
        <v>12518428.888379999</v>
      </c>
      <c r="I103" s="1495">
        <v>12770134.359850001</v>
      </c>
      <c r="J103" s="1489">
        <v>0.48767594436728912</v>
      </c>
      <c r="K103" s="1489">
        <v>0.63727698746712858</v>
      </c>
      <c r="L103" s="1489">
        <v>0.65009058460600677</v>
      </c>
    </row>
    <row r="104" spans="1:13" ht="21.75" customHeight="1">
      <c r="A104" s="1511" t="s">
        <v>944</v>
      </c>
      <c r="B104" s="1523" t="s">
        <v>945</v>
      </c>
      <c r="C104" s="1524" t="s">
        <v>946</v>
      </c>
      <c r="D104" s="1525"/>
      <c r="E104" s="1526">
        <v>10201333</v>
      </c>
      <c r="F104" s="1526">
        <v>8809907.6446800008</v>
      </c>
      <c r="G104" s="1527">
        <v>3587027.5484799999</v>
      </c>
      <c r="H104" s="1527">
        <v>4121736.4042099901</v>
      </c>
      <c r="I104" s="1528">
        <v>4555802.51514001</v>
      </c>
      <c r="J104" s="1529">
        <v>0.40715836001369232</v>
      </c>
      <c r="K104" s="1529">
        <v>0.46785239646626314</v>
      </c>
      <c r="L104" s="1529">
        <v>0.51712261908796531</v>
      </c>
    </row>
    <row r="106" spans="1:13" ht="19.5" customHeight="1">
      <c r="B106" s="1446" t="s">
        <v>888</v>
      </c>
      <c r="C106" s="1446"/>
      <c r="D106" s="1446"/>
      <c r="I106" s="1448"/>
    </row>
    <row r="107" spans="1:13" ht="15.75" customHeight="1">
      <c r="B107" s="1576" t="s">
        <v>889</v>
      </c>
      <c r="C107" s="1576"/>
      <c r="D107" s="1576"/>
      <c r="E107" s="1576"/>
      <c r="F107" s="1576"/>
      <c r="G107" s="1576"/>
      <c r="H107" s="1576"/>
      <c r="I107" s="1576"/>
      <c r="J107" s="1576"/>
      <c r="K107" s="1576"/>
      <c r="L107" s="1576"/>
    </row>
    <row r="108" spans="1:13" ht="12" customHeight="1">
      <c r="B108" s="1531"/>
      <c r="C108" s="1531"/>
      <c r="D108" s="1531"/>
      <c r="E108" s="1531"/>
      <c r="F108" s="1531"/>
      <c r="G108" s="1531"/>
      <c r="H108" s="1531"/>
      <c r="I108" s="1531"/>
      <c r="J108" s="1531"/>
      <c r="K108" s="1531"/>
      <c r="L108" s="1531"/>
    </row>
    <row r="109" spans="1:13" ht="9" customHeight="1">
      <c r="B109" s="1449"/>
      <c r="C109" s="1449"/>
      <c r="D109" s="1449"/>
      <c r="E109" s="1449"/>
      <c r="F109" s="1449"/>
      <c r="G109" s="1449"/>
      <c r="H109" s="1449"/>
      <c r="I109" s="1449"/>
      <c r="J109" s="1449"/>
      <c r="K109" s="1449"/>
      <c r="L109" s="1449"/>
    </row>
    <row r="110" spans="1:13" ht="15.75">
      <c r="B110" s="1450"/>
      <c r="C110" s="1451"/>
      <c r="D110" s="1452"/>
      <c r="E110" s="1453" t="s">
        <v>236</v>
      </c>
      <c r="F110" s="1454" t="s">
        <v>568</v>
      </c>
      <c r="G110" s="1455" t="s">
        <v>238</v>
      </c>
      <c r="H110" s="1456"/>
      <c r="I110" s="1456"/>
      <c r="J110" s="1456" t="s">
        <v>457</v>
      </c>
      <c r="K110" s="1456"/>
      <c r="L110" s="1457"/>
    </row>
    <row r="111" spans="1:13" ht="15.75">
      <c r="B111" s="1458" t="s">
        <v>3</v>
      </c>
      <c r="C111" s="1459"/>
      <c r="D111" s="1460"/>
      <c r="E111" s="1461" t="s">
        <v>237</v>
      </c>
      <c r="F111" s="1462" t="s">
        <v>571</v>
      </c>
      <c r="G111" s="1463"/>
      <c r="H111" s="1463"/>
      <c r="I111" s="1463"/>
      <c r="J111" s="1464"/>
      <c r="K111" s="1465"/>
      <c r="L111" s="1466"/>
    </row>
    <row r="112" spans="1:13" ht="15.75">
      <c r="B112" s="1467"/>
      <c r="C112" s="1447"/>
      <c r="D112" s="1468"/>
      <c r="E112" s="1469" t="s">
        <v>458</v>
      </c>
      <c r="F112" s="1462"/>
      <c r="G112" s="1470" t="s">
        <v>606</v>
      </c>
      <c r="H112" s="1471" t="s">
        <v>608</v>
      </c>
      <c r="I112" s="1471" t="s">
        <v>609</v>
      </c>
      <c r="J112" s="1472" t="s">
        <v>602</v>
      </c>
      <c r="K112" s="1473" t="s">
        <v>486</v>
      </c>
      <c r="L112" s="1473" t="s">
        <v>890</v>
      </c>
    </row>
    <row r="113" spans="1:13" s="1474" customFormat="1" ht="15" customHeight="1">
      <c r="B113" s="1475"/>
      <c r="C113" s="1476"/>
      <c r="D113" s="1477"/>
      <c r="E113" s="1577" t="s">
        <v>891</v>
      </c>
      <c r="F113" s="1578"/>
      <c r="G113" s="1578"/>
      <c r="H113" s="1578"/>
      <c r="I113" s="1579"/>
      <c r="J113" s="1577"/>
      <c r="K113" s="1578"/>
      <c r="L113" s="1579"/>
      <c r="M113" s="1445"/>
    </row>
    <row r="114" spans="1:13" s="1474" customFormat="1" ht="9.9499999999999993" customHeight="1">
      <c r="B114" s="1574">
        <v>1</v>
      </c>
      <c r="C114" s="1575"/>
      <c r="D114" s="1575"/>
      <c r="E114" s="1478">
        <v>2</v>
      </c>
      <c r="F114" s="1479">
        <v>3</v>
      </c>
      <c r="G114" s="1479">
        <v>4</v>
      </c>
      <c r="H114" s="1480">
        <v>5</v>
      </c>
      <c r="I114" s="1480">
        <v>6</v>
      </c>
      <c r="J114" s="1479">
        <v>7</v>
      </c>
      <c r="K114" s="1481">
        <v>8</v>
      </c>
      <c r="L114" s="1479">
        <v>9</v>
      </c>
    </row>
    <row r="115" spans="1:13" ht="21.75" customHeight="1">
      <c r="A115" s="1482" t="s">
        <v>892</v>
      </c>
      <c r="B115" s="1483" t="s">
        <v>893</v>
      </c>
      <c r="C115" s="1484"/>
      <c r="D115" s="1485"/>
      <c r="E115" s="1486">
        <v>397197405</v>
      </c>
      <c r="F115" s="1487">
        <v>397197405.00000095</v>
      </c>
      <c r="G115" s="1486">
        <v>302937688.94658101</v>
      </c>
      <c r="H115" s="1486">
        <v>332334756.93156201</v>
      </c>
      <c r="I115" s="1488">
        <v>0</v>
      </c>
      <c r="J115" s="1489">
        <v>0.76268798620821876</v>
      </c>
      <c r="K115" s="1489">
        <v>0.83669921491949628</v>
      </c>
      <c r="L115" s="1489">
        <v>0</v>
      </c>
    </row>
    <row r="116" spans="1:13" ht="15.75">
      <c r="A116" s="1482"/>
      <c r="B116" s="1490" t="s">
        <v>618</v>
      </c>
      <c r="C116" s="1491"/>
      <c r="D116" s="1485"/>
      <c r="E116" s="1492"/>
      <c r="F116" s="1493">
        <v>0</v>
      </c>
      <c r="G116" s="1494"/>
      <c r="H116" s="1494"/>
      <c r="I116" s="1495"/>
      <c r="J116" s="1496"/>
      <c r="K116" s="1496"/>
      <c r="L116" s="1496"/>
    </row>
    <row r="117" spans="1:13" ht="21.75" customHeight="1">
      <c r="A117" s="1482" t="s">
        <v>894</v>
      </c>
      <c r="B117" s="1497" t="s">
        <v>727</v>
      </c>
      <c r="C117" s="1498" t="s">
        <v>895</v>
      </c>
      <c r="D117" s="1499"/>
      <c r="E117" s="1500">
        <v>213898023</v>
      </c>
      <c r="F117" s="1493">
        <v>212152259.62695998</v>
      </c>
      <c r="G117" s="1494">
        <v>169358304.59535998</v>
      </c>
      <c r="H117" s="1494">
        <v>185681033.65141001</v>
      </c>
      <c r="I117" s="1495">
        <v>0</v>
      </c>
      <c r="J117" s="1489">
        <v>0.79828659328518503</v>
      </c>
      <c r="K117" s="1489">
        <v>0.8752253404130792</v>
      </c>
      <c r="L117" s="1489">
        <v>0</v>
      </c>
    </row>
    <row r="118" spans="1:13" ht="12" customHeight="1">
      <c r="A118" s="1482"/>
      <c r="B118" s="1501"/>
      <c r="C118" s="1502" t="s">
        <v>656</v>
      </c>
      <c r="D118" s="1503"/>
      <c r="E118" s="1504"/>
      <c r="F118" s="1505">
        <v>0</v>
      </c>
      <c r="G118" s="1506"/>
      <c r="H118" s="1506"/>
      <c r="I118" s="1507"/>
      <c r="J118" s="1496"/>
      <c r="K118" s="1496"/>
      <c r="L118" s="1496"/>
    </row>
    <row r="119" spans="1:13" ht="15.95" customHeight="1">
      <c r="A119" s="1482" t="s">
        <v>896</v>
      </c>
      <c r="B119" s="1501"/>
      <c r="C119" s="1508" t="s">
        <v>897</v>
      </c>
      <c r="D119" s="1503" t="s">
        <v>898</v>
      </c>
      <c r="E119" s="1506">
        <v>56444715</v>
      </c>
      <c r="F119" s="1505">
        <v>56153564.100000001</v>
      </c>
      <c r="G119" s="1506">
        <v>50427079.327</v>
      </c>
      <c r="H119" s="1506">
        <v>54860383.118000001</v>
      </c>
      <c r="I119" s="1507">
        <v>0</v>
      </c>
      <c r="J119" s="1496">
        <v>0.89802099181448036</v>
      </c>
      <c r="K119" s="1496">
        <v>0.97697063396195005</v>
      </c>
      <c r="L119" s="1496">
        <v>0</v>
      </c>
    </row>
    <row r="120" spans="1:13" ht="15.95" customHeight="1">
      <c r="A120" s="1482" t="s">
        <v>899</v>
      </c>
      <c r="B120" s="1501"/>
      <c r="C120" s="1508" t="s">
        <v>900</v>
      </c>
      <c r="D120" s="1503" t="s">
        <v>901</v>
      </c>
      <c r="E120" s="1506">
        <v>65555173</v>
      </c>
      <c r="F120" s="1505">
        <v>62463673</v>
      </c>
      <c r="G120" s="1506">
        <v>42901318.141429998</v>
      </c>
      <c r="H120" s="1506">
        <v>47386860.613809995</v>
      </c>
      <c r="I120" s="1507">
        <v>0</v>
      </c>
      <c r="J120" s="1496">
        <v>0.686820292194953</v>
      </c>
      <c r="K120" s="1496">
        <v>0.75863071026594919</v>
      </c>
      <c r="L120" s="1496">
        <v>0</v>
      </c>
    </row>
    <row r="121" spans="1:13" ht="12" customHeight="1">
      <c r="A121" s="1482"/>
      <c r="B121" s="1501"/>
      <c r="C121" s="1508"/>
      <c r="D121" s="1503" t="s">
        <v>656</v>
      </c>
      <c r="E121" s="1504"/>
      <c r="F121" s="1505">
        <v>0</v>
      </c>
      <c r="G121" s="1506"/>
      <c r="H121" s="1506"/>
      <c r="I121" s="1507"/>
      <c r="J121" s="1496"/>
      <c r="K121" s="1496"/>
      <c r="L121" s="1496"/>
    </row>
    <row r="122" spans="1:13" ht="15.95" customHeight="1">
      <c r="A122" s="1482" t="s">
        <v>902</v>
      </c>
      <c r="B122" s="1509"/>
      <c r="C122" s="1508"/>
      <c r="D122" s="1503" t="s">
        <v>903</v>
      </c>
      <c r="E122" s="1506">
        <v>46637723</v>
      </c>
      <c r="F122" s="1505">
        <v>43546223</v>
      </c>
      <c r="G122" s="1506">
        <v>27746805.376740001</v>
      </c>
      <c r="H122" s="1506">
        <v>30860823.616470002</v>
      </c>
      <c r="I122" s="1507">
        <v>0</v>
      </c>
      <c r="J122" s="1496">
        <v>0.63718052830299432</v>
      </c>
      <c r="K122" s="1496">
        <v>0.70869116746290495</v>
      </c>
      <c r="L122" s="1496">
        <v>0</v>
      </c>
    </row>
    <row r="123" spans="1:13" ht="15.95" customHeight="1">
      <c r="A123" s="1482" t="s">
        <v>904</v>
      </c>
      <c r="B123" s="1501"/>
      <c r="C123" s="1508"/>
      <c r="D123" s="1510" t="s">
        <v>905</v>
      </c>
      <c r="E123" s="1506">
        <v>17565683</v>
      </c>
      <c r="F123" s="1505">
        <v>17565683</v>
      </c>
      <c r="G123" s="1506">
        <v>14078512.764690001</v>
      </c>
      <c r="H123" s="1506">
        <v>15338356.997339999</v>
      </c>
      <c r="I123" s="1507">
        <v>0</v>
      </c>
      <c r="J123" s="1496">
        <v>0.80147824395385026</v>
      </c>
      <c r="K123" s="1496">
        <v>0.87320014811493518</v>
      </c>
      <c r="L123" s="1496">
        <v>0</v>
      </c>
    </row>
    <row r="124" spans="1:13" ht="45">
      <c r="A124" s="1511" t="s">
        <v>906</v>
      </c>
      <c r="B124" s="1501"/>
      <c r="C124" s="1512" t="s">
        <v>907</v>
      </c>
      <c r="D124" s="1513" t="s">
        <v>908</v>
      </c>
      <c r="E124" s="1506">
        <v>40785495</v>
      </c>
      <c r="F124" s="1505">
        <v>44560941.466779999</v>
      </c>
      <c r="G124" s="1506">
        <v>37509449.269699998</v>
      </c>
      <c r="H124" s="1506">
        <v>40841756.487259999</v>
      </c>
      <c r="I124" s="1507">
        <v>0</v>
      </c>
      <c r="J124" s="1496">
        <v>0.84175621149438995</v>
      </c>
      <c r="K124" s="1496">
        <v>0.91653710947079881</v>
      </c>
      <c r="L124" s="1496">
        <v>0</v>
      </c>
    </row>
    <row r="125" spans="1:13" ht="30">
      <c r="A125" s="1511" t="s">
        <v>909</v>
      </c>
      <c r="B125" s="1501"/>
      <c r="C125" s="1512" t="s">
        <v>910</v>
      </c>
      <c r="D125" s="1513" t="s">
        <v>911</v>
      </c>
      <c r="E125" s="1506">
        <v>3037757</v>
      </c>
      <c r="F125" s="1505">
        <v>6075628.3484300002</v>
      </c>
      <c r="G125" s="1506">
        <v>4761555.6910399999</v>
      </c>
      <c r="H125" s="1506">
        <v>5407041.4997500004</v>
      </c>
      <c r="I125" s="1507">
        <v>0</v>
      </c>
      <c r="J125" s="1496">
        <v>0.78371411448668205</v>
      </c>
      <c r="K125" s="1496">
        <v>0.88995593371790604</v>
      </c>
      <c r="L125" s="1496">
        <v>0</v>
      </c>
    </row>
    <row r="126" spans="1:13" ht="15" customHeight="1">
      <c r="A126" s="1511" t="s">
        <v>912</v>
      </c>
      <c r="B126" s="1501"/>
      <c r="C126" s="1512" t="s">
        <v>913</v>
      </c>
      <c r="D126" s="1513" t="s">
        <v>914</v>
      </c>
      <c r="E126" s="1506">
        <v>15580654</v>
      </c>
      <c r="F126" s="1505">
        <v>15608898.811000001</v>
      </c>
      <c r="G126" s="1506">
        <v>13595812.914009999</v>
      </c>
      <c r="H126" s="1506">
        <v>14598471.39701</v>
      </c>
      <c r="I126" s="1507">
        <v>0</v>
      </c>
      <c r="J126" s="1496">
        <v>0.8710296016800797</v>
      </c>
      <c r="K126" s="1496">
        <v>0.9352659386017721</v>
      </c>
      <c r="L126" s="1496">
        <v>0</v>
      </c>
    </row>
    <row r="127" spans="1:13" ht="21.75" customHeight="1">
      <c r="A127" s="1482" t="s">
        <v>915</v>
      </c>
      <c r="B127" s="1483" t="s">
        <v>742</v>
      </c>
      <c r="C127" s="1484" t="s">
        <v>916</v>
      </c>
      <c r="D127" s="1514"/>
      <c r="E127" s="1500">
        <v>26068705</v>
      </c>
      <c r="F127" s="1493">
        <v>26042176.7051</v>
      </c>
      <c r="G127" s="1494">
        <v>21532903.516619999</v>
      </c>
      <c r="H127" s="1494">
        <v>23626918.540619999</v>
      </c>
      <c r="I127" s="1495">
        <v>0</v>
      </c>
      <c r="J127" s="1489">
        <v>0.82684730084037394</v>
      </c>
      <c r="K127" s="1489">
        <v>0.90725590292124059</v>
      </c>
      <c r="L127" s="1489">
        <v>0</v>
      </c>
    </row>
    <row r="128" spans="1:13" ht="21.75" customHeight="1">
      <c r="A128" s="1482" t="s">
        <v>917</v>
      </c>
      <c r="B128" s="1515" t="s">
        <v>918</v>
      </c>
      <c r="C128" s="1484" t="s">
        <v>919</v>
      </c>
      <c r="D128" s="1514"/>
      <c r="E128" s="1500">
        <v>75508830</v>
      </c>
      <c r="F128" s="1493">
        <v>74703046.363470003</v>
      </c>
      <c r="G128" s="1494">
        <v>54730846.061160102</v>
      </c>
      <c r="H128" s="1494">
        <v>60960919.031339698</v>
      </c>
      <c r="I128" s="1495">
        <v>0</v>
      </c>
      <c r="J128" s="1489">
        <v>0.73264543717354524</v>
      </c>
      <c r="K128" s="1489">
        <v>0.81604328068138543</v>
      </c>
      <c r="L128" s="1489">
        <v>0</v>
      </c>
    </row>
    <row r="129" spans="1:13" ht="12" customHeight="1">
      <c r="A129" s="1482"/>
      <c r="B129" s="1515"/>
      <c r="C129" s="1502" t="s">
        <v>656</v>
      </c>
      <c r="D129" s="1514"/>
      <c r="E129" s="1504"/>
      <c r="F129" s="1505">
        <v>0</v>
      </c>
      <c r="G129" s="1506"/>
      <c r="H129" s="1506"/>
      <c r="I129" s="1507"/>
      <c r="J129" s="1496"/>
      <c r="K129" s="1496"/>
      <c r="L129" s="1496"/>
    </row>
    <row r="130" spans="1:13" ht="15.75" customHeight="1">
      <c r="A130" s="1482" t="s">
        <v>920</v>
      </c>
      <c r="B130" s="1515"/>
      <c r="C130" s="1508" t="s">
        <v>921</v>
      </c>
      <c r="D130" s="1503" t="s">
        <v>922</v>
      </c>
      <c r="E130" s="1506">
        <v>47845395</v>
      </c>
      <c r="F130" s="1505">
        <v>47540787.257679999</v>
      </c>
      <c r="G130" s="1506">
        <v>38078697.486029997</v>
      </c>
      <c r="H130" s="1506">
        <v>41783724.057300106</v>
      </c>
      <c r="I130" s="1507">
        <v>0</v>
      </c>
      <c r="J130" s="1496">
        <v>0.80096901382041286</v>
      </c>
      <c r="K130" s="1496">
        <v>0.8789026532275217</v>
      </c>
      <c r="L130" s="1496">
        <v>0</v>
      </c>
    </row>
    <row r="131" spans="1:13" ht="15.75" customHeight="1">
      <c r="A131" s="1482" t="s">
        <v>923</v>
      </c>
      <c r="B131" s="1515"/>
      <c r="C131" s="1508" t="s">
        <v>924</v>
      </c>
      <c r="D131" s="1503" t="s">
        <v>925</v>
      </c>
      <c r="E131" s="1505">
        <v>19304045</v>
      </c>
      <c r="F131" s="1505">
        <v>20949652.006650005</v>
      </c>
      <c r="G131" s="1506">
        <v>12108170.3002</v>
      </c>
      <c r="H131" s="1506">
        <v>14197605.327860001</v>
      </c>
      <c r="I131" s="1507">
        <v>0</v>
      </c>
      <c r="J131" s="1496">
        <v>0.57796522330569167</v>
      </c>
      <c r="K131" s="1496">
        <v>0.67770124884906369</v>
      </c>
      <c r="L131" s="1496">
        <v>0</v>
      </c>
    </row>
    <row r="132" spans="1:13" ht="21.75" customHeight="1">
      <c r="A132" s="1482" t="s">
        <v>926</v>
      </c>
      <c r="B132" s="1515" t="s">
        <v>927</v>
      </c>
      <c r="C132" s="1484" t="s">
        <v>928</v>
      </c>
      <c r="D132" s="1514"/>
      <c r="E132" s="1500">
        <v>21176991</v>
      </c>
      <c r="F132" s="1493">
        <v>25146561.659790002</v>
      </c>
      <c r="G132" s="1494">
        <v>9650595.1474600099</v>
      </c>
      <c r="H132" s="1494">
        <v>11413908.753079999</v>
      </c>
      <c r="I132" s="1495">
        <v>0</v>
      </c>
      <c r="J132" s="1489">
        <v>0.38377394404943876</v>
      </c>
      <c r="K132" s="1489">
        <v>0.45389540357444302</v>
      </c>
      <c r="L132" s="1489">
        <v>0</v>
      </c>
    </row>
    <row r="133" spans="1:13" ht="12" customHeight="1">
      <c r="A133" s="1482"/>
      <c r="B133" s="1515"/>
      <c r="C133" s="1502" t="s">
        <v>656</v>
      </c>
      <c r="D133" s="1514"/>
      <c r="E133" s="1504"/>
      <c r="F133" s="1505">
        <v>0</v>
      </c>
      <c r="G133" s="1506"/>
      <c r="H133" s="1506"/>
      <c r="I133" s="1507"/>
      <c r="J133" s="1496"/>
      <c r="K133" s="1496"/>
      <c r="L133" s="1496"/>
    </row>
    <row r="134" spans="1:13" ht="30" customHeight="1">
      <c r="A134" s="1511" t="s">
        <v>929</v>
      </c>
      <c r="B134" s="1515"/>
      <c r="C134" s="1512" t="s">
        <v>930</v>
      </c>
      <c r="D134" s="1516" t="s">
        <v>931</v>
      </c>
      <c r="E134" s="1506">
        <v>13651677</v>
      </c>
      <c r="F134" s="1505">
        <v>16612617.56239</v>
      </c>
      <c r="G134" s="1506">
        <v>6110873.9476399897</v>
      </c>
      <c r="H134" s="1506">
        <v>7214203.2995999902</v>
      </c>
      <c r="I134" s="1507">
        <v>0</v>
      </c>
      <c r="J134" s="1496">
        <v>0.36784533952522047</v>
      </c>
      <c r="K134" s="1496">
        <v>0.43426048137847506</v>
      </c>
      <c r="L134" s="1496">
        <v>0</v>
      </c>
    </row>
    <row r="135" spans="1:13" ht="47.25" customHeight="1">
      <c r="A135" s="1511" t="s">
        <v>932</v>
      </c>
      <c r="B135" s="1515"/>
      <c r="C135" s="1512" t="s">
        <v>933</v>
      </c>
      <c r="D135" s="1516" t="s">
        <v>934</v>
      </c>
      <c r="E135" s="1506">
        <v>45878</v>
      </c>
      <c r="F135" s="1505">
        <v>145795.16565000001</v>
      </c>
      <c r="G135" s="1506">
        <v>32641.036190000003</v>
      </c>
      <c r="H135" s="1506">
        <v>64241.395579999997</v>
      </c>
      <c r="I135" s="1507">
        <v>0</v>
      </c>
      <c r="J135" s="1496">
        <v>0.22388284305913816</v>
      </c>
      <c r="K135" s="1496">
        <v>0.44062774848255054</v>
      </c>
      <c r="L135" s="1496">
        <v>0</v>
      </c>
      <c r="M135" s="1517"/>
    </row>
    <row r="136" spans="1:13" ht="30">
      <c r="A136" s="1511" t="s">
        <v>935</v>
      </c>
      <c r="B136" s="1515"/>
      <c r="C136" s="1512" t="s">
        <v>936</v>
      </c>
      <c r="D136" s="1516" t="s">
        <v>937</v>
      </c>
      <c r="E136" s="1518">
        <v>6440</v>
      </c>
      <c r="F136" s="1518">
        <v>2036278.9638800002</v>
      </c>
      <c r="G136" s="1506">
        <v>615972.02165999997</v>
      </c>
      <c r="H136" s="1518">
        <v>968918.55663000001</v>
      </c>
      <c r="I136" s="1507">
        <v>0</v>
      </c>
      <c r="J136" s="1496">
        <v>0.30249883861015997</v>
      </c>
      <c r="K136" s="1496">
        <v>0.47582800481511006</v>
      </c>
      <c r="L136" s="1496">
        <v>0</v>
      </c>
    </row>
    <row r="137" spans="1:13" ht="21.75" customHeight="1">
      <c r="A137" s="1511" t="s">
        <v>938</v>
      </c>
      <c r="B137" s="1520" t="s">
        <v>939</v>
      </c>
      <c r="C137" s="1521" t="s">
        <v>940</v>
      </c>
      <c r="D137" s="1522"/>
      <c r="E137" s="1493">
        <v>30699900</v>
      </c>
      <c r="F137" s="1493">
        <v>30699830</v>
      </c>
      <c r="G137" s="1493">
        <v>28058876.844390001</v>
      </c>
      <c r="H137" s="1493">
        <v>28721450.728189997</v>
      </c>
      <c r="I137" s="1493">
        <v>0</v>
      </c>
      <c r="J137" s="1489">
        <v>0.91397499088398859</v>
      </c>
      <c r="K137" s="1489">
        <v>0.9355573215939631</v>
      </c>
      <c r="L137" s="1489">
        <v>0</v>
      </c>
    </row>
    <row r="138" spans="1:13" ht="21.75" customHeight="1">
      <c r="A138" s="1511" t="s">
        <v>941</v>
      </c>
      <c r="B138" s="1520" t="s">
        <v>942</v>
      </c>
      <c r="C138" s="1521" t="s">
        <v>943</v>
      </c>
      <c r="D138" s="1522"/>
      <c r="E138" s="1500">
        <v>19643623</v>
      </c>
      <c r="F138" s="1493">
        <v>19643623</v>
      </c>
      <c r="G138" s="1494">
        <v>14436242.841530001</v>
      </c>
      <c r="H138" s="1494">
        <v>16093689.445190001</v>
      </c>
      <c r="I138" s="1495">
        <v>0</v>
      </c>
      <c r="J138" s="1489">
        <v>0.73490734583584716</v>
      </c>
      <c r="K138" s="1489">
        <v>0.81928315592240808</v>
      </c>
      <c r="L138" s="1489">
        <v>0</v>
      </c>
    </row>
    <row r="139" spans="1:13" ht="21.75" customHeight="1">
      <c r="A139" s="1511" t="s">
        <v>944</v>
      </c>
      <c r="B139" s="1523" t="s">
        <v>945</v>
      </c>
      <c r="C139" s="1524" t="s">
        <v>946</v>
      </c>
      <c r="D139" s="1525"/>
      <c r="E139" s="1526">
        <v>10201333</v>
      </c>
      <c r="F139" s="1526">
        <v>8809907.6446800008</v>
      </c>
      <c r="G139" s="1527">
        <v>5169919.9400600009</v>
      </c>
      <c r="H139" s="1527">
        <v>5836836.7817300102</v>
      </c>
      <c r="I139" s="1528">
        <v>0</v>
      </c>
      <c r="J139" s="1529">
        <v>0.58683020850757017</v>
      </c>
      <c r="K139" s="1529">
        <v>0.66253098410795197</v>
      </c>
      <c r="L139" s="1529">
        <v>0</v>
      </c>
    </row>
  </sheetData>
  <mergeCells count="17">
    <mergeCell ref="B37:L37"/>
    <mergeCell ref="B2:L2"/>
    <mergeCell ref="E8:I8"/>
    <mergeCell ref="J8:L8"/>
    <mergeCell ref="B9:D9"/>
    <mergeCell ref="B35:M35"/>
    <mergeCell ref="E43:I43"/>
    <mergeCell ref="J43:L43"/>
    <mergeCell ref="B44:D44"/>
    <mergeCell ref="B72:L72"/>
    <mergeCell ref="E78:I78"/>
    <mergeCell ref="J78:L78"/>
    <mergeCell ref="B79:D79"/>
    <mergeCell ref="B107:L107"/>
    <mergeCell ref="E113:I113"/>
    <mergeCell ref="J113:L113"/>
    <mergeCell ref="B114:D114"/>
  </mergeCells>
  <printOptions horizontalCentered="1" gridLinesSet="0"/>
  <pageMargins left="0.59055118110236227" right="0.39370078740157483" top="0.6692913385826772" bottom="0.39370078740157483" header="0.51181102362204722" footer="0.39370078740157483"/>
  <pageSetup paperSize="9" scale="73" firstPageNumber="24" fitToWidth="0" fitToHeight="4" orientation="landscape" useFirstPageNumber="1" r:id="rId1"/>
  <headerFooter alignWithMargins="0">
    <oddHeader>&amp;C&amp;"Helv,Standardowy"&amp;12- &amp;P -</oddHeader>
  </headerFooter>
  <rowBreaks count="3" manualBreakCount="3">
    <brk id="35" max="12" man="1"/>
    <brk id="70" max="12" man="1"/>
    <brk id="10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54</vt:i4>
      </vt:variant>
    </vt:vector>
  </HeadingPairs>
  <TitlesOfParts>
    <vt:vector size="85" baseType="lpstr">
      <vt:lpstr>TYTUŁ</vt:lpstr>
      <vt:lpstr>SPIS TREŚCI   </vt:lpstr>
      <vt:lpstr>UWAGA</vt:lpstr>
      <vt:lpstr>TABLICA 1  </vt:lpstr>
      <vt:lpstr>TABLICA 2  </vt:lpstr>
      <vt:lpstr>TABLICA 3</vt:lpstr>
      <vt:lpstr>TABLICA 4 </vt:lpstr>
      <vt:lpstr>TABLICA 5   </vt:lpstr>
      <vt:lpstr>TABLICA 6</vt:lpstr>
      <vt:lpstr>TABLICA 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 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  '!_Ver2</vt:lpstr>
      <vt:lpstr>'SPIS TREŚCI   '!Obszar_wydruku</vt:lpstr>
      <vt:lpstr>'TABLICA  7'!Obszar_wydruku</vt:lpstr>
      <vt:lpstr>'TABLICA 1  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 '!Obszar_wydruku</vt:lpstr>
      <vt:lpstr>'TABLICA 17'!Obszar_wydruku</vt:lpstr>
      <vt:lpstr>'TABLICA 18'!Obszar_wydruku</vt:lpstr>
      <vt:lpstr>'TABLICA 19'!Obszar_wydruku</vt:lpstr>
      <vt:lpstr>'TABLICA 2  '!Obszar_wydruku</vt:lpstr>
      <vt:lpstr>'TABLICA 20'!Obszar_wydruku</vt:lpstr>
      <vt:lpstr>'TABLICA 3'!Obszar_wydruku</vt:lpstr>
      <vt:lpstr>'TABLICA 4 '!Obszar_wydruku</vt:lpstr>
      <vt:lpstr>'TABLICA 5   '!Obszar_wydruku</vt:lpstr>
      <vt:lpstr>'TABLICA 6'!Obszar_wydruku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   '!Print_Area_MI</vt:lpstr>
      <vt:lpstr>'TABLICA  7'!Print_Titles_MI</vt:lpstr>
      <vt:lpstr>'TABLICA 10 '!Print_Titles_MI</vt:lpstr>
      <vt:lpstr>'TABLICA 9 '!Print_Titles_MI</vt:lpstr>
      <vt:lpstr>'TABLICA  7'!Tytuły_wydruku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4 '!Tytuły_wydruku</vt:lpstr>
      <vt:lpstr>'TABLICA 5   '!Tytuły_wydruku</vt:lpstr>
      <vt:lpstr>'TABLICA 8 '!Tytuły_wydruku</vt:lpstr>
      <vt:lpstr>'TABLICA 9 '!Tytuły_wydruku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operatywne za 11 2018 r</dc:title>
  <dc:creator>markusfs@wp.pl</dc:creator>
  <cp:lastModifiedBy>Florys Marek</cp:lastModifiedBy>
  <cp:lastPrinted>2019-01-04T14:27:24Z</cp:lastPrinted>
  <dcterms:created xsi:type="dcterms:W3CDTF">2016-01-07T13:34:05Z</dcterms:created>
  <dcterms:modified xsi:type="dcterms:W3CDTF">2019-01-09T08:08:07Z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