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C:\Users\dorota.was\Documents\PUBLIKACJE\Miesięczna Informacja Statystyczna\2022 rok_ostateczne\"/>
    </mc:Choice>
  </mc:AlternateContent>
  <xr:revisionPtr revIDLastSave="0" documentId="13_ncr:1_{846096A5-E428-4BCB-8A93-98A4FC8CA892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uty" sheetId="5" r:id="rId1"/>
  </sheets>
  <definedNames>
    <definedName name="_xlnm.Print_Area" localSheetId="0">Luty!$A$1:$H$169</definedName>
  </definedNames>
  <calcPr calcId="191029"/>
</workbook>
</file>

<file path=xl/calcChain.xml><?xml version="1.0" encoding="utf-8"?>
<calcChain xmlns="http://schemas.openxmlformats.org/spreadsheetml/2006/main">
  <c r="C167" i="5" l="1"/>
  <c r="D117" i="5" l="1"/>
  <c r="C117" i="5"/>
  <c r="D104" i="5"/>
  <c r="C104" i="5"/>
  <c r="D91" i="5"/>
  <c r="C91" i="5"/>
  <c r="D83" i="5"/>
  <c r="C83" i="5"/>
  <c r="D75" i="5"/>
  <c r="C75" i="5"/>
  <c r="D66" i="5"/>
  <c r="C66" i="5"/>
  <c r="H68" i="5" l="1"/>
  <c r="H77" i="5" s="1"/>
  <c r="H85" i="5" s="1"/>
  <c r="H93" i="5" s="1"/>
  <c r="H106" i="5" s="1"/>
  <c r="H119" i="5" s="1"/>
  <c r="G68" i="5"/>
  <c r="G77" i="5" s="1"/>
  <c r="G85" i="5" s="1"/>
  <c r="G93" i="5" s="1"/>
  <c r="G106" i="5" s="1"/>
  <c r="G119" i="5" s="1"/>
  <c r="H166" i="5" l="1"/>
  <c r="H165" i="5"/>
  <c r="E167" i="5" l="1"/>
  <c r="H167" i="5" s="1"/>
  <c r="D167" i="5"/>
  <c r="G166" i="5"/>
  <c r="G165" i="5"/>
  <c r="H163" i="5"/>
  <c r="G163" i="5"/>
  <c r="H162" i="5"/>
  <c r="G162" i="5"/>
  <c r="H161" i="5"/>
  <c r="G161" i="5"/>
  <c r="E159" i="5"/>
  <c r="D159" i="5"/>
  <c r="C159" i="5"/>
  <c r="H158" i="5"/>
  <c r="G158" i="5"/>
  <c r="H157" i="5"/>
  <c r="G157" i="5"/>
  <c r="E155" i="5"/>
  <c r="D155" i="5"/>
  <c r="C155" i="5"/>
  <c r="H154" i="5"/>
  <c r="G154" i="5"/>
  <c r="H153" i="5"/>
  <c r="G153" i="5"/>
  <c r="E151" i="5"/>
  <c r="D151" i="5"/>
  <c r="C151" i="5"/>
  <c r="H150" i="5"/>
  <c r="G150" i="5"/>
  <c r="H149" i="5"/>
  <c r="G149" i="5"/>
  <c r="E147" i="5"/>
  <c r="D147" i="5"/>
  <c r="C147" i="5"/>
  <c r="H146" i="5"/>
  <c r="G146" i="5"/>
  <c r="H145" i="5"/>
  <c r="G145" i="5"/>
  <c r="E143" i="5"/>
  <c r="D143" i="5"/>
  <c r="C143" i="5"/>
  <c r="H142" i="5"/>
  <c r="G142" i="5"/>
  <c r="H141" i="5"/>
  <c r="G141" i="5"/>
  <c r="E139" i="5"/>
  <c r="D139" i="5"/>
  <c r="C139" i="5"/>
  <c r="H138" i="5"/>
  <c r="G138" i="5"/>
  <c r="H137" i="5"/>
  <c r="G137" i="5"/>
  <c r="E135" i="5"/>
  <c r="D135" i="5"/>
  <c r="C135" i="5"/>
  <c r="H134" i="5"/>
  <c r="G134" i="5"/>
  <c r="H133" i="5"/>
  <c r="G133" i="5"/>
  <c r="E131" i="5"/>
  <c r="D131" i="5"/>
  <c r="C131" i="5"/>
  <c r="H130" i="5"/>
  <c r="G130" i="5"/>
  <c r="H129" i="5"/>
  <c r="G129" i="5"/>
  <c r="H127" i="5"/>
  <c r="G127" i="5"/>
  <c r="H126" i="5"/>
  <c r="G126" i="5"/>
  <c r="H125" i="5"/>
  <c r="G125" i="5"/>
  <c r="C123" i="5"/>
  <c r="H122" i="5"/>
  <c r="G122" i="5"/>
  <c r="H121" i="5"/>
  <c r="G121" i="5"/>
  <c r="H112" i="5"/>
  <c r="G112" i="5"/>
  <c r="H111" i="5"/>
  <c r="G111" i="5"/>
  <c r="H110" i="5"/>
  <c r="G110" i="5"/>
  <c r="H109" i="5"/>
  <c r="G109" i="5"/>
  <c r="E107" i="5"/>
  <c r="D107" i="5"/>
  <c r="C107" i="5"/>
  <c r="E101" i="5"/>
  <c r="D101" i="5"/>
  <c r="C101" i="5"/>
  <c r="H100" i="5"/>
  <c r="G100" i="5"/>
  <c r="H99" i="5"/>
  <c r="G99" i="5"/>
  <c r="E97" i="5"/>
  <c r="H97" i="5" s="1"/>
  <c r="D97" i="5"/>
  <c r="C97" i="5"/>
  <c r="H96" i="5"/>
  <c r="G96" i="5"/>
  <c r="H95" i="5"/>
  <c r="G95" i="5"/>
  <c r="E88" i="5"/>
  <c r="D88" i="5"/>
  <c r="C88" i="5"/>
  <c r="H87" i="5"/>
  <c r="G87" i="5"/>
  <c r="H86" i="5"/>
  <c r="G86" i="5"/>
  <c r="E80" i="5"/>
  <c r="D80" i="5"/>
  <c r="C80" i="5"/>
  <c r="H79" i="5"/>
  <c r="G79" i="5"/>
  <c r="H78" i="5"/>
  <c r="G78" i="5"/>
  <c r="H71" i="5"/>
  <c r="C71" i="5"/>
  <c r="H70" i="5"/>
  <c r="G70" i="5"/>
  <c r="H69" i="5"/>
  <c r="G69" i="5"/>
  <c r="H62" i="5"/>
  <c r="G62" i="5"/>
  <c r="H61" i="5"/>
  <c r="G61" i="5"/>
  <c r="G167" i="5" l="1"/>
  <c r="H143" i="5"/>
  <c r="H101" i="5"/>
  <c r="H80" i="5"/>
  <c r="H155" i="5"/>
  <c r="H139" i="5"/>
  <c r="H123" i="5"/>
  <c r="H88" i="5"/>
  <c r="F155" i="5"/>
  <c r="F80" i="5"/>
  <c r="F97" i="5"/>
  <c r="H107" i="5"/>
  <c r="H159" i="5"/>
  <c r="H131" i="5"/>
  <c r="H147" i="5"/>
  <c r="G107" i="5"/>
  <c r="H135" i="5"/>
  <c r="H151" i="5"/>
  <c r="G71" i="5"/>
  <c r="G80" i="5"/>
  <c r="G88" i="5"/>
  <c r="G97" i="5"/>
  <c r="G101" i="5"/>
  <c r="G123" i="5"/>
  <c r="G131" i="5"/>
  <c r="G135" i="5"/>
  <c r="G139" i="5"/>
  <c r="G143" i="5"/>
  <c r="G147" i="5"/>
  <c r="G151" i="5"/>
  <c r="G155" i="5"/>
  <c r="G159" i="5"/>
  <c r="F135" i="5" l="1"/>
  <c r="F131" i="5"/>
  <c r="F107" i="5"/>
  <c r="F167" i="5"/>
  <c r="F151" i="5"/>
  <c r="F139" i="5"/>
  <c r="F147" i="5"/>
  <c r="F88" i="5"/>
  <c r="F143" i="5"/>
  <c r="F101" i="5"/>
  <c r="F159" i="5"/>
</calcChain>
</file>

<file path=xl/sharedStrings.xml><?xml version="1.0" encoding="utf-8"?>
<sst xmlns="http://schemas.openxmlformats.org/spreadsheetml/2006/main" count="168" uniqueCount="93">
  <si>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</si>
  <si>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</si>
  <si>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</si>
  <si>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</si>
  <si>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</si>
  <si>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</si>
  <si>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</si>
  <si>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</si>
  <si>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</si>
  <si>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</si>
  <si>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</si>
  <si>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</si>
  <si>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</si>
  <si>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</si>
  <si>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</si>
  <si>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</si>
  <si>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</si>
  <si>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</si>
  <si>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</si>
  <si>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</si>
  <si>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</si>
  <si>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</si>
  <si>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</si>
  <si>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</si>
  <si>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</si>
  <si>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</si>
  <si>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</si>
  <si>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styczeń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</si>
  <si>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</si>
  <si>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</si>
  <si>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</si>
  <si>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</si>
  <si>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</si>
  <si>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</si>
  <si>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</si>
  <si>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</si>
  <si>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</si>
  <si>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</si>
  <si>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</si>
  <si>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</si>
  <si>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</si>
  <si>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</si>
  <si>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</si>
  <si>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</si>
  <si>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</si>
  <si>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</si>
  <si>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</si>
  <si>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</si>
  <si>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</si>
  <si>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</si>
  <si>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</si>
  <si>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</si>
  <si>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</si>
  <si>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</si>
  <si>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</si>
  <si>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</si>
  <si>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</si>
  <si>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</si>
  <si>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</si>
  <si>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</si>
  <si>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</si>
  <si>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</si>
  <si>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</si>
  <si>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</si>
  <si>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</si>
  <si>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</si>
  <si>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</si>
  <si>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</si>
  <si>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</si>
  <si>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</si>
  <si>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</si>
  <si>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</si>
  <si>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luty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</si>
  <si>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</si>
  <si>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</si>
  <si>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 xml:space="preserve">Wysokość świadczenia w zł 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</si>
  <si>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</si>
  <si>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</si>
  <si>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</si>
  <si>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</si>
  <si>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</si>
  <si>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TABELA 3. ZASIŁKI POGRZEBOWE WYPŁACANE Z FUNDUSZU EMERYTALNO- RENTOWEGO</t>
  </si>
  <si>
    <t>Narastajaco styczeń-luty</t>
  </si>
  <si>
    <t>a)</t>
  </si>
  <si>
    <t>TABELA 6. PRZYPIS SKŁADEK NA UBEZPIECZENIE ZDROWOTNE</t>
  </si>
  <si>
    <t>Działy specjalne produkcji rolnej w zł</t>
  </si>
  <si>
    <t>Warszawa 2022 rok</t>
  </si>
  <si>
    <t>2022 rok</t>
  </si>
  <si>
    <t>LUTY 2022 ROK</t>
  </si>
  <si>
    <t>Dane opracowane są na podstawie meldunków statystycznych opracowanych przez jednostki organizacyjne Kasy za luty 2022 r.</t>
  </si>
  <si>
    <t>lutego 
2022 r. 
ze 
styczniem
2022 r.</t>
  </si>
  <si>
    <t>lutego 
2022 r. 
z 
lutym
2021 r.</t>
  </si>
  <si>
    <t>Liczba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</si>
</sst>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0.00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2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0" fontId="4" fillId="0" borderId="0" xfId="0" applyFont="1" applyAlignment="1">
      <alignment wrapText="1"/>
    </xf>
    <xf numFmtId="10" fontId="2" fillId="0" borderId="0" xfId="0" applyNumberFormat="1" applyFont="1" applyBorder="1"/>
    <xf numFmtId="10" fontId="3" fillId="0" borderId="0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indent="5"/>
    </xf>
    <xf numFmtId="166" fontId="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10" fontId="6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/>
    </xf>
    <xf numFmtId="2" fontId="6" fillId="0" borderId="4" xfId="0" applyNumberFormat="1" applyFont="1" applyBorder="1"/>
    <xf numFmtId="4" fontId="6" fillId="0" borderId="4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vertical="top"/>
    </xf>
    <xf numFmtId="4" fontId="6" fillId="0" borderId="6" xfId="0" applyNumberFormat="1" applyFont="1" applyBorder="1" applyAlignment="1">
      <alignment vertical="top"/>
    </xf>
    <xf numFmtId="0" fontId="1" fillId="0" borderId="0" xfId="0" applyFont="1" applyAlignment="1"/>
    <xf numFmtId="10" fontId="2" fillId="0" borderId="0" xfId="1" applyNumberFormat="1" applyFont="1"/>
    <xf numFmtId="10" fontId="6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0" fontId="6" fillId="0" borderId="6" xfId="1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10" fontId="6" fillId="0" borderId="7" xfId="0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0" fontId="6" fillId="0" borderId="10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vertical="center"/>
    </xf>
    <xf numFmtId="10" fontId="6" fillId="0" borderId="7" xfId="0" applyNumberFormat="1" applyFont="1" applyBorder="1" applyAlignment="1">
      <alignment horizontal="right" vertical="center"/>
    </xf>
    <xf numFmtId="164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/>
    </xf>
    <xf numFmtId="10" fontId="6" fillId="0" borderId="6" xfId="0" applyNumberFormat="1" applyFont="1" applyBorder="1" applyAlignment="1">
      <alignment vertical="top"/>
    </xf>
    <xf numFmtId="4" fontId="6" fillId="0" borderId="7" xfId="0" applyNumberFormat="1" applyFont="1" applyBorder="1" applyAlignment="1">
      <alignment vertical="top"/>
    </xf>
    <xf numFmtId="4" fontId="6" fillId="0" borderId="10" xfId="0" applyNumberFormat="1" applyFont="1" applyBorder="1" applyAlignment="1">
      <alignment vertical="top"/>
    </xf>
    <xf numFmtId="10" fontId="6" fillId="0" borderId="7" xfId="0" applyNumberFormat="1" applyFont="1" applyBorder="1" applyAlignment="1">
      <alignment horizontal="right" vertical="top"/>
    </xf>
    <xf numFmtId="10" fontId="6" fillId="0" borderId="10" xfId="0" applyNumberFormat="1" applyFont="1" applyBorder="1" applyAlignment="1">
      <alignment vertical="top"/>
    </xf>
    <xf numFmtId="3" fontId="6" fillId="0" borderId="4" xfId="0" quotePrefix="1" applyNumberFormat="1" applyFont="1" applyBorder="1" applyAlignment="1">
      <alignment horizontal="right" vertical="center"/>
    </xf>
    <xf numFmtId="4" fontId="6" fillId="0" borderId="4" xfId="0" quotePrefix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4" fontId="6" fillId="0" borderId="4" xfId="0" quotePrefix="1" applyNumberFormat="1" applyFont="1" applyFill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wrapText="1"/>
    </xf>
    <xf numFmtId="4" fontId="6" fillId="0" borderId="0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1" fillId="3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E2ED658-8779-4EA7-BBAB-FD823898DD0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5EAB-00BB-400F-8714-645554673308}">
  <dimension ref="A1:N171"/>
  <sheetViews>
    <sheetView showGridLines="0" tabSelected="1" view="pageBreakPreview" zoomScale="80" zoomScaleNormal="100" zoomScaleSheetLayoutView="80" workbookViewId="0">
      <selection activeCell="D157" sqref="D157"/>
    </sheetView>
  </sheetViews>
  <sheetFormatPr defaultRowHeight="15"/>
  <cols>
    <col min="1" max="1" width="3.7109375" style="1" customWidth="1"/>
    <col min="2" max="2" width="42" style="1" customWidth="1"/>
    <col min="3" max="3" width="18.28515625" style="1" customWidth="1"/>
    <col min="4" max="4" width="18.42578125" style="1" customWidth="1"/>
    <col min="5" max="6" width="18.28515625" style="1" customWidth="1"/>
    <col min="7" max="8" width="12.28515625" style="1" customWidth="1"/>
    <col min="9" max="9" width="15.5703125" style="1" customWidth="1"/>
    <col min="10" max="10" width="16" style="1" bestFit="1" customWidth="1"/>
    <col min="11" max="11" width="24.85546875" style="1" bestFit="1" customWidth="1"/>
    <col min="12" max="16384" width="9.140625" style="1"/>
  </cols>
  <sheetData>
    <row r="1" spans="2:8" customFormat="1" ht="12.75"/>
    <row r="2" spans="2:8" customFormat="1" ht="12.75"/>
    <row r="3" spans="2:8" customFormat="1" ht="12.75"/>
    <row r="4" spans="2:8" customFormat="1" ht="12.75"/>
    <row r="5" spans="2:8" customFormat="1" ht="12.75"/>
    <row r="6" spans="2:8" customFormat="1" ht="12.75"/>
    <row r="7" spans="2:8" customFormat="1" ht="12.75"/>
    <row r="8" spans="2:8" customFormat="1" ht="20.25" customHeight="1">
      <c r="B8" s="76" t="s">
        <v>80</v>
      </c>
      <c r="C8" s="76"/>
      <c r="D8" s="76"/>
      <c r="E8" s="76"/>
      <c r="F8" s="76"/>
      <c r="G8" s="76"/>
      <c r="H8" s="76"/>
    </row>
    <row r="9" spans="2:8" customFormat="1" ht="12.75"/>
    <row r="10" spans="2:8" customFormat="1" ht="12.75"/>
    <row r="11" spans="2:8" customFormat="1" ht="12.75"/>
    <row r="12" spans="2:8" customFormat="1" ht="12.75"/>
    <row r="13" spans="2:8" customFormat="1" ht="12.75"/>
    <row r="14" spans="2:8" customFormat="1" ht="12.75"/>
    <row r="15" spans="2:8" customFormat="1" ht="252.75" customHeight="1">
      <c r="B15" s="77" t="s">
        <v>32</v>
      </c>
      <c r="C15" s="77"/>
      <c r="D15" s="77"/>
      <c r="E15" s="77"/>
      <c r="F15" s="77"/>
      <c r="G15" s="77"/>
      <c r="H15" s="77"/>
    </row>
    <row r="16" spans="2:8" customFormat="1" ht="12.75"/>
    <row r="17" spans="2:8" customFormat="1" ht="12.75"/>
    <row r="18" spans="2:8" customFormat="1" ht="41.25" customHeight="1">
      <c r="B18" s="78" t="s">
        <v>88</v>
      </c>
      <c r="C18" s="78"/>
      <c r="D18" s="78"/>
      <c r="E18" s="78"/>
      <c r="F18" s="78"/>
      <c r="G18" s="78"/>
      <c r="H18" s="78"/>
    </row>
    <row r="19" spans="2:8" customFormat="1" ht="24" customHeight="1">
      <c r="B19" s="79"/>
      <c r="C19" s="79"/>
      <c r="D19" s="79"/>
      <c r="E19" s="79"/>
      <c r="F19" s="79"/>
      <c r="G19" s="79"/>
      <c r="H19" s="79"/>
    </row>
    <row r="20" spans="2:8" customFormat="1" ht="39.75" customHeight="1"/>
    <row r="21" spans="2:8" customFormat="1" ht="39.75" customHeight="1"/>
    <row r="22" spans="2:8" customFormat="1" ht="39.75" customHeight="1"/>
    <row r="23" spans="2:8" customFormat="1" ht="39.75" customHeight="1"/>
    <row r="24" spans="2:8" customFormat="1" ht="39.75" customHeight="1"/>
    <row r="25" spans="2:8" customFormat="1" ht="39.75" customHeight="1"/>
    <row r="26" spans="2:8" customFormat="1" ht="39.75" customHeight="1"/>
    <row r="27" spans="2:8" customFormat="1" ht="39.75" customHeight="1"/>
    <row r="28" spans="2:8" customFormat="1" ht="39.75" customHeight="1"/>
    <row r="29" spans="2:8" customFormat="1" ht="39.75" customHeight="1"/>
    <row r="30" spans="2:8" customFormat="1" ht="39.75" customHeight="1"/>
    <row r="31" spans="2:8" customFormat="1" ht="39.75" customHeight="1"/>
    <row r="32" spans="2:8" customFormat="1" ht="39.75" customHeight="1"/>
    <row r="33" spans="1:8" customFormat="1" ht="39.75" customHeight="1"/>
    <row r="34" spans="1:8" customFormat="1" ht="27" customHeight="1"/>
    <row r="35" spans="1:8" customFormat="1" ht="29.25" customHeight="1">
      <c r="B35" s="80" t="s">
        <v>86</v>
      </c>
      <c r="C35" s="80"/>
      <c r="D35" s="80"/>
      <c r="E35" s="80"/>
      <c r="F35" s="80"/>
      <c r="G35" s="80"/>
      <c r="H35" s="80"/>
    </row>
    <row r="36" spans="1:8" ht="31.5" customHeight="1">
      <c r="A36" s="81" t="s">
        <v>66</v>
      </c>
      <c r="B36" s="81"/>
      <c r="C36" s="81"/>
      <c r="D36" s="81"/>
      <c r="E36" s="81"/>
      <c r="F36" s="81"/>
      <c r="G36" s="81"/>
      <c r="H36" s="81"/>
    </row>
    <row r="37" spans="1:8" ht="40.5" customHeight="1">
      <c r="A37" s="64" t="s">
        <v>43</v>
      </c>
      <c r="B37" s="84" t="s">
        <v>51</v>
      </c>
      <c r="C37" s="84"/>
      <c r="D37" s="84"/>
      <c r="E37" s="84"/>
      <c r="F37" s="84"/>
      <c r="G37" s="84"/>
      <c r="H37" s="84"/>
    </row>
    <row r="38" spans="1:8" ht="25.5" customHeight="1">
      <c r="A38" s="64" t="s">
        <v>44</v>
      </c>
      <c r="B38" s="82" t="s">
        <v>89</v>
      </c>
      <c r="C38" s="82"/>
      <c r="D38" s="82"/>
      <c r="E38" s="82"/>
      <c r="F38" s="82"/>
      <c r="G38" s="82"/>
      <c r="H38" s="82"/>
    </row>
    <row r="39" spans="1:8" ht="27" customHeight="1">
      <c r="A39" s="64" t="s">
        <v>46</v>
      </c>
      <c r="B39" s="82" t="s">
        <v>45</v>
      </c>
      <c r="C39" s="82"/>
      <c r="D39" s="82"/>
      <c r="E39" s="82"/>
      <c r="F39" s="82"/>
      <c r="G39" s="82"/>
      <c r="H39" s="82"/>
    </row>
    <row r="40" spans="1:8" ht="53.25" customHeight="1">
      <c r="A40" s="64" t="s">
        <v>47</v>
      </c>
      <c r="B40" s="82" t="s">
        <v>74</v>
      </c>
      <c r="C40" s="82"/>
      <c r="D40" s="82"/>
      <c r="E40" s="82"/>
      <c r="F40" s="82"/>
      <c r="G40" s="82"/>
      <c r="H40" s="82"/>
    </row>
    <row r="41" spans="1:8" ht="132.75" customHeight="1">
      <c r="A41" s="64" t="s">
        <v>48</v>
      </c>
      <c r="B41" s="82" t="s">
        <v>55</v>
      </c>
      <c r="C41" s="82"/>
      <c r="D41" s="82"/>
      <c r="E41" s="82"/>
      <c r="F41" s="82"/>
      <c r="G41" s="82"/>
      <c r="H41" s="82"/>
    </row>
    <row r="42" spans="1:8" ht="27.75" customHeight="1">
      <c r="A42" s="64" t="s">
        <v>49</v>
      </c>
      <c r="B42" s="82" t="s">
        <v>50</v>
      </c>
      <c r="C42" s="82"/>
      <c r="D42" s="82"/>
      <c r="E42" s="82"/>
      <c r="F42" s="82"/>
      <c r="G42" s="82"/>
      <c r="H42" s="82"/>
    </row>
    <row r="43" spans="1:8" ht="71.25" customHeight="1">
      <c r="A43" s="64" t="s">
        <v>52</v>
      </c>
      <c r="B43" s="82" t="s">
        <v>68</v>
      </c>
      <c r="C43" s="82"/>
      <c r="D43" s="82"/>
      <c r="E43" s="82"/>
      <c r="F43" s="82"/>
      <c r="G43" s="82"/>
      <c r="H43" s="82"/>
    </row>
    <row r="44" spans="1:8" ht="42" customHeight="1">
      <c r="A44" s="64" t="s">
        <v>53</v>
      </c>
      <c r="B44" s="82" t="s">
        <v>67</v>
      </c>
      <c r="C44" s="82"/>
      <c r="D44" s="82"/>
      <c r="E44" s="82"/>
      <c r="F44" s="82"/>
      <c r="G44" s="82"/>
      <c r="H44" s="82"/>
    </row>
    <row r="45" spans="1:8" ht="21" customHeight="1">
      <c r="A45" s="64" t="s">
        <v>54</v>
      </c>
      <c r="B45" s="82" t="s">
        <v>60</v>
      </c>
      <c r="C45" s="82"/>
      <c r="D45" s="82"/>
      <c r="E45" s="82"/>
      <c r="F45" s="82"/>
      <c r="G45" s="82"/>
      <c r="H45" s="82"/>
    </row>
    <row r="46" spans="1:8" customFormat="1" ht="21" customHeight="1">
      <c r="B46" s="83" t="s">
        <v>62</v>
      </c>
      <c r="C46" s="83"/>
      <c r="D46" s="83"/>
      <c r="E46" s="83"/>
      <c r="F46" s="83"/>
      <c r="G46" s="83"/>
      <c r="H46" s="1"/>
    </row>
    <row r="47" spans="1:8" customFormat="1" ht="21" customHeight="1">
      <c r="B47" s="83" t="s">
        <v>61</v>
      </c>
      <c r="C47" s="83"/>
      <c r="D47" s="83"/>
      <c r="E47" s="83"/>
      <c r="F47" s="83"/>
      <c r="G47" s="83"/>
      <c r="H47" s="1"/>
    </row>
    <row r="48" spans="1:8" customFormat="1" ht="21" customHeight="1">
      <c r="B48" s="83" t="s">
        <v>64</v>
      </c>
      <c r="C48" s="83"/>
      <c r="D48" s="83"/>
      <c r="E48" s="83"/>
      <c r="F48" s="83"/>
      <c r="G48" s="83"/>
      <c r="H48" s="1"/>
    </row>
    <row r="49" spans="1:14" customFormat="1" ht="21" customHeight="1">
      <c r="B49" s="83" t="s">
        <v>63</v>
      </c>
      <c r="C49" s="83"/>
      <c r="D49" s="83"/>
      <c r="E49" s="83"/>
      <c r="F49" s="83"/>
      <c r="G49" s="83"/>
      <c r="H49" s="1"/>
    </row>
    <row r="50" spans="1:14" customFormat="1" ht="21" customHeight="1">
      <c r="B50" s="83" t="s">
        <v>35</v>
      </c>
      <c r="C50" s="83"/>
      <c r="D50" s="83"/>
      <c r="E50" s="83"/>
      <c r="F50" s="83"/>
      <c r="G50" s="83"/>
      <c r="H50" s="1"/>
    </row>
    <row r="51" spans="1:14" customFormat="1" ht="21" customHeight="1">
      <c r="B51" s="83" t="s">
        <v>36</v>
      </c>
      <c r="C51" s="83"/>
      <c r="D51" s="83"/>
      <c r="E51" s="83"/>
      <c r="F51" s="83"/>
      <c r="G51" s="83"/>
      <c r="H51" s="1"/>
    </row>
    <row r="52" spans="1:14" customFormat="1" ht="21" customHeight="1">
      <c r="B52" s="83" t="s">
        <v>37</v>
      </c>
      <c r="C52" s="83"/>
      <c r="D52" s="83"/>
      <c r="E52" s="83"/>
      <c r="F52" s="83"/>
      <c r="G52" s="83"/>
      <c r="H52" s="1"/>
    </row>
    <row r="53" spans="1:14" customFormat="1" ht="21" customHeight="1">
      <c r="B53" s="74"/>
      <c r="C53" s="74"/>
      <c r="D53" s="74"/>
      <c r="E53" s="74"/>
      <c r="F53" s="74"/>
      <c r="G53" s="74"/>
      <c r="H53" s="1"/>
    </row>
    <row r="54" spans="1:14" customFormat="1" ht="21.75" customHeight="1">
      <c r="B54" s="38" t="s">
        <v>33</v>
      </c>
      <c r="C54" s="38"/>
      <c r="D54" s="38"/>
      <c r="E54" s="38"/>
      <c r="F54" s="38"/>
      <c r="G54" s="1"/>
      <c r="H54" s="1"/>
    </row>
    <row r="55" spans="1:14" customFormat="1" ht="21.75" customHeight="1">
      <c r="B55" s="39" t="s">
        <v>34</v>
      </c>
      <c r="C55" s="38"/>
      <c r="D55" s="38"/>
      <c r="E55" s="38"/>
      <c r="F55" s="38"/>
      <c r="G55" s="1"/>
      <c r="H55" s="1"/>
    </row>
    <row r="56" spans="1:14" customFormat="1" ht="21.75" customHeight="1">
      <c r="B56" s="39" t="s">
        <v>65</v>
      </c>
      <c r="C56" s="39"/>
      <c r="D56" s="1"/>
      <c r="E56" s="1"/>
      <c r="F56" s="1"/>
      <c r="G56" s="1"/>
      <c r="H56" s="1"/>
    </row>
    <row r="57" spans="1:14" ht="31.5" customHeight="1">
      <c r="A57" s="85" t="s">
        <v>70</v>
      </c>
      <c r="B57" s="85"/>
      <c r="C57" s="85"/>
      <c r="D57" s="85"/>
      <c r="E57" s="85"/>
      <c r="F57" s="85"/>
      <c r="G57" s="85"/>
      <c r="H57" s="85"/>
      <c r="I57" s="9"/>
    </row>
    <row r="58" spans="1:14" ht="30.75" customHeight="1">
      <c r="A58" s="86" t="s">
        <v>0</v>
      </c>
      <c r="B58" s="87"/>
      <c r="C58" s="72" t="s">
        <v>26</v>
      </c>
      <c r="D58" s="92" t="s">
        <v>87</v>
      </c>
      <c r="E58" s="92"/>
      <c r="F58" s="92"/>
      <c r="G58" s="92"/>
      <c r="H58" s="93"/>
      <c r="I58" s="9"/>
    </row>
    <row r="59" spans="1:14" ht="30.75" customHeight="1">
      <c r="A59" s="88"/>
      <c r="B59" s="89"/>
      <c r="C59" s="94" t="s">
        <v>72</v>
      </c>
      <c r="D59" s="94" t="s">
        <v>27</v>
      </c>
      <c r="E59" s="94" t="s">
        <v>72</v>
      </c>
      <c r="F59" s="94" t="s">
        <v>82</v>
      </c>
      <c r="G59" s="96" t="s">
        <v>28</v>
      </c>
      <c r="H59" s="97"/>
      <c r="I59" s="9"/>
    </row>
    <row r="60" spans="1:14" ht="74.25" customHeight="1">
      <c r="A60" s="90"/>
      <c r="B60" s="91"/>
      <c r="C60" s="95"/>
      <c r="D60" s="95"/>
      <c r="E60" s="95"/>
      <c r="F60" s="95"/>
      <c r="G60" s="20" t="s">
        <v>90</v>
      </c>
      <c r="H60" s="20" t="s">
        <v>91</v>
      </c>
      <c r="I60" s="9"/>
    </row>
    <row r="61" spans="1:14" ht="30.75" customHeight="1">
      <c r="A61" s="98" t="s">
        <v>23</v>
      </c>
      <c r="B61" s="99"/>
      <c r="C61" s="27">
        <v>1053441</v>
      </c>
      <c r="D61" s="22">
        <v>1011094</v>
      </c>
      <c r="E61" s="22">
        <v>1005237</v>
      </c>
      <c r="F61" s="22">
        <v>1008166</v>
      </c>
      <c r="G61" s="28">
        <f>E61/D61-1</f>
        <v>-5.7927353935439685E-3</v>
      </c>
      <c r="H61" s="49">
        <f>E61/C61-1</f>
        <v>-4.5758613913830959E-2</v>
      </c>
      <c r="I61" s="9"/>
      <c r="L61" s="9"/>
      <c r="N61" s="7"/>
    </row>
    <row r="62" spans="1:14" ht="30.75" customHeight="1">
      <c r="A62" s="100" t="s">
        <v>29</v>
      </c>
      <c r="B62" s="101"/>
      <c r="C62" s="136">
        <v>1448526197</v>
      </c>
      <c r="D62" s="42">
        <v>1469567648.8599999</v>
      </c>
      <c r="E62" s="42">
        <v>1431035520.45</v>
      </c>
      <c r="F62" s="42">
        <v>2900603169.3099999</v>
      </c>
      <c r="G62" s="50">
        <f>E62/D62-1</f>
        <v>-2.6220043997219666E-2</v>
      </c>
      <c r="H62" s="48">
        <f>E62/C62-1</f>
        <v>-1.2074808578694918E-2</v>
      </c>
      <c r="I62" s="9"/>
      <c r="L62" s="9"/>
    </row>
    <row r="63" spans="1:14" ht="30.75" customHeight="1">
      <c r="A63" s="102" t="s">
        <v>69</v>
      </c>
      <c r="B63" s="102"/>
      <c r="C63" s="102"/>
      <c r="D63" s="102"/>
      <c r="E63" s="102"/>
      <c r="F63" s="102"/>
      <c r="G63" s="102"/>
      <c r="H63" s="102"/>
      <c r="I63" s="9"/>
    </row>
    <row r="64" spans="1:14" ht="27" customHeight="1">
      <c r="A64" s="69"/>
      <c r="B64" s="69"/>
      <c r="C64" s="51"/>
      <c r="D64" s="51"/>
      <c r="E64" s="51"/>
      <c r="F64" s="51"/>
      <c r="G64" s="52"/>
      <c r="H64" s="52"/>
      <c r="I64" s="9"/>
    </row>
    <row r="65" spans="1:11" ht="32.25" customHeight="1">
      <c r="A65" s="85" t="s">
        <v>58</v>
      </c>
      <c r="B65" s="85"/>
      <c r="C65" s="85"/>
      <c r="D65" s="85"/>
      <c r="E65" s="85"/>
      <c r="F65" s="85"/>
      <c r="G65" s="85"/>
      <c r="H65" s="85"/>
    </row>
    <row r="66" spans="1:11" ht="30" customHeight="1">
      <c r="A66" s="86" t="s">
        <v>0</v>
      </c>
      <c r="B66" s="87"/>
      <c r="C66" s="72" t="str">
        <f>C58</f>
        <v>2021 rok</v>
      </c>
      <c r="D66" s="92" t="str">
        <f>D58</f>
        <v>2022 rok</v>
      </c>
      <c r="E66" s="92"/>
      <c r="F66" s="92"/>
      <c r="G66" s="92"/>
      <c r="H66" s="93"/>
    </row>
    <row r="67" spans="1:11" ht="25.5" customHeight="1">
      <c r="A67" s="88"/>
      <c r="B67" s="89"/>
      <c r="C67" s="94" t="s">
        <v>72</v>
      </c>
      <c r="D67" s="94" t="s">
        <v>27</v>
      </c>
      <c r="E67" s="94" t="s">
        <v>72</v>
      </c>
      <c r="F67" s="94" t="s">
        <v>82</v>
      </c>
      <c r="G67" s="96" t="s">
        <v>28</v>
      </c>
      <c r="H67" s="97"/>
    </row>
    <row r="68" spans="1:11" ht="73.5" customHeight="1">
      <c r="A68" s="90"/>
      <c r="B68" s="91"/>
      <c r="C68" s="95"/>
      <c r="D68" s="95"/>
      <c r="E68" s="95"/>
      <c r="F68" s="95"/>
      <c r="G68" s="20" t="str">
        <f>G60</f>
        <v>lutego 
2022 r. 
ze 
styczniem
2022 r.</v>
      </c>
      <c r="H68" s="20" t="str">
        <f>H60</f>
        <v>lutego 
2022 r. 
z 
lutym
2021 r.</v>
      </c>
    </row>
    <row r="69" spans="1:11" ht="30" customHeight="1">
      <c r="A69" s="98" t="s">
        <v>21</v>
      </c>
      <c r="B69" s="99"/>
      <c r="C69" s="21">
        <v>1052335</v>
      </c>
      <c r="D69" s="22">
        <v>1009826</v>
      </c>
      <c r="E69" s="22">
        <v>1003964</v>
      </c>
      <c r="F69" s="22">
        <v>1006895</v>
      </c>
      <c r="G69" s="23">
        <f>E69/D69-1</f>
        <v>-5.8049604585344028E-3</v>
      </c>
      <c r="H69" s="40">
        <f>E69/C69-1</f>
        <v>-4.5965400751661778E-2</v>
      </c>
      <c r="I69" s="9"/>
      <c r="J69" s="19"/>
      <c r="K69" s="9"/>
    </row>
    <row r="70" spans="1:11" ht="31.5" customHeight="1">
      <c r="A70" s="103" t="s">
        <v>29</v>
      </c>
      <c r="B70" s="104"/>
      <c r="C70" s="137">
        <v>1324718859</v>
      </c>
      <c r="D70" s="24">
        <v>1353959779.9200001</v>
      </c>
      <c r="E70" s="24">
        <v>1318334071.98</v>
      </c>
      <c r="F70" s="24">
        <v>2672293851.9000001</v>
      </c>
      <c r="G70" s="23">
        <f t="shared" ref="G70:G71" si="0">E70/D70-1</f>
        <v>-2.631223502230251E-2</v>
      </c>
      <c r="H70" s="40">
        <f t="shared" ref="H70:H71" si="1">E70/C70-1</f>
        <v>-4.8197298442778091E-3</v>
      </c>
      <c r="I70" s="9"/>
      <c r="K70" s="18"/>
    </row>
    <row r="71" spans="1:11" ht="31.5" customHeight="1">
      <c r="A71" s="100" t="s">
        <v>10</v>
      </c>
      <c r="B71" s="101"/>
      <c r="C71" s="41">
        <f>ROUND(C70/C69,2)</f>
        <v>1258.8399999999999</v>
      </c>
      <c r="D71" s="42">
        <v>1340.79</v>
      </c>
      <c r="E71" s="42">
        <v>1313.13</v>
      </c>
      <c r="F71" s="42">
        <v>1327</v>
      </c>
      <c r="G71" s="43">
        <f t="shared" si="0"/>
        <v>-2.0629628800930666E-2</v>
      </c>
      <c r="H71" s="44">
        <f t="shared" si="1"/>
        <v>4.3127005814877384E-2</v>
      </c>
      <c r="I71" s="9"/>
      <c r="K71" s="12"/>
    </row>
    <row r="72" spans="1:11" ht="45" customHeight="1">
      <c r="A72" s="105" t="s">
        <v>73</v>
      </c>
      <c r="B72" s="105"/>
      <c r="C72" s="105"/>
      <c r="D72" s="105"/>
      <c r="E72" s="105"/>
      <c r="F72" s="105"/>
      <c r="G72" s="105"/>
      <c r="H72" s="105"/>
      <c r="I72" s="9"/>
    </row>
    <row r="73" spans="1:11" ht="27" customHeight="1">
      <c r="A73" s="68"/>
      <c r="B73" s="68"/>
      <c r="C73" s="68"/>
      <c r="D73" s="68"/>
      <c r="E73" s="68"/>
      <c r="F73" s="68"/>
      <c r="G73" s="68"/>
      <c r="H73" s="68"/>
      <c r="I73" s="9"/>
    </row>
    <row r="74" spans="1:11" ht="31.5" customHeight="1">
      <c r="A74" s="85" t="s">
        <v>81</v>
      </c>
      <c r="B74" s="85"/>
      <c r="C74" s="85"/>
      <c r="D74" s="85"/>
      <c r="E74" s="85"/>
      <c r="F74" s="85"/>
      <c r="G74" s="85"/>
      <c r="H74" s="85"/>
      <c r="I74" s="9"/>
    </row>
    <row r="75" spans="1:11" ht="30" customHeight="1">
      <c r="A75" s="86" t="s">
        <v>0</v>
      </c>
      <c r="B75" s="87"/>
      <c r="C75" s="72" t="str">
        <f>C66</f>
        <v>2021 rok</v>
      </c>
      <c r="D75" s="92" t="str">
        <f>D66</f>
        <v>2022 rok</v>
      </c>
      <c r="E75" s="92"/>
      <c r="F75" s="92"/>
      <c r="G75" s="92"/>
      <c r="H75" s="93"/>
      <c r="I75" s="9"/>
      <c r="K75" s="3"/>
    </row>
    <row r="76" spans="1:11" ht="30" customHeight="1">
      <c r="A76" s="88"/>
      <c r="B76" s="89"/>
      <c r="C76" s="94" t="s">
        <v>72</v>
      </c>
      <c r="D76" s="94" t="s">
        <v>27</v>
      </c>
      <c r="E76" s="94" t="s">
        <v>72</v>
      </c>
      <c r="F76" s="94" t="s">
        <v>82</v>
      </c>
      <c r="G76" s="96" t="s">
        <v>28</v>
      </c>
      <c r="H76" s="97"/>
      <c r="I76" s="9"/>
      <c r="K76" s="3"/>
    </row>
    <row r="77" spans="1:11" ht="73.5" customHeight="1">
      <c r="A77" s="90"/>
      <c r="B77" s="91"/>
      <c r="C77" s="95"/>
      <c r="D77" s="95"/>
      <c r="E77" s="95"/>
      <c r="F77" s="95"/>
      <c r="G77" s="20" t="str">
        <f>G68</f>
        <v>lutego 
2022 r. 
ze 
styczniem
2022 r.</v>
      </c>
      <c r="H77" s="20" t="str">
        <f>H68</f>
        <v>lutego 
2022 r. 
z 
lutym
2021 r.</v>
      </c>
      <c r="I77" s="9"/>
    </row>
    <row r="78" spans="1:11" ht="25.5" customHeight="1">
      <c r="A78" s="103" t="s">
        <v>11</v>
      </c>
      <c r="B78" s="104"/>
      <c r="C78" s="21">
        <v>5564</v>
      </c>
      <c r="D78" s="22">
        <v>6681</v>
      </c>
      <c r="E78" s="22">
        <v>5457</v>
      </c>
      <c r="F78" s="22">
        <v>12138</v>
      </c>
      <c r="G78" s="23">
        <f>E78/D78-1</f>
        <v>-0.18320610687022898</v>
      </c>
      <c r="H78" s="23">
        <f>E78/C78-1</f>
        <v>-1.9230769230769273E-2</v>
      </c>
      <c r="I78" s="9"/>
      <c r="J78" s="3"/>
      <c r="K78" s="3"/>
    </row>
    <row r="79" spans="1:11" ht="25.5" customHeight="1">
      <c r="A79" s="103" t="s">
        <v>24</v>
      </c>
      <c r="B79" s="104"/>
      <c r="C79" s="137">
        <v>22245732</v>
      </c>
      <c r="D79" s="24">
        <v>26714069.879999999</v>
      </c>
      <c r="E79" s="24">
        <v>21826226.870000001</v>
      </c>
      <c r="F79" s="75">
        <v>48540296.75</v>
      </c>
      <c r="G79" s="23">
        <f t="shared" ref="G79:G80" si="2">E79/D79-1</f>
        <v>-0.18296886367207477</v>
      </c>
      <c r="H79" s="23">
        <f t="shared" ref="H79:H80" si="3">E79/C79-1</f>
        <v>-1.8857780449750949E-2</v>
      </c>
      <c r="I79" s="9"/>
      <c r="J79" s="3"/>
    </row>
    <row r="80" spans="1:11" ht="25.5" customHeight="1">
      <c r="A80" s="100" t="s">
        <v>12</v>
      </c>
      <c r="B80" s="101"/>
      <c r="C80" s="45">
        <f>ROUND(C79/C78,2)</f>
        <v>3998.15</v>
      </c>
      <c r="D80" s="46">
        <f t="shared" ref="D80:F80" si="4">ROUND(D79/D78,2)</f>
        <v>3998.51</v>
      </c>
      <c r="E80" s="47">
        <f t="shared" si="4"/>
        <v>3999.68</v>
      </c>
      <c r="F80" s="47">
        <f t="shared" si="4"/>
        <v>3999.04</v>
      </c>
      <c r="G80" s="43">
        <f t="shared" si="2"/>
        <v>2.9260899685112918E-4</v>
      </c>
      <c r="H80" s="48">
        <f t="shared" si="3"/>
        <v>3.8267698810701134E-4</v>
      </c>
      <c r="I80" s="9"/>
      <c r="J80" s="3"/>
    </row>
    <row r="81" spans="1:10" ht="25.5" customHeight="1">
      <c r="A81" s="65"/>
      <c r="B81" s="65"/>
      <c r="C81" s="66"/>
      <c r="D81" s="66"/>
      <c r="E81" s="66"/>
      <c r="F81" s="66"/>
      <c r="G81" s="67"/>
      <c r="H81" s="67"/>
      <c r="I81" s="9"/>
      <c r="J81" s="3"/>
    </row>
    <row r="82" spans="1:10" ht="31.5" customHeight="1">
      <c r="A82" s="85" t="s">
        <v>59</v>
      </c>
      <c r="B82" s="85"/>
      <c r="C82" s="85"/>
      <c r="D82" s="85"/>
      <c r="E82" s="85"/>
      <c r="F82" s="85"/>
      <c r="G82" s="85"/>
      <c r="H82" s="85"/>
      <c r="I82" s="9"/>
    </row>
    <row r="83" spans="1:10" ht="30" customHeight="1">
      <c r="A83" s="86" t="s">
        <v>0</v>
      </c>
      <c r="B83" s="87"/>
      <c r="C83" s="72" t="str">
        <f>C75</f>
        <v>2021 rok</v>
      </c>
      <c r="D83" s="92" t="str">
        <f>D75</f>
        <v>2022 rok</v>
      </c>
      <c r="E83" s="92"/>
      <c r="F83" s="92"/>
      <c r="G83" s="92"/>
      <c r="H83" s="93"/>
      <c r="I83" s="9"/>
    </row>
    <row r="84" spans="1:10" ht="37.5" customHeight="1">
      <c r="A84" s="88"/>
      <c r="B84" s="89"/>
      <c r="C84" s="94" t="s">
        <v>72</v>
      </c>
      <c r="D84" s="94" t="s">
        <v>27</v>
      </c>
      <c r="E84" s="94" t="s">
        <v>72</v>
      </c>
      <c r="F84" s="94" t="s">
        <v>82</v>
      </c>
      <c r="G84" s="96" t="s">
        <v>28</v>
      </c>
      <c r="H84" s="97"/>
      <c r="I84" s="9"/>
    </row>
    <row r="85" spans="1:10" ht="74.25" customHeight="1">
      <c r="A85" s="90"/>
      <c r="B85" s="91"/>
      <c r="C85" s="95"/>
      <c r="D85" s="95"/>
      <c r="E85" s="95"/>
      <c r="F85" s="95"/>
      <c r="G85" s="20" t="str">
        <f>G77</f>
        <v>lutego 
2022 r. 
ze 
styczniem
2022 r.</v>
      </c>
      <c r="H85" s="20" t="str">
        <f>H77</f>
        <v>lutego 
2022 r. 
z 
lutym
2021 r.</v>
      </c>
      <c r="I85" s="9"/>
    </row>
    <row r="86" spans="1:10" ht="25.5" customHeight="1">
      <c r="A86" s="98" t="s">
        <v>15</v>
      </c>
      <c r="B86" s="99"/>
      <c r="C86" s="22">
        <v>13315</v>
      </c>
      <c r="D86" s="22">
        <v>12070</v>
      </c>
      <c r="E86" s="22">
        <v>11927</v>
      </c>
      <c r="F86" s="22">
        <v>23997</v>
      </c>
      <c r="G86" s="28">
        <f>E86/D86-1</f>
        <v>-1.1847555923777953E-2</v>
      </c>
      <c r="H86" s="49">
        <f>E86/C86-1</f>
        <v>-0.10424333458505441</v>
      </c>
      <c r="I86" s="9"/>
    </row>
    <row r="87" spans="1:10" ht="25.5" customHeight="1">
      <c r="A87" s="103" t="s">
        <v>24</v>
      </c>
      <c r="B87" s="104"/>
      <c r="C87" s="24">
        <v>13285982.800000001</v>
      </c>
      <c r="D87" s="24">
        <v>11968553.200000001</v>
      </c>
      <c r="E87" s="24">
        <v>11812703.400000002</v>
      </c>
      <c r="F87" s="24">
        <v>23781256.600000001</v>
      </c>
      <c r="G87" s="28">
        <f t="shared" ref="G87:G88" si="5">E87/D87-1</f>
        <v>-1.3021607323431494E-2</v>
      </c>
      <c r="H87" s="49">
        <f t="shared" ref="H87:H88" si="6">E87/C87-1</f>
        <v>-0.11088975668401424</v>
      </c>
      <c r="I87" s="9"/>
    </row>
    <row r="88" spans="1:10" ht="25.5" customHeight="1">
      <c r="A88" s="100" t="s">
        <v>1</v>
      </c>
      <c r="B88" s="101"/>
      <c r="C88" s="42">
        <f>ROUND(C87/C86,2)</f>
        <v>997.82</v>
      </c>
      <c r="D88" s="42">
        <f t="shared" ref="D88:F88" si="7">ROUND(D87/D86,2)</f>
        <v>991.6</v>
      </c>
      <c r="E88" s="42">
        <f t="shared" si="7"/>
        <v>990.42</v>
      </c>
      <c r="F88" s="42">
        <f t="shared" si="7"/>
        <v>991.01</v>
      </c>
      <c r="G88" s="50">
        <f t="shared" si="5"/>
        <v>-1.1899959661154647E-3</v>
      </c>
      <c r="H88" s="48">
        <f t="shared" si="6"/>
        <v>-7.4161672445932636E-3</v>
      </c>
      <c r="I88" s="9"/>
    </row>
    <row r="89" spans="1:10" ht="27" customHeight="1">
      <c r="I89" s="9"/>
    </row>
    <row r="90" spans="1:10" ht="31.5" customHeight="1">
      <c r="A90" s="85" t="s">
        <v>38</v>
      </c>
      <c r="B90" s="85"/>
      <c r="C90" s="85"/>
      <c r="D90" s="85"/>
      <c r="E90" s="85"/>
      <c r="F90" s="85"/>
      <c r="G90" s="85"/>
      <c r="H90" s="85"/>
      <c r="I90" s="9"/>
    </row>
    <row r="91" spans="1:10" ht="30" customHeight="1">
      <c r="A91" s="86" t="s">
        <v>0</v>
      </c>
      <c r="B91" s="87"/>
      <c r="C91" s="72" t="str">
        <f>C83</f>
        <v>2021 rok</v>
      </c>
      <c r="D91" s="92" t="str">
        <f>D83</f>
        <v>2022 rok</v>
      </c>
      <c r="E91" s="92"/>
      <c r="F91" s="92"/>
      <c r="G91" s="92"/>
      <c r="H91" s="93"/>
      <c r="I91" s="9"/>
    </row>
    <row r="92" spans="1:10" ht="39.75" customHeight="1">
      <c r="A92" s="88"/>
      <c r="B92" s="89"/>
      <c r="C92" s="94" t="s">
        <v>72</v>
      </c>
      <c r="D92" s="94" t="s">
        <v>27</v>
      </c>
      <c r="E92" s="94" t="s">
        <v>72</v>
      </c>
      <c r="F92" s="94" t="s">
        <v>82</v>
      </c>
      <c r="G92" s="96" t="s">
        <v>28</v>
      </c>
      <c r="H92" s="97"/>
      <c r="I92" s="9"/>
    </row>
    <row r="93" spans="1:10" ht="73.5" customHeight="1">
      <c r="A93" s="90"/>
      <c r="B93" s="91"/>
      <c r="C93" s="95"/>
      <c r="D93" s="95"/>
      <c r="E93" s="95"/>
      <c r="F93" s="95"/>
      <c r="G93" s="20" t="str">
        <f>G85</f>
        <v>lutego 
2022 r. 
ze 
styczniem
2022 r.</v>
      </c>
      <c r="H93" s="20" t="str">
        <f>H85</f>
        <v>lutego 
2022 r. 
z 
lutym
2021 r.</v>
      </c>
      <c r="I93" s="9"/>
    </row>
    <row r="94" spans="1:10" ht="15.75">
      <c r="A94" s="106" t="s">
        <v>25</v>
      </c>
      <c r="B94" s="107"/>
      <c r="C94" s="107"/>
      <c r="D94" s="107"/>
      <c r="E94" s="107"/>
      <c r="F94" s="107"/>
      <c r="G94" s="107"/>
      <c r="H94" s="108"/>
      <c r="I94" s="9"/>
    </row>
    <row r="95" spans="1:10" ht="21" customHeight="1">
      <c r="A95" s="103" t="s">
        <v>3</v>
      </c>
      <c r="B95" s="104"/>
      <c r="C95" s="22">
        <v>512</v>
      </c>
      <c r="D95" s="22">
        <v>507</v>
      </c>
      <c r="E95" s="22">
        <v>767</v>
      </c>
      <c r="F95" s="22">
        <v>1274</v>
      </c>
      <c r="G95" s="28">
        <f t="shared" ref="G95:G97" si="8">E95/D95-1</f>
        <v>0.51282051282051277</v>
      </c>
      <c r="H95" s="49">
        <f t="shared" ref="H95:H97" si="9">E95/C95-1</f>
        <v>0.498046875</v>
      </c>
      <c r="I95" s="9"/>
    </row>
    <row r="96" spans="1:10" ht="21" customHeight="1">
      <c r="A96" s="103" t="s">
        <v>22</v>
      </c>
      <c r="B96" s="104"/>
      <c r="C96" s="24">
        <v>3080916</v>
      </c>
      <c r="D96" s="24">
        <v>3794197</v>
      </c>
      <c r="E96" s="24">
        <v>5698925.5</v>
      </c>
      <c r="F96" s="24">
        <v>9493122.5</v>
      </c>
      <c r="G96" s="28">
        <f t="shared" si="8"/>
        <v>0.50201096569313619</v>
      </c>
      <c r="H96" s="49">
        <f t="shared" si="9"/>
        <v>0.84975036644945856</v>
      </c>
      <c r="I96" s="9"/>
    </row>
    <row r="97" spans="1:14" ht="21" customHeight="1">
      <c r="A97" s="103" t="s">
        <v>1</v>
      </c>
      <c r="B97" s="104"/>
      <c r="C97" s="24">
        <f>ROUND(C96/C95,2)</f>
        <v>6017.41</v>
      </c>
      <c r="D97" s="24">
        <f t="shared" ref="D97:F97" si="10">ROUND(D96/D95,2)</f>
        <v>7483.62</v>
      </c>
      <c r="E97" s="24">
        <f t="shared" si="10"/>
        <v>7430.15</v>
      </c>
      <c r="F97" s="24">
        <f t="shared" si="10"/>
        <v>7451.43</v>
      </c>
      <c r="G97" s="28">
        <f t="shared" si="8"/>
        <v>-7.1449378776581307E-3</v>
      </c>
      <c r="H97" s="49">
        <f t="shared" si="9"/>
        <v>0.23477542663704143</v>
      </c>
      <c r="I97" s="9"/>
    </row>
    <row r="98" spans="1:14" ht="21" customHeight="1">
      <c r="A98" s="109" t="s">
        <v>7</v>
      </c>
      <c r="B98" s="110"/>
      <c r="C98" s="110"/>
      <c r="D98" s="110"/>
      <c r="E98" s="110"/>
      <c r="F98" s="110"/>
      <c r="G98" s="110"/>
      <c r="H98" s="111"/>
      <c r="I98" s="9"/>
    </row>
    <row r="99" spans="1:14" ht="21" customHeight="1">
      <c r="A99" s="103" t="s">
        <v>8</v>
      </c>
      <c r="B99" s="104"/>
      <c r="C99" s="22">
        <v>1788884</v>
      </c>
      <c r="D99" s="22">
        <v>1560504</v>
      </c>
      <c r="E99" s="22">
        <v>2133380</v>
      </c>
      <c r="F99" s="22">
        <v>3693884</v>
      </c>
      <c r="G99" s="28">
        <f t="shared" ref="G99:G101" si="11">E99/D99-1</f>
        <v>0.36710960048804742</v>
      </c>
      <c r="H99" s="49">
        <f t="shared" ref="H99:H101" si="12">E99/C99-1</f>
        <v>0.19257593002117512</v>
      </c>
      <c r="I99" s="9"/>
    </row>
    <row r="100" spans="1:14" ht="21" customHeight="1">
      <c r="A100" s="103" t="s">
        <v>24</v>
      </c>
      <c r="B100" s="104"/>
      <c r="C100" s="24">
        <v>17965512</v>
      </c>
      <c r="D100" s="24">
        <v>30223502.98</v>
      </c>
      <c r="E100" s="24">
        <v>42934742.560000002</v>
      </c>
      <c r="F100" s="24">
        <v>73158245.540000007</v>
      </c>
      <c r="G100" s="28">
        <f t="shared" si="11"/>
        <v>0.4205746629836884</v>
      </c>
      <c r="H100" s="49">
        <f t="shared" si="12"/>
        <v>1.3898424136200518</v>
      </c>
      <c r="I100" s="9"/>
      <c r="J100" s="3"/>
    </row>
    <row r="101" spans="1:14" ht="21" customHeight="1">
      <c r="A101" s="100" t="s">
        <v>9</v>
      </c>
      <c r="B101" s="101"/>
      <c r="C101" s="42">
        <f>ROUND(C100/C99,2)</f>
        <v>10.039999999999999</v>
      </c>
      <c r="D101" s="42">
        <f t="shared" ref="D101:F101" si="13">ROUND(D100/D99,2)</f>
        <v>19.37</v>
      </c>
      <c r="E101" s="42">
        <f t="shared" si="13"/>
        <v>20.13</v>
      </c>
      <c r="F101" s="42">
        <f t="shared" si="13"/>
        <v>19.809999999999999</v>
      </c>
      <c r="G101" s="50">
        <f t="shared" si="11"/>
        <v>3.9235931853381478E-2</v>
      </c>
      <c r="H101" s="48">
        <f t="shared" si="12"/>
        <v>1.0049800796812751</v>
      </c>
      <c r="I101" s="9"/>
      <c r="J101" s="3"/>
      <c r="K101" s="36"/>
    </row>
    <row r="102" spans="1:14" ht="27.75" customHeight="1">
      <c r="A102" s="70"/>
      <c r="B102" s="70"/>
      <c r="C102" s="71"/>
      <c r="D102" s="71"/>
      <c r="E102" s="71"/>
      <c r="F102" s="71"/>
      <c r="G102" s="63"/>
      <c r="H102" s="67"/>
      <c r="I102" s="9"/>
      <c r="J102" s="3"/>
      <c r="K102" s="36"/>
    </row>
    <row r="103" spans="1:14" ht="35.25" customHeight="1">
      <c r="A103" s="85" t="s">
        <v>84</v>
      </c>
      <c r="B103" s="85"/>
      <c r="C103" s="85"/>
      <c r="D103" s="85"/>
      <c r="E103" s="85"/>
      <c r="F103" s="85"/>
      <c r="G103" s="85"/>
      <c r="H103" s="85"/>
    </row>
    <row r="104" spans="1:14" ht="30" customHeight="1">
      <c r="A104" s="86" t="s">
        <v>0</v>
      </c>
      <c r="B104" s="87"/>
      <c r="C104" s="72" t="str">
        <f>C91</f>
        <v>2021 rok</v>
      </c>
      <c r="D104" s="92" t="str">
        <f>D91</f>
        <v>2022 rok</v>
      </c>
      <c r="E104" s="92"/>
      <c r="F104" s="92"/>
      <c r="G104" s="92"/>
      <c r="H104" s="93"/>
    </row>
    <row r="105" spans="1:14" ht="33" customHeight="1">
      <c r="A105" s="88"/>
      <c r="B105" s="89"/>
      <c r="C105" s="94" t="s">
        <v>72</v>
      </c>
      <c r="D105" s="94" t="s">
        <v>27</v>
      </c>
      <c r="E105" s="94" t="s">
        <v>72</v>
      </c>
      <c r="F105" s="94" t="s">
        <v>82</v>
      </c>
      <c r="G105" s="96" t="s">
        <v>28</v>
      </c>
      <c r="H105" s="97"/>
    </row>
    <row r="106" spans="1:14" ht="74.25" customHeight="1">
      <c r="A106" s="90"/>
      <c r="B106" s="91"/>
      <c r="C106" s="95"/>
      <c r="D106" s="95"/>
      <c r="E106" s="95"/>
      <c r="F106" s="95"/>
      <c r="G106" s="20" t="str">
        <f>G93</f>
        <v>lutego 
2022 r. 
ze 
styczniem
2022 r.</v>
      </c>
      <c r="H106" s="20" t="str">
        <f>H93</f>
        <v>lutego 
2022 r. 
z 
lutym
2021 r.</v>
      </c>
    </row>
    <row r="107" spans="1:14" ht="21" customHeight="1">
      <c r="A107" s="112" t="s">
        <v>71</v>
      </c>
      <c r="B107" s="113"/>
      <c r="C107" s="24">
        <f>SUM(C109:C112)</f>
        <v>280281882.94</v>
      </c>
      <c r="D107" s="26">
        <f>SUM(D109:D112)</f>
        <v>281630363.38999999</v>
      </c>
      <c r="E107" s="25">
        <f>SUM(E109:E112)</f>
        <v>278952397.37</v>
      </c>
      <c r="F107" s="25">
        <f>SUM(F109:F112)</f>
        <v>560582760.75999999</v>
      </c>
      <c r="G107" s="28">
        <f>E107/D107-1</f>
        <v>-9.5087972325326175E-3</v>
      </c>
      <c r="H107" s="49">
        <f>E107/C107-1</f>
        <v>-4.7433874642714979E-3</v>
      </c>
    </row>
    <row r="108" spans="1:14" ht="15.75" customHeight="1">
      <c r="A108" s="114"/>
      <c r="B108" s="115"/>
      <c r="C108" s="29" t="s">
        <v>83</v>
      </c>
      <c r="D108" s="29" t="s">
        <v>79</v>
      </c>
      <c r="E108" s="29" t="s">
        <v>79</v>
      </c>
      <c r="F108" s="29" t="s">
        <v>79</v>
      </c>
      <c r="G108" s="30"/>
      <c r="H108" s="30"/>
      <c r="J108" s="4"/>
      <c r="K108" s="14"/>
      <c r="L108" s="3"/>
      <c r="M108" s="3"/>
      <c r="N108" s="3"/>
    </row>
    <row r="109" spans="1:14" ht="32.25" customHeight="1">
      <c r="A109" s="116" t="s">
        <v>76</v>
      </c>
      <c r="B109" s="117"/>
      <c r="C109" s="31">
        <v>119893960</v>
      </c>
      <c r="D109" s="32">
        <v>122460710</v>
      </c>
      <c r="E109" s="31">
        <v>118635080</v>
      </c>
      <c r="F109" s="31">
        <v>241095790</v>
      </c>
      <c r="G109" s="37">
        <f t="shared" ref="G109:G112" si="14">E109/D109-1</f>
        <v>-3.123965229337633E-2</v>
      </c>
      <c r="H109" s="53">
        <f t="shared" ref="H109:H112" si="15">E109/C109-1</f>
        <v>-1.0499945118169429E-2</v>
      </c>
      <c r="J109" s="4"/>
      <c r="K109" s="6"/>
      <c r="L109" s="3"/>
      <c r="M109" s="3"/>
      <c r="N109" s="3"/>
    </row>
    <row r="110" spans="1:14" ht="34.5" customHeight="1">
      <c r="A110" s="116" t="s">
        <v>30</v>
      </c>
      <c r="B110" s="117"/>
      <c r="C110" s="33">
        <v>155167000</v>
      </c>
      <c r="D110" s="34">
        <v>155167000</v>
      </c>
      <c r="E110" s="33">
        <v>155167000</v>
      </c>
      <c r="F110" s="33">
        <v>310334000</v>
      </c>
      <c r="G110" s="37">
        <f t="shared" si="14"/>
        <v>0</v>
      </c>
      <c r="H110" s="53">
        <f t="shared" si="15"/>
        <v>0</v>
      </c>
      <c r="J110" s="4"/>
      <c r="K110" s="6"/>
      <c r="L110" s="16"/>
      <c r="M110" s="11"/>
      <c r="N110" s="6"/>
    </row>
    <row r="111" spans="1:14" ht="33" customHeight="1">
      <c r="A111" s="118" t="s">
        <v>31</v>
      </c>
      <c r="B111" s="119"/>
      <c r="C111" s="33">
        <v>397730</v>
      </c>
      <c r="D111" s="34">
        <v>185537.46</v>
      </c>
      <c r="E111" s="33">
        <v>465703.04000000004</v>
      </c>
      <c r="F111" s="33">
        <v>651240.5</v>
      </c>
      <c r="G111" s="37">
        <f t="shared" si="14"/>
        <v>1.5100216419907877</v>
      </c>
      <c r="H111" s="53">
        <f t="shared" si="15"/>
        <v>0.17090247152590954</v>
      </c>
      <c r="J111" s="4"/>
      <c r="K111" s="6"/>
      <c r="L111" s="17"/>
      <c r="M111" s="6"/>
      <c r="N111" s="6"/>
    </row>
    <row r="112" spans="1:14" ht="25.5" customHeight="1">
      <c r="A112" s="125" t="s">
        <v>85</v>
      </c>
      <c r="B112" s="126"/>
      <c r="C112" s="54">
        <v>4823192.9399999995</v>
      </c>
      <c r="D112" s="55">
        <v>3817115.9299999997</v>
      </c>
      <c r="E112" s="54">
        <v>4684614.33</v>
      </c>
      <c r="F112" s="54">
        <v>8501730.2599999998</v>
      </c>
      <c r="G112" s="56">
        <f t="shared" si="14"/>
        <v>0.22726540558593955</v>
      </c>
      <c r="H112" s="57">
        <f t="shared" si="15"/>
        <v>-2.8731716048663647E-2</v>
      </c>
      <c r="J112" s="4"/>
      <c r="K112" s="6"/>
      <c r="L112" s="13"/>
      <c r="M112" s="6"/>
      <c r="N112" s="6"/>
    </row>
    <row r="113" spans="1:14" ht="27" customHeight="1">
      <c r="A113" s="127" t="s">
        <v>77</v>
      </c>
      <c r="B113" s="127"/>
      <c r="C113" s="127"/>
      <c r="D113" s="127"/>
      <c r="E113" s="127"/>
      <c r="F113" s="127"/>
      <c r="G113" s="127"/>
      <c r="H113" s="127"/>
      <c r="L113" s="5"/>
      <c r="M113" s="5"/>
      <c r="N113" s="5"/>
    </row>
    <row r="114" spans="1:14" ht="27.75" customHeight="1">
      <c r="A114" s="127" t="s">
        <v>78</v>
      </c>
      <c r="B114" s="127"/>
      <c r="C114" s="127"/>
      <c r="D114" s="127"/>
      <c r="E114" s="127"/>
      <c r="F114" s="127"/>
      <c r="G114" s="127"/>
      <c r="H114" s="127"/>
      <c r="I114" s="15"/>
      <c r="J114" s="2"/>
      <c r="K114" s="2"/>
      <c r="L114" s="10"/>
      <c r="M114" s="10"/>
      <c r="N114" s="5"/>
    </row>
    <row r="115" spans="1:14" ht="27.75" customHeight="1">
      <c r="A115" s="73"/>
      <c r="B115" s="73"/>
      <c r="C115" s="73"/>
      <c r="D115" s="73"/>
      <c r="E115" s="73"/>
      <c r="F115" s="73"/>
      <c r="G115" s="73"/>
      <c r="H115" s="73"/>
      <c r="I115" s="15"/>
      <c r="J115" s="2"/>
      <c r="K115" s="2"/>
      <c r="L115" s="10"/>
      <c r="M115" s="10"/>
      <c r="N115" s="5"/>
    </row>
    <row r="116" spans="1:14" ht="31.5" customHeight="1">
      <c r="A116" s="85" t="s">
        <v>42</v>
      </c>
      <c r="B116" s="85"/>
      <c r="C116" s="85"/>
      <c r="D116" s="85"/>
      <c r="E116" s="85"/>
      <c r="F116" s="85"/>
      <c r="G116" s="85"/>
      <c r="H116" s="85"/>
    </row>
    <row r="117" spans="1:14" ht="24.75" customHeight="1">
      <c r="A117" s="86" t="s">
        <v>0</v>
      </c>
      <c r="B117" s="87"/>
      <c r="C117" s="72" t="str">
        <f>C104</f>
        <v>2021 rok</v>
      </c>
      <c r="D117" s="92" t="str">
        <f>D104</f>
        <v>2022 rok</v>
      </c>
      <c r="E117" s="92"/>
      <c r="F117" s="92"/>
      <c r="G117" s="92"/>
      <c r="H117" s="93"/>
    </row>
    <row r="118" spans="1:14" ht="34.5" customHeight="1">
      <c r="A118" s="88"/>
      <c r="B118" s="89"/>
      <c r="C118" s="94" t="s">
        <v>72</v>
      </c>
      <c r="D118" s="94" t="s">
        <v>27</v>
      </c>
      <c r="E118" s="94" t="s">
        <v>72</v>
      </c>
      <c r="F118" s="94" t="s">
        <v>82</v>
      </c>
      <c r="G118" s="96" t="s">
        <v>28</v>
      </c>
      <c r="H118" s="97"/>
    </row>
    <row r="119" spans="1:14" ht="75" customHeight="1">
      <c r="A119" s="90"/>
      <c r="B119" s="91"/>
      <c r="C119" s="95"/>
      <c r="D119" s="95"/>
      <c r="E119" s="95"/>
      <c r="F119" s="95"/>
      <c r="G119" s="20" t="str">
        <f>G106</f>
        <v>lutego 
2022 r. 
ze 
styczniem
2022 r.</v>
      </c>
      <c r="H119" s="20" t="str">
        <f>H106</f>
        <v>lutego 
2022 r. 
z 
lutym
2021 r.</v>
      </c>
    </row>
    <row r="120" spans="1:14" ht="18.75" customHeight="1">
      <c r="A120" s="120" t="s">
        <v>16</v>
      </c>
      <c r="B120" s="121"/>
      <c r="C120" s="121"/>
      <c r="D120" s="121"/>
      <c r="E120" s="121"/>
      <c r="F120" s="121"/>
      <c r="G120" s="121"/>
      <c r="H120" s="122"/>
    </row>
    <row r="121" spans="1:14" ht="20.25" customHeight="1">
      <c r="A121" s="123" t="s">
        <v>92</v>
      </c>
      <c r="B121" s="124"/>
      <c r="C121" s="22">
        <v>3611</v>
      </c>
      <c r="D121" s="22">
        <v>3106</v>
      </c>
      <c r="E121" s="22">
        <v>3035</v>
      </c>
      <c r="F121" s="22">
        <v>3071</v>
      </c>
      <c r="G121" s="28">
        <f>E121/D121-1</f>
        <v>-2.2858982614294865E-2</v>
      </c>
      <c r="H121" s="49">
        <f>E121/C121-1</f>
        <v>-0.15951260038770421</v>
      </c>
    </row>
    <row r="122" spans="1:14" ht="18.75" customHeight="1">
      <c r="A122" s="103" t="s">
        <v>22</v>
      </c>
      <c r="B122" s="104"/>
      <c r="C122" s="24">
        <v>8696274</v>
      </c>
      <c r="D122" s="24">
        <v>7736439.4000000004</v>
      </c>
      <c r="E122" s="24">
        <v>7606531.4000000004</v>
      </c>
      <c r="F122" s="24">
        <v>15342970.800000001</v>
      </c>
      <c r="G122" s="28">
        <f t="shared" ref="G122:G123" si="16">E122/D122-1</f>
        <v>-1.6791703945874592E-2</v>
      </c>
      <c r="H122" s="49">
        <f t="shared" ref="H122:H123" si="17">E122/C122-1</f>
        <v>-0.12531143797907007</v>
      </c>
    </row>
    <row r="123" spans="1:14" ht="18.75" customHeight="1">
      <c r="A123" s="103" t="s">
        <v>1</v>
      </c>
      <c r="B123" s="104"/>
      <c r="C123" s="24">
        <f>ROUND(C122/C121,2)</f>
        <v>2408.27</v>
      </c>
      <c r="D123" s="24">
        <v>2490.8000000000002</v>
      </c>
      <c r="E123" s="24">
        <v>2506.27</v>
      </c>
      <c r="F123" s="24">
        <v>2498.4499999999998</v>
      </c>
      <c r="G123" s="28">
        <f t="shared" si="16"/>
        <v>6.2108559498954552E-3</v>
      </c>
      <c r="H123" s="49">
        <f t="shared" si="17"/>
        <v>4.0693111652763125E-2</v>
      </c>
      <c r="K123" s="3"/>
      <c r="M123" s="3"/>
    </row>
    <row r="124" spans="1:14" ht="18.75" customHeight="1">
      <c r="A124" s="109" t="s">
        <v>20</v>
      </c>
      <c r="B124" s="110"/>
      <c r="C124" s="110"/>
      <c r="D124" s="110"/>
      <c r="E124" s="110"/>
      <c r="F124" s="110"/>
      <c r="G124" s="110"/>
      <c r="H124" s="111"/>
    </row>
    <row r="125" spans="1:14" ht="20.25" customHeight="1">
      <c r="A125" s="103" t="s">
        <v>3</v>
      </c>
      <c r="B125" s="104"/>
      <c r="C125" s="58">
        <v>184</v>
      </c>
      <c r="D125" s="22">
        <v>133</v>
      </c>
      <c r="E125" s="22">
        <v>129</v>
      </c>
      <c r="F125" s="22">
        <v>262</v>
      </c>
      <c r="G125" s="28">
        <f t="shared" ref="G125:G127" si="18">E125/D125-1</f>
        <v>-3.007518796992481E-2</v>
      </c>
      <c r="H125" s="49">
        <f t="shared" ref="H125:H127" si="19">E125/C125-1</f>
        <v>-0.29891304347826086</v>
      </c>
      <c r="I125" s="35"/>
    </row>
    <row r="126" spans="1:14" ht="18" customHeight="1">
      <c r="A126" s="103" t="s">
        <v>22</v>
      </c>
      <c r="B126" s="104"/>
      <c r="C126" s="59">
        <v>161968</v>
      </c>
      <c r="D126" s="24">
        <v>122038.14</v>
      </c>
      <c r="E126" s="61">
        <v>118367.81999999999</v>
      </c>
      <c r="F126" s="61">
        <v>240405.96</v>
      </c>
      <c r="G126" s="28">
        <f t="shared" si="18"/>
        <v>-3.0075187969924921E-2</v>
      </c>
      <c r="H126" s="49">
        <f t="shared" si="19"/>
        <v>-0.26919008693075175</v>
      </c>
    </row>
    <row r="127" spans="1:14" ht="18" customHeight="1">
      <c r="A127" s="103" t="s">
        <v>75</v>
      </c>
      <c r="B127" s="104"/>
      <c r="C127" s="59">
        <v>880.26</v>
      </c>
      <c r="D127" s="24">
        <v>917.58</v>
      </c>
      <c r="E127" s="24">
        <v>917.58</v>
      </c>
      <c r="F127" s="24">
        <v>917.58</v>
      </c>
      <c r="G127" s="28">
        <f t="shared" si="18"/>
        <v>0</v>
      </c>
      <c r="H127" s="49">
        <f t="shared" si="19"/>
        <v>4.2396564651353108E-2</v>
      </c>
    </row>
    <row r="128" spans="1:14" ht="18" customHeight="1">
      <c r="A128" s="109" t="s">
        <v>2</v>
      </c>
      <c r="B128" s="110"/>
      <c r="C128" s="110"/>
      <c r="D128" s="110"/>
      <c r="E128" s="110"/>
      <c r="F128" s="110"/>
      <c r="G128" s="110"/>
      <c r="H128" s="111"/>
    </row>
    <row r="129" spans="1:14" ht="20.25" customHeight="1">
      <c r="A129" s="103" t="s">
        <v>3</v>
      </c>
      <c r="B129" s="104"/>
      <c r="C129" s="22">
        <v>37376</v>
      </c>
      <c r="D129" s="22">
        <v>31846</v>
      </c>
      <c r="E129" s="22">
        <v>31173</v>
      </c>
      <c r="F129" s="22">
        <v>63019</v>
      </c>
      <c r="G129" s="28">
        <f t="shared" ref="G129:G131" si="20">E129/D129-1</f>
        <v>-2.1132952333103083E-2</v>
      </c>
      <c r="H129" s="49">
        <f t="shared" ref="H129:H131" si="21">E129/C129-1</f>
        <v>-0.1659621147260274</v>
      </c>
    </row>
    <row r="130" spans="1:14" ht="18" customHeight="1">
      <c r="A130" s="103" t="s">
        <v>22</v>
      </c>
      <c r="B130" s="104"/>
      <c r="C130" s="24">
        <v>6370035</v>
      </c>
      <c r="D130" s="24">
        <v>5708245.1900000004</v>
      </c>
      <c r="E130" s="24">
        <v>5586407.2000000002</v>
      </c>
      <c r="F130" s="24">
        <v>11294652.390000001</v>
      </c>
      <c r="G130" s="28">
        <f t="shared" si="20"/>
        <v>-2.1344211039400096E-2</v>
      </c>
      <c r="H130" s="49">
        <f t="shared" si="21"/>
        <v>-0.12301781701356429</v>
      </c>
      <c r="M130" s="3"/>
    </row>
    <row r="131" spans="1:14" ht="18" customHeight="1">
      <c r="A131" s="103" t="s">
        <v>1</v>
      </c>
      <c r="B131" s="104"/>
      <c r="C131" s="24">
        <f>ROUND(C130/C129,2)</f>
        <v>170.43</v>
      </c>
      <c r="D131" s="24">
        <f t="shared" ref="D131:F131" si="22">ROUND(D130/D129,2)</f>
        <v>179.25</v>
      </c>
      <c r="E131" s="24">
        <f t="shared" si="22"/>
        <v>179.21</v>
      </c>
      <c r="F131" s="24">
        <f t="shared" si="22"/>
        <v>179.23</v>
      </c>
      <c r="G131" s="28">
        <f t="shared" si="20"/>
        <v>-2.2315202231515396E-4</v>
      </c>
      <c r="H131" s="49">
        <f t="shared" si="21"/>
        <v>5.1516751745584788E-2</v>
      </c>
    </row>
    <row r="132" spans="1:14" ht="18" customHeight="1">
      <c r="A132" s="109" t="s">
        <v>4</v>
      </c>
      <c r="B132" s="110"/>
      <c r="C132" s="110"/>
      <c r="D132" s="110"/>
      <c r="E132" s="110"/>
      <c r="F132" s="110"/>
      <c r="G132" s="110"/>
      <c r="H132" s="111"/>
    </row>
    <row r="133" spans="1:14" ht="20.25" customHeight="1">
      <c r="A133" s="103" t="s">
        <v>3</v>
      </c>
      <c r="B133" s="104"/>
      <c r="C133" s="22">
        <v>10838</v>
      </c>
      <c r="D133" s="22">
        <v>9146</v>
      </c>
      <c r="E133" s="22">
        <v>8938</v>
      </c>
      <c r="F133" s="22">
        <v>18084</v>
      </c>
      <c r="G133" s="28">
        <f t="shared" ref="G133:G135" si="23">E133/D133-1</f>
        <v>-2.2742182374808628E-2</v>
      </c>
      <c r="H133" s="49">
        <f t="shared" ref="H133:H135" si="24">E133/C133-1</f>
        <v>-0.17530909761948699</v>
      </c>
    </row>
    <row r="134" spans="1:14" ht="18" customHeight="1">
      <c r="A134" s="103" t="s">
        <v>22</v>
      </c>
      <c r="B134" s="104"/>
      <c r="C134" s="24">
        <v>2470972</v>
      </c>
      <c r="D134" s="24">
        <v>2184019.0099999998</v>
      </c>
      <c r="E134" s="24">
        <v>2129620.02</v>
      </c>
      <c r="F134" s="24">
        <v>4313639.0299999993</v>
      </c>
      <c r="G134" s="28">
        <f t="shared" si="23"/>
        <v>-2.4907745651902458E-2</v>
      </c>
      <c r="H134" s="49">
        <f t="shared" si="24"/>
        <v>-0.13814481912381038</v>
      </c>
    </row>
    <row r="135" spans="1:14" ht="18" customHeight="1">
      <c r="A135" s="103" t="s">
        <v>1</v>
      </c>
      <c r="B135" s="104"/>
      <c r="C135" s="24">
        <f>ROUND(C134/C133,2)</f>
        <v>227.99</v>
      </c>
      <c r="D135" s="24">
        <f t="shared" ref="D135:F135" si="25">ROUND(D134/D133,2)</f>
        <v>238.79</v>
      </c>
      <c r="E135" s="24">
        <f t="shared" si="25"/>
        <v>238.27</v>
      </c>
      <c r="F135" s="24">
        <f t="shared" si="25"/>
        <v>238.53</v>
      </c>
      <c r="G135" s="28">
        <f t="shared" si="23"/>
        <v>-2.1776456300514058E-3</v>
      </c>
      <c r="H135" s="49">
        <f t="shared" si="24"/>
        <v>4.508969691653153E-2</v>
      </c>
    </row>
    <row r="136" spans="1:14" ht="18" customHeight="1">
      <c r="A136" s="109" t="s">
        <v>17</v>
      </c>
      <c r="B136" s="110"/>
      <c r="C136" s="110"/>
      <c r="D136" s="110"/>
      <c r="E136" s="110"/>
      <c r="F136" s="110"/>
      <c r="G136" s="110"/>
      <c r="H136" s="111"/>
    </row>
    <row r="137" spans="1:14" ht="20.25" customHeight="1">
      <c r="A137" s="103" t="s">
        <v>3</v>
      </c>
      <c r="B137" s="104"/>
      <c r="C137" s="60">
        <v>62</v>
      </c>
      <c r="D137" s="22">
        <v>67</v>
      </c>
      <c r="E137" s="22">
        <v>40</v>
      </c>
      <c r="F137" s="22">
        <v>107</v>
      </c>
      <c r="G137" s="28">
        <f t="shared" ref="G137:G139" si="26">E137/D137-1</f>
        <v>-0.40298507462686572</v>
      </c>
      <c r="H137" s="49">
        <f t="shared" ref="H137:H139" si="27">E137/C137-1</f>
        <v>-0.35483870967741937</v>
      </c>
    </row>
    <row r="138" spans="1:14" ht="18" customHeight="1">
      <c r="A138" s="103" t="s">
        <v>22</v>
      </c>
      <c r="B138" s="104"/>
      <c r="C138" s="24">
        <v>248000</v>
      </c>
      <c r="D138" s="24">
        <v>268000</v>
      </c>
      <c r="E138" s="24">
        <v>160000</v>
      </c>
      <c r="F138" s="24">
        <v>428000</v>
      </c>
      <c r="G138" s="28">
        <f t="shared" si="26"/>
        <v>-0.40298507462686572</v>
      </c>
      <c r="H138" s="49">
        <f t="shared" si="27"/>
        <v>-0.35483870967741937</v>
      </c>
    </row>
    <row r="139" spans="1:14" ht="18" customHeight="1">
      <c r="A139" s="103" t="s">
        <v>1</v>
      </c>
      <c r="B139" s="104"/>
      <c r="C139" s="61">
        <f>ROUND(C138/C137,2)</f>
        <v>4000</v>
      </c>
      <c r="D139" s="61">
        <f t="shared" ref="D139:F139" si="28">ROUND(D138/D137,2)</f>
        <v>4000</v>
      </c>
      <c r="E139" s="61">
        <f t="shared" si="28"/>
        <v>4000</v>
      </c>
      <c r="F139" s="61">
        <f t="shared" si="28"/>
        <v>4000</v>
      </c>
      <c r="G139" s="28">
        <f t="shared" si="26"/>
        <v>0</v>
      </c>
      <c r="H139" s="49">
        <f t="shared" si="27"/>
        <v>0</v>
      </c>
      <c r="J139" s="8"/>
    </row>
    <row r="140" spans="1:14" ht="18" customHeight="1">
      <c r="A140" s="128" t="s">
        <v>18</v>
      </c>
      <c r="B140" s="129"/>
      <c r="C140" s="129"/>
      <c r="D140" s="129"/>
      <c r="E140" s="129"/>
      <c r="F140" s="129"/>
      <c r="G140" s="129"/>
      <c r="H140" s="130"/>
    </row>
    <row r="141" spans="1:14" ht="20.25" customHeight="1">
      <c r="A141" s="103" t="s">
        <v>3</v>
      </c>
      <c r="B141" s="104"/>
      <c r="C141" s="58">
        <v>1</v>
      </c>
      <c r="D141" s="22">
        <v>1</v>
      </c>
      <c r="E141" s="22">
        <v>1</v>
      </c>
      <c r="F141" s="22">
        <v>2</v>
      </c>
      <c r="G141" s="28">
        <f t="shared" ref="G141:G143" si="29">E141/D141-1</f>
        <v>0</v>
      </c>
      <c r="H141" s="49">
        <f t="shared" ref="H141:H143" si="30">E141/C141-1</f>
        <v>0</v>
      </c>
    </row>
    <row r="142" spans="1:14" ht="18" customHeight="1">
      <c r="A142" s="103" t="s">
        <v>22</v>
      </c>
      <c r="B142" s="104"/>
      <c r="C142" s="59">
        <v>120</v>
      </c>
      <c r="D142" s="24">
        <v>125.09</v>
      </c>
      <c r="E142" s="61">
        <v>125.09</v>
      </c>
      <c r="F142" s="61">
        <v>250.18</v>
      </c>
      <c r="G142" s="28">
        <f t="shared" si="29"/>
        <v>0</v>
      </c>
      <c r="H142" s="49">
        <f t="shared" si="30"/>
        <v>4.2416666666666769E-2</v>
      </c>
    </row>
    <row r="143" spans="1:14" ht="18" customHeight="1">
      <c r="A143" s="103" t="s">
        <v>1</v>
      </c>
      <c r="B143" s="104"/>
      <c r="C143" s="62">
        <f>ROUND(C142/C141,2)</f>
        <v>120</v>
      </c>
      <c r="D143" s="62">
        <f t="shared" ref="D143:F143" si="31">ROUND(D142/D141,2)</f>
        <v>125.09</v>
      </c>
      <c r="E143" s="62">
        <f t="shared" si="31"/>
        <v>125.09</v>
      </c>
      <c r="F143" s="62">
        <f t="shared" si="31"/>
        <v>125.09</v>
      </c>
      <c r="G143" s="28">
        <f t="shared" si="29"/>
        <v>0</v>
      </c>
      <c r="H143" s="49">
        <f t="shared" si="30"/>
        <v>4.2416666666666769E-2</v>
      </c>
      <c r="N143" s="4"/>
    </row>
    <row r="144" spans="1:14" ht="18" customHeight="1">
      <c r="A144" s="109" t="s">
        <v>13</v>
      </c>
      <c r="B144" s="110"/>
      <c r="C144" s="110"/>
      <c r="D144" s="110"/>
      <c r="E144" s="110"/>
      <c r="F144" s="110"/>
      <c r="G144" s="110"/>
      <c r="H144" s="111"/>
    </row>
    <row r="145" spans="1:8" ht="20.25" customHeight="1">
      <c r="A145" s="103" t="s">
        <v>3</v>
      </c>
      <c r="B145" s="104"/>
      <c r="C145" s="22">
        <v>2953</v>
      </c>
      <c r="D145" s="22">
        <v>2389</v>
      </c>
      <c r="E145" s="22">
        <v>2314</v>
      </c>
      <c r="F145" s="22">
        <v>4703</v>
      </c>
      <c r="G145" s="28">
        <f t="shared" ref="G145:G147" si="32">E145/D145-1</f>
        <v>-3.1393888656341518E-2</v>
      </c>
      <c r="H145" s="49">
        <f t="shared" ref="H145:H147" si="33">E145/C145-1</f>
        <v>-0.21639011175076195</v>
      </c>
    </row>
    <row r="146" spans="1:8" ht="18" customHeight="1">
      <c r="A146" s="103" t="s">
        <v>22</v>
      </c>
      <c r="B146" s="104"/>
      <c r="C146" s="24">
        <v>671570</v>
      </c>
      <c r="D146" s="24">
        <v>569670.03</v>
      </c>
      <c r="E146" s="24">
        <v>548581.04</v>
      </c>
      <c r="F146" s="24">
        <v>1118251.07</v>
      </c>
      <c r="G146" s="28">
        <f t="shared" si="32"/>
        <v>-3.7019658555673018E-2</v>
      </c>
      <c r="H146" s="49">
        <f t="shared" si="33"/>
        <v>-0.18313647125392729</v>
      </c>
    </row>
    <row r="147" spans="1:8" ht="18" customHeight="1">
      <c r="A147" s="103" t="s">
        <v>1</v>
      </c>
      <c r="B147" s="104"/>
      <c r="C147" s="24">
        <f>ROUND(C146/C145,2)</f>
        <v>227.42</v>
      </c>
      <c r="D147" s="24">
        <f t="shared" ref="D147:F147" si="34">ROUND(D146/D145,2)</f>
        <v>238.46</v>
      </c>
      <c r="E147" s="24">
        <f t="shared" si="34"/>
        <v>237.07</v>
      </c>
      <c r="F147" s="24">
        <f t="shared" si="34"/>
        <v>237.77</v>
      </c>
      <c r="G147" s="28">
        <f t="shared" si="32"/>
        <v>-5.8290698649668959E-3</v>
      </c>
      <c r="H147" s="49">
        <f t="shared" si="33"/>
        <v>4.243250373757812E-2</v>
      </c>
    </row>
    <row r="148" spans="1:8" ht="18" customHeight="1">
      <c r="A148" s="109" t="s">
        <v>5</v>
      </c>
      <c r="B148" s="110"/>
      <c r="C148" s="110"/>
      <c r="D148" s="110"/>
      <c r="E148" s="110"/>
      <c r="F148" s="110"/>
      <c r="G148" s="110"/>
      <c r="H148" s="111"/>
    </row>
    <row r="149" spans="1:8" ht="20.25" customHeight="1">
      <c r="A149" s="103" t="s">
        <v>3</v>
      </c>
      <c r="B149" s="104"/>
      <c r="C149" s="22">
        <v>7520</v>
      </c>
      <c r="D149" s="22">
        <v>6215</v>
      </c>
      <c r="E149" s="22">
        <v>6061</v>
      </c>
      <c r="F149" s="22">
        <v>12276</v>
      </c>
      <c r="G149" s="28">
        <f t="shared" ref="G149:G151" si="35">E149/D149-1</f>
        <v>-2.4778761061946875E-2</v>
      </c>
      <c r="H149" s="49">
        <f t="shared" ref="H149:H151" si="36">E149/C149-1</f>
        <v>-0.19401595744680855</v>
      </c>
    </row>
    <row r="150" spans="1:8" ht="18" customHeight="1">
      <c r="A150" s="103" t="s">
        <v>22</v>
      </c>
      <c r="B150" s="104"/>
      <c r="C150" s="24">
        <v>1538899</v>
      </c>
      <c r="D150" s="24">
        <v>1327468.75</v>
      </c>
      <c r="E150" s="24">
        <v>1286306.74</v>
      </c>
      <c r="F150" s="24">
        <v>2613775.4900000002</v>
      </c>
      <c r="G150" s="28">
        <f t="shared" si="35"/>
        <v>-3.1007893782810325E-2</v>
      </c>
      <c r="H150" s="49">
        <f t="shared" si="36"/>
        <v>-0.16413829627545407</v>
      </c>
    </row>
    <row r="151" spans="1:8" ht="18" customHeight="1">
      <c r="A151" s="103" t="s">
        <v>1</v>
      </c>
      <c r="B151" s="104"/>
      <c r="C151" s="24">
        <f>ROUND(C150/C149,2)</f>
        <v>204.64</v>
      </c>
      <c r="D151" s="24">
        <f t="shared" ref="D151:F151" si="37">ROUND(D150/D149,2)</f>
        <v>213.59</v>
      </c>
      <c r="E151" s="24">
        <f t="shared" si="37"/>
        <v>212.23</v>
      </c>
      <c r="F151" s="24">
        <f t="shared" si="37"/>
        <v>212.92</v>
      </c>
      <c r="G151" s="28">
        <f t="shared" si="35"/>
        <v>-6.3673392949108454E-3</v>
      </c>
      <c r="H151" s="49">
        <f t="shared" si="36"/>
        <v>3.7089523064894436E-2</v>
      </c>
    </row>
    <row r="152" spans="1:8" ht="18" customHeight="1">
      <c r="A152" s="109" t="s">
        <v>6</v>
      </c>
      <c r="B152" s="110"/>
      <c r="C152" s="110"/>
      <c r="D152" s="110"/>
      <c r="E152" s="110"/>
      <c r="F152" s="110"/>
      <c r="G152" s="110"/>
      <c r="H152" s="111"/>
    </row>
    <row r="153" spans="1:8" ht="20.25" customHeight="1">
      <c r="A153" s="103" t="s">
        <v>3</v>
      </c>
      <c r="B153" s="104"/>
      <c r="C153" s="22">
        <v>31456</v>
      </c>
      <c r="D153" s="22">
        <v>26298</v>
      </c>
      <c r="E153" s="22">
        <v>25672</v>
      </c>
      <c r="F153" s="22">
        <v>51970</v>
      </c>
      <c r="G153" s="28">
        <f t="shared" ref="G153:G155" si="38">E153/D153-1</f>
        <v>-2.3804091565898577E-2</v>
      </c>
      <c r="H153" s="49">
        <f t="shared" ref="H153:H155" si="39">E153/C153-1</f>
        <v>-0.18387589013224825</v>
      </c>
    </row>
    <row r="154" spans="1:8" ht="18" customHeight="1">
      <c r="A154" s="103" t="s">
        <v>22</v>
      </c>
      <c r="B154" s="104"/>
      <c r="C154" s="24">
        <v>1077798</v>
      </c>
      <c r="D154" s="24">
        <v>941282.56</v>
      </c>
      <c r="E154" s="24">
        <v>917871.56</v>
      </c>
      <c r="F154" s="24">
        <v>1859154.12</v>
      </c>
      <c r="G154" s="28">
        <f t="shared" si="38"/>
        <v>-2.4871383997595808E-2</v>
      </c>
      <c r="H154" s="49">
        <f t="shared" si="39"/>
        <v>-0.1483825726156478</v>
      </c>
    </row>
    <row r="155" spans="1:8" ht="18" customHeight="1">
      <c r="A155" s="103" t="s">
        <v>1</v>
      </c>
      <c r="B155" s="104"/>
      <c r="C155" s="24">
        <f>ROUND(C154/C153,2)</f>
        <v>34.26</v>
      </c>
      <c r="D155" s="24">
        <f t="shared" ref="D155:F155" si="40">ROUND(D154/D153,2)</f>
        <v>35.79</v>
      </c>
      <c r="E155" s="24">
        <f t="shared" si="40"/>
        <v>35.75</v>
      </c>
      <c r="F155" s="24">
        <f t="shared" si="40"/>
        <v>35.770000000000003</v>
      </c>
      <c r="G155" s="28">
        <f t="shared" si="38"/>
        <v>-1.1176306230790134E-3</v>
      </c>
      <c r="H155" s="49">
        <f t="shared" si="39"/>
        <v>4.3490951546993672E-2</v>
      </c>
    </row>
    <row r="156" spans="1:8" ht="18" customHeight="1">
      <c r="A156" s="109" t="s">
        <v>14</v>
      </c>
      <c r="B156" s="110"/>
      <c r="C156" s="110"/>
      <c r="D156" s="110"/>
      <c r="E156" s="110"/>
      <c r="F156" s="110"/>
      <c r="G156" s="110"/>
      <c r="H156" s="111"/>
    </row>
    <row r="157" spans="1:8" ht="20.25" customHeight="1">
      <c r="A157" s="103" t="s">
        <v>3</v>
      </c>
      <c r="B157" s="104"/>
      <c r="C157" s="22">
        <v>9</v>
      </c>
      <c r="D157" s="22">
        <v>8</v>
      </c>
      <c r="E157" s="22">
        <v>8</v>
      </c>
      <c r="F157" s="22">
        <v>16</v>
      </c>
      <c r="G157" s="28">
        <f t="shared" ref="G157:G159" si="41">E157/D157-1</f>
        <v>0</v>
      </c>
      <c r="H157" s="49">
        <f t="shared" ref="H157:H159" si="42">E157/C157-1</f>
        <v>-0.11111111111111116</v>
      </c>
    </row>
    <row r="158" spans="1:8" ht="18.75" customHeight="1">
      <c r="A158" s="103" t="s">
        <v>22</v>
      </c>
      <c r="B158" s="104"/>
      <c r="C158" s="24">
        <v>8159</v>
      </c>
      <c r="D158" s="24">
        <v>7519.95</v>
      </c>
      <c r="E158" s="24">
        <v>7519.95</v>
      </c>
      <c r="F158" s="24">
        <v>15039.9</v>
      </c>
      <c r="G158" s="28">
        <f t="shared" si="41"/>
        <v>0</v>
      </c>
      <c r="H158" s="49">
        <f t="shared" si="42"/>
        <v>-7.8324549577154068E-2</v>
      </c>
    </row>
    <row r="159" spans="1:8" ht="18.75" customHeight="1">
      <c r="A159" s="103" t="s">
        <v>1</v>
      </c>
      <c r="B159" s="104"/>
      <c r="C159" s="24">
        <f>ROUND(C158/C157,2)</f>
        <v>906.56</v>
      </c>
      <c r="D159" s="24">
        <f t="shared" ref="D159:F159" si="43">ROUND(D158/D157,2)</f>
        <v>939.99</v>
      </c>
      <c r="E159" s="24">
        <f t="shared" si="43"/>
        <v>939.99</v>
      </c>
      <c r="F159" s="24">
        <f t="shared" si="43"/>
        <v>939.99</v>
      </c>
      <c r="G159" s="28">
        <f t="shared" si="41"/>
        <v>0</v>
      </c>
      <c r="H159" s="49">
        <f t="shared" si="42"/>
        <v>3.6875661842569851E-2</v>
      </c>
    </row>
    <row r="160" spans="1:8" ht="18.75" customHeight="1">
      <c r="A160" s="109" t="s">
        <v>19</v>
      </c>
      <c r="B160" s="110"/>
      <c r="C160" s="110"/>
      <c r="D160" s="110"/>
      <c r="E160" s="110"/>
      <c r="F160" s="110"/>
      <c r="G160" s="110"/>
      <c r="H160" s="111"/>
    </row>
    <row r="161" spans="1:8" ht="20.25" customHeight="1">
      <c r="A161" s="123" t="s">
        <v>92</v>
      </c>
      <c r="B161" s="124"/>
      <c r="C161" s="22">
        <v>1105</v>
      </c>
      <c r="D161" s="22">
        <v>1269</v>
      </c>
      <c r="E161" s="22">
        <v>1272</v>
      </c>
      <c r="F161" s="22">
        <v>1271</v>
      </c>
      <c r="G161" s="28">
        <f t="shared" ref="G161:G163" si="44">E161/D161-1</f>
        <v>2.3640661938533203E-3</v>
      </c>
      <c r="H161" s="49">
        <f t="shared" ref="H161:H167" si="45">E161/C161-1</f>
        <v>0.15113122171945692</v>
      </c>
    </row>
    <row r="162" spans="1:8" ht="18.75" customHeight="1">
      <c r="A162" s="103" t="s">
        <v>39</v>
      </c>
      <c r="B162" s="104"/>
      <c r="C162" s="24">
        <v>1365656</v>
      </c>
      <c r="D162" s="24">
        <v>1624344.24</v>
      </c>
      <c r="E162" s="61">
        <v>1625947.35</v>
      </c>
      <c r="F162" s="61">
        <v>3250291.59</v>
      </c>
      <c r="G162" s="28">
        <f t="shared" si="44"/>
        <v>9.8692750004780727E-4</v>
      </c>
      <c r="H162" s="49">
        <f t="shared" si="45"/>
        <v>0.19059803493705596</v>
      </c>
    </row>
    <row r="163" spans="1:8" ht="18.75" customHeight="1">
      <c r="A163" s="103" t="s">
        <v>40</v>
      </c>
      <c r="B163" s="104"/>
      <c r="C163" s="24">
        <v>1200</v>
      </c>
      <c r="D163" s="24">
        <v>1250.8800000000001</v>
      </c>
      <c r="E163" s="24">
        <v>1250.8800000000001</v>
      </c>
      <c r="F163" s="24">
        <v>1250.8800000000001</v>
      </c>
      <c r="G163" s="28">
        <f t="shared" si="44"/>
        <v>0</v>
      </c>
      <c r="H163" s="49">
        <f t="shared" si="45"/>
        <v>4.2399999999999993E-2</v>
      </c>
    </row>
    <row r="164" spans="1:8" ht="34.5" customHeight="1">
      <c r="A164" s="133" t="s">
        <v>41</v>
      </c>
      <c r="B164" s="134"/>
      <c r="C164" s="134"/>
      <c r="D164" s="134"/>
      <c r="E164" s="134"/>
      <c r="F164" s="134"/>
      <c r="G164" s="134"/>
      <c r="H164" s="135"/>
    </row>
    <row r="165" spans="1:8" ht="30" customHeight="1">
      <c r="A165" s="103" t="s">
        <v>3</v>
      </c>
      <c r="B165" s="104"/>
      <c r="C165" s="22">
        <v>215</v>
      </c>
      <c r="D165" s="22">
        <v>278</v>
      </c>
      <c r="E165" s="22">
        <v>285</v>
      </c>
      <c r="F165" s="22">
        <v>563</v>
      </c>
      <c r="G165" s="28">
        <f t="shared" ref="G165:G167" si="46">E165/D165-1</f>
        <v>2.5179856115107979E-2</v>
      </c>
      <c r="H165" s="49">
        <f t="shared" si="45"/>
        <v>0.32558139534883712</v>
      </c>
    </row>
    <row r="166" spans="1:8" ht="18.75" customHeight="1">
      <c r="A166" s="103" t="s">
        <v>39</v>
      </c>
      <c r="B166" s="104"/>
      <c r="C166" s="24">
        <v>291459</v>
      </c>
      <c r="D166" s="24">
        <v>329493.61</v>
      </c>
      <c r="E166" s="61">
        <v>342697.94999999995</v>
      </c>
      <c r="F166" s="61">
        <v>672191.55999999994</v>
      </c>
      <c r="G166" s="28">
        <f t="shared" si="46"/>
        <v>4.0074646667654479E-2</v>
      </c>
      <c r="H166" s="49">
        <f t="shared" si="45"/>
        <v>0.17580157071835134</v>
      </c>
    </row>
    <row r="167" spans="1:8" ht="24.75" customHeight="1">
      <c r="A167" s="100" t="s">
        <v>40</v>
      </c>
      <c r="B167" s="101"/>
      <c r="C167" s="42">
        <f t="shared" ref="C167:F167" si="47">ROUND(C166/C165,2)</f>
        <v>1355.62</v>
      </c>
      <c r="D167" s="42">
        <f t="shared" si="47"/>
        <v>1185.23</v>
      </c>
      <c r="E167" s="42">
        <f t="shared" si="47"/>
        <v>1202.45</v>
      </c>
      <c r="F167" s="42">
        <f t="shared" si="47"/>
        <v>1193.95</v>
      </c>
      <c r="G167" s="50">
        <f t="shared" si="46"/>
        <v>1.4528825628780995E-2</v>
      </c>
      <c r="H167" s="49">
        <f t="shared" si="45"/>
        <v>-0.11298889069208173</v>
      </c>
    </row>
    <row r="168" spans="1:8" ht="26.25" customHeight="1">
      <c r="A168" s="131" t="s">
        <v>56</v>
      </c>
      <c r="B168" s="131"/>
      <c r="C168" s="131"/>
      <c r="D168" s="131"/>
      <c r="E168" s="131"/>
      <c r="F168" s="131"/>
      <c r="G168" s="131"/>
      <c r="H168" s="131"/>
    </row>
    <row r="169" spans="1:8" ht="14.25" customHeight="1">
      <c r="A169" s="132" t="s">
        <v>57</v>
      </c>
      <c r="B169" s="132"/>
      <c r="C169" s="132"/>
      <c r="D169" s="132"/>
      <c r="E169" s="132"/>
      <c r="F169" s="132"/>
      <c r="G169" s="132"/>
      <c r="H169" s="132"/>
    </row>
    <row r="170" spans="1:8" ht="14.25" customHeight="1">
      <c r="D170" s="5"/>
      <c r="E170" s="5"/>
      <c r="F170" s="5"/>
      <c r="G170" s="5"/>
      <c r="H170" s="5"/>
    </row>
    <row r="171" spans="1:8">
      <c r="D171" s="6"/>
      <c r="E171" s="6"/>
      <c r="F171" s="6"/>
      <c r="G171" s="63"/>
      <c r="H171" s="5"/>
    </row>
  </sheetData>
  <mergeCells count="157"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Luty</vt:lpstr>
      <vt:lpstr>Luty!Obszar_wydruku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Dorota Waś</cp:lastModifiedBy>
  <cp:lastPrinted>2022-06-09T13:03:54Z</cp:lastPrinted>
  <dcterms:created xsi:type="dcterms:W3CDTF">2008-02-15T13:23:15Z</dcterms:created>
  <dcterms:modified xsi:type="dcterms:W3CDTF">2022-06-13T09:30:12Z</dcterms:modified>
</cp:coreProperties>
</file>