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WZE\Raporty\Raport BTR1-Biennial Transparency Report\BTR1_po uwagach wewnątrzresortowych_wpłynął 21.10.24r\"/>
    </mc:Choice>
  </mc:AlternateContent>
  <xr:revisionPtr revIDLastSave="0" documentId="8_{CB8E2F62-DC9E-4947-BD45-7CEF5E2A3AC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Table1-2022" sheetId="3" r:id="rId1"/>
    <sheet name="Table1-2021" sheetId="4" r:id="rId2"/>
    <sheet name="Table2-2022" sheetId="5" r:id="rId3"/>
    <sheet name="Table2-2021" sheetId="6" r:id="rId4"/>
    <sheet name="Table3-2022" sheetId="7" r:id="rId5"/>
    <sheet name="Table3-2021" sheetId="8" r:id="rId6"/>
    <sheet name="Table4" sheetId="9" r:id="rId7"/>
    <sheet name="Table5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1" i="4" l="1"/>
  <c r="F22" i="6" l="1"/>
  <c r="D22" i="6"/>
  <c r="F21" i="6"/>
  <c r="D21" i="6"/>
  <c r="J20" i="6"/>
  <c r="H20" i="6"/>
  <c r="F20" i="6"/>
  <c r="D20" i="6"/>
  <c r="F19" i="6"/>
  <c r="D19" i="6"/>
  <c r="J18" i="6"/>
  <c r="H18" i="6"/>
  <c r="F18" i="6"/>
  <c r="D18" i="6"/>
  <c r="J17" i="6"/>
  <c r="H17" i="6"/>
  <c r="F17" i="6"/>
  <c r="D17" i="6"/>
  <c r="F16" i="6"/>
  <c r="D16" i="6"/>
  <c r="G14" i="6"/>
  <c r="C14" i="6"/>
  <c r="G13" i="6"/>
  <c r="C13" i="6"/>
  <c r="G12" i="6"/>
  <c r="C12" i="6"/>
  <c r="E24" i="5"/>
  <c r="D24" i="5"/>
  <c r="F24" i="5" s="1"/>
  <c r="E23" i="5"/>
  <c r="D23" i="5"/>
  <c r="F23" i="5" s="1"/>
  <c r="I22" i="5"/>
  <c r="H22" i="5"/>
  <c r="J22" i="5" s="1"/>
  <c r="E22" i="5"/>
  <c r="D22" i="5"/>
  <c r="F22" i="5" s="1"/>
  <c r="E21" i="5"/>
  <c r="D21" i="5"/>
  <c r="F21" i="5" s="1"/>
  <c r="J20" i="5"/>
  <c r="I20" i="5"/>
  <c r="E20" i="5"/>
  <c r="D20" i="5"/>
  <c r="F20" i="5" s="1"/>
  <c r="J19" i="5"/>
  <c r="I19" i="5"/>
  <c r="E19" i="5"/>
  <c r="D19" i="5"/>
  <c r="F19" i="5" s="1"/>
  <c r="E18" i="5"/>
  <c r="D18" i="5"/>
  <c r="F18" i="5" s="1"/>
  <c r="G14" i="5"/>
  <c r="C14" i="5"/>
  <c r="G13" i="5"/>
  <c r="C13" i="5"/>
  <c r="G12" i="5"/>
  <c r="C12" i="5"/>
  <c r="F41" i="4"/>
  <c r="F16" i="4"/>
  <c r="D16" i="4"/>
  <c r="F62" i="3"/>
  <c r="D62" i="3"/>
  <c r="F49" i="3"/>
  <c r="D49" i="3"/>
</calcChain>
</file>

<file path=xl/sharedStrings.xml><?xml version="1.0" encoding="utf-8"?>
<sst xmlns="http://schemas.openxmlformats.org/spreadsheetml/2006/main" count="1397" uniqueCount="257">
  <si>
    <t>ODA</t>
  </si>
  <si>
    <t>4,4577</t>
  </si>
  <si>
    <t>Back to index</t>
  </si>
  <si>
    <r>
      <rPr>
        <i/>
        <sz val="9"/>
        <color rgb="FF000000"/>
        <rFont val="Times New Roman"/>
        <family val="1"/>
        <charset val="1"/>
      </rPr>
      <t>Status</t>
    </r>
    <r>
      <rPr>
        <i/>
        <vertAlign val="superscript"/>
        <sz val="9"/>
        <color rgb="FF000000"/>
        <rFont val="Times New Roman"/>
        <charset val="1"/>
      </rPr>
      <t>c</t>
    </r>
  </si>
  <si>
    <t>USD</t>
  </si>
  <si>
    <t>Albania</t>
  </si>
  <si>
    <t>Armenia</t>
  </si>
  <si>
    <t>Mitigation</t>
  </si>
  <si>
    <t>Jordan</t>
  </si>
  <si>
    <t>Mongolia</t>
  </si>
  <si>
    <t>Pakistan</t>
  </si>
  <si>
    <t>Senegal</t>
  </si>
  <si>
    <t>Serbia</t>
  </si>
  <si>
    <t>Sierra Leone</t>
  </si>
  <si>
    <t>Syria</t>
  </si>
  <si>
    <t>Tanzania</t>
  </si>
  <si>
    <t>Uganda</t>
  </si>
  <si>
    <t>Zambia</t>
  </si>
  <si>
    <t>3,8609</t>
  </si>
  <si>
    <t>Myanmar</t>
  </si>
  <si>
    <t>Somalia</t>
  </si>
  <si>
    <r>
      <rPr>
        <i/>
        <sz val="9"/>
        <color rgb="FF000000"/>
        <rFont val="Times New Roman"/>
        <family val="1"/>
        <charset val="1"/>
      </rPr>
      <t>Status</t>
    </r>
    <r>
      <rPr>
        <i/>
        <vertAlign val="superscript"/>
        <sz val="9"/>
        <rFont val="Times New Roman"/>
        <charset val="1"/>
      </rPr>
      <t>c</t>
    </r>
  </si>
  <si>
    <t>CITES</t>
  </si>
  <si>
    <t>UNFCCC</t>
  </si>
  <si>
    <t>UNCCD</t>
  </si>
  <si>
    <t>IUCN</t>
  </si>
  <si>
    <t>UNEP</t>
  </si>
  <si>
    <t>UNICEF</t>
  </si>
  <si>
    <t>TABELA  1</t>
  </si>
  <si>
    <t>Informacja o wsparciu finansowym udzielonym na mocy art. 9 Porozumienia paryskiego w roku</t>
  </si>
  <si>
    <t>:a, b, c za pośrednictwem kanałów dwustronnych, regionalnych i innych</t>
  </si>
  <si>
    <t>Stosowany kurs wymiany:________</t>
  </si>
  <si>
    <r>
      <t>Kraj lub region odbiorcy</t>
    </r>
    <r>
      <rPr>
        <i/>
        <vertAlign val="superscript"/>
        <sz val="9"/>
        <rFont val="Times New Roman"/>
        <charset val="1"/>
      </rPr>
      <t xml:space="preserve">c, d </t>
    </r>
  </si>
  <si>
    <r>
      <t>Nazwa programu projektu, działania lub inny</t>
    </r>
    <r>
      <rPr>
        <i/>
        <vertAlign val="superscript"/>
        <sz val="9"/>
        <color rgb="FF000000"/>
        <rFont val="Times New Roman"/>
        <charset val="1"/>
      </rPr>
      <t>c, e</t>
    </r>
  </si>
  <si>
    <r>
      <t>Kwota (zależne od klimatu)</t>
    </r>
    <r>
      <rPr>
        <i/>
        <vertAlign val="superscript"/>
        <sz val="9"/>
        <rFont val="Times New Roman"/>
        <charset val="1"/>
      </rPr>
      <t>c, f</t>
    </r>
  </si>
  <si>
    <r>
      <t>Kanał</t>
    </r>
    <r>
      <rPr>
        <i/>
        <vertAlign val="superscript"/>
        <sz val="9"/>
        <color rgb="FF000000"/>
        <rFont val="Times New Roman"/>
        <charset val="1"/>
      </rPr>
      <t>c</t>
    </r>
  </si>
  <si>
    <r>
      <t>Źródło finansowania</t>
    </r>
    <r>
      <rPr>
        <i/>
        <vertAlign val="superscript"/>
        <sz val="9"/>
        <color rgb="FF000000"/>
        <rFont val="Times New Roman"/>
        <charset val="1"/>
      </rPr>
      <t>c</t>
    </r>
  </si>
  <si>
    <r>
      <t>Instrument finansowy</t>
    </r>
    <r>
      <rPr>
        <i/>
        <vertAlign val="superscript"/>
        <sz val="9"/>
        <color rgb="FF000000"/>
        <rFont val="Times New Roman"/>
        <charset val="1"/>
      </rPr>
      <t>c, g</t>
    </r>
  </si>
  <si>
    <r>
      <t>Rodzaj wsparcia</t>
    </r>
    <r>
      <rPr>
        <i/>
        <vertAlign val="superscript"/>
        <sz val="9"/>
        <color rgb="FF000000"/>
        <rFont val="Times New Roman"/>
        <charset val="1"/>
      </rPr>
      <t>c</t>
    </r>
  </si>
  <si>
    <r>
      <t>Sektor</t>
    </r>
    <r>
      <rPr>
        <i/>
        <vertAlign val="superscript"/>
        <sz val="9"/>
        <color rgb="FF000000"/>
        <rFont val="Times New Roman"/>
        <charset val="1"/>
      </rPr>
      <t>c</t>
    </r>
  </si>
  <si>
    <r>
      <t>Podsektor</t>
    </r>
    <r>
      <rPr>
        <i/>
        <vertAlign val="superscript"/>
        <sz val="9"/>
        <rFont val="Times New Roman"/>
        <charset val="1"/>
      </rPr>
      <t>c, h</t>
    </r>
  </si>
  <si>
    <r>
      <t>Dodatkowe informacje</t>
    </r>
    <r>
      <rPr>
        <i/>
        <vertAlign val="superscript"/>
        <sz val="9"/>
        <color rgb="FF000000"/>
        <rFont val="Times New Roman"/>
        <charset val="1"/>
      </rPr>
      <t>c, h, i</t>
    </r>
  </si>
  <si>
    <t>Wartość nominalna</t>
  </si>
  <si>
    <t>Zespół poszukiwawczo-ratowniczy Albańskiego Ochotniczego Ochotnictwa Górskiego</t>
  </si>
  <si>
    <t>Waluta   krajowa</t>
  </si>
  <si>
    <t>Wypłacone</t>
  </si>
  <si>
    <t>Egipt</t>
  </si>
  <si>
    <t>Kraje rozwijające się</t>
  </si>
  <si>
    <t>Razem dla klimatu! Krytyczne myślenie na rzecz społeczności „inteligentnych dla klimatu”.</t>
  </si>
  <si>
    <t>Gruzja</t>
  </si>
  <si>
    <t>Gotowi na nowoczesne technologie energooszczędne – faza II</t>
  </si>
  <si>
    <t>Na winnym szlaku. Podróż po lepszy smak.</t>
  </si>
  <si>
    <t>Indonezja</t>
  </si>
  <si>
    <t>Ergonomiczne narzędzia tkackie</t>
  </si>
  <si>
    <t>Kenia</t>
  </si>
  <si>
    <t>Wsparcie Zielonego Inkubatora Przedsiębiorczości</t>
  </si>
  <si>
    <t>Liban</t>
  </si>
  <si>
    <t>Edukacyjna Zrównoważona Gospodarka Odpadami (E_SWM)</t>
  </si>
  <si>
    <t>Montaż systemu paneli słonecznych dla centrum kultury w Mar Mikhael</t>
  </si>
  <si>
    <t>Społeczny Targ Rolniczy</t>
  </si>
  <si>
    <t>Szkolenie dla drobnych rolników w północnym Libanie</t>
  </si>
  <si>
    <t>Madagaskar</t>
  </si>
  <si>
    <t>Wsparcie ludności w Ankililoaka na Madagaskarze</t>
  </si>
  <si>
    <t>Mołdawia</t>
  </si>
  <si>
    <t>Północna Macedonia</t>
  </si>
  <si>
    <t>Wsparcie Generalnego Inspektoratu ds. Sytuacji Nadzwyczajnych Ministerstwa Spraw Wewnętrznych Republiki Mołdawii – Faza II (moduł 1)</t>
  </si>
  <si>
    <t>Modernizacja oczyszczalni ścieków</t>
  </si>
  <si>
    <t>RPA</t>
  </si>
  <si>
    <t>Papua-Nowa Gwinea</t>
  </si>
  <si>
    <t>Woda na kołach</t>
  </si>
  <si>
    <t>Długotrwałe przechowywanie plonów</t>
  </si>
  <si>
    <t>Lepsza przyszłość dla albinosów - TANGA SMA</t>
  </si>
  <si>
    <t>Czysta woda dla zdrowej populacji</t>
  </si>
  <si>
    <t>Ukraina</t>
  </si>
  <si>
    <t>Łagodzenie zagrożeń wynikających ze zmiany klimatu dla krytycznej infrastruktury energetycznej</t>
  </si>
  <si>
    <t>Wsparcie profilaktyki społecznej Ukrainy poprzez doskonalenie edukacji na rzecz bezpieczeństwa dzieci i młodzieży korzystającej z sal edukacyjnych (moduł 1)</t>
  </si>
  <si>
    <t>Zwiększenie efektywności ukraińskich służb reagowania kryzysowego – etap IV</t>
  </si>
  <si>
    <t>Przekazanie sprzętu gaśniczego dla ukraińskich strażaków</t>
  </si>
  <si>
    <t>Przypisy własne:</t>
  </si>
  <si>
    <t>Podstawowe założenia, definicje i metodologie informacji zawartych w tym CTF są dostępne pod linkiem/numerem strony BTR.</t>
  </si>
  <si>
    <t>Dwustronny</t>
  </si>
  <si>
    <t>Wielostronny</t>
  </si>
  <si>
    <t>Dotacja</t>
  </si>
  <si>
    <t>Pożyczka koncesjonowana</t>
  </si>
  <si>
    <t>Adaptacja</t>
  </si>
  <si>
    <t>Przekrojowe</t>
  </si>
  <si>
    <t>Inne (zapobieganie ryzyku katastrof)</t>
  </si>
  <si>
    <t>Rolnictwo</t>
  </si>
  <si>
    <t>Inne (edukacja klimatyczna)</t>
  </si>
  <si>
    <t>Energia</t>
  </si>
  <si>
    <t xml:space="preserve">TABELA  2  </t>
  </si>
  <si>
    <t>Irak</t>
  </si>
  <si>
    <t>Równina Niniwy – Oczyszczanie ścieków</t>
  </si>
  <si>
    <t>Dostawa i montaż schładzalników do mleka</t>
  </si>
  <si>
    <t>Wyposażenie Straży Pożarnej Al Fayhaa w sprzęt przeciwpożarowy</t>
  </si>
  <si>
    <t>Wsparcie gospodarki odpadami na terenie gminy Kunin</t>
  </si>
  <si>
    <t>Dostęp społeczności lokalnej Bahmut do podstawowych usług komunalnych – rozbudowa sieci wodociągowej</t>
  </si>
  <si>
    <t>Wóz strażacki dla gminy Sireți</t>
  </si>
  <si>
    <t>Wsparcie Generalnego Inspektoratu ds. Sytuacji Nadzwyczajnych Ministerstwa Spraw Wewnętrznych Republiki Mołdawii</t>
  </si>
  <si>
    <t>Poprawa warunków nauki w szkole podstawowej dla dzieci uchodźców birmańskich na granicy tajsko-birmańskiej</t>
  </si>
  <si>
    <t>Montaż systemu fotowoltaicznego dla Parafii Rzymskokatolickiej Matki Bożej Nieustającej Pomocy w But, Wewak, Papua-Nowa Gwinea</t>
  </si>
  <si>
    <t>El Mokhalis - wsparcie lokalnego centrum - montaż paneli fotowoltaicznych wraz z akcesoriami</t>
  </si>
  <si>
    <t>AVSI – wsparcie lokalnej społeczności Maaloula – montaż lamp solarnych</t>
  </si>
  <si>
    <t>Wzmocnienie potencjału Iwano-Frankowskiej Straży Pożarnej</t>
  </si>
  <si>
    <t>Polska – Ukraina: Sąsiedztwo 4.0</t>
  </si>
  <si>
    <t>Ekwiwalent dotacji</t>
  </si>
  <si>
    <t>Mitygacja</t>
  </si>
  <si>
    <r>
      <t>Instytucja</t>
    </r>
    <r>
      <rPr>
        <i/>
        <vertAlign val="superscript"/>
        <sz val="9"/>
        <rFont val="Times New Roman"/>
        <charset val="1"/>
      </rPr>
      <t>c</t>
    </r>
  </si>
  <si>
    <r>
      <t>Kwota</t>
    </r>
    <r>
      <rPr>
        <i/>
        <vertAlign val="superscript"/>
        <sz val="9"/>
        <rFont val="Times New Roman"/>
        <charset val="1"/>
      </rPr>
      <t xml:space="preserve"> c, d</t>
    </r>
  </si>
  <si>
    <r>
      <t xml:space="preserve">Wpływy </t>
    </r>
    <r>
      <rPr>
        <i/>
        <vertAlign val="superscript"/>
        <sz val="9"/>
        <rFont val="Times New Roman"/>
        <charset val="1"/>
      </rPr>
      <t>c, e</t>
    </r>
  </si>
  <si>
    <r>
      <t xml:space="preserve">Wydatki </t>
    </r>
    <r>
      <rPr>
        <i/>
        <vertAlign val="superscript"/>
        <sz val="9"/>
        <rFont val="Times New Roman"/>
        <charset val="1"/>
      </rPr>
      <t>c, e</t>
    </r>
  </si>
  <si>
    <r>
      <t>Podstawowe/ogólne</t>
    </r>
    <r>
      <rPr>
        <i/>
        <vertAlign val="superscript"/>
        <sz val="9"/>
        <rFont val="Times New Roman"/>
        <charset val="1"/>
      </rPr>
      <t>c, e, f</t>
    </r>
  </si>
  <si>
    <r>
      <t>Odbiorca</t>
    </r>
    <r>
      <rPr>
        <i/>
        <vertAlign val="superscript"/>
        <sz val="9"/>
        <rFont val="Times New Roman"/>
        <charset val="1"/>
      </rPr>
      <t>c, e, g</t>
    </r>
  </si>
  <si>
    <r>
      <t>Nazwa projektu, programu, działania lub inny</t>
    </r>
    <r>
      <rPr>
        <i/>
        <vertAlign val="superscript"/>
        <sz val="9"/>
        <rFont val="Times New Roman"/>
        <charset val="1"/>
      </rPr>
      <t>c, e, g, h</t>
    </r>
  </si>
  <si>
    <r>
      <t>Kanał</t>
    </r>
    <r>
      <rPr>
        <i/>
        <vertAlign val="superscript"/>
        <sz val="9"/>
        <rFont val="Times New Roman"/>
        <charset val="1"/>
      </rPr>
      <t>c</t>
    </r>
  </si>
  <si>
    <r>
      <t>Źródło finansowania</t>
    </r>
    <r>
      <rPr>
        <i/>
        <vertAlign val="superscript"/>
        <sz val="9"/>
        <rFont val="Times New Roman"/>
        <charset val="1"/>
      </rPr>
      <t>c</t>
    </r>
  </si>
  <si>
    <r>
      <t>Instrument finansowy</t>
    </r>
    <r>
      <rPr>
        <i/>
        <vertAlign val="superscript"/>
        <sz val="9"/>
        <rFont val="Times New Roman"/>
        <charset val="1"/>
      </rPr>
      <t>c, i</t>
    </r>
  </si>
  <si>
    <r>
      <t>Rodzaj wsparcia</t>
    </r>
    <r>
      <rPr>
        <i/>
        <vertAlign val="superscript"/>
        <sz val="9"/>
        <rFont val="Times New Roman"/>
        <charset val="1"/>
      </rPr>
      <t>c</t>
    </r>
  </si>
  <si>
    <r>
      <t>Sektor</t>
    </r>
    <r>
      <rPr>
        <i/>
        <vertAlign val="superscript"/>
        <sz val="9"/>
        <rFont val="Times New Roman"/>
        <charset val="1"/>
      </rPr>
      <t>c, g</t>
    </r>
  </si>
  <si>
    <r>
      <t>Podsektor</t>
    </r>
    <r>
      <rPr>
        <i/>
        <vertAlign val="superscript"/>
        <sz val="9"/>
        <rFont val="Times New Roman"/>
        <charset val="1"/>
      </rPr>
      <t>c, g</t>
    </r>
  </si>
  <si>
    <r>
      <t>Dodatkowe informacje</t>
    </r>
    <r>
      <rPr>
        <i/>
        <vertAlign val="superscript"/>
        <sz val="9"/>
        <rFont val="Times New Roman"/>
        <charset val="1"/>
      </rPr>
      <t>l</t>
    </r>
  </si>
  <si>
    <t>Bank Rozwoju Rady Europy</t>
  </si>
  <si>
    <t>Protokół z Kioto</t>
  </si>
  <si>
    <t>Protokół montrealski</t>
  </si>
  <si>
    <r>
      <t>Specyficzne dla klimatu</t>
    </r>
    <r>
      <rPr>
        <i/>
        <vertAlign val="superscript"/>
        <sz val="9"/>
        <rFont val="Times New Roman"/>
        <charset val="1"/>
      </rPr>
      <t>e</t>
    </r>
  </si>
  <si>
    <t>:a, b, c kanały wielostronne</t>
  </si>
  <si>
    <t>Globalny</t>
  </si>
  <si>
    <t>Azja Środkowa</t>
  </si>
  <si>
    <t>Subskrypcja kapitału do IBRD</t>
  </si>
  <si>
    <t>OCEEA/Env.Coop. Kobiety, gospodarka wodna i zapobieganie konfliktom – faza II</t>
  </si>
  <si>
    <t>Inne (subskrypcja kapitału)</t>
  </si>
  <si>
    <t>Wenezuela</t>
  </si>
  <si>
    <t xml:space="preserve">TABELA  3 </t>
  </si>
  <si>
    <t>Informacje na temat wsparcia finansowego uruchomionego w drodze interwencji publicznych na mocy art. 9 Porozumienia paryskiego w roku</t>
  </si>
  <si>
    <t>wpisać: rok</t>
  </si>
  <si>
    <t>wpisać: kurs</t>
  </si>
  <si>
    <r>
      <t xml:space="preserve">Odbiorca </t>
    </r>
    <r>
      <rPr>
        <i/>
        <vertAlign val="superscript"/>
        <sz val="9"/>
        <rFont val="Times New Roman"/>
        <charset val="1"/>
      </rPr>
      <t>c</t>
    </r>
  </si>
  <si>
    <r>
      <t>Nazwa projektu, programu, działania lub inny</t>
    </r>
    <r>
      <rPr>
        <i/>
        <vertAlign val="superscript"/>
        <sz val="9"/>
        <color rgb="FF000000"/>
        <rFont val="Times New Roman"/>
        <charset val="1"/>
      </rPr>
      <t>c, d</t>
    </r>
  </si>
  <si>
    <r>
      <t>Kanał</t>
    </r>
    <r>
      <rPr>
        <i/>
        <vertAlign val="superscript"/>
        <sz val="9"/>
        <rFont val="Times New Roman"/>
        <charset val="1"/>
      </rPr>
      <t xml:space="preserve"> c</t>
    </r>
  </si>
  <si>
    <r>
      <t>Kwota uruchomiona</t>
    </r>
    <r>
      <rPr>
        <i/>
        <vertAlign val="superscript"/>
        <sz val="9"/>
        <rFont val="Times New Roman"/>
        <charset val="1"/>
      </rPr>
      <t>c, e</t>
    </r>
  </si>
  <si>
    <r>
      <t xml:space="preserve">Ilość środków wykorzystanych do mobilizacji wsparcia </t>
    </r>
    <r>
      <rPr>
        <i/>
        <vertAlign val="superscript"/>
        <sz val="9"/>
        <rFont val="Times New Roman"/>
        <charset val="1"/>
      </rPr>
      <t>c</t>
    </r>
  </si>
  <si>
    <r>
      <t>Rodzaj interwencji publicznej</t>
    </r>
    <r>
      <rPr>
        <i/>
        <vertAlign val="superscript"/>
        <sz val="9"/>
        <rFont val="Times New Roman"/>
        <charset val="1"/>
      </rPr>
      <t>c, f</t>
    </r>
  </si>
  <si>
    <t>Rodzaj wsparcia</t>
  </si>
  <si>
    <r>
      <t>Podsektor</t>
    </r>
    <r>
      <rPr>
        <i/>
        <vertAlign val="superscript"/>
        <sz val="9"/>
        <rFont val="Times New Roman"/>
        <charset val="1"/>
      </rPr>
      <t>c</t>
    </r>
  </si>
  <si>
    <r>
      <t>Additional information</t>
    </r>
    <r>
      <rPr>
        <i/>
        <vertAlign val="superscript"/>
        <sz val="9"/>
        <rFont val="Times New Roman"/>
        <charset val="1"/>
      </rPr>
      <t>c, i</t>
    </r>
  </si>
  <si>
    <t>TABELA 4</t>
  </si>
  <si>
    <r>
      <t>Nazwa</t>
    </r>
    <r>
      <rPr>
        <i/>
        <vertAlign val="superscript"/>
        <sz val="9"/>
        <color rgb="FF000000"/>
        <rFont val="Times New Roman"/>
        <charset val="1"/>
      </rPr>
      <t>b</t>
    </r>
  </si>
  <si>
    <r>
      <t>Odbiorca</t>
    </r>
    <r>
      <rPr>
        <i/>
        <vertAlign val="superscript"/>
        <sz val="9"/>
        <color rgb="FF000000"/>
        <rFont val="Times New Roman"/>
        <charset val="1"/>
      </rPr>
      <t>b</t>
    </r>
  </si>
  <si>
    <r>
      <t>Opis i cel</t>
    </r>
    <r>
      <rPr>
        <i/>
        <vertAlign val="superscript"/>
        <sz val="9"/>
        <rFont val="Times New Roman"/>
        <charset val="1"/>
      </rPr>
      <t>b</t>
    </r>
  </si>
  <si>
    <r>
      <t>Rodzaj wsparcia</t>
    </r>
    <r>
      <rPr>
        <i/>
        <vertAlign val="superscript"/>
        <sz val="9"/>
        <rFont val="Times New Roman"/>
        <charset val="1"/>
      </rPr>
      <t>b</t>
    </r>
  </si>
  <si>
    <r>
      <t>Sektor</t>
    </r>
    <r>
      <rPr>
        <i/>
        <vertAlign val="superscript"/>
        <sz val="9"/>
        <rFont val="Times New Roman"/>
        <charset val="1"/>
      </rPr>
      <t>b</t>
    </r>
  </si>
  <si>
    <r>
      <t>Podsektor</t>
    </r>
    <r>
      <rPr>
        <i/>
        <vertAlign val="superscript"/>
        <sz val="9"/>
        <color rgb="FF000000"/>
        <rFont val="Times New Roman"/>
        <charset val="1"/>
      </rPr>
      <t>b</t>
    </r>
  </si>
  <si>
    <r>
      <t>Type of technology</t>
    </r>
    <r>
      <rPr>
        <i/>
        <vertAlign val="superscript"/>
        <sz val="9"/>
        <rFont val="Times New Roman"/>
        <charset val="1"/>
      </rPr>
      <t>b</t>
    </r>
  </si>
  <si>
    <r>
      <t>Działanie podjęte przez</t>
    </r>
    <r>
      <rPr>
        <i/>
        <vertAlign val="superscript"/>
        <sz val="9"/>
        <rFont val="Times New Roman"/>
        <charset val="1"/>
      </rPr>
      <t>b</t>
    </r>
  </si>
  <si>
    <r>
      <t>Dodatkowe informacje</t>
    </r>
    <r>
      <rPr>
        <i/>
        <vertAlign val="superscript"/>
        <sz val="9"/>
        <rFont val="Times New Roman"/>
        <charset val="1"/>
      </rPr>
      <t>e</t>
    </r>
  </si>
  <si>
    <r>
      <t>Nazwa</t>
    </r>
    <r>
      <rPr>
        <i/>
        <vertAlign val="superscript"/>
        <sz val="9"/>
        <rFont val="Times New Roman"/>
        <charset val="1"/>
      </rPr>
      <t>b</t>
    </r>
  </si>
  <si>
    <r>
      <t>Status działania</t>
    </r>
    <r>
      <rPr>
        <i/>
        <vertAlign val="superscript"/>
        <sz val="9"/>
        <rFont val="Times New Roman"/>
        <charset val="1"/>
      </rPr>
      <t>b</t>
    </r>
  </si>
  <si>
    <r>
      <t xml:space="preserve">Status działania </t>
    </r>
    <r>
      <rPr>
        <i/>
        <vertAlign val="superscript"/>
        <sz val="9"/>
        <rFont val="Times New Roman"/>
        <charset val="1"/>
      </rPr>
      <t>b</t>
    </r>
  </si>
  <si>
    <r>
      <t>Dodatkowe informacje</t>
    </r>
    <r>
      <rPr>
        <i/>
        <vertAlign val="superscript"/>
        <sz val="9"/>
        <rFont val="Times New Roman"/>
        <charset val="1"/>
      </rPr>
      <t>d</t>
    </r>
  </si>
  <si>
    <r>
      <t>(1)</t>
    </r>
    <r>
      <rPr>
        <sz val="9"/>
        <rFont val="Times New Roman"/>
        <charset val="1"/>
      </rPr>
      <t xml:space="preserve"> </t>
    </r>
    <r>
      <rPr>
        <i/>
        <sz val="9"/>
        <rFont val="Times New Roman"/>
        <family val="1"/>
        <charset val="238"/>
      </rPr>
      <t>Przypis własny</t>
    </r>
    <r>
      <rPr>
        <i/>
        <sz val="9"/>
        <rFont val="Times New Roman"/>
        <charset val="1"/>
      </rPr>
      <t xml:space="preserve"> 1</t>
    </r>
  </si>
  <si>
    <r>
      <t>(2)</t>
    </r>
    <r>
      <rPr>
        <sz val="9"/>
        <rFont val="Times New Roman"/>
        <charset val="1"/>
      </rPr>
      <t xml:space="preserve"> </t>
    </r>
    <r>
      <rPr>
        <i/>
        <sz val="9"/>
        <rFont val="Times New Roman"/>
        <charset val="1"/>
      </rPr>
      <t>Przypis własny 2</t>
    </r>
  </si>
  <si>
    <t>Wsparcie
i promocja kompostowania bioodpadów 
w regionie Armawir</t>
  </si>
  <si>
    <t xml:space="preserve">Remont podłogi 
i budowa kanalizacji w Szkole św. Marka dla Dzieci ze Specjalnymi Potrzebami </t>
  </si>
  <si>
    <t>Wsparcie administracji centralnej 
w tworzeniu długoterminowej strategii rozwoju ratowników górskich w Gruzji. (...)</t>
  </si>
  <si>
    <t>Guria - CELEBRUJ ŻYCIE. Opracowanie 
i realizacja strategii marki regionu Guria</t>
  </si>
  <si>
    <t>Rozwijanie zdolności operacyjnej usługi zarządzania kryzysowego 
w zakresie nurkowania 
i ratownictwa poprzez dostawę sprzętu osobistego</t>
  </si>
  <si>
    <t>Analiza i rozwój sieci jednostek ratowniczych 
w ramach zarządzania kryzysowego 
w Gruzji (moduł 2)</t>
  </si>
  <si>
    <t>Prowadzenie pokazowych warsztatów edukacyjnych 
w 2 gruzińskich parkach narodowych: Parku Narodowym Machakhela 
i Parku Narodowym Mtirala</t>
  </si>
  <si>
    <t>Poprawa warunków życia 
i przeciwdziałanie skutkom zmian klimatycznych poprzez kompleksowe wsparcie grup samopomocy 
i szkół 
w południowej Kenii</t>
  </si>
  <si>
    <t>Wzmocnienie gotowości 
i zdolności reagowania gruzińskich służb ratowniczych poprzez rozwój centrum szkoleniowego 
w zakresie ratownictwa pożarowego 
(moduł 2)</t>
  </si>
  <si>
    <t>Oświetlenie wykorzystujące energię słoneczną 
w obozie Zaatari</t>
  </si>
  <si>
    <t>Wsparcie dla samorządów 
i społeczności dotkniętych pandemią Covid-19 i kryzysem gospodarczym 
w Libanie</t>
  </si>
  <si>
    <t>Remont łazienki 
w szkole Foyer de La Providence</t>
  </si>
  <si>
    <t>Inteligentna Stacja Chłodnicza do owoców i warzyw: optymalizacja łańcucha dostaw 
i wsparcie drobnej produkcji rolnej 
w Mołdawii</t>
  </si>
  <si>
    <t>Wsparcie lokalnej administracji naddniestrzańskiej 
w rozwoju infrastruktury wiejskiej – rozbudowa sieci wodociągowej</t>
  </si>
  <si>
    <t>Wsparcie Państwowego Uniwersytetu 
w Komracie 
w rozwoju infrastruktury – rozbudowa sieci wodociągowej</t>
  </si>
  <si>
    <t>Wizyta studyjna VFB z Mołdawii 
w województwie wielkopolskim</t>
  </si>
  <si>
    <t>Modernizacja kotłowni w Szkole Podstawowej „Mito Igumanović” 
w Kosjericu</t>
  </si>
  <si>
    <t>Rozbudowa 
i renowacja istniejącej infrastruktury szkolnej w Kambii 
i Rokupr 
w dystrykcie Kambia (Sierra Leone)</t>
  </si>
  <si>
    <t>Poprawa zdrowia 
w Tanzanii</t>
  </si>
  <si>
    <t>Zwiększanie skupu mleka oraz możliwości zarządczych 
i operacyjnych Mleczarni Kondiki oraz lokalnych spółdzielni rolniczych (...)</t>
  </si>
  <si>
    <t>„Home Away From Home” – nowoczesny internat szkolny 
w Kiabakari: klucz do bezpiecznego rozwoju 
i skuteczniejszej edukacji dziewcząt (...)</t>
  </si>
  <si>
    <t>Centrum Edukacji Przeciwpożarowej „Ognik” dla dzieci 
w Użhorodzie (obwód zakarpacki)</t>
  </si>
  <si>
    <t>Zwiększenie zdolności operacyjnej Państwowej Jednostki Ratownictwa 
i Straży Pożarnej 
w Dobromilu (obwód lwowski)</t>
  </si>
  <si>
    <t>Poprawa bezpieczeństwa pożarowego mieszkańców Buczacza 
w warunkach zwiększonego zagrożenia pożarowego 
w czasie wojny</t>
  </si>
  <si>
    <t>Poprawa bezpieczeństwa przeciwpożarowego mieszkańców Maniewicz 
w warunkach zwiększonego zagrożenia pożarowego 
w czasie wojny</t>
  </si>
  <si>
    <t>Budowa fabryki organicznej dla rolników 
z obszarów wiejskich diecezji Kabwe</t>
  </si>
  <si>
    <t>Woda 
i kanalizacja</t>
  </si>
  <si>
    <t>Inne (organizacje pozarządowe 
z siedzibą 
w kraju-darczyńcy)</t>
  </si>
  <si>
    <t>Montaż systemu fotowoltaicznego dla Parafii Rzymskokatolickiej św. Wawrzyńca 
w Dagua, Papua-Nowa Gwinea</t>
  </si>
  <si>
    <t>Zaopatrzenie 
w wodę 
i kanalizacja</t>
  </si>
  <si>
    <t>Wsparcie zarządzania gospodarką energetyczną 
w Centrum Rozwoju Społecznego 
w miejscowości BINT JUBAYL</t>
  </si>
  <si>
    <t>Razem dla klimatu! Krytyczne myślenie na rzecz społeczności „inteligentnych dla klimatu”</t>
  </si>
  <si>
    <t>Causeni Agri-Hub: społeczna infrastruktura do chłodzenia 
i przetwarzania owoców i warzyw</t>
  </si>
  <si>
    <t>Promocja różnorodności biologicznej 
i ochrona ekosystemów</t>
  </si>
  <si>
    <t>Dostawa prądu do Domu Społeczności Jezuickiej 
w Jaramana</t>
  </si>
  <si>
    <t>Rolnicy dla Klimatu: Innowacje 
w gospodarstwach rolnych na rzecz adaptacji do zmian klimatycznych 
w ogrodnictwie 
i uprawie winorośli w Mołdawii</t>
  </si>
  <si>
    <t>Poprawa warunków
i jakości życia oraz przeciwdziałanie skutkom zmian klimatycznych poprzez wspieranie szkół 
i spółdzielni rolniczych w Kenii</t>
  </si>
  <si>
    <t>Wsparcie 
w rozwoju wyspecjalizowanych służb ratowniczych
w Kenii</t>
  </si>
  <si>
    <t>Stypendium 
w ramach Wyższej Szkoły Fizyki i Chemii</t>
  </si>
  <si>
    <t>Wzmocnienie bezpieczeństwa regionalnego 
i krajowego 
w Kenii poprzez poprawę infrastruktury straży pożarnej 
i służb ratowniczych 
w Murang’a 
i Meru</t>
  </si>
  <si>
    <t>Podniesienie jakości edukacji 
i dostępu do edukacji dla 290 uczniów Salezjańskiej Szkoły Zawodowej Don Bosco Technique 
w El Fidar (...)</t>
  </si>
  <si>
    <t>Remont Centrum Szkoleniowego dla Drobnych Rolników
w dystrykcie Chouf</t>
  </si>
  <si>
    <t>Szlak ekoturystyczny „PRUTE ROCKS” 
w dzielnicach Edineț, Rîșcani 
i Glodeni</t>
  </si>
  <si>
    <t>Wsparcie zarządzania gospodarką energetyczną 
w Szpitalu Salah Ghandour 
w miejscowości BINT JUBAYL</t>
  </si>
  <si>
    <t>Modernizacja systemu centralnego ogrzewania 
w ośrodku kultury „Jane Sandanski” 
w gminie Novo Selo</t>
  </si>
  <si>
    <t>Budowa i zakup wyposażenia placówki oświaty podstawowej we wsi Ispinj 
w dolinie Chiprusan, Gilgit Baltistan</t>
  </si>
  <si>
    <t>Poprawa warunków opieki nad dziećmi 
w przedszkolu gminy Gradsko</t>
  </si>
  <si>
    <t>Wyrównywanie szans – poprawa edukacji 
i modernizacja żeńskich szkół zawodowych 
w Joal i Dakarze</t>
  </si>
  <si>
    <t>SSCC – Solarne oświetlenie uliczne 
w Bab al-Sebaa 
i al-Adawiya (Homs)</t>
  </si>
  <si>
    <t>Wikariat Apostolski Aleppo - Centrum Chrześcijańskiej Nadziei - Caritas Polska - Woda dla rolnictwa 
w regionie Al-Hamra, Maamoura, Qattinah 
i Aaliyat/Homs</t>
  </si>
  <si>
    <t>Zaopatrzenie 
w wodę przedszkola
w okręgu Kinyerezi, Dar es Salaam, Tanzania</t>
  </si>
  <si>
    <t>Projekt „Dzielenie się wiedzą na temat transformacji regionów węglowych – Wizyty studyjne interesariuszy 
z Ukrainy 
w polskich regionach górniczych”</t>
  </si>
  <si>
    <t>OCEEA / Env. Coop. Wzmocnienie reakcji na zagrożenia bezpieczeństwa wynikające ze zmiany klimatu 
w Europie Południowo-Wschodniej, Europie Wschodniej, na Kaukazie Południowym 
i w Europie Środkowej</t>
  </si>
  <si>
    <t>Wzmocnienie systemu zarządzania kryzysowego poprzez ogólnopolską kampanię społeczną uświadamiającą 
i budowanie potencjału operacyjnego EMS</t>
  </si>
  <si>
    <t>Wzmocnienie gotowości 
i zdolności reagowania gruzińskich służb ratowniczych poprzez rozwój centrum szkoleniowego 
w zakresie ratownictwa pożarowego (moduł 1)</t>
  </si>
  <si>
    <t>Analiza i rozwój sieci jednostek ratowniczych 
w ramach zarządzania kryzysowego 
w Gruzji (moduł 1)</t>
  </si>
  <si>
    <t>Wsparcie Spółdzielni 
w Qobayat poprzez montaż paneli słonecznych</t>
  </si>
  <si>
    <t>Dostawa 
i montaż schładzalników do mleka</t>
  </si>
  <si>
    <t>Wsparcie integracji społeczno-gospodarczej 
i zawodowej młodzieży i kobiet 
w gminie Dya</t>
  </si>
  <si>
    <t>Awaryjna reakcja WASH na rzecz najbardziej bezbronnych rodzin 
w południowo-środkowej Somalii</t>
  </si>
  <si>
    <t>Inne (organizacje pozarządowe
 z siedzibą 
w kraju-darczyńcy)</t>
  </si>
  <si>
    <t>„‚Mvua na Jua – Lengo Moja (Deszcz i Słońce – Jeden Cel) – 
o niezależność energetyczną ośrodków zdrowia 
i wzmocnienie bezpieczeństwa sanitarno-epidemicznego</t>
  </si>
  <si>
    <t>Gospodarka odpadami – transfer dobrych praktyk 
z województwa podkarpackiego na Zakarpacie</t>
  </si>
  <si>
    <t>Regionalne Ośrodki Szkolenia Ratownictwa – wsparcie systemu szkolenia ochotniczych straży pożarnych 
i ratowników zawodowych na Ukrainie, część II (moduł 1)</t>
  </si>
  <si>
    <t>Ekologia - usprawnienie zagospodarowania składowisk śmieci 
w obwodzie lwowskim</t>
  </si>
  <si>
    <t>Program priorytetowy „E-ETAP – Projekt Szkoleniowo-Audytowy 
w zakresie Efektywności Energetycznej” – system szkolenia audytorów energetycznych 
w budownictwie</t>
  </si>
  <si>
    <t>Wspieranie społeczności terytorialnych obwodu winnickiego poprzez wyposażenie 
w sprzęt przeciwpożarowy</t>
  </si>
  <si>
    <t>Zapewnienie podstawowych potrzeb syryjskim uchodźcom spoza obozu i bezbronnym Jordańczykom 
w czterech prowincjach Jordanii – poprzez gotówkę na zimę 
i gotówkę na czynsz</t>
  </si>
  <si>
    <t>Wsparcie rozwoju wyspecjalizowanych służb ratowniczych 
w Kenii</t>
  </si>
  <si>
    <t>Stworzenie zrównoważonego środowiska dla rehabilitacji kobiet 
i dzieci – ofiar handlu ludźmi – poprzez zieloną energię i dostęp do ICT</t>
  </si>
  <si>
    <t>Remont remiz strażackich 
w hrabstwach Tharaka Nithi 
i Nandi</t>
  </si>
  <si>
    <t>Poprawa warunków życia poprzez promowanie energii odnawialnej 
w publicznych 
i non-profit instytucjach społecznych 
i zdrowotnych 
w metropolii Wielkiego Bejrutu</t>
  </si>
  <si>
    <t>Projekt wsparcia społecznego na rzecz samowystarczalności żywnościowej rodzin znajdujących się 
w trudnej sytuacji, będących ofiarami suszy na południowym Madagaskarze</t>
  </si>
  <si>
    <t>Tereny zielone dla czystszego środowiska 
i zdrowszej młodzieży</t>
  </si>
  <si>
    <t>Montaż systemu gruntowych zbiorników na wodę deszczową dla Wspólnoty Świętej Trójcy 
w Yate w Papui-Nowej Gwinei</t>
  </si>
  <si>
    <t>Centrum Edukacyjne Równych Szans dla Dzieci 
i Młodzieży</t>
  </si>
  <si>
    <t>Budowa silosów (w tym komór suszarniczych), które służą do długotrwałego przechowywania plonów 
w odpowiednich warunkach (temperatura, wilgotność)</t>
  </si>
  <si>
    <t>La Seneve – wsparcie ośrodka dla dzieci 
i dorosłych niepełnosprawnych – zakup wyposażenia warsztatu, montaż baterii fotowoltaicznych itp.</t>
  </si>
  <si>
    <t>Euroregion Roztocze jako przykład dobrych praktyk 
w ochronie dziedzictwa przyrodniczego</t>
  </si>
  <si>
    <t>Wsparcie administracji publicznej Ukrainy 
w realizacji Państwowej Strategii Rozwoju Regionalnego 21-27 w zakresie rozwoju  
i rewitalizacji miast</t>
  </si>
  <si>
    <t>Międzynarodowy Bank Odbudowy 
i Rozwoju</t>
  </si>
  <si>
    <t>Podstawowe założenia, definicje i metodyki informacji zawartych w tym CTF są dostępne pod linkiem/numerem strony BTR.</t>
  </si>
  <si>
    <t>Międzynarodowe Stowarzyszenie 
Rozwoju</t>
  </si>
  <si>
    <t>Organizacja Bezpieczeństwa 
i Współpracy w Europie</t>
  </si>
  <si>
    <t>OCEEA/Env.Coop. Promowanie wzmocnienia pozycji ekonomicznej kobiet w sektorze energetycznym 
w Azji Środkowej na rzecz bezpieczeństwa energetycznego 
i zrównoważonego rozwoju</t>
  </si>
  <si>
    <t>Likwidacja słabych punktów 
i poprawa odporności społeczności w regionach przygranicznych Azji Środkowej 
z Afganistanem: zarządzanie zasobami naturalnymi</t>
  </si>
  <si>
    <t>Zintegrowane interwencje mające na celu zapewnienie usług sanitarnych 
i higienicznych wrażliwym grupom społecznym 
w Wenezueli</t>
  </si>
  <si>
    <r>
      <t>Wkład 
w realizację celów budowania potencjału</t>
    </r>
    <r>
      <rPr>
        <i/>
        <vertAlign val="superscript"/>
        <sz val="9"/>
        <rFont val="Times New Roman"/>
        <charset val="1"/>
      </rPr>
      <t>c, e, g</t>
    </r>
  </si>
  <si>
    <r>
      <t>Wkład w cele  związane 
z rozwojem 
i  transferem technologii</t>
    </r>
    <r>
      <rPr>
        <i/>
        <vertAlign val="superscript"/>
        <sz val="9"/>
        <rFont val="Times New Roman"/>
        <charset val="1"/>
      </rPr>
      <t>c, e, g</t>
    </r>
  </si>
  <si>
    <r>
      <t xml:space="preserve">Wkład w cele związane 
z rozwojem 
i transferem technologii </t>
    </r>
    <r>
      <rPr>
        <i/>
        <vertAlign val="superscript"/>
        <sz val="9"/>
        <color rgb="FF000000"/>
        <rFont val="Times New Roman"/>
        <charset val="1"/>
      </rPr>
      <t>c, h</t>
    </r>
  </si>
  <si>
    <r>
      <t>Wkład 
w realizację celów budowania potencjału</t>
    </r>
    <r>
      <rPr>
        <i/>
        <vertAlign val="superscript"/>
        <sz val="9"/>
        <color rgb="FF000000"/>
        <rFont val="Times New Roman"/>
        <charset val="1"/>
      </rPr>
      <t>c, h</t>
    </r>
  </si>
  <si>
    <t xml:space="preserve">Inne </t>
  </si>
  <si>
    <r>
      <t>Informacje na temat wsparcia w zakresie budowania potencjału udzielanego na mocy art. 11 Porozumienia paryskiego</t>
    </r>
    <r>
      <rPr>
        <b/>
        <vertAlign val="superscript"/>
        <sz val="12"/>
        <rFont val="Times New Roman"/>
        <charset val="1"/>
      </rPr>
      <t xml:space="preserve"> a</t>
    </r>
  </si>
  <si>
    <t>TABELA  5</t>
  </si>
  <si>
    <r>
      <t>Informacje na temat wsparcia rozwoju i transferu technologii udzielanego na mocy art. 10 Porozumienia paryskiego</t>
    </r>
    <r>
      <rPr>
        <b/>
        <vertAlign val="superscript"/>
        <sz val="12"/>
        <rFont val="Times New Roman"/>
        <charset val="1"/>
      </rPr>
      <t>a</t>
    </r>
  </si>
  <si>
    <t>b.d.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</si>
</sst>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%General"/>
  </numFmts>
  <fonts count="2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u/>
      <sz val="9"/>
      <color rgb="FF0563C1"/>
      <name val="Times New Roman"/>
      <family val="1"/>
      <charset val="1"/>
    </font>
    <font>
      <i/>
      <sz val="9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9"/>
      <color rgb="FF0070C0"/>
      <name val="Times New Roman"/>
      <family val="1"/>
      <charset val="1"/>
    </font>
    <font>
      <sz val="9"/>
      <name val="Times New Roman"/>
      <charset val="1"/>
    </font>
    <font>
      <sz val="9"/>
      <color rgb="FFFF0000"/>
      <name val="Times New Roman"/>
      <family val="1"/>
      <charset val="1"/>
    </font>
    <font>
      <i/>
      <vertAlign val="superscript"/>
      <sz val="9"/>
      <name val="Times New Roman"/>
      <charset val="1"/>
    </font>
    <font>
      <i/>
      <vertAlign val="superscript"/>
      <sz val="9"/>
      <color rgb="FF000000"/>
      <name val="Times New Roman"/>
      <charset val="1"/>
    </font>
    <font>
      <b/>
      <i/>
      <sz val="9"/>
      <color rgb="FF000000"/>
      <name val="Times New Roman"/>
      <family val="1"/>
      <charset val="1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1"/>
    </font>
    <font>
      <b/>
      <sz val="9"/>
      <color rgb="FFFF0000"/>
      <name val="Times New Roman"/>
      <family val="1"/>
      <charset val="1"/>
    </font>
    <font>
      <i/>
      <sz val="9"/>
      <name val="Times New Roman"/>
      <charset val="1"/>
    </font>
    <font>
      <sz val="9"/>
      <color rgb="FFFFFF00"/>
      <name val="Times New Roman"/>
      <family val="1"/>
      <charset val="1"/>
    </font>
    <font>
      <b/>
      <vertAlign val="superscript"/>
      <sz val="12"/>
      <name val="Times New Roman"/>
      <charset val="1"/>
    </font>
    <font>
      <i/>
      <sz val="9"/>
      <color rgb="FF000000"/>
      <name val="Times New Roman"/>
      <charset val="1"/>
    </font>
    <font>
      <sz val="9"/>
      <color rgb="FF0563C1"/>
      <name val="Times New Roman"/>
      <family val="1"/>
      <charset val="1"/>
    </font>
    <font>
      <i/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1"/>
    <xf numFmtId="0" fontId="3" fillId="0" borderId="2"/>
    <xf numFmtId="0" fontId="4" fillId="0" borderId="0"/>
  </cellStyleXfs>
  <cellXfs count="122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0" borderId="0" xfId="1" applyAlignment="1">
      <alignment horizontal="left"/>
    </xf>
    <xf numFmtId="0" fontId="1" fillId="0" borderId="0" xfId="0" applyFont="1"/>
    <xf numFmtId="0" fontId="1" fillId="2" borderId="0" xfId="1" applyFill="1" applyAlignment="1">
      <alignment horizontal="left"/>
    </xf>
    <xf numFmtId="0" fontId="4" fillId="2" borderId="0" xfId="1" applyFont="1" applyFill="1" applyAlignment="1">
      <alignment horizontal="left"/>
    </xf>
    <xf numFmtId="0" fontId="5" fillId="3" borderId="0" xfId="0" applyFont="1" applyFill="1"/>
    <xf numFmtId="0" fontId="5" fillId="0" borderId="0" xfId="1" applyFont="1" applyAlignment="1">
      <alignment horizontal="left"/>
    </xf>
    <xf numFmtId="0" fontId="5" fillId="3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2" fillId="2" borderId="0" xfId="2" applyFill="1" applyAlignment="1">
      <alignment horizontal="left"/>
    </xf>
    <xf numFmtId="0" fontId="8" fillId="2" borderId="0" xfId="1" applyFont="1" applyFill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4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4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horizontal="left" vertical="center" indent="15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/>
    <xf numFmtId="0" fontId="3" fillId="0" borderId="1" xfId="4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4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13" fillId="2" borderId="3" xfId="1" applyFont="1" applyFill="1" applyBorder="1" applyAlignment="1">
      <alignment horizontal="left"/>
    </xf>
    <xf numFmtId="0" fontId="14" fillId="0" borderId="0" xfId="0" applyFont="1"/>
    <xf numFmtId="0" fontId="1" fillId="3" borderId="0" xfId="1" applyFill="1" applyAlignment="1">
      <alignment horizontal="left"/>
    </xf>
    <xf numFmtId="0" fontId="8" fillId="2" borderId="0" xfId="2" applyFont="1" applyFill="1" applyAlignment="1">
      <alignment horizontal="left"/>
    </xf>
    <xf numFmtId="0" fontId="15" fillId="2" borderId="0" xfId="1" applyFont="1" applyFill="1" applyAlignment="1">
      <alignment horizontal="left"/>
    </xf>
    <xf numFmtId="0" fontId="6" fillId="0" borderId="0" xfId="0" applyFont="1"/>
    <xf numFmtId="0" fontId="3" fillId="0" borderId="1" xfId="3" applyAlignment="1">
      <alignment horizontal="center" vertical="center" wrapText="1"/>
    </xf>
    <xf numFmtId="0" fontId="3" fillId="0" borderId="4" xfId="3" applyBorder="1" applyAlignment="1">
      <alignment horizontal="center" vertical="center" wrapText="1"/>
    </xf>
    <xf numFmtId="0" fontId="3" fillId="0" borderId="6" xfId="3" applyBorder="1" applyAlignment="1">
      <alignment vertical="center" wrapText="1"/>
    </xf>
    <xf numFmtId="0" fontId="3" fillId="0" borderId="7" xfId="3" applyBorder="1" applyAlignment="1">
      <alignment vertical="center" wrapText="1"/>
    </xf>
    <xf numFmtId="0" fontId="3" fillId="0" borderId="5" xfId="3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0" borderId="0" xfId="1" applyAlignment="1">
      <alignment horizontal="left" vertical="top"/>
    </xf>
    <xf numFmtId="14" fontId="5" fillId="0" borderId="0" xfId="0" applyNumberFormat="1" applyFont="1"/>
    <xf numFmtId="0" fontId="17" fillId="0" borderId="0" xfId="0" applyFont="1" applyAlignment="1">
      <alignment horizontal="center"/>
    </xf>
    <xf numFmtId="164" fontId="5" fillId="0" borderId="0" xfId="0" applyNumberFormat="1" applyFont="1"/>
    <xf numFmtId="0" fontId="4" fillId="0" borderId="0" xfId="1" applyFont="1" applyAlignment="1">
      <alignment horizontal="left" vertical="top"/>
    </xf>
    <xf numFmtId="0" fontId="6" fillId="2" borderId="0" xfId="2" applyFont="1" applyFill="1" applyAlignment="1">
      <alignment horizontal="left"/>
    </xf>
    <xf numFmtId="0" fontId="8" fillId="2" borderId="0" xfId="2" applyFont="1" applyFill="1" applyAlignment="1">
      <alignment horizontal="left" wrapText="1"/>
    </xf>
    <xf numFmtId="0" fontId="19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4" fillId="0" borderId="0" xfId="5" applyAlignment="1">
      <alignment horizontal="left" vertical="top"/>
    </xf>
    <xf numFmtId="0" fontId="4" fillId="0" borderId="0" xfId="5" applyAlignment="1">
      <alignment horizontal="left" vertical="top" wrapText="1"/>
    </xf>
    <xf numFmtId="0" fontId="4" fillId="0" borderId="0" xfId="1" applyFont="1" applyAlignment="1">
      <alignment horizontal="left"/>
    </xf>
    <xf numFmtId="0" fontId="20" fillId="2" borderId="0" xfId="2" applyFont="1" applyFill="1" applyAlignment="1">
      <alignment horizontal="left"/>
    </xf>
    <xf numFmtId="0" fontId="2" fillId="0" borderId="0" xfId="2" applyAlignment="1">
      <alignment vertical="center"/>
    </xf>
    <xf numFmtId="0" fontId="3" fillId="0" borderId="0" xfId="0" applyFont="1" applyAlignment="1">
      <alignment horizontal="left" vertical="center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2" borderId="3" xfId="1" applyFont="1" applyFill="1" applyBorder="1" applyAlignment="1">
      <alignment horizontal="left" vertical="top"/>
    </xf>
    <xf numFmtId="4" fontId="5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2" fillId="0" borderId="3" xfId="0" applyFont="1" applyBorder="1" applyAlignment="1">
      <alignment vertical="top" wrapText="1"/>
    </xf>
    <xf numFmtId="4" fontId="5" fillId="0" borderId="3" xfId="0" applyNumberFormat="1" applyFont="1" applyBorder="1" applyAlignment="1">
      <alignment horizontal="left" vertical="top"/>
    </xf>
    <xf numFmtId="0" fontId="12" fillId="0" borderId="3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2" fillId="0" borderId="0" xfId="0" applyFont="1"/>
    <xf numFmtId="0" fontId="13" fillId="2" borderId="3" xfId="1" applyFont="1" applyFill="1" applyBorder="1" applyAlignment="1">
      <alignment horizontal="left" vertical="top" wrapText="1"/>
    </xf>
    <xf numFmtId="0" fontId="13" fillId="2" borderId="3" xfId="1" applyFont="1" applyFill="1" applyBorder="1" applyAlignment="1">
      <alignment horizontal="left" wrapText="1"/>
    </xf>
    <xf numFmtId="0" fontId="12" fillId="0" borderId="3" xfId="0" applyFont="1" applyBorder="1" applyAlignment="1">
      <alignment horizontal="left" vertical="top" wrapText="1"/>
    </xf>
    <xf numFmtId="0" fontId="1" fillId="0" borderId="0" xfId="1" applyAlignment="1">
      <alignment horizontal="left" wrapText="1"/>
    </xf>
    <xf numFmtId="0" fontId="0" fillId="0" borderId="0" xfId="0" applyAlignment="1">
      <alignment wrapText="1"/>
    </xf>
    <xf numFmtId="0" fontId="5" fillId="3" borderId="0" xfId="0" applyFont="1" applyFill="1" applyAlignment="1">
      <alignment wrapText="1"/>
    </xf>
    <xf numFmtId="0" fontId="5" fillId="0" borderId="0" xfId="1" applyFont="1" applyAlignment="1">
      <alignment horizontal="left" wrapText="1"/>
    </xf>
    <xf numFmtId="0" fontId="5" fillId="3" borderId="0" xfId="1" applyFont="1" applyFill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2" fillId="2" borderId="0" xfId="2" applyFill="1" applyAlignment="1">
      <alignment horizontal="left" wrapText="1"/>
    </xf>
    <xf numFmtId="0" fontId="8" fillId="2" borderId="0" xfId="1" applyFont="1" applyFill="1" applyAlignment="1">
      <alignment horizontal="left" wrapText="1"/>
    </xf>
    <xf numFmtId="0" fontId="3" fillId="0" borderId="0" xfId="0" applyFont="1" applyAlignment="1">
      <alignment wrapText="1"/>
    </xf>
    <xf numFmtId="4" fontId="5" fillId="0" borderId="3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0" fontId="5" fillId="5" borderId="0" xfId="0" applyFont="1" applyFill="1"/>
    <xf numFmtId="0" fontId="3" fillId="0" borderId="3" xfId="0" applyFont="1" applyBorder="1" applyAlignment="1">
      <alignment horizontal="center" vertical="center" wrapText="1"/>
    </xf>
    <xf numFmtId="0" fontId="3" fillId="0" borderId="3" xfId="4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4" applyBorder="1" applyAlignment="1">
      <alignment horizontal="center" vertical="center"/>
    </xf>
    <xf numFmtId="0" fontId="3" fillId="0" borderId="2" xfId="4" applyAlignment="1">
      <alignment horizontal="center" vertical="center"/>
    </xf>
    <xf numFmtId="0" fontId="3" fillId="0" borderId="9" xfId="4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4" applyBorder="1" applyAlignment="1">
      <alignment horizontal="center" vertical="center" wrapText="1"/>
    </xf>
    <xf numFmtId="0" fontId="3" fillId="0" borderId="4" xfId="4" applyBorder="1" applyAlignment="1">
      <alignment horizontal="center" vertical="center" wrapText="1"/>
    </xf>
    <xf numFmtId="0" fontId="3" fillId="0" borderId="5" xfId="4" applyBorder="1" applyAlignment="1">
      <alignment horizontal="center" vertical="center" wrapText="1"/>
    </xf>
    <xf numFmtId="0" fontId="3" fillId="0" borderId="1" xfId="3" applyAlignment="1">
      <alignment horizontal="center" vertical="center" wrapText="1"/>
    </xf>
  </cellXfs>
  <cellStyles count="6">
    <cellStyle name="Headline" xfId="1" xr:uid="{00000000-0005-0000-0000-000000000000}"/>
    <cellStyle name="Hyperlink 1" xfId="2" xr:uid="{00000000-0005-0000-0000-000001000000}"/>
    <cellStyle name="Normal 2" xfId="3" xr:uid="{00000000-0005-0000-0000-000002000000}"/>
    <cellStyle name="Normal 2 2" xfId="4" xr:uid="{00000000-0005-0000-0000-000003000000}"/>
    <cellStyle name="Normalny" xfId="0" builtinId="0"/>
    <cellStyle name="Обычный_CRF2002 (1)" xfId="5" xr:uid="{00000000-0005-0000-0000-00000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48576"/>
  <sheetViews>
    <sheetView showGridLines="0" tabSelected="1" zoomScale="120" zoomScaleNormal="120" workbookViewId="0">
      <selection activeCell="J2" sqref="J2:N2"/>
    </sheetView>
  </sheetViews>
  <sheetFormatPr defaultColWidth="9.1796875" defaultRowHeight="14.5" x14ac:dyDescent="0.35"/>
  <cols>
    <col min="1" max="1" width="2.26953125" style="3" customWidth="1"/>
    <col min="2" max="2" width="21.54296875" style="3" customWidth="1"/>
    <col min="3" max="4" width="13.1796875" style="3" customWidth="1"/>
    <col min="5" max="5" width="13.81640625" style="3" customWidth="1"/>
    <col min="6" max="6" width="13.7265625" style="3" customWidth="1"/>
    <col min="7" max="7" width="15.453125" style="3" customWidth="1"/>
    <col min="8" max="17" width="11.26953125" style="3" customWidth="1"/>
    <col min="18" max="1025" width="9.1796875" style="3" customWidth="1"/>
    <col min="1026" max="16384" width="9.1796875" style="87"/>
  </cols>
  <sheetData>
    <row r="1" spans="2:17" ht="16" customHeight="1" x14ac:dyDescent="0.35">
      <c r="B1" s="86" t="s">
        <v>28</v>
      </c>
      <c r="C1" s="86"/>
    </row>
    <row r="2" spans="2:17" ht="16" customHeight="1" x14ac:dyDescent="0.35">
      <c r="B2" s="107" t="s">
        <v>29</v>
      </c>
      <c r="C2" s="108"/>
      <c r="D2" s="108"/>
      <c r="E2" s="108"/>
      <c r="F2" s="108"/>
      <c r="G2" s="108"/>
      <c r="H2" s="108"/>
      <c r="I2" s="88">
        <v>2022</v>
      </c>
      <c r="J2" s="109" t="s">
        <v>30</v>
      </c>
      <c r="K2" s="110"/>
      <c r="L2" s="110"/>
      <c r="M2" s="110"/>
      <c r="N2" s="110"/>
    </row>
    <row r="3" spans="2:17" ht="16" customHeight="1" x14ac:dyDescent="0.35">
      <c r="B3" s="89" t="s">
        <v>31</v>
      </c>
      <c r="C3" s="90" t="s">
        <v>1</v>
      </c>
    </row>
    <row r="4" spans="2:17" ht="16" customHeight="1" x14ac:dyDescent="0.35">
      <c r="B4" s="91"/>
      <c r="C4" s="91"/>
    </row>
    <row r="5" spans="2:17" x14ac:dyDescent="0.35">
      <c r="B5" s="92" t="s">
        <v>2</v>
      </c>
      <c r="C5" s="93"/>
    </row>
    <row r="6" spans="2:17" x14ac:dyDescent="0.35">
      <c r="B6" s="92"/>
      <c r="C6" s="93"/>
    </row>
    <row r="7" spans="2:17" s="94" customFormat="1" ht="64.75" customHeight="1" x14ac:dyDescent="0.25">
      <c r="B7" s="16" t="s">
        <v>32</v>
      </c>
      <c r="C7" s="16" t="s">
        <v>33</v>
      </c>
      <c r="D7" s="105" t="s">
        <v>34</v>
      </c>
      <c r="E7" s="105"/>
      <c r="F7" s="105"/>
      <c r="G7" s="105"/>
      <c r="H7" s="16" t="s">
        <v>3</v>
      </c>
      <c r="I7" s="16" t="s">
        <v>35</v>
      </c>
      <c r="J7" s="16" t="s">
        <v>36</v>
      </c>
      <c r="K7" s="16" t="s">
        <v>37</v>
      </c>
      <c r="L7" s="16" t="s">
        <v>38</v>
      </c>
      <c r="M7" s="16" t="s">
        <v>39</v>
      </c>
      <c r="N7" s="16" t="s">
        <v>40</v>
      </c>
      <c r="O7" s="16" t="s">
        <v>251</v>
      </c>
      <c r="P7" s="16" t="s">
        <v>250</v>
      </c>
      <c r="Q7" s="16" t="s">
        <v>41</v>
      </c>
    </row>
    <row r="8" spans="2:17" s="94" customFormat="1" ht="23.5" customHeight="1" x14ac:dyDescent="0.25">
      <c r="B8" s="18"/>
      <c r="C8" s="18"/>
      <c r="D8" s="106" t="s">
        <v>42</v>
      </c>
      <c r="E8" s="106"/>
      <c r="F8" s="106" t="s">
        <v>105</v>
      </c>
      <c r="G8" s="106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2:17" s="94" customFormat="1" ht="26.15" customHeight="1" x14ac:dyDescent="0.25">
      <c r="B9" s="20"/>
      <c r="C9" s="20"/>
      <c r="D9" s="21" t="s">
        <v>44</v>
      </c>
      <c r="E9" s="21" t="s">
        <v>4</v>
      </c>
      <c r="F9" s="21" t="s">
        <v>44</v>
      </c>
      <c r="G9" s="21" t="s">
        <v>4</v>
      </c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2:17" ht="80.5" x14ac:dyDescent="0.35">
      <c r="B10" s="22" t="s">
        <v>5</v>
      </c>
      <c r="C10" s="23" t="s">
        <v>43</v>
      </c>
      <c r="D10" s="95">
        <v>131241.73874408999</v>
      </c>
      <c r="E10" s="95">
        <v>29441.581699999999</v>
      </c>
      <c r="F10" s="95">
        <v>131241.73874408999</v>
      </c>
      <c r="G10" s="95">
        <v>29441.581699999999</v>
      </c>
      <c r="H10" s="23" t="s">
        <v>45</v>
      </c>
      <c r="I10" s="22" t="s">
        <v>80</v>
      </c>
      <c r="J10" s="22" t="s">
        <v>0</v>
      </c>
      <c r="K10" s="22" t="s">
        <v>82</v>
      </c>
      <c r="L10" s="22" t="s">
        <v>84</v>
      </c>
      <c r="M10" s="23" t="s">
        <v>86</v>
      </c>
      <c r="N10" s="22"/>
      <c r="O10" s="23">
        <v>1</v>
      </c>
      <c r="P10" s="23"/>
      <c r="Q10" s="23"/>
    </row>
    <row r="11" spans="2:17" s="94" customFormat="1" ht="69" x14ac:dyDescent="0.25">
      <c r="B11" s="22" t="s">
        <v>6</v>
      </c>
      <c r="C11" s="23" t="s">
        <v>161</v>
      </c>
      <c r="D11" s="95">
        <v>46878.74632233</v>
      </c>
      <c r="E11" s="95">
        <v>10516.3529</v>
      </c>
      <c r="F11" s="95">
        <v>46878.74632233</v>
      </c>
      <c r="G11" s="95">
        <v>10516.3529</v>
      </c>
      <c r="H11" s="23" t="s">
        <v>45</v>
      </c>
      <c r="I11" s="22" t="s">
        <v>80</v>
      </c>
      <c r="J11" s="22" t="s">
        <v>0</v>
      </c>
      <c r="K11" s="22" t="s">
        <v>82</v>
      </c>
      <c r="L11" s="22" t="s">
        <v>84</v>
      </c>
      <c r="M11" s="23" t="s">
        <v>87</v>
      </c>
      <c r="N11" s="22"/>
      <c r="O11" s="23">
        <v>1</v>
      </c>
      <c r="P11" s="23"/>
      <c r="Q11" s="23"/>
    </row>
    <row r="12" spans="2:17" s="94" customFormat="1" ht="80.5" x14ac:dyDescent="0.25">
      <c r="B12" s="22" t="s">
        <v>47</v>
      </c>
      <c r="C12" s="23" t="s">
        <v>192</v>
      </c>
      <c r="D12" s="95">
        <v>54565.989793380002</v>
      </c>
      <c r="E12" s="95">
        <v>12240.839400000001</v>
      </c>
      <c r="F12" s="95">
        <v>54565.989793380002</v>
      </c>
      <c r="G12" s="95">
        <v>12240.839400000001</v>
      </c>
      <c r="H12" s="23" t="s">
        <v>45</v>
      </c>
      <c r="I12" s="22" t="s">
        <v>188</v>
      </c>
      <c r="J12" s="22" t="s">
        <v>0</v>
      </c>
      <c r="K12" s="22" t="s">
        <v>82</v>
      </c>
      <c r="L12" s="22" t="s">
        <v>85</v>
      </c>
      <c r="M12" s="23" t="s">
        <v>88</v>
      </c>
      <c r="N12" s="22"/>
      <c r="O12" s="23">
        <v>1</v>
      </c>
      <c r="P12" s="23"/>
      <c r="Q12" s="23"/>
    </row>
    <row r="13" spans="2:17" s="94" customFormat="1" ht="80.5" x14ac:dyDescent="0.25">
      <c r="B13" s="22" t="s">
        <v>46</v>
      </c>
      <c r="C13" s="23" t="s">
        <v>162</v>
      </c>
      <c r="D13" s="95">
        <v>65795.652000000002</v>
      </c>
      <c r="E13" s="95">
        <v>14760</v>
      </c>
      <c r="F13" s="95">
        <v>65795.652000000002</v>
      </c>
      <c r="G13" s="95">
        <v>14760</v>
      </c>
      <c r="H13" s="23" t="s">
        <v>45</v>
      </c>
      <c r="I13" s="22" t="s">
        <v>80</v>
      </c>
      <c r="J13" s="22" t="s">
        <v>0</v>
      </c>
      <c r="K13" s="22" t="s">
        <v>82</v>
      </c>
      <c r="L13" s="22" t="s">
        <v>84</v>
      </c>
      <c r="M13" s="23" t="s">
        <v>187</v>
      </c>
      <c r="N13" s="22"/>
      <c r="O13" s="23">
        <v>1</v>
      </c>
      <c r="P13" s="23"/>
      <c r="Q13" s="23"/>
    </row>
    <row r="14" spans="2:17" s="94" customFormat="1" ht="69" x14ac:dyDescent="0.25">
      <c r="B14" s="22" t="s">
        <v>49</v>
      </c>
      <c r="C14" s="23" t="s">
        <v>50</v>
      </c>
      <c r="D14" s="95">
        <v>528814.34012511</v>
      </c>
      <c r="E14" s="95">
        <v>118629.4143</v>
      </c>
      <c r="F14" s="95">
        <v>528814.34012511</v>
      </c>
      <c r="G14" s="95">
        <v>118629.4143</v>
      </c>
      <c r="H14" s="23" t="s">
        <v>45</v>
      </c>
      <c r="I14" s="22" t="s">
        <v>188</v>
      </c>
      <c r="J14" s="22" t="s">
        <v>0</v>
      </c>
      <c r="K14" s="22" t="s">
        <v>82</v>
      </c>
      <c r="L14" s="22" t="s">
        <v>106</v>
      </c>
      <c r="M14" s="23" t="s">
        <v>89</v>
      </c>
      <c r="N14" s="22"/>
      <c r="O14" s="23">
        <v>1</v>
      </c>
      <c r="P14" s="23"/>
      <c r="Q14" s="23"/>
    </row>
    <row r="15" spans="2:17" ht="109" customHeight="1" x14ac:dyDescent="0.35">
      <c r="B15" s="22" t="s">
        <v>49</v>
      </c>
      <c r="C15" s="23" t="s">
        <v>163</v>
      </c>
      <c r="D15" s="95">
        <v>578880.00004185003</v>
      </c>
      <c r="E15" s="95">
        <v>129860.6905</v>
      </c>
      <c r="F15" s="95">
        <v>578880.00004185003</v>
      </c>
      <c r="G15" s="95">
        <v>129860.6905</v>
      </c>
      <c r="H15" s="23" t="s">
        <v>45</v>
      </c>
      <c r="I15" s="22" t="s">
        <v>188</v>
      </c>
      <c r="J15" s="22" t="s">
        <v>0</v>
      </c>
      <c r="K15" s="22" t="s">
        <v>82</v>
      </c>
      <c r="L15" s="22" t="s">
        <v>84</v>
      </c>
      <c r="M15" s="23" t="s">
        <v>86</v>
      </c>
      <c r="N15" s="22"/>
      <c r="O15" s="23">
        <v>1</v>
      </c>
      <c r="P15" s="23"/>
      <c r="Q15" s="23"/>
    </row>
    <row r="16" spans="2:17" ht="80.5" x14ac:dyDescent="0.35">
      <c r="B16" s="22" t="s">
        <v>49</v>
      </c>
      <c r="C16" s="23" t="s">
        <v>164</v>
      </c>
      <c r="D16" s="95">
        <v>254249.99994069</v>
      </c>
      <c r="E16" s="95">
        <v>57036.1397</v>
      </c>
      <c r="F16" s="95">
        <v>254249.99994069</v>
      </c>
      <c r="G16" s="95">
        <v>57036.1397</v>
      </c>
      <c r="H16" s="23" t="s">
        <v>45</v>
      </c>
      <c r="I16" s="22" t="s">
        <v>188</v>
      </c>
      <c r="J16" s="22" t="s">
        <v>0</v>
      </c>
      <c r="K16" s="22" t="s">
        <v>82</v>
      </c>
      <c r="L16" s="22" t="s">
        <v>84</v>
      </c>
      <c r="M16" s="23" t="s">
        <v>85</v>
      </c>
      <c r="N16" s="22"/>
      <c r="O16" s="23">
        <v>1</v>
      </c>
      <c r="P16" s="23"/>
      <c r="Q16" s="23"/>
    </row>
    <row r="17" spans="2:17" ht="38.15" customHeight="1" x14ac:dyDescent="0.35">
      <c r="B17" s="22" t="s">
        <v>49</v>
      </c>
      <c r="C17" s="23" t="s">
        <v>51</v>
      </c>
      <c r="D17" s="95">
        <v>308899.99999404</v>
      </c>
      <c r="E17" s="95">
        <v>69295.825200000007</v>
      </c>
      <c r="F17" s="95">
        <v>308899.99999404</v>
      </c>
      <c r="G17" s="95">
        <v>69295.825200000007</v>
      </c>
      <c r="H17" s="23" t="s">
        <v>45</v>
      </c>
      <c r="I17" s="22" t="s">
        <v>80</v>
      </c>
      <c r="J17" s="22" t="s">
        <v>0</v>
      </c>
      <c r="K17" s="22" t="s">
        <v>82</v>
      </c>
      <c r="L17" s="22" t="s">
        <v>84</v>
      </c>
      <c r="M17" s="23" t="s">
        <v>85</v>
      </c>
      <c r="N17" s="22"/>
      <c r="O17" s="23">
        <v>1</v>
      </c>
      <c r="P17" s="23"/>
      <c r="Q17" s="23"/>
    </row>
    <row r="18" spans="2:17" ht="124" customHeight="1" x14ac:dyDescent="0.35">
      <c r="B18" s="22" t="s">
        <v>49</v>
      </c>
      <c r="C18" s="23" t="s">
        <v>165</v>
      </c>
      <c r="D18" s="95">
        <v>126572.61538233</v>
      </c>
      <c r="E18" s="95">
        <v>28394.152900000001</v>
      </c>
      <c r="F18" s="95">
        <v>126572.61538233</v>
      </c>
      <c r="G18" s="95">
        <v>28394.152900000001</v>
      </c>
      <c r="H18" s="23" t="s">
        <v>45</v>
      </c>
      <c r="I18" s="22" t="s">
        <v>80</v>
      </c>
      <c r="J18" s="22" t="s">
        <v>0</v>
      </c>
      <c r="K18" s="22" t="s">
        <v>82</v>
      </c>
      <c r="L18" s="22" t="s">
        <v>84</v>
      </c>
      <c r="M18" s="23" t="s">
        <v>86</v>
      </c>
      <c r="N18" s="22"/>
      <c r="O18" s="23">
        <v>1</v>
      </c>
      <c r="P18" s="23"/>
      <c r="Q18" s="23"/>
    </row>
    <row r="19" spans="2:17" ht="92" x14ac:dyDescent="0.35">
      <c r="B19" s="22" t="s">
        <v>49</v>
      </c>
      <c r="C19" s="23" t="s">
        <v>166</v>
      </c>
      <c r="D19" s="95">
        <v>229699.05983387999</v>
      </c>
      <c r="E19" s="95">
        <v>51528.604399999997</v>
      </c>
      <c r="F19" s="95">
        <v>229699.05983387999</v>
      </c>
      <c r="G19" s="95">
        <v>51528.604399999997</v>
      </c>
      <c r="H19" s="23" t="s">
        <v>45</v>
      </c>
      <c r="I19" s="22" t="s">
        <v>80</v>
      </c>
      <c r="J19" s="22" t="s">
        <v>0</v>
      </c>
      <c r="K19" s="22" t="s">
        <v>82</v>
      </c>
      <c r="L19" s="22" t="s">
        <v>84</v>
      </c>
      <c r="M19" s="23" t="s">
        <v>86</v>
      </c>
      <c r="N19" s="22"/>
      <c r="O19" s="23">
        <v>1</v>
      </c>
      <c r="P19" s="23"/>
      <c r="Q19" s="23"/>
    </row>
    <row r="20" spans="2:17" ht="155.15" customHeight="1" x14ac:dyDescent="0.35">
      <c r="B20" s="22" t="s">
        <v>49</v>
      </c>
      <c r="C20" s="23" t="s">
        <v>169</v>
      </c>
      <c r="D20" s="95">
        <v>442597.75981667999</v>
      </c>
      <c r="E20" s="95">
        <v>99288.368400000007</v>
      </c>
      <c r="F20" s="95">
        <v>442597.75981667999</v>
      </c>
      <c r="G20" s="95">
        <v>99288.368400000007</v>
      </c>
      <c r="H20" s="23" t="s">
        <v>45</v>
      </c>
      <c r="I20" s="22" t="s">
        <v>80</v>
      </c>
      <c r="J20" s="22" t="s">
        <v>0</v>
      </c>
      <c r="K20" s="22" t="s">
        <v>82</v>
      </c>
      <c r="L20" s="22" t="s">
        <v>84</v>
      </c>
      <c r="M20" s="23" t="s">
        <v>86</v>
      </c>
      <c r="N20" s="22"/>
      <c r="O20" s="23">
        <v>1</v>
      </c>
      <c r="P20" s="23"/>
      <c r="Q20" s="23"/>
    </row>
    <row r="21" spans="2:17" ht="150.65" customHeight="1" x14ac:dyDescent="0.35">
      <c r="B21" s="22" t="s">
        <v>49</v>
      </c>
      <c r="C21" s="23" t="s">
        <v>167</v>
      </c>
      <c r="D21" s="95">
        <v>1307.3698579500001</v>
      </c>
      <c r="E21" s="95">
        <v>293.2835</v>
      </c>
      <c r="F21" s="95">
        <v>1307.3698579500001</v>
      </c>
      <c r="G21" s="95">
        <v>293.2835</v>
      </c>
      <c r="H21" s="23" t="s">
        <v>45</v>
      </c>
      <c r="I21" s="22" t="s">
        <v>80</v>
      </c>
      <c r="J21" s="22" t="s">
        <v>0</v>
      </c>
      <c r="K21" s="22" t="s">
        <v>82</v>
      </c>
      <c r="L21" s="22" t="s">
        <v>84</v>
      </c>
      <c r="M21" s="23" t="s">
        <v>88</v>
      </c>
      <c r="N21" s="22"/>
      <c r="O21" s="23">
        <v>1</v>
      </c>
      <c r="P21" s="23"/>
      <c r="Q21" s="23"/>
    </row>
    <row r="22" spans="2:17" ht="32.15" customHeight="1" x14ac:dyDescent="0.35">
      <c r="B22" s="22" t="s">
        <v>52</v>
      </c>
      <c r="C22" s="23" t="s">
        <v>53</v>
      </c>
      <c r="D22" s="95">
        <v>56254.495675949998</v>
      </c>
      <c r="E22" s="95">
        <v>12619.6235</v>
      </c>
      <c r="F22" s="95">
        <v>56254.495675949998</v>
      </c>
      <c r="G22" s="95">
        <v>12619.6235</v>
      </c>
      <c r="H22" s="23" t="s">
        <v>45</v>
      </c>
      <c r="I22" s="22" t="s">
        <v>80</v>
      </c>
      <c r="J22" s="22" t="s">
        <v>0</v>
      </c>
      <c r="K22" s="22" t="s">
        <v>82</v>
      </c>
      <c r="L22" s="22" t="s">
        <v>106</v>
      </c>
      <c r="M22" s="23" t="s">
        <v>89</v>
      </c>
      <c r="N22" s="22"/>
      <c r="O22" s="23">
        <v>1</v>
      </c>
      <c r="P22" s="23"/>
      <c r="Q22" s="23"/>
    </row>
    <row r="23" spans="2:17" ht="57.65" customHeight="1" x14ac:dyDescent="0.35">
      <c r="B23" s="22" t="s">
        <v>8</v>
      </c>
      <c r="C23" s="23" t="s">
        <v>170</v>
      </c>
      <c r="D23" s="95">
        <v>126291.34298196</v>
      </c>
      <c r="E23" s="95">
        <v>28331.054800000002</v>
      </c>
      <c r="F23" s="95">
        <v>126291.34298196</v>
      </c>
      <c r="G23" s="95">
        <v>28331.054800000002</v>
      </c>
      <c r="H23" s="23" t="s">
        <v>45</v>
      </c>
      <c r="I23" s="22" t="s">
        <v>80</v>
      </c>
      <c r="J23" s="22" t="s">
        <v>0</v>
      </c>
      <c r="K23" s="22" t="s">
        <v>82</v>
      </c>
      <c r="L23" s="22" t="s">
        <v>106</v>
      </c>
      <c r="M23" s="23" t="s">
        <v>89</v>
      </c>
      <c r="N23" s="22"/>
      <c r="O23" s="23">
        <v>1</v>
      </c>
      <c r="P23" s="23"/>
      <c r="Q23" s="23"/>
    </row>
    <row r="24" spans="2:17" ht="47.5" customHeight="1" x14ac:dyDescent="0.35">
      <c r="B24" s="22" t="s">
        <v>8</v>
      </c>
      <c r="C24" s="23" t="s">
        <v>55</v>
      </c>
      <c r="D24" s="95">
        <v>131260.49005913999</v>
      </c>
      <c r="E24" s="95">
        <v>29445.788199999999</v>
      </c>
      <c r="F24" s="95">
        <v>131260.49005913999</v>
      </c>
      <c r="G24" s="95">
        <v>29445.788199999999</v>
      </c>
      <c r="H24" s="23" t="s">
        <v>45</v>
      </c>
      <c r="I24" s="22" t="s">
        <v>80</v>
      </c>
      <c r="J24" s="22" t="s">
        <v>0</v>
      </c>
      <c r="K24" s="22" t="s">
        <v>82</v>
      </c>
      <c r="L24" s="22" t="s">
        <v>85</v>
      </c>
      <c r="M24" s="23" t="s">
        <v>88</v>
      </c>
      <c r="N24" s="22"/>
      <c r="O24" s="23">
        <v>1</v>
      </c>
      <c r="P24" s="23"/>
      <c r="Q24" s="23"/>
    </row>
    <row r="25" spans="2:17" ht="141.65" customHeight="1" x14ac:dyDescent="0.35">
      <c r="B25" s="22" t="s">
        <v>54</v>
      </c>
      <c r="C25" s="23" t="s">
        <v>168</v>
      </c>
      <c r="D25" s="95">
        <v>1440704.9999253601</v>
      </c>
      <c r="E25" s="95">
        <v>323194.69679999998</v>
      </c>
      <c r="F25" s="95">
        <v>1440704.9999253601</v>
      </c>
      <c r="G25" s="95">
        <v>323194.69679999998</v>
      </c>
      <c r="H25" s="23" t="s">
        <v>45</v>
      </c>
      <c r="I25" s="22" t="s">
        <v>188</v>
      </c>
      <c r="J25" s="22" t="s">
        <v>0</v>
      </c>
      <c r="K25" s="22" t="s">
        <v>82</v>
      </c>
      <c r="L25" s="22" t="s">
        <v>85</v>
      </c>
      <c r="M25" s="23" t="s">
        <v>85</v>
      </c>
      <c r="N25" s="22"/>
      <c r="O25" s="23">
        <v>1</v>
      </c>
      <c r="P25" s="23"/>
      <c r="Q25" s="23"/>
    </row>
    <row r="26" spans="2:17" ht="106.5" customHeight="1" x14ac:dyDescent="0.35">
      <c r="B26" s="22" t="s">
        <v>54</v>
      </c>
      <c r="C26" s="23" t="s">
        <v>197</v>
      </c>
      <c r="D26" s="95">
        <v>1444643.0600413501</v>
      </c>
      <c r="E26" s="95">
        <v>324078.12550000002</v>
      </c>
      <c r="F26" s="95">
        <v>1444643.0600413501</v>
      </c>
      <c r="G26" s="95">
        <v>324078.12550000002</v>
      </c>
      <c r="H26" s="23" t="s">
        <v>45</v>
      </c>
      <c r="I26" s="22" t="s">
        <v>188</v>
      </c>
      <c r="J26" s="22" t="s">
        <v>0</v>
      </c>
      <c r="K26" s="22" t="s">
        <v>82</v>
      </c>
      <c r="L26" s="22" t="s">
        <v>85</v>
      </c>
      <c r="M26" s="23" t="s">
        <v>85</v>
      </c>
      <c r="N26" s="22"/>
      <c r="O26" s="23">
        <v>1</v>
      </c>
      <c r="P26" s="23"/>
      <c r="Q26" s="23"/>
    </row>
    <row r="27" spans="2:17" ht="46" x14ac:dyDescent="0.35">
      <c r="B27" s="22" t="s">
        <v>54</v>
      </c>
      <c r="C27" s="23" t="s">
        <v>199</v>
      </c>
      <c r="D27" s="95">
        <v>86645.130213330005</v>
      </c>
      <c r="E27" s="95">
        <v>19437.1829</v>
      </c>
      <c r="F27" s="95">
        <v>86645.130213330005</v>
      </c>
      <c r="G27" s="95">
        <v>19437.1829</v>
      </c>
      <c r="H27" s="23" t="s">
        <v>45</v>
      </c>
      <c r="I27" s="22" t="s">
        <v>80</v>
      </c>
      <c r="J27" s="22" t="s">
        <v>0</v>
      </c>
      <c r="K27" s="22" t="s">
        <v>82</v>
      </c>
      <c r="L27" s="22" t="s">
        <v>106</v>
      </c>
      <c r="M27" s="23" t="s">
        <v>89</v>
      </c>
      <c r="N27" s="22"/>
      <c r="O27" s="23">
        <v>1</v>
      </c>
      <c r="P27" s="23"/>
      <c r="Q27" s="23"/>
    </row>
    <row r="28" spans="2:17" ht="69" x14ac:dyDescent="0.35">
      <c r="B28" s="22" t="s">
        <v>54</v>
      </c>
      <c r="C28" s="23" t="s">
        <v>198</v>
      </c>
      <c r="D28" s="95">
        <v>2077377.99992073</v>
      </c>
      <c r="E28" s="95">
        <v>466020.14490000001</v>
      </c>
      <c r="F28" s="95">
        <v>2077377.99992073</v>
      </c>
      <c r="G28" s="95">
        <v>466020.14490000001</v>
      </c>
      <c r="H28" s="23" t="s">
        <v>45</v>
      </c>
      <c r="I28" s="22" t="s">
        <v>188</v>
      </c>
      <c r="J28" s="22" t="s">
        <v>0</v>
      </c>
      <c r="K28" s="22" t="s">
        <v>82</v>
      </c>
      <c r="L28" s="22" t="s">
        <v>84</v>
      </c>
      <c r="M28" s="23" t="s">
        <v>86</v>
      </c>
      <c r="N28" s="22"/>
      <c r="O28" s="23">
        <v>1</v>
      </c>
      <c r="P28" s="23"/>
      <c r="Q28" s="23"/>
    </row>
    <row r="29" spans="2:17" ht="141" customHeight="1" x14ac:dyDescent="0.35">
      <c r="B29" s="22" t="s">
        <v>54</v>
      </c>
      <c r="C29" s="23" t="s">
        <v>200</v>
      </c>
      <c r="D29" s="95">
        <v>119737.69440399</v>
      </c>
      <c r="E29" s="95">
        <v>26860.868699999999</v>
      </c>
      <c r="F29" s="95">
        <v>119737.69440399</v>
      </c>
      <c r="G29" s="95">
        <v>26860.868699999999</v>
      </c>
      <c r="H29" s="23" t="s">
        <v>45</v>
      </c>
      <c r="I29" s="22" t="s">
        <v>80</v>
      </c>
      <c r="J29" s="22" t="s">
        <v>0</v>
      </c>
      <c r="K29" s="22" t="s">
        <v>82</v>
      </c>
      <c r="L29" s="22" t="s">
        <v>84</v>
      </c>
      <c r="M29" s="23" t="s">
        <v>252</v>
      </c>
      <c r="N29" s="22"/>
      <c r="O29" s="23">
        <v>1</v>
      </c>
      <c r="P29" s="23"/>
      <c r="Q29" s="23"/>
    </row>
    <row r="30" spans="2:17" ht="98.5" customHeight="1" x14ac:dyDescent="0.35">
      <c r="B30" s="22" t="s">
        <v>56</v>
      </c>
      <c r="C30" s="23" t="s">
        <v>171</v>
      </c>
      <c r="D30" s="95">
        <v>1343024.17005627</v>
      </c>
      <c r="E30" s="95">
        <v>301281.8651</v>
      </c>
      <c r="F30" s="95">
        <v>1343024.17005627</v>
      </c>
      <c r="G30" s="95">
        <v>301281.8651</v>
      </c>
      <c r="H30" s="23" t="s">
        <v>45</v>
      </c>
      <c r="I30" s="22" t="s">
        <v>188</v>
      </c>
      <c r="J30" s="22" t="s">
        <v>0</v>
      </c>
      <c r="K30" s="22" t="s">
        <v>82</v>
      </c>
      <c r="L30" s="22" t="s">
        <v>85</v>
      </c>
      <c r="M30" s="23" t="s">
        <v>85</v>
      </c>
      <c r="N30" s="22"/>
      <c r="O30" s="23">
        <v>1</v>
      </c>
      <c r="P30" s="23"/>
      <c r="Q30" s="23"/>
    </row>
    <row r="31" spans="2:17" ht="124.5" customHeight="1" x14ac:dyDescent="0.35">
      <c r="B31" s="22" t="s">
        <v>56</v>
      </c>
      <c r="C31" s="23" t="s">
        <v>201</v>
      </c>
      <c r="D31" s="95">
        <v>848065.00005279004</v>
      </c>
      <c r="E31" s="95">
        <v>190247.2127</v>
      </c>
      <c r="F31" s="95">
        <v>848065.00005279004</v>
      </c>
      <c r="G31" s="95">
        <v>190247.2127</v>
      </c>
      <c r="H31" s="23" t="s">
        <v>45</v>
      </c>
      <c r="I31" s="22" t="s">
        <v>188</v>
      </c>
      <c r="J31" s="22" t="s">
        <v>0</v>
      </c>
      <c r="K31" s="22" t="s">
        <v>82</v>
      </c>
      <c r="L31" s="22" t="s">
        <v>106</v>
      </c>
      <c r="M31" s="23" t="s">
        <v>89</v>
      </c>
      <c r="N31" s="22"/>
      <c r="O31" s="23">
        <v>1</v>
      </c>
      <c r="P31" s="23"/>
      <c r="Q31" s="23"/>
    </row>
    <row r="32" spans="2:17" ht="69" x14ac:dyDescent="0.35">
      <c r="B32" s="22" t="s">
        <v>56</v>
      </c>
      <c r="C32" s="23" t="s">
        <v>57</v>
      </c>
      <c r="D32" s="95">
        <v>491975.00018316001</v>
      </c>
      <c r="E32" s="95">
        <v>110365.2108</v>
      </c>
      <c r="F32" s="95">
        <v>491975.00018316001</v>
      </c>
      <c r="G32" s="95">
        <v>110365.2108</v>
      </c>
      <c r="H32" s="23" t="s">
        <v>45</v>
      </c>
      <c r="I32" s="22" t="s">
        <v>188</v>
      </c>
      <c r="J32" s="22" t="s">
        <v>0</v>
      </c>
      <c r="K32" s="22" t="s">
        <v>82</v>
      </c>
      <c r="L32" s="22" t="s">
        <v>85</v>
      </c>
      <c r="M32" s="23" t="s">
        <v>85</v>
      </c>
      <c r="N32" s="22"/>
      <c r="O32" s="23">
        <v>1</v>
      </c>
      <c r="P32" s="23"/>
      <c r="Q32" s="23"/>
    </row>
    <row r="33" spans="2:17" ht="73" customHeight="1" x14ac:dyDescent="0.35">
      <c r="B33" s="22" t="s">
        <v>56</v>
      </c>
      <c r="C33" s="23" t="s">
        <v>58</v>
      </c>
      <c r="D33" s="95">
        <v>103828.7484</v>
      </c>
      <c r="E33" s="95">
        <v>23292</v>
      </c>
      <c r="F33" s="95">
        <v>103828.7484</v>
      </c>
      <c r="G33" s="95">
        <v>23292</v>
      </c>
      <c r="H33" s="23" t="s">
        <v>45</v>
      </c>
      <c r="I33" s="22" t="s">
        <v>80</v>
      </c>
      <c r="J33" s="22" t="s">
        <v>0</v>
      </c>
      <c r="K33" s="22" t="s">
        <v>82</v>
      </c>
      <c r="L33" s="22" t="s">
        <v>106</v>
      </c>
      <c r="M33" s="23" t="s">
        <v>89</v>
      </c>
      <c r="N33" s="22"/>
      <c r="O33" s="23">
        <v>1</v>
      </c>
      <c r="P33" s="23"/>
      <c r="Q33" s="23"/>
    </row>
    <row r="34" spans="2:17" ht="69" x14ac:dyDescent="0.35">
      <c r="B34" s="22" t="s">
        <v>56</v>
      </c>
      <c r="C34" s="23" t="s">
        <v>202</v>
      </c>
      <c r="D34" s="95">
        <v>89154</v>
      </c>
      <c r="E34" s="95">
        <v>20000</v>
      </c>
      <c r="F34" s="95">
        <v>89154</v>
      </c>
      <c r="G34" s="95">
        <v>20000</v>
      </c>
      <c r="H34" s="23" t="s">
        <v>45</v>
      </c>
      <c r="I34" s="22" t="s">
        <v>80</v>
      </c>
      <c r="J34" s="22" t="s">
        <v>0</v>
      </c>
      <c r="K34" s="22" t="s">
        <v>82</v>
      </c>
      <c r="L34" s="22" t="s">
        <v>106</v>
      </c>
      <c r="M34" s="23" t="s">
        <v>85</v>
      </c>
      <c r="N34" s="22"/>
      <c r="O34" s="23">
        <v>1</v>
      </c>
      <c r="P34" s="23"/>
      <c r="Q34" s="23"/>
    </row>
    <row r="35" spans="2:17" ht="103.5" x14ac:dyDescent="0.35">
      <c r="B35" s="22" t="s">
        <v>56</v>
      </c>
      <c r="C35" s="23" t="s">
        <v>191</v>
      </c>
      <c r="D35" s="95">
        <v>53314.709837219998</v>
      </c>
      <c r="E35" s="95">
        <v>11960.1386</v>
      </c>
      <c r="F35" s="95">
        <v>53314.709837219998</v>
      </c>
      <c r="G35" s="95">
        <v>11960.1386</v>
      </c>
      <c r="H35" s="23" t="s">
        <v>45</v>
      </c>
      <c r="I35" s="22" t="s">
        <v>80</v>
      </c>
      <c r="J35" s="22" t="s">
        <v>0</v>
      </c>
      <c r="K35" s="22" t="s">
        <v>82</v>
      </c>
      <c r="L35" s="22" t="s">
        <v>106</v>
      </c>
      <c r="M35" s="23" t="s">
        <v>89</v>
      </c>
      <c r="N35" s="22"/>
      <c r="O35" s="23">
        <v>1</v>
      </c>
      <c r="P35" s="23"/>
      <c r="Q35" s="23"/>
    </row>
    <row r="36" spans="2:17" ht="100.5" customHeight="1" x14ac:dyDescent="0.35">
      <c r="B36" s="22" t="s">
        <v>56</v>
      </c>
      <c r="C36" s="23" t="s">
        <v>204</v>
      </c>
      <c r="D36" s="95">
        <v>369332.84008062002</v>
      </c>
      <c r="E36" s="95">
        <v>82852.780599999998</v>
      </c>
      <c r="F36" s="95">
        <v>369332.84008062002</v>
      </c>
      <c r="G36" s="95">
        <v>82852.780599999998</v>
      </c>
      <c r="H36" s="23" t="s">
        <v>45</v>
      </c>
      <c r="I36" s="22" t="s">
        <v>80</v>
      </c>
      <c r="J36" s="22" t="s">
        <v>0</v>
      </c>
      <c r="K36" s="22" t="s">
        <v>82</v>
      </c>
      <c r="L36" s="22" t="s">
        <v>106</v>
      </c>
      <c r="M36" s="23" t="s">
        <v>89</v>
      </c>
      <c r="N36" s="22"/>
      <c r="O36" s="23">
        <v>1</v>
      </c>
      <c r="P36" s="23"/>
      <c r="Q36" s="23"/>
    </row>
    <row r="37" spans="2:17" ht="69" x14ac:dyDescent="0.35">
      <c r="B37" s="22" t="s">
        <v>56</v>
      </c>
      <c r="C37" s="23" t="s">
        <v>59</v>
      </c>
      <c r="D37" s="95">
        <v>598383.99996569997</v>
      </c>
      <c r="E37" s="95">
        <v>134236.041</v>
      </c>
      <c r="F37" s="95">
        <v>598383.99996569997</v>
      </c>
      <c r="G37" s="95">
        <v>134236.041</v>
      </c>
      <c r="H37" s="23" t="s">
        <v>45</v>
      </c>
      <c r="I37" s="22" t="s">
        <v>188</v>
      </c>
      <c r="J37" s="22" t="s">
        <v>0</v>
      </c>
      <c r="K37" s="22" t="s">
        <v>82</v>
      </c>
      <c r="L37" s="22" t="s">
        <v>84</v>
      </c>
      <c r="M37" s="23" t="s">
        <v>87</v>
      </c>
      <c r="N37" s="22"/>
      <c r="O37" s="23">
        <v>1</v>
      </c>
      <c r="P37" s="23"/>
      <c r="Q37" s="23"/>
    </row>
    <row r="38" spans="2:17" ht="40.5" customHeight="1" x14ac:dyDescent="0.35">
      <c r="B38" s="22" t="s">
        <v>56</v>
      </c>
      <c r="C38" s="23" t="s">
        <v>172</v>
      </c>
      <c r="D38" s="95">
        <v>80684.37</v>
      </c>
      <c r="E38" s="95">
        <v>18100</v>
      </c>
      <c r="F38" s="95">
        <v>80684.37</v>
      </c>
      <c r="G38" s="95">
        <v>18100</v>
      </c>
      <c r="H38" s="23" t="s">
        <v>45</v>
      </c>
      <c r="I38" s="22" t="s">
        <v>80</v>
      </c>
      <c r="J38" s="22" t="s">
        <v>0</v>
      </c>
      <c r="K38" s="22" t="s">
        <v>82</v>
      </c>
      <c r="L38" s="22" t="s">
        <v>84</v>
      </c>
      <c r="M38" s="23" t="s">
        <v>187</v>
      </c>
      <c r="N38" s="22"/>
      <c r="O38" s="23">
        <v>1</v>
      </c>
      <c r="P38" s="23"/>
      <c r="Q38" s="23"/>
    </row>
    <row r="39" spans="2:17" ht="46" x14ac:dyDescent="0.35">
      <c r="B39" s="22" t="s">
        <v>56</v>
      </c>
      <c r="C39" s="23" t="s">
        <v>60</v>
      </c>
      <c r="D39" s="95">
        <v>26523.314999999999</v>
      </c>
      <c r="E39" s="95">
        <v>5950</v>
      </c>
      <c r="F39" s="95">
        <v>26523.314999999999</v>
      </c>
      <c r="G39" s="95">
        <v>5950</v>
      </c>
      <c r="H39" s="23" t="s">
        <v>45</v>
      </c>
      <c r="I39" s="22" t="s">
        <v>80</v>
      </c>
      <c r="J39" s="22" t="s">
        <v>0</v>
      </c>
      <c r="K39" s="22" t="s">
        <v>82</v>
      </c>
      <c r="L39" s="22" t="s">
        <v>84</v>
      </c>
      <c r="M39" s="23" t="s">
        <v>87</v>
      </c>
      <c r="N39" s="22"/>
      <c r="O39" s="23">
        <v>1</v>
      </c>
      <c r="P39" s="23"/>
      <c r="Q39" s="23"/>
    </row>
    <row r="40" spans="2:17" ht="42.65" customHeight="1" x14ac:dyDescent="0.35">
      <c r="B40" s="22" t="s">
        <v>61</v>
      </c>
      <c r="C40" s="23" t="s">
        <v>62</v>
      </c>
      <c r="D40" s="95">
        <v>67036.607477190002</v>
      </c>
      <c r="E40" s="95">
        <v>15038.384700000001</v>
      </c>
      <c r="F40" s="95">
        <v>67036.607477190002</v>
      </c>
      <c r="G40" s="95">
        <v>15038.384700000001</v>
      </c>
      <c r="H40" s="23" t="s">
        <v>45</v>
      </c>
      <c r="I40" s="22" t="s">
        <v>80</v>
      </c>
      <c r="J40" s="22" t="s">
        <v>0</v>
      </c>
      <c r="K40" s="22" t="s">
        <v>82</v>
      </c>
      <c r="L40" s="22" t="s">
        <v>84</v>
      </c>
      <c r="M40" s="23" t="s">
        <v>187</v>
      </c>
      <c r="N40" s="22"/>
      <c r="O40" s="23">
        <v>1</v>
      </c>
      <c r="P40" s="23"/>
      <c r="Q40" s="23"/>
    </row>
    <row r="41" spans="2:17" ht="120.65" customHeight="1" x14ac:dyDescent="0.35">
      <c r="B41" s="22" t="s">
        <v>63</v>
      </c>
      <c r="C41" s="23" t="s">
        <v>196</v>
      </c>
      <c r="D41" s="95">
        <v>312679.99987497</v>
      </c>
      <c r="E41" s="95">
        <v>70143.796100000007</v>
      </c>
      <c r="F41" s="95">
        <v>312679.99987497</v>
      </c>
      <c r="G41" s="95">
        <v>70143.796100000007</v>
      </c>
      <c r="H41" s="23" t="s">
        <v>45</v>
      </c>
      <c r="I41" s="22" t="s">
        <v>188</v>
      </c>
      <c r="J41" s="22" t="s">
        <v>0</v>
      </c>
      <c r="K41" s="22" t="s">
        <v>82</v>
      </c>
      <c r="L41" s="22" t="s">
        <v>85</v>
      </c>
      <c r="M41" s="23" t="s">
        <v>87</v>
      </c>
      <c r="N41" s="22"/>
      <c r="O41" s="23">
        <v>1</v>
      </c>
      <c r="P41" s="23"/>
      <c r="Q41" s="23"/>
    </row>
    <row r="42" spans="2:17" ht="107.15" customHeight="1" x14ac:dyDescent="0.35">
      <c r="B42" s="22" t="s">
        <v>63</v>
      </c>
      <c r="C42" s="23" t="s">
        <v>173</v>
      </c>
      <c r="D42" s="95">
        <v>424495.37979342003</v>
      </c>
      <c r="E42" s="95">
        <v>95227.444600000003</v>
      </c>
      <c r="F42" s="95">
        <v>424495.37979342003</v>
      </c>
      <c r="G42" s="95">
        <v>95227.444600000003</v>
      </c>
      <c r="H42" s="23" t="s">
        <v>45</v>
      </c>
      <c r="I42" s="22" t="s">
        <v>80</v>
      </c>
      <c r="J42" s="22" t="s">
        <v>0</v>
      </c>
      <c r="K42" s="22" t="s">
        <v>82</v>
      </c>
      <c r="L42" s="22" t="s">
        <v>85</v>
      </c>
      <c r="M42" s="23" t="s">
        <v>87</v>
      </c>
      <c r="N42" s="22"/>
      <c r="O42" s="23">
        <v>1</v>
      </c>
      <c r="P42" s="23"/>
      <c r="Q42" s="23"/>
    </row>
    <row r="43" spans="2:17" ht="76.5" customHeight="1" x14ac:dyDescent="0.35">
      <c r="B43" s="22" t="s">
        <v>63</v>
      </c>
      <c r="C43" s="23" t="s">
        <v>193</v>
      </c>
      <c r="D43" s="95">
        <v>363543.07991391001</v>
      </c>
      <c r="E43" s="95">
        <v>81553.958299999998</v>
      </c>
      <c r="F43" s="95">
        <v>363543.07991391001</v>
      </c>
      <c r="G43" s="95">
        <v>81553.958299999998</v>
      </c>
      <c r="H43" s="23" t="s">
        <v>45</v>
      </c>
      <c r="I43" s="22" t="s">
        <v>80</v>
      </c>
      <c r="J43" s="22" t="s">
        <v>0</v>
      </c>
      <c r="K43" s="22" t="s">
        <v>82</v>
      </c>
      <c r="L43" s="22" t="s">
        <v>84</v>
      </c>
      <c r="M43" s="23" t="s">
        <v>87</v>
      </c>
      <c r="N43" s="22"/>
      <c r="O43" s="23">
        <v>1</v>
      </c>
      <c r="P43" s="23"/>
      <c r="Q43" s="23"/>
    </row>
    <row r="44" spans="2:17" ht="80.5" x14ac:dyDescent="0.35">
      <c r="B44" s="22" t="s">
        <v>63</v>
      </c>
      <c r="C44" s="23" t="s">
        <v>203</v>
      </c>
      <c r="D44" s="95">
        <v>342000.00007407001</v>
      </c>
      <c r="E44" s="95">
        <v>76721.179099999994</v>
      </c>
      <c r="F44" s="95">
        <v>342000.00007407001</v>
      </c>
      <c r="G44" s="95">
        <v>76721.179099999994</v>
      </c>
      <c r="H44" s="23" t="s">
        <v>45</v>
      </c>
      <c r="I44" s="22" t="s">
        <v>188</v>
      </c>
      <c r="J44" s="22" t="s">
        <v>0</v>
      </c>
      <c r="K44" s="22" t="s">
        <v>82</v>
      </c>
      <c r="L44" s="22" t="s">
        <v>84</v>
      </c>
      <c r="M44" s="23" t="s">
        <v>87</v>
      </c>
      <c r="N44" s="22"/>
      <c r="O44" s="23">
        <v>1</v>
      </c>
      <c r="P44" s="23"/>
      <c r="Q44" s="23"/>
    </row>
    <row r="45" spans="2:17" ht="100" customHeight="1" x14ac:dyDescent="0.35">
      <c r="B45" s="22" t="s">
        <v>63</v>
      </c>
      <c r="C45" s="23" t="s">
        <v>174</v>
      </c>
      <c r="D45" s="95">
        <v>84381.743736810007</v>
      </c>
      <c r="E45" s="95">
        <v>18929.435300000001</v>
      </c>
      <c r="F45" s="95">
        <v>84381.743736810007</v>
      </c>
      <c r="G45" s="95">
        <v>18929.435300000001</v>
      </c>
      <c r="H45" s="23" t="s">
        <v>45</v>
      </c>
      <c r="I45" s="22" t="s">
        <v>80</v>
      </c>
      <c r="J45" s="22" t="s">
        <v>0</v>
      </c>
      <c r="K45" s="22" t="s">
        <v>82</v>
      </c>
      <c r="L45" s="22" t="s">
        <v>84</v>
      </c>
      <c r="M45" s="23" t="s">
        <v>187</v>
      </c>
      <c r="N45" s="22"/>
      <c r="O45" s="23">
        <v>1</v>
      </c>
      <c r="P45" s="23"/>
      <c r="Q45" s="23"/>
    </row>
    <row r="46" spans="2:17" ht="99" customHeight="1" x14ac:dyDescent="0.35">
      <c r="B46" s="22" t="s">
        <v>63</v>
      </c>
      <c r="C46" s="23" t="s">
        <v>175</v>
      </c>
      <c r="D46" s="95">
        <v>56254.495675949998</v>
      </c>
      <c r="E46" s="95">
        <v>12619.6235</v>
      </c>
      <c r="F46" s="95">
        <v>56254.495675949998</v>
      </c>
      <c r="G46" s="95">
        <v>12619.6235</v>
      </c>
      <c r="H46" s="23" t="s">
        <v>45</v>
      </c>
      <c r="I46" s="22" t="s">
        <v>80</v>
      </c>
      <c r="J46" s="22" t="s">
        <v>0</v>
      </c>
      <c r="K46" s="22" t="s">
        <v>82</v>
      </c>
      <c r="L46" s="22" t="s">
        <v>84</v>
      </c>
      <c r="M46" s="23" t="s">
        <v>187</v>
      </c>
      <c r="N46" s="22"/>
      <c r="O46" s="23">
        <v>1</v>
      </c>
      <c r="P46" s="23"/>
      <c r="Q46" s="23"/>
    </row>
    <row r="47" spans="2:17" ht="138" customHeight="1" x14ac:dyDescent="0.35">
      <c r="B47" s="22" t="s">
        <v>63</v>
      </c>
      <c r="C47" s="23" t="s">
        <v>65</v>
      </c>
      <c r="D47" s="95">
        <v>929138.31997973996</v>
      </c>
      <c r="E47" s="95">
        <v>208434.4662</v>
      </c>
      <c r="F47" s="95">
        <v>929138.31997973996</v>
      </c>
      <c r="G47" s="95">
        <v>208434.4662</v>
      </c>
      <c r="H47" s="23" t="s">
        <v>45</v>
      </c>
      <c r="I47" s="22" t="s">
        <v>80</v>
      </c>
      <c r="J47" s="22" t="s">
        <v>0</v>
      </c>
      <c r="K47" s="22" t="s">
        <v>82</v>
      </c>
      <c r="L47" s="22" t="s">
        <v>84</v>
      </c>
      <c r="M47" s="23" t="s">
        <v>252</v>
      </c>
      <c r="N47" s="22"/>
      <c r="O47" s="23">
        <v>1</v>
      </c>
      <c r="P47" s="23"/>
      <c r="Q47" s="23"/>
    </row>
    <row r="48" spans="2:17" ht="55.5" customHeight="1" x14ac:dyDescent="0.35">
      <c r="B48" s="22" t="s">
        <v>63</v>
      </c>
      <c r="C48" s="23" t="s">
        <v>176</v>
      </c>
      <c r="D48" s="95">
        <v>4776.4799339399997</v>
      </c>
      <c r="E48" s="95">
        <v>1071.5121999999999</v>
      </c>
      <c r="F48" s="95">
        <v>4776.4799339399997</v>
      </c>
      <c r="G48" s="95">
        <v>1071.5121999999999</v>
      </c>
      <c r="H48" s="23" t="s">
        <v>45</v>
      </c>
      <c r="I48" s="22" t="s">
        <v>80</v>
      </c>
      <c r="J48" s="22" t="s">
        <v>0</v>
      </c>
      <c r="K48" s="22" t="s">
        <v>82</v>
      </c>
      <c r="L48" s="22" t="s">
        <v>84</v>
      </c>
      <c r="M48" s="23" t="s">
        <v>252</v>
      </c>
      <c r="N48" s="22"/>
      <c r="O48" s="23">
        <v>1</v>
      </c>
      <c r="P48" s="23"/>
      <c r="Q48" s="23"/>
    </row>
    <row r="49" spans="1:17" ht="39.65" customHeight="1" x14ac:dyDescent="0.35">
      <c r="B49" s="22" t="s">
        <v>9</v>
      </c>
      <c r="C49" s="23" t="s">
        <v>66</v>
      </c>
      <c r="D49" s="95">
        <f>E49*4.4577</f>
        <v>17021914.6734</v>
      </c>
      <c r="E49" s="95">
        <v>3818542</v>
      </c>
      <c r="F49" s="95">
        <f>G49*4.4577</f>
        <v>11158001.246691</v>
      </c>
      <c r="G49" s="95">
        <v>2503084.83</v>
      </c>
      <c r="H49" s="23" t="s">
        <v>45</v>
      </c>
      <c r="I49" s="22" t="s">
        <v>80</v>
      </c>
      <c r="J49" s="22" t="s">
        <v>0</v>
      </c>
      <c r="K49" s="22" t="s">
        <v>83</v>
      </c>
      <c r="L49" s="22" t="s">
        <v>84</v>
      </c>
      <c r="M49" s="23" t="s">
        <v>190</v>
      </c>
      <c r="N49" s="22"/>
      <c r="O49" s="23"/>
      <c r="P49" s="23">
        <v>1</v>
      </c>
      <c r="Q49" s="23"/>
    </row>
    <row r="50" spans="1:17" ht="57.5" x14ac:dyDescent="0.35">
      <c r="B50" s="22" t="s">
        <v>64</v>
      </c>
      <c r="C50" s="23" t="s">
        <v>207</v>
      </c>
      <c r="D50" s="95">
        <v>51804.62428869</v>
      </c>
      <c r="E50" s="95">
        <v>11621.3797</v>
      </c>
      <c r="F50" s="95">
        <v>51804.62428869</v>
      </c>
      <c r="G50" s="95">
        <v>11621.3797</v>
      </c>
      <c r="H50" s="23" t="s">
        <v>45</v>
      </c>
      <c r="I50" s="22" t="s">
        <v>80</v>
      </c>
      <c r="J50" s="22" t="s">
        <v>0</v>
      </c>
      <c r="K50" s="22" t="s">
        <v>82</v>
      </c>
      <c r="L50" s="22" t="s">
        <v>106</v>
      </c>
      <c r="M50" s="23" t="s">
        <v>89</v>
      </c>
      <c r="N50" s="22"/>
      <c r="O50" s="23">
        <v>1</v>
      </c>
      <c r="P50" s="23"/>
      <c r="Q50" s="23"/>
    </row>
    <row r="51" spans="1:17" ht="92" x14ac:dyDescent="0.35">
      <c r="B51" s="22" t="s">
        <v>64</v>
      </c>
      <c r="C51" s="23" t="s">
        <v>205</v>
      </c>
      <c r="D51" s="95">
        <v>57635.356067640001</v>
      </c>
      <c r="E51" s="95">
        <v>12929.3932</v>
      </c>
      <c r="F51" s="95">
        <v>57635.356067640001</v>
      </c>
      <c r="G51" s="95">
        <v>12929.3932</v>
      </c>
      <c r="H51" s="23" t="s">
        <v>45</v>
      </c>
      <c r="I51" s="22" t="s">
        <v>80</v>
      </c>
      <c r="J51" s="22" t="s">
        <v>0</v>
      </c>
      <c r="K51" s="22" t="s">
        <v>82</v>
      </c>
      <c r="L51" s="22" t="s">
        <v>106</v>
      </c>
      <c r="M51" s="23" t="s">
        <v>89</v>
      </c>
      <c r="N51" s="22"/>
      <c r="O51" s="23">
        <v>1</v>
      </c>
      <c r="P51" s="23"/>
      <c r="Q51" s="23"/>
    </row>
    <row r="52" spans="1:17" ht="91" customHeight="1" x14ac:dyDescent="0.35">
      <c r="B52" s="22" t="s">
        <v>10</v>
      </c>
      <c r="C52" s="23" t="s">
        <v>206</v>
      </c>
      <c r="D52" s="95">
        <v>78118.742993849999</v>
      </c>
      <c r="E52" s="95">
        <v>17524.450499999999</v>
      </c>
      <c r="F52" s="95">
        <v>78118.742993849999</v>
      </c>
      <c r="G52" s="95">
        <v>17524.450499999999</v>
      </c>
      <c r="H52" s="23" t="s">
        <v>45</v>
      </c>
      <c r="I52" s="22" t="s">
        <v>80</v>
      </c>
      <c r="J52" s="22" t="s">
        <v>0</v>
      </c>
      <c r="K52" s="22" t="s">
        <v>82</v>
      </c>
      <c r="L52" s="22" t="s">
        <v>84</v>
      </c>
      <c r="M52" s="23" t="s">
        <v>85</v>
      </c>
      <c r="N52" s="22"/>
      <c r="O52" s="23">
        <v>1</v>
      </c>
      <c r="P52" s="23"/>
      <c r="Q52" s="23"/>
    </row>
    <row r="53" spans="1:17" ht="84.65" customHeight="1" x14ac:dyDescent="0.35">
      <c r="B53" s="22" t="s">
        <v>68</v>
      </c>
      <c r="C53" s="23" t="s">
        <v>189</v>
      </c>
      <c r="D53" s="95">
        <v>31512.488740199999</v>
      </c>
      <c r="E53" s="95">
        <v>7069.2259999999997</v>
      </c>
      <c r="F53" s="95">
        <v>31512.488740199999</v>
      </c>
      <c r="G53" s="95">
        <v>7069.2259999999997</v>
      </c>
      <c r="H53" s="23" t="s">
        <v>45</v>
      </c>
      <c r="I53" s="22" t="s">
        <v>80</v>
      </c>
      <c r="J53" s="22" t="s">
        <v>0</v>
      </c>
      <c r="K53" s="22" t="s">
        <v>82</v>
      </c>
      <c r="L53" s="22" t="s">
        <v>106</v>
      </c>
      <c r="M53" s="23" t="s">
        <v>89</v>
      </c>
      <c r="N53" s="22"/>
      <c r="O53" s="23">
        <v>1</v>
      </c>
      <c r="P53" s="23"/>
      <c r="Q53" s="23"/>
    </row>
    <row r="54" spans="1:17" ht="23" x14ac:dyDescent="0.35">
      <c r="A54" s="96"/>
      <c r="B54" s="22" t="s">
        <v>67</v>
      </c>
      <c r="C54" s="23" t="s">
        <v>69</v>
      </c>
      <c r="D54" s="95">
        <v>22270.6692</v>
      </c>
      <c r="E54" s="95">
        <v>4996</v>
      </c>
      <c r="F54" s="95">
        <v>22270.6692</v>
      </c>
      <c r="G54" s="95">
        <v>4996</v>
      </c>
      <c r="H54" s="23" t="s">
        <v>45</v>
      </c>
      <c r="I54" s="22" t="s">
        <v>80</v>
      </c>
      <c r="J54" s="22" t="s">
        <v>0</v>
      </c>
      <c r="K54" s="22" t="s">
        <v>82</v>
      </c>
      <c r="L54" s="22" t="s">
        <v>84</v>
      </c>
      <c r="M54" s="23" t="s">
        <v>187</v>
      </c>
      <c r="N54" s="22"/>
      <c r="O54" s="23">
        <v>1</v>
      </c>
      <c r="P54" s="23"/>
      <c r="Q54" s="23"/>
    </row>
    <row r="55" spans="1:17" ht="86.15" customHeight="1" x14ac:dyDescent="0.35">
      <c r="A55" s="97"/>
      <c r="B55" s="22" t="s">
        <v>11</v>
      </c>
      <c r="C55" s="23" t="s">
        <v>208</v>
      </c>
      <c r="D55" s="95">
        <v>400300.00010324997</v>
      </c>
      <c r="E55" s="95">
        <v>89799.672500000001</v>
      </c>
      <c r="F55" s="95">
        <v>400300.00010324997</v>
      </c>
      <c r="G55" s="95">
        <v>89799.672500000001</v>
      </c>
      <c r="H55" s="23" t="s">
        <v>45</v>
      </c>
      <c r="I55" s="22" t="s">
        <v>188</v>
      </c>
      <c r="J55" s="22" t="s">
        <v>0</v>
      </c>
      <c r="K55" s="22" t="s">
        <v>82</v>
      </c>
      <c r="L55" s="22" t="s">
        <v>84</v>
      </c>
      <c r="M55" s="23" t="s">
        <v>85</v>
      </c>
      <c r="N55" s="22"/>
      <c r="O55" s="23">
        <v>1</v>
      </c>
      <c r="P55" s="23"/>
      <c r="Q55" s="23"/>
    </row>
    <row r="56" spans="1:17" ht="62.15" customHeight="1" x14ac:dyDescent="0.35">
      <c r="A56" s="98"/>
      <c r="B56" s="22" t="s">
        <v>11</v>
      </c>
      <c r="C56" s="23" t="s">
        <v>194</v>
      </c>
      <c r="D56" s="95">
        <v>104684.92858629</v>
      </c>
      <c r="E56" s="95">
        <v>23484.0677</v>
      </c>
      <c r="F56" s="95">
        <v>104684.92858629</v>
      </c>
      <c r="G56" s="95">
        <v>23484.0677</v>
      </c>
      <c r="H56" s="23" t="s">
        <v>45</v>
      </c>
      <c r="I56" s="22" t="s">
        <v>80</v>
      </c>
      <c r="J56" s="22" t="s">
        <v>0</v>
      </c>
      <c r="K56" s="22" t="s">
        <v>82</v>
      </c>
      <c r="L56" s="22" t="s">
        <v>84</v>
      </c>
      <c r="M56" s="23" t="s">
        <v>85</v>
      </c>
      <c r="N56" s="22"/>
      <c r="O56" s="23">
        <v>1</v>
      </c>
      <c r="P56" s="23"/>
      <c r="Q56" s="23"/>
    </row>
    <row r="57" spans="1:17" ht="69" x14ac:dyDescent="0.35">
      <c r="A57" s="98"/>
      <c r="B57" s="22" t="s">
        <v>12</v>
      </c>
      <c r="C57" s="23" t="s">
        <v>177</v>
      </c>
      <c r="D57" s="95">
        <v>159387.73811999999</v>
      </c>
      <c r="E57" s="95">
        <v>35755.599999999999</v>
      </c>
      <c r="F57" s="95">
        <v>159387.73811999999</v>
      </c>
      <c r="G57" s="95">
        <v>35755.599999999999</v>
      </c>
      <c r="H57" s="23" t="s">
        <v>45</v>
      </c>
      <c r="I57" s="22" t="s">
        <v>80</v>
      </c>
      <c r="J57" s="22" t="s">
        <v>0</v>
      </c>
      <c r="K57" s="22" t="s">
        <v>82</v>
      </c>
      <c r="L57" s="22" t="s">
        <v>106</v>
      </c>
      <c r="M57" s="23" t="s">
        <v>89</v>
      </c>
      <c r="N57" s="22"/>
      <c r="O57" s="23">
        <v>1</v>
      </c>
      <c r="P57" s="23"/>
      <c r="Q57" s="23"/>
    </row>
    <row r="58" spans="1:17" ht="109.5" customHeight="1" x14ac:dyDescent="0.35">
      <c r="A58" s="98"/>
      <c r="B58" s="22" t="s">
        <v>13</v>
      </c>
      <c r="C58" s="23" t="s">
        <v>178</v>
      </c>
      <c r="D58" s="95">
        <v>440959.99994513998</v>
      </c>
      <c r="E58" s="95">
        <v>98920.968200000003</v>
      </c>
      <c r="F58" s="95">
        <v>440959.99994513998</v>
      </c>
      <c r="G58" s="95">
        <v>98920.968200000003</v>
      </c>
      <c r="H58" s="23" t="s">
        <v>45</v>
      </c>
      <c r="I58" s="22" t="s">
        <v>188</v>
      </c>
      <c r="J58" s="22" t="s">
        <v>0</v>
      </c>
      <c r="K58" s="22" t="s">
        <v>82</v>
      </c>
      <c r="L58" s="22" t="s">
        <v>85</v>
      </c>
      <c r="M58" s="23" t="s">
        <v>85</v>
      </c>
      <c r="N58" s="22"/>
      <c r="O58" s="23">
        <v>1</v>
      </c>
      <c r="P58" s="23"/>
      <c r="Q58" s="23"/>
    </row>
    <row r="59" spans="1:17" ht="57.5" x14ac:dyDescent="0.35">
      <c r="A59" s="98"/>
      <c r="B59" s="22" t="s">
        <v>14</v>
      </c>
      <c r="C59" s="23" t="s">
        <v>195</v>
      </c>
      <c r="D59" s="95">
        <v>130164.84</v>
      </c>
      <c r="E59" s="95">
        <v>29200</v>
      </c>
      <c r="F59" s="95">
        <v>130164.84</v>
      </c>
      <c r="G59" s="95">
        <v>29200</v>
      </c>
      <c r="H59" s="23" t="s">
        <v>45</v>
      </c>
      <c r="I59" s="22" t="s">
        <v>80</v>
      </c>
      <c r="J59" s="22" t="s">
        <v>0</v>
      </c>
      <c r="K59" s="22" t="s">
        <v>82</v>
      </c>
      <c r="L59" s="22" t="s">
        <v>106</v>
      </c>
      <c r="M59" s="23" t="s">
        <v>89</v>
      </c>
      <c r="N59" s="22"/>
      <c r="O59" s="23">
        <v>1</v>
      </c>
      <c r="P59" s="23"/>
      <c r="Q59" s="23"/>
    </row>
    <row r="60" spans="1:17" ht="139" customHeight="1" x14ac:dyDescent="0.35">
      <c r="A60" s="98"/>
      <c r="B60" s="22" t="s">
        <v>14</v>
      </c>
      <c r="C60" s="23" t="s">
        <v>210</v>
      </c>
      <c r="D60" s="95">
        <v>129656.66220000001</v>
      </c>
      <c r="E60" s="95">
        <v>29086</v>
      </c>
      <c r="F60" s="95">
        <v>129656.66220000001</v>
      </c>
      <c r="G60" s="95">
        <v>29086</v>
      </c>
      <c r="H60" s="23" t="s">
        <v>45</v>
      </c>
      <c r="I60" s="22" t="s">
        <v>80</v>
      </c>
      <c r="J60" s="22" t="s">
        <v>0</v>
      </c>
      <c r="K60" s="22" t="s">
        <v>82</v>
      </c>
      <c r="L60" s="22" t="s">
        <v>85</v>
      </c>
      <c r="M60" s="23" t="s">
        <v>85</v>
      </c>
      <c r="N60" s="22"/>
      <c r="O60" s="23">
        <v>1</v>
      </c>
      <c r="P60" s="23"/>
      <c r="Q60" s="23"/>
    </row>
    <row r="61" spans="1:17" ht="57.5" x14ac:dyDescent="0.35">
      <c r="A61" s="98"/>
      <c r="B61" s="22" t="s">
        <v>14</v>
      </c>
      <c r="C61" s="23" t="s">
        <v>209</v>
      </c>
      <c r="D61" s="95">
        <v>40119.300000000003</v>
      </c>
      <c r="E61" s="95">
        <v>9000</v>
      </c>
      <c r="F61" s="95">
        <v>40119.300000000003</v>
      </c>
      <c r="G61" s="95">
        <v>9000</v>
      </c>
      <c r="H61" s="23" t="s">
        <v>45</v>
      </c>
      <c r="I61" s="22" t="s">
        <v>80</v>
      </c>
      <c r="J61" s="22" t="s">
        <v>0</v>
      </c>
      <c r="K61" s="22" t="s">
        <v>82</v>
      </c>
      <c r="L61" s="22" t="s">
        <v>106</v>
      </c>
      <c r="M61" s="23" t="s">
        <v>89</v>
      </c>
      <c r="N61" s="22"/>
      <c r="O61" s="23">
        <v>1</v>
      </c>
      <c r="P61" s="23"/>
      <c r="Q61" s="23"/>
    </row>
    <row r="62" spans="1:17" ht="41.5" customHeight="1" x14ac:dyDescent="0.35">
      <c r="A62" s="98"/>
      <c r="B62" s="22" t="s">
        <v>15</v>
      </c>
      <c r="C62" s="23" t="s">
        <v>70</v>
      </c>
      <c r="D62" s="95">
        <f>E62*4.4577</f>
        <v>12824817.877872</v>
      </c>
      <c r="E62" s="95">
        <v>2877003.36</v>
      </c>
      <c r="F62" s="95">
        <f>G62*4.4577</f>
        <v>9538894.3533389997</v>
      </c>
      <c r="G62" s="95">
        <v>2139869.0699999998</v>
      </c>
      <c r="H62" s="23" t="s">
        <v>45</v>
      </c>
      <c r="I62" s="22" t="s">
        <v>80</v>
      </c>
      <c r="J62" s="22" t="s">
        <v>0</v>
      </c>
      <c r="K62" s="22" t="s">
        <v>83</v>
      </c>
      <c r="L62" s="22" t="s">
        <v>84</v>
      </c>
      <c r="M62" s="23" t="s">
        <v>87</v>
      </c>
      <c r="N62" s="22"/>
      <c r="O62" s="23"/>
      <c r="P62" s="23">
        <v>1</v>
      </c>
      <c r="Q62" s="23"/>
    </row>
    <row r="63" spans="1:17" ht="78" customHeight="1" x14ac:dyDescent="0.35">
      <c r="A63" s="98"/>
      <c r="B63" s="22" t="s">
        <v>15</v>
      </c>
      <c r="C63" s="23" t="s">
        <v>179</v>
      </c>
      <c r="D63" s="95">
        <v>998438.95004724001</v>
      </c>
      <c r="E63" s="95">
        <v>223980.74119999999</v>
      </c>
      <c r="F63" s="95">
        <v>998438.95004724001</v>
      </c>
      <c r="G63" s="95">
        <v>223980.74119999999</v>
      </c>
      <c r="H63" s="23" t="s">
        <v>45</v>
      </c>
      <c r="I63" s="22" t="s">
        <v>188</v>
      </c>
      <c r="J63" s="22" t="s">
        <v>0</v>
      </c>
      <c r="K63" s="22" t="s">
        <v>82</v>
      </c>
      <c r="L63" s="22" t="s">
        <v>85</v>
      </c>
      <c r="M63" s="23" t="s">
        <v>85</v>
      </c>
      <c r="N63" s="22"/>
      <c r="O63" s="23">
        <v>1</v>
      </c>
      <c r="P63" s="23"/>
      <c r="Q63" s="23"/>
    </row>
    <row r="64" spans="1:17" ht="77.150000000000006" customHeight="1" x14ac:dyDescent="0.35">
      <c r="A64" s="98"/>
      <c r="B64" s="22" t="s">
        <v>15</v>
      </c>
      <c r="C64" s="23" t="s">
        <v>71</v>
      </c>
      <c r="D64" s="95">
        <v>364758.77984598</v>
      </c>
      <c r="E64" s="95">
        <v>81826.6774</v>
      </c>
      <c r="F64" s="95">
        <v>364758.77984598</v>
      </c>
      <c r="G64" s="95">
        <v>81826.6774</v>
      </c>
      <c r="H64" s="23" t="s">
        <v>45</v>
      </c>
      <c r="I64" s="22" t="s">
        <v>188</v>
      </c>
      <c r="J64" s="22" t="s">
        <v>0</v>
      </c>
      <c r="K64" s="22" t="s">
        <v>82</v>
      </c>
      <c r="L64" s="22" t="s">
        <v>84</v>
      </c>
      <c r="M64" s="23" t="s">
        <v>87</v>
      </c>
      <c r="N64" s="22"/>
      <c r="O64" s="23">
        <v>1</v>
      </c>
      <c r="P64" s="23"/>
      <c r="Q64" s="23"/>
    </row>
    <row r="65" spans="1:17" ht="111.65" customHeight="1" x14ac:dyDescent="0.35">
      <c r="A65" s="4"/>
      <c r="B65" s="22" t="s">
        <v>15</v>
      </c>
      <c r="C65" s="23" t="s">
        <v>180</v>
      </c>
      <c r="D65" s="95">
        <v>698574.04999668</v>
      </c>
      <c r="E65" s="95">
        <v>156711.7684</v>
      </c>
      <c r="F65" s="95">
        <v>698574.04999668</v>
      </c>
      <c r="G65" s="95">
        <v>156711.7684</v>
      </c>
      <c r="H65" s="23" t="s">
        <v>45</v>
      </c>
      <c r="I65" s="22" t="s">
        <v>188</v>
      </c>
      <c r="J65" s="22" t="s">
        <v>0</v>
      </c>
      <c r="K65" s="22" t="s">
        <v>82</v>
      </c>
      <c r="L65" s="22" t="s">
        <v>84</v>
      </c>
      <c r="M65" s="23" t="s">
        <v>87</v>
      </c>
      <c r="N65" s="22"/>
      <c r="O65" s="23">
        <v>1</v>
      </c>
      <c r="P65" s="23"/>
      <c r="Q65" s="23"/>
    </row>
    <row r="66" spans="1:17" ht="119.15" customHeight="1" x14ac:dyDescent="0.35">
      <c r="A66" s="99"/>
      <c r="B66" s="22" t="s">
        <v>15</v>
      </c>
      <c r="C66" s="23" t="s">
        <v>181</v>
      </c>
      <c r="D66" s="95">
        <v>1585989.99992628</v>
      </c>
      <c r="E66" s="95">
        <v>355786.6164</v>
      </c>
      <c r="F66" s="95">
        <v>1585989.99992628</v>
      </c>
      <c r="G66" s="95">
        <v>355786.6164</v>
      </c>
      <c r="H66" s="23" t="s">
        <v>45</v>
      </c>
      <c r="I66" s="22" t="s">
        <v>188</v>
      </c>
      <c r="J66" s="22" t="s">
        <v>0</v>
      </c>
      <c r="K66" s="22" t="s">
        <v>82</v>
      </c>
      <c r="L66" s="22" t="s">
        <v>84</v>
      </c>
      <c r="M66" s="23" t="s">
        <v>187</v>
      </c>
      <c r="N66" s="22"/>
      <c r="O66" s="23">
        <v>1</v>
      </c>
      <c r="P66" s="23"/>
      <c r="Q66" s="23"/>
    </row>
    <row r="67" spans="1:17" ht="69" x14ac:dyDescent="0.35">
      <c r="A67" s="4"/>
      <c r="B67" s="22" t="s">
        <v>15</v>
      </c>
      <c r="C67" s="23" t="s">
        <v>211</v>
      </c>
      <c r="D67" s="95">
        <v>20951.189999999999</v>
      </c>
      <c r="E67" s="95">
        <v>4700</v>
      </c>
      <c r="F67" s="95">
        <v>20951.189999999999</v>
      </c>
      <c r="G67" s="95">
        <v>4700</v>
      </c>
      <c r="H67" s="23" t="s">
        <v>45</v>
      </c>
      <c r="I67" s="22" t="s">
        <v>80</v>
      </c>
      <c r="J67" s="22" t="s">
        <v>0</v>
      </c>
      <c r="K67" s="22" t="s">
        <v>82</v>
      </c>
      <c r="L67" s="22" t="s">
        <v>84</v>
      </c>
      <c r="M67" s="23" t="s">
        <v>187</v>
      </c>
      <c r="N67" s="22"/>
      <c r="O67" s="23">
        <v>1</v>
      </c>
      <c r="P67" s="23"/>
      <c r="Q67" s="23"/>
    </row>
    <row r="68" spans="1:17" ht="26.5" customHeight="1" x14ac:dyDescent="0.35">
      <c r="A68" s="4"/>
      <c r="B68" s="22" t="s">
        <v>16</v>
      </c>
      <c r="C68" s="23" t="s">
        <v>72</v>
      </c>
      <c r="D68" s="95">
        <v>126694.50004458</v>
      </c>
      <c r="E68" s="95">
        <v>28421.4954</v>
      </c>
      <c r="F68" s="95">
        <v>126694.50004458</v>
      </c>
      <c r="G68" s="95">
        <v>28421.4954</v>
      </c>
      <c r="H68" s="23" t="s">
        <v>45</v>
      </c>
      <c r="I68" s="22" t="s">
        <v>80</v>
      </c>
      <c r="J68" s="22" t="s">
        <v>0</v>
      </c>
      <c r="K68" s="22" t="s">
        <v>82</v>
      </c>
      <c r="L68" s="22" t="s">
        <v>84</v>
      </c>
      <c r="M68" s="23" t="s">
        <v>187</v>
      </c>
      <c r="N68" s="22"/>
      <c r="O68" s="23">
        <v>1</v>
      </c>
      <c r="P68" s="23"/>
      <c r="Q68" s="23"/>
    </row>
    <row r="69" spans="1:17" ht="144.65" customHeight="1" x14ac:dyDescent="0.35">
      <c r="B69" s="22" t="s">
        <v>73</v>
      </c>
      <c r="C69" s="23" t="s">
        <v>212</v>
      </c>
      <c r="D69" s="95">
        <v>139594.84000838999</v>
      </c>
      <c r="E69" s="95">
        <v>31315.440699999999</v>
      </c>
      <c r="F69" s="95">
        <v>139594.84000838999</v>
      </c>
      <c r="G69" s="95">
        <v>31315.440699999999</v>
      </c>
      <c r="H69" s="23" t="s">
        <v>45</v>
      </c>
      <c r="I69" s="22" t="s">
        <v>80</v>
      </c>
      <c r="J69" s="22" t="s">
        <v>0</v>
      </c>
      <c r="K69" s="22" t="s">
        <v>82</v>
      </c>
      <c r="L69" s="22" t="s">
        <v>106</v>
      </c>
      <c r="M69" s="23" t="s">
        <v>85</v>
      </c>
      <c r="N69" s="22"/>
      <c r="O69" s="23">
        <v>1</v>
      </c>
      <c r="P69" s="23"/>
      <c r="Q69" s="23"/>
    </row>
    <row r="70" spans="1:17" ht="69" x14ac:dyDescent="0.35">
      <c r="B70" s="22" t="s">
        <v>73</v>
      </c>
      <c r="C70" s="23" t="s">
        <v>182</v>
      </c>
      <c r="D70" s="95">
        <v>121504.31969598</v>
      </c>
      <c r="E70" s="95">
        <v>27257.1774</v>
      </c>
      <c r="F70" s="95">
        <v>121504.31969598</v>
      </c>
      <c r="G70" s="95">
        <v>27257.1774</v>
      </c>
      <c r="H70" s="23" t="s">
        <v>45</v>
      </c>
      <c r="I70" s="22" t="s">
        <v>80</v>
      </c>
      <c r="J70" s="22" t="s">
        <v>0</v>
      </c>
      <c r="K70" s="22" t="s">
        <v>82</v>
      </c>
      <c r="L70" s="22" t="s">
        <v>84</v>
      </c>
      <c r="M70" s="23" t="s">
        <v>252</v>
      </c>
      <c r="N70" s="22"/>
      <c r="O70" s="23">
        <v>1</v>
      </c>
      <c r="P70" s="23"/>
      <c r="Q70" s="23"/>
    </row>
    <row r="71" spans="1:17" ht="107.15" customHeight="1" x14ac:dyDescent="0.35">
      <c r="B71" s="22" t="s">
        <v>73</v>
      </c>
      <c r="C71" s="23" t="s">
        <v>183</v>
      </c>
      <c r="D71" s="95">
        <v>124226.99058159</v>
      </c>
      <c r="E71" s="95">
        <v>27867.956699999999</v>
      </c>
      <c r="F71" s="95">
        <v>124226.99058159</v>
      </c>
      <c r="G71" s="95">
        <v>27867.956699999999</v>
      </c>
      <c r="H71" s="23" t="s">
        <v>45</v>
      </c>
      <c r="I71" s="22" t="s">
        <v>80</v>
      </c>
      <c r="J71" s="22" t="s">
        <v>0</v>
      </c>
      <c r="K71" s="22" t="s">
        <v>82</v>
      </c>
      <c r="L71" s="22" t="s">
        <v>84</v>
      </c>
      <c r="M71" s="23" t="s">
        <v>252</v>
      </c>
      <c r="N71" s="22"/>
      <c r="O71" s="23">
        <v>1</v>
      </c>
      <c r="P71" s="23"/>
      <c r="Q71" s="23"/>
    </row>
    <row r="72" spans="1:17" ht="119.15" customHeight="1" x14ac:dyDescent="0.35">
      <c r="B72" s="22" t="s">
        <v>73</v>
      </c>
      <c r="C72" s="23" t="s">
        <v>184</v>
      </c>
      <c r="D72" s="95">
        <v>123290.77506642</v>
      </c>
      <c r="E72" s="95">
        <v>27657.934600000001</v>
      </c>
      <c r="F72" s="95">
        <v>123290.77506642</v>
      </c>
      <c r="G72" s="95">
        <v>27657.934600000001</v>
      </c>
      <c r="H72" s="23" t="s">
        <v>45</v>
      </c>
      <c r="I72" s="22" t="s">
        <v>80</v>
      </c>
      <c r="J72" s="22" t="s">
        <v>0</v>
      </c>
      <c r="K72" s="22" t="s">
        <v>82</v>
      </c>
      <c r="L72" s="22" t="s">
        <v>84</v>
      </c>
      <c r="M72" s="23" t="s">
        <v>252</v>
      </c>
      <c r="N72" s="22"/>
      <c r="O72" s="23">
        <v>1</v>
      </c>
      <c r="P72" s="23"/>
      <c r="Q72" s="23"/>
    </row>
    <row r="73" spans="1:17" ht="118.5" customHeight="1" x14ac:dyDescent="0.35">
      <c r="B73" s="22" t="s">
        <v>73</v>
      </c>
      <c r="C73" s="23" t="s">
        <v>185</v>
      </c>
      <c r="D73" s="95">
        <v>123291.10315313999</v>
      </c>
      <c r="E73" s="95">
        <v>27658.0082</v>
      </c>
      <c r="F73" s="95">
        <v>123291.10315313999</v>
      </c>
      <c r="G73" s="95">
        <v>27658.0082</v>
      </c>
      <c r="H73" s="23" t="s">
        <v>45</v>
      </c>
      <c r="I73" s="22" t="s">
        <v>80</v>
      </c>
      <c r="J73" s="22" t="s">
        <v>0</v>
      </c>
      <c r="K73" s="22" t="s">
        <v>82</v>
      </c>
      <c r="L73" s="22" t="s">
        <v>84</v>
      </c>
      <c r="M73" s="23" t="s">
        <v>252</v>
      </c>
      <c r="N73" s="22"/>
      <c r="O73" s="23">
        <v>1</v>
      </c>
      <c r="P73" s="23"/>
      <c r="Q73" s="23"/>
    </row>
    <row r="74" spans="1:17" ht="203.5" customHeight="1" x14ac:dyDescent="0.35">
      <c r="B74" s="22" t="s">
        <v>73</v>
      </c>
      <c r="C74" s="23" t="s">
        <v>213</v>
      </c>
      <c r="D74" s="95">
        <v>468787.46456061001</v>
      </c>
      <c r="E74" s="95">
        <v>105163.52929999999</v>
      </c>
      <c r="F74" s="95">
        <v>468787.46456061001</v>
      </c>
      <c r="G74" s="95">
        <v>105163.52929999999</v>
      </c>
      <c r="H74" s="23" t="s">
        <v>45</v>
      </c>
      <c r="I74" s="22" t="s">
        <v>81</v>
      </c>
      <c r="J74" s="22" t="s">
        <v>0</v>
      </c>
      <c r="K74" s="22" t="s">
        <v>82</v>
      </c>
      <c r="L74" s="22" t="s">
        <v>84</v>
      </c>
      <c r="M74" s="23" t="s">
        <v>85</v>
      </c>
      <c r="N74" s="22"/>
      <c r="O74" s="23">
        <v>1</v>
      </c>
      <c r="P74" s="23"/>
      <c r="Q74" s="23"/>
    </row>
    <row r="75" spans="1:17" ht="80.5" x14ac:dyDescent="0.35">
      <c r="B75" s="22" t="s">
        <v>73</v>
      </c>
      <c r="C75" s="23" t="s">
        <v>74</v>
      </c>
      <c r="D75" s="95">
        <v>234393.73205742001</v>
      </c>
      <c r="E75" s="95">
        <v>52581.764600000002</v>
      </c>
      <c r="F75" s="95">
        <v>234393.73205742001</v>
      </c>
      <c r="G75" s="95">
        <v>52581.764600000002</v>
      </c>
      <c r="H75" s="23" t="s">
        <v>45</v>
      </c>
      <c r="I75" s="22" t="s">
        <v>81</v>
      </c>
      <c r="J75" s="22" t="s">
        <v>0</v>
      </c>
      <c r="K75" s="22" t="s">
        <v>82</v>
      </c>
      <c r="L75" s="22" t="s">
        <v>84</v>
      </c>
      <c r="M75" s="23" t="s">
        <v>85</v>
      </c>
      <c r="N75" s="22"/>
      <c r="O75" s="23">
        <v>1</v>
      </c>
      <c r="P75" s="23"/>
      <c r="Q75" s="23"/>
    </row>
    <row r="76" spans="1:17" ht="136.5" customHeight="1" x14ac:dyDescent="0.35">
      <c r="B76" s="22" t="s">
        <v>73</v>
      </c>
      <c r="C76" s="23" t="s">
        <v>75</v>
      </c>
      <c r="D76" s="95">
        <v>228478.13993511</v>
      </c>
      <c r="E76" s="95">
        <v>51254.7143</v>
      </c>
      <c r="F76" s="95">
        <v>228478.13993511</v>
      </c>
      <c r="G76" s="95">
        <v>51254.7143</v>
      </c>
      <c r="H76" s="23" t="s">
        <v>45</v>
      </c>
      <c r="I76" s="22" t="s">
        <v>80</v>
      </c>
      <c r="J76" s="22" t="s">
        <v>0</v>
      </c>
      <c r="K76" s="22" t="s">
        <v>82</v>
      </c>
      <c r="L76" s="22" t="s">
        <v>84</v>
      </c>
      <c r="M76" s="23" t="s">
        <v>252</v>
      </c>
      <c r="N76" s="22"/>
      <c r="O76" s="23">
        <v>1</v>
      </c>
      <c r="P76" s="23"/>
      <c r="Q76" s="23"/>
    </row>
    <row r="77" spans="1:17" ht="69" x14ac:dyDescent="0.35">
      <c r="B77" s="22" t="s">
        <v>73</v>
      </c>
      <c r="C77" s="23" t="s">
        <v>76</v>
      </c>
      <c r="D77" s="95">
        <v>527324.99982083996</v>
      </c>
      <c r="E77" s="95">
        <v>118295.3092</v>
      </c>
      <c r="F77" s="95">
        <v>527324.99982083996</v>
      </c>
      <c r="G77" s="95">
        <v>118295.3092</v>
      </c>
      <c r="H77" s="23" t="s">
        <v>45</v>
      </c>
      <c r="I77" s="22" t="s">
        <v>80</v>
      </c>
      <c r="J77" s="22" t="s">
        <v>0</v>
      </c>
      <c r="K77" s="22" t="s">
        <v>82</v>
      </c>
      <c r="L77" s="22" t="s">
        <v>84</v>
      </c>
      <c r="M77" s="23" t="s">
        <v>252</v>
      </c>
      <c r="N77" s="22"/>
      <c r="O77" s="23">
        <v>1</v>
      </c>
      <c r="P77" s="23"/>
      <c r="Q77" s="23"/>
    </row>
    <row r="78" spans="1:17" ht="46" x14ac:dyDescent="0.35">
      <c r="B78" s="22" t="s">
        <v>73</v>
      </c>
      <c r="C78" s="23" t="s">
        <v>77</v>
      </c>
      <c r="D78" s="95">
        <v>19999999.999790501</v>
      </c>
      <c r="E78" s="95">
        <v>4486618.6598000098</v>
      </c>
      <c r="F78" s="95">
        <v>19999999.999790501</v>
      </c>
      <c r="G78" s="95">
        <v>4486618.6598000098</v>
      </c>
      <c r="H78" s="23" t="s">
        <v>45</v>
      </c>
      <c r="I78" s="22" t="s">
        <v>80</v>
      </c>
      <c r="J78" s="22" t="s">
        <v>0</v>
      </c>
      <c r="K78" s="22" t="s">
        <v>82</v>
      </c>
      <c r="L78" s="22" t="s">
        <v>84</v>
      </c>
      <c r="M78" s="23" t="s">
        <v>252</v>
      </c>
      <c r="N78" s="22"/>
      <c r="O78" s="23">
        <v>1</v>
      </c>
      <c r="P78" s="23"/>
      <c r="Q78" s="23"/>
    </row>
    <row r="79" spans="1:17" ht="69" x14ac:dyDescent="0.35">
      <c r="B79" s="22" t="s">
        <v>17</v>
      </c>
      <c r="C79" s="23" t="s">
        <v>186</v>
      </c>
      <c r="D79" s="95">
        <v>26746.2</v>
      </c>
      <c r="E79" s="95">
        <v>6000</v>
      </c>
      <c r="F79" s="95">
        <v>26746.2</v>
      </c>
      <c r="G79" s="95">
        <v>6000</v>
      </c>
      <c r="H79" s="23" t="s">
        <v>45</v>
      </c>
      <c r="I79" s="22" t="s">
        <v>80</v>
      </c>
      <c r="J79" s="22" t="s">
        <v>0</v>
      </c>
      <c r="K79" s="22" t="s">
        <v>82</v>
      </c>
      <c r="L79" s="22" t="s">
        <v>84</v>
      </c>
      <c r="M79" s="23" t="s">
        <v>87</v>
      </c>
      <c r="N79" s="22"/>
      <c r="O79" s="23">
        <v>1</v>
      </c>
      <c r="P79" s="23"/>
      <c r="Q79" s="23"/>
    </row>
    <row r="80" spans="1:17" x14ac:dyDescent="0.35">
      <c r="D80" s="102"/>
      <c r="E80" s="102"/>
      <c r="F80" s="102"/>
      <c r="G80" s="102"/>
    </row>
    <row r="82" spans="2:2" x14ac:dyDescent="0.35">
      <c r="B82" s="100" t="s">
        <v>78</v>
      </c>
    </row>
    <row r="83" spans="2:2" x14ac:dyDescent="0.35">
      <c r="B83" s="101"/>
    </row>
    <row r="84" spans="2:2" x14ac:dyDescent="0.35">
      <c r="B84" s="101"/>
    </row>
    <row r="86" spans="2:2" ht="58.5" x14ac:dyDescent="0.35">
      <c r="B86" s="3" t="s">
        <v>242</v>
      </c>
    </row>
    <row r="1048573" ht="12.75" customHeight="1" x14ac:dyDescent="0.35"/>
    <row r="1048574" ht="12.75" customHeight="1" x14ac:dyDescent="0.35"/>
    <row r="1048575" ht="12.75" customHeight="1" x14ac:dyDescent="0.35"/>
    <row r="1048576" ht="12.75" customHeight="1" x14ac:dyDescent="0.35"/>
  </sheetData>
  <mergeCells count="5">
    <mergeCell ref="D7:G7"/>
    <mergeCell ref="D8:E8"/>
    <mergeCell ref="F8:G8"/>
    <mergeCell ref="B2:H2"/>
    <mergeCell ref="J2:N2"/>
  </mergeCells>
  <hyperlinks>
    <hyperlink ref="B5" location="'Index sheet'!A1" display="Back to index" xr:uid="{00000000-0004-0000-0000-000000000000}"/>
  </hyperlink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048576"/>
  <sheetViews>
    <sheetView showGridLines="0" zoomScale="90" zoomScaleNormal="90" workbookViewId="0">
      <selection activeCell="J2" sqref="J2"/>
    </sheetView>
  </sheetViews>
  <sheetFormatPr defaultRowHeight="14.5" x14ac:dyDescent="0.35"/>
  <cols>
    <col min="1" max="1" width="2.26953125" style="1" customWidth="1"/>
    <col min="2" max="2" width="21.54296875" style="1" customWidth="1"/>
    <col min="3" max="3" width="13.1796875" style="1" customWidth="1"/>
    <col min="4" max="4" width="13.7265625" style="1" customWidth="1"/>
    <col min="5" max="5" width="11.26953125" style="1" customWidth="1"/>
    <col min="6" max="6" width="13.1796875" style="1" customWidth="1"/>
    <col min="7" max="17" width="11.26953125" style="1" customWidth="1"/>
    <col min="18" max="1025" width="9.1796875" style="1" customWidth="1"/>
  </cols>
  <sheetData>
    <row r="1" spans="2:17" ht="16" customHeight="1" x14ac:dyDescent="0.35">
      <c r="B1" s="5" t="s">
        <v>28</v>
      </c>
      <c r="C1" s="5"/>
    </row>
    <row r="2" spans="2:17" ht="16" customHeight="1" x14ac:dyDescent="0.35">
      <c r="B2" s="6" t="s">
        <v>29</v>
      </c>
      <c r="C2" s="7"/>
      <c r="D2" s="8"/>
      <c r="I2" s="9">
        <v>2021</v>
      </c>
      <c r="J2" s="104" t="s">
        <v>30</v>
      </c>
    </row>
    <row r="3" spans="2:17" ht="16" customHeight="1" x14ac:dyDescent="0.35">
      <c r="B3" s="10" t="s">
        <v>31</v>
      </c>
      <c r="C3" s="11" t="s">
        <v>18</v>
      </c>
    </row>
    <row r="4" spans="2:17" ht="16" customHeight="1" x14ac:dyDescent="0.35">
      <c r="B4" s="12"/>
      <c r="C4" s="12"/>
    </row>
    <row r="5" spans="2:17" x14ac:dyDescent="0.35">
      <c r="B5" s="13" t="s">
        <v>2</v>
      </c>
      <c r="C5" s="14"/>
    </row>
    <row r="6" spans="2:17" x14ac:dyDescent="0.35">
      <c r="B6" s="13"/>
      <c r="C6" s="14"/>
    </row>
    <row r="7" spans="2:17" s="15" customFormat="1" ht="64.75" customHeight="1" x14ac:dyDescent="0.25">
      <c r="B7" s="16" t="s">
        <v>32</v>
      </c>
      <c r="C7" s="16" t="s">
        <v>33</v>
      </c>
      <c r="D7" s="111" t="s">
        <v>34</v>
      </c>
      <c r="E7" s="111"/>
      <c r="F7" s="111"/>
      <c r="G7" s="111"/>
      <c r="H7" s="16" t="s">
        <v>3</v>
      </c>
      <c r="I7" s="16" t="s">
        <v>35</v>
      </c>
      <c r="J7" s="16" t="s">
        <v>36</v>
      </c>
      <c r="K7" s="16" t="s">
        <v>37</v>
      </c>
      <c r="L7" s="16" t="s">
        <v>38</v>
      </c>
      <c r="M7" s="16" t="s">
        <v>39</v>
      </c>
      <c r="N7" s="16" t="s">
        <v>40</v>
      </c>
      <c r="O7" s="16" t="s">
        <v>251</v>
      </c>
      <c r="P7" s="16" t="s">
        <v>250</v>
      </c>
      <c r="Q7" s="16" t="s">
        <v>41</v>
      </c>
    </row>
    <row r="8" spans="2:17" s="15" customFormat="1" ht="23.5" customHeight="1" x14ac:dyDescent="0.25">
      <c r="B8" s="18"/>
      <c r="C8" s="18"/>
      <c r="D8" s="112" t="s">
        <v>42</v>
      </c>
      <c r="E8" s="112"/>
      <c r="F8" s="112" t="s">
        <v>105</v>
      </c>
      <c r="G8" s="112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2:17" s="15" customFormat="1" ht="26.15" customHeight="1" x14ac:dyDescent="0.25">
      <c r="B9" s="20"/>
      <c r="C9" s="20"/>
      <c r="D9" s="21" t="s">
        <v>44</v>
      </c>
      <c r="E9" s="19" t="s">
        <v>4</v>
      </c>
      <c r="F9" s="21" t="s">
        <v>44</v>
      </c>
      <c r="G9" s="19" t="s">
        <v>4</v>
      </c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2:17" ht="80.5" x14ac:dyDescent="0.35">
      <c r="B10" s="22" t="s">
        <v>47</v>
      </c>
      <c r="C10" s="23" t="s">
        <v>48</v>
      </c>
      <c r="D10" s="24">
        <v>10305.8406</v>
      </c>
      <c r="E10" s="24">
        <v>2669.2845191535698</v>
      </c>
      <c r="F10" s="24">
        <v>10305.8406</v>
      </c>
      <c r="G10" s="24">
        <v>2669.2845191535698</v>
      </c>
      <c r="H10" s="23" t="s">
        <v>45</v>
      </c>
      <c r="I10" s="22" t="s">
        <v>188</v>
      </c>
      <c r="J10" s="22" t="s">
        <v>0</v>
      </c>
      <c r="K10" s="22" t="s">
        <v>82</v>
      </c>
      <c r="L10" s="22" t="s">
        <v>85</v>
      </c>
      <c r="M10" s="23" t="s">
        <v>88</v>
      </c>
      <c r="N10" s="22"/>
      <c r="O10" s="23"/>
      <c r="P10" s="23"/>
      <c r="Q10" s="23"/>
    </row>
    <row r="11" spans="2:17" s="15" customFormat="1" ht="131.15" customHeight="1" x14ac:dyDescent="0.25">
      <c r="B11" s="22" t="s">
        <v>49</v>
      </c>
      <c r="C11" s="23" t="s">
        <v>214</v>
      </c>
      <c r="D11" s="24">
        <v>127844.37093252</v>
      </c>
      <c r="E11" s="24">
        <v>33112.582799999996</v>
      </c>
      <c r="F11" s="24">
        <v>127844.37093252</v>
      </c>
      <c r="G11" s="24">
        <v>33112.582799999996</v>
      </c>
      <c r="H11" s="23" t="s">
        <v>45</v>
      </c>
      <c r="I11" s="22" t="s">
        <v>80</v>
      </c>
      <c r="J11" s="22" t="s">
        <v>0</v>
      </c>
      <c r="K11" s="22" t="s">
        <v>82</v>
      </c>
      <c r="L11" s="22" t="s">
        <v>84</v>
      </c>
      <c r="M11" s="23" t="s">
        <v>86</v>
      </c>
      <c r="N11" s="22"/>
      <c r="O11" s="23">
        <v>1</v>
      </c>
      <c r="P11" s="23"/>
      <c r="Q11" s="23"/>
    </row>
    <row r="12" spans="2:17" s="15" customFormat="1" ht="158.5" customHeight="1" x14ac:dyDescent="0.25">
      <c r="B12" s="22" t="s">
        <v>49</v>
      </c>
      <c r="C12" s="23" t="s">
        <v>215</v>
      </c>
      <c r="D12" s="24">
        <v>411832.34998320002</v>
      </c>
      <c r="E12" s="24">
        <v>106667.448</v>
      </c>
      <c r="F12" s="24">
        <v>411832.34998320002</v>
      </c>
      <c r="G12" s="24">
        <v>106667.448</v>
      </c>
      <c r="H12" s="23" t="s">
        <v>45</v>
      </c>
      <c r="I12" s="22" t="s">
        <v>80</v>
      </c>
      <c r="J12" s="22" t="s">
        <v>0</v>
      </c>
      <c r="K12" s="22" t="s">
        <v>82</v>
      </c>
      <c r="L12" s="22" t="s">
        <v>84</v>
      </c>
      <c r="M12" s="23" t="s">
        <v>86</v>
      </c>
      <c r="N12" s="22"/>
      <c r="O12" s="23">
        <v>1</v>
      </c>
      <c r="P12" s="23">
        <v>1</v>
      </c>
      <c r="Q12" s="23"/>
    </row>
    <row r="13" spans="2:17" s="15" customFormat="1" ht="92" x14ac:dyDescent="0.25">
      <c r="B13" s="22" t="s">
        <v>49</v>
      </c>
      <c r="C13" s="23" t="s">
        <v>216</v>
      </c>
      <c r="D13" s="24">
        <v>188991.749962</v>
      </c>
      <c r="E13" s="24">
        <v>48950.18</v>
      </c>
      <c r="F13" s="24">
        <v>188991.749962</v>
      </c>
      <c r="G13" s="24">
        <v>48950.18</v>
      </c>
      <c r="H13" s="23" t="s">
        <v>45</v>
      </c>
      <c r="I13" s="22" t="s">
        <v>80</v>
      </c>
      <c r="J13" s="22" t="s">
        <v>0</v>
      </c>
      <c r="K13" s="22" t="s">
        <v>82</v>
      </c>
      <c r="L13" s="22" t="s">
        <v>84</v>
      </c>
      <c r="M13" s="23" t="s">
        <v>86</v>
      </c>
      <c r="N13" s="22"/>
      <c r="O13" s="23">
        <v>1</v>
      </c>
      <c r="P13" s="23"/>
      <c r="Q13" s="23"/>
    </row>
    <row r="14" spans="2:17" s="15" customFormat="1" ht="34.5" x14ac:dyDescent="0.25">
      <c r="B14" s="22" t="s">
        <v>91</v>
      </c>
      <c r="C14" s="23" t="s">
        <v>92</v>
      </c>
      <c r="D14" s="24">
        <v>127409.7</v>
      </c>
      <c r="E14" s="24">
        <v>33000</v>
      </c>
      <c r="F14" s="24">
        <v>127409.7</v>
      </c>
      <c r="G14" s="24">
        <v>33000</v>
      </c>
      <c r="H14" s="23" t="s">
        <v>45</v>
      </c>
      <c r="I14" s="22" t="s">
        <v>80</v>
      </c>
      <c r="J14" s="22" t="s">
        <v>0</v>
      </c>
      <c r="K14" s="22" t="s">
        <v>82</v>
      </c>
      <c r="L14" s="22" t="s">
        <v>84</v>
      </c>
      <c r="M14" s="23" t="s">
        <v>187</v>
      </c>
      <c r="N14" s="22"/>
      <c r="O14" s="23">
        <v>1</v>
      </c>
      <c r="P14" s="23"/>
      <c r="Q14" s="23"/>
    </row>
    <row r="15" spans="2:17" s="15" customFormat="1" ht="159.65" customHeight="1" x14ac:dyDescent="0.25">
      <c r="B15" s="22" t="s">
        <v>8</v>
      </c>
      <c r="C15" s="23" t="s">
        <v>228</v>
      </c>
      <c r="D15" s="24">
        <v>1462094.5199507501</v>
      </c>
      <c r="E15" s="24">
        <v>378692.66749999998</v>
      </c>
      <c r="F15" s="24">
        <v>1462094.5199507501</v>
      </c>
      <c r="G15" s="24">
        <v>378692.66749999998</v>
      </c>
      <c r="H15" s="23" t="s">
        <v>45</v>
      </c>
      <c r="I15" s="22" t="s">
        <v>188</v>
      </c>
      <c r="J15" s="22" t="s">
        <v>0</v>
      </c>
      <c r="K15" s="22" t="s">
        <v>82</v>
      </c>
      <c r="L15" s="22" t="s">
        <v>84</v>
      </c>
      <c r="M15" s="22" t="s">
        <v>85</v>
      </c>
      <c r="N15" s="22"/>
      <c r="O15" s="23">
        <v>1</v>
      </c>
      <c r="P15" s="23"/>
      <c r="Q15" s="23"/>
    </row>
    <row r="16" spans="2:17" ht="50.5" customHeight="1" x14ac:dyDescent="0.35">
      <c r="B16" s="22" t="s">
        <v>54</v>
      </c>
      <c r="C16" s="23" t="s">
        <v>93</v>
      </c>
      <c r="D16" s="24">
        <f>E16*3.8609</f>
        <v>5596374.5499999998</v>
      </c>
      <c r="E16" s="24">
        <v>1449500</v>
      </c>
      <c r="F16" s="24">
        <f>G16*3.8609</f>
        <v>3322741.0791809997</v>
      </c>
      <c r="G16" s="24">
        <v>860613.09</v>
      </c>
      <c r="H16" s="23" t="s">
        <v>45</v>
      </c>
      <c r="I16" s="22" t="s">
        <v>80</v>
      </c>
      <c r="J16" s="22" t="s">
        <v>0</v>
      </c>
      <c r="K16" s="22" t="s">
        <v>83</v>
      </c>
      <c r="L16" s="22" t="s">
        <v>84</v>
      </c>
      <c r="M16" s="23" t="s">
        <v>87</v>
      </c>
      <c r="N16" s="22"/>
      <c r="O16" s="23"/>
      <c r="P16" s="23">
        <v>1</v>
      </c>
      <c r="Q16" s="23" t="s">
        <v>218</v>
      </c>
    </row>
    <row r="17" spans="2:17" ht="65.150000000000006" customHeight="1" x14ac:dyDescent="0.35">
      <c r="B17" s="22" t="s">
        <v>54</v>
      </c>
      <c r="C17" s="23" t="s">
        <v>229</v>
      </c>
      <c r="D17" s="24">
        <v>1224999.9998954099</v>
      </c>
      <c r="E17" s="24">
        <v>317283.53490000003</v>
      </c>
      <c r="F17" s="24">
        <v>1224999.9998954099</v>
      </c>
      <c r="G17" s="24">
        <v>317283.53490000003</v>
      </c>
      <c r="H17" s="23" t="s">
        <v>45</v>
      </c>
      <c r="I17" s="22" t="s">
        <v>188</v>
      </c>
      <c r="J17" s="22" t="s">
        <v>0</v>
      </c>
      <c r="K17" s="22" t="s">
        <v>82</v>
      </c>
      <c r="L17" s="22" t="s">
        <v>84</v>
      </c>
      <c r="M17" s="23" t="s">
        <v>86</v>
      </c>
      <c r="N17" s="22"/>
      <c r="O17" s="23">
        <v>1</v>
      </c>
      <c r="P17" s="23"/>
      <c r="Q17" s="23"/>
    </row>
    <row r="18" spans="2:17" ht="146.5" customHeight="1" x14ac:dyDescent="0.35">
      <c r="B18" s="22" t="s">
        <v>54</v>
      </c>
      <c r="C18" s="23" t="s">
        <v>168</v>
      </c>
      <c r="D18" s="24">
        <v>919999.99998291</v>
      </c>
      <c r="E18" s="24">
        <v>238286.4099</v>
      </c>
      <c r="F18" s="24">
        <v>919999.99998291</v>
      </c>
      <c r="G18" s="24">
        <v>238286.4099</v>
      </c>
      <c r="H18" s="23" t="s">
        <v>45</v>
      </c>
      <c r="I18" s="22" t="s">
        <v>188</v>
      </c>
      <c r="J18" s="22" t="s">
        <v>0</v>
      </c>
      <c r="K18" s="22" t="s">
        <v>82</v>
      </c>
      <c r="L18" s="22" t="s">
        <v>85</v>
      </c>
      <c r="M18" s="22" t="s">
        <v>85</v>
      </c>
      <c r="N18" s="22"/>
      <c r="O18" s="23">
        <v>1</v>
      </c>
      <c r="P18" s="23">
        <v>1</v>
      </c>
      <c r="Q18" s="23"/>
    </row>
    <row r="19" spans="2:17" ht="112" customHeight="1" x14ac:dyDescent="0.35">
      <c r="B19" s="22" t="s">
        <v>54</v>
      </c>
      <c r="C19" s="23" t="s">
        <v>230</v>
      </c>
      <c r="D19" s="24">
        <v>73053.926302310007</v>
      </c>
      <c r="E19" s="24">
        <v>18921.475900000001</v>
      </c>
      <c r="F19" s="24">
        <v>73053.926302310007</v>
      </c>
      <c r="G19" s="24">
        <v>18921.475900000001</v>
      </c>
      <c r="H19" s="23" t="s">
        <v>45</v>
      </c>
      <c r="I19" s="22" t="s">
        <v>80</v>
      </c>
      <c r="J19" s="22" t="s">
        <v>0</v>
      </c>
      <c r="K19" s="22" t="s">
        <v>82</v>
      </c>
      <c r="L19" s="22" t="s">
        <v>7</v>
      </c>
      <c r="M19" s="23" t="s">
        <v>89</v>
      </c>
      <c r="N19" s="22"/>
      <c r="O19" s="23"/>
      <c r="P19" s="23">
        <v>1</v>
      </c>
      <c r="Q19" s="23"/>
    </row>
    <row r="20" spans="2:17" ht="56.15" customHeight="1" x14ac:dyDescent="0.35">
      <c r="B20" s="22" t="s">
        <v>54</v>
      </c>
      <c r="C20" s="23" t="s">
        <v>199</v>
      </c>
      <c r="D20" s="24">
        <v>79964.319944400006</v>
      </c>
      <c r="E20" s="24">
        <v>20711.315999999999</v>
      </c>
      <c r="F20" s="24">
        <v>79964.319944400006</v>
      </c>
      <c r="G20" s="24">
        <v>20711.315999999999</v>
      </c>
      <c r="H20" s="23" t="s">
        <v>45</v>
      </c>
      <c r="I20" s="22" t="s">
        <v>80</v>
      </c>
      <c r="J20" s="22" t="s">
        <v>0</v>
      </c>
      <c r="K20" s="22" t="s">
        <v>82</v>
      </c>
      <c r="L20" s="22" t="s">
        <v>106</v>
      </c>
      <c r="M20" s="23" t="s">
        <v>89</v>
      </c>
      <c r="N20" s="22"/>
      <c r="O20" s="23">
        <v>1</v>
      </c>
      <c r="P20" s="23"/>
      <c r="Q20" s="23"/>
    </row>
    <row r="21" spans="2:17" ht="65.5" customHeight="1" x14ac:dyDescent="0.35">
      <c r="B21" s="22" t="s">
        <v>54</v>
      </c>
      <c r="C21" s="23" t="s">
        <v>231</v>
      </c>
      <c r="D21" s="24">
        <v>109352.59578778</v>
      </c>
      <c r="E21" s="24">
        <v>28323.084200000001</v>
      </c>
      <c r="F21" s="24">
        <v>109352.59578778</v>
      </c>
      <c r="G21" s="24">
        <v>28323.084200000001</v>
      </c>
      <c r="H21" s="23" t="s">
        <v>45</v>
      </c>
      <c r="I21" s="22" t="s">
        <v>80</v>
      </c>
      <c r="J21" s="22" t="s">
        <v>0</v>
      </c>
      <c r="K21" s="22" t="s">
        <v>82</v>
      </c>
      <c r="L21" s="22" t="s">
        <v>84</v>
      </c>
      <c r="M21" s="23" t="s">
        <v>86</v>
      </c>
      <c r="N21" s="22"/>
      <c r="O21" s="23">
        <v>1</v>
      </c>
      <c r="P21" s="23"/>
      <c r="Q21" s="23"/>
    </row>
    <row r="22" spans="2:17" ht="97.5" customHeight="1" x14ac:dyDescent="0.35">
      <c r="B22" s="22" t="s">
        <v>56</v>
      </c>
      <c r="C22" s="23" t="s">
        <v>171</v>
      </c>
      <c r="D22" s="24">
        <v>1014373.99986406</v>
      </c>
      <c r="E22" s="24">
        <v>262729.93339999998</v>
      </c>
      <c r="F22" s="24">
        <v>1014373.99986406</v>
      </c>
      <c r="G22" s="24">
        <v>262729.93339999998</v>
      </c>
      <c r="H22" s="23" t="s">
        <v>45</v>
      </c>
      <c r="I22" s="22" t="s">
        <v>188</v>
      </c>
      <c r="J22" s="22" t="s">
        <v>0</v>
      </c>
      <c r="K22" s="22" t="s">
        <v>82</v>
      </c>
      <c r="L22" s="22" t="s">
        <v>85</v>
      </c>
      <c r="M22" s="22" t="s">
        <v>85</v>
      </c>
      <c r="N22" s="22"/>
      <c r="O22" s="23"/>
      <c r="P22" s="23">
        <v>1</v>
      </c>
      <c r="Q22" s="23"/>
    </row>
    <row r="23" spans="2:17" ht="46" x14ac:dyDescent="0.35">
      <c r="B23" s="22" t="s">
        <v>56</v>
      </c>
      <c r="C23" s="23" t="s">
        <v>94</v>
      </c>
      <c r="D23" s="24">
        <v>96522.5</v>
      </c>
      <c r="E23" s="24">
        <v>25000</v>
      </c>
      <c r="F23" s="24">
        <v>96522.5</v>
      </c>
      <c r="G23" s="24">
        <v>25000</v>
      </c>
      <c r="H23" s="23" t="s">
        <v>45</v>
      </c>
      <c r="I23" s="22" t="s">
        <v>80</v>
      </c>
      <c r="J23" s="22" t="s">
        <v>0</v>
      </c>
      <c r="K23" s="22" t="s">
        <v>82</v>
      </c>
      <c r="L23" s="22" t="s">
        <v>84</v>
      </c>
      <c r="M23" s="23" t="s">
        <v>86</v>
      </c>
      <c r="N23" s="22"/>
      <c r="O23" s="23">
        <v>1</v>
      </c>
      <c r="P23" s="23"/>
      <c r="Q23" s="23"/>
    </row>
    <row r="24" spans="2:17" ht="57.5" x14ac:dyDescent="0.35">
      <c r="B24" s="22" t="s">
        <v>56</v>
      </c>
      <c r="C24" s="23" t="s">
        <v>217</v>
      </c>
      <c r="D24" s="24">
        <v>57913.5</v>
      </c>
      <c r="E24" s="24">
        <v>15000</v>
      </c>
      <c r="F24" s="24">
        <v>57913.5</v>
      </c>
      <c r="G24" s="24">
        <v>15000</v>
      </c>
      <c r="H24" s="23" t="s">
        <v>45</v>
      </c>
      <c r="I24" s="22" t="s">
        <v>80</v>
      </c>
      <c r="J24" s="22" t="s">
        <v>0</v>
      </c>
      <c r="K24" s="22" t="s">
        <v>82</v>
      </c>
      <c r="L24" s="22" t="s">
        <v>106</v>
      </c>
      <c r="M24" s="23" t="s">
        <v>89</v>
      </c>
      <c r="N24" s="22"/>
      <c r="O24" s="23">
        <v>1</v>
      </c>
      <c r="P24" s="23"/>
      <c r="Q24" s="23"/>
    </row>
    <row r="25" spans="2:17" ht="157.5" customHeight="1" x14ac:dyDescent="0.35">
      <c r="B25" s="22" t="s">
        <v>56</v>
      </c>
      <c r="C25" s="23" t="s">
        <v>232</v>
      </c>
      <c r="D25" s="24">
        <v>806968.50007150997</v>
      </c>
      <c r="E25" s="24">
        <v>209010.4639</v>
      </c>
      <c r="F25" s="24">
        <v>806968.50007150997</v>
      </c>
      <c r="G25" s="24">
        <v>209010.4639</v>
      </c>
      <c r="H25" s="23" t="s">
        <v>45</v>
      </c>
      <c r="I25" s="22" t="s">
        <v>81</v>
      </c>
      <c r="J25" s="22" t="s">
        <v>0</v>
      </c>
      <c r="K25" s="22" t="s">
        <v>82</v>
      </c>
      <c r="L25" s="22" t="s">
        <v>106</v>
      </c>
      <c r="M25" s="23" t="s">
        <v>89</v>
      </c>
      <c r="N25" s="22"/>
      <c r="O25" s="23">
        <v>1</v>
      </c>
      <c r="P25" s="23"/>
      <c r="Q25" s="23"/>
    </row>
    <row r="26" spans="2:17" ht="68.150000000000006" customHeight="1" x14ac:dyDescent="0.35">
      <c r="B26" s="22" t="s">
        <v>56</v>
      </c>
      <c r="C26" s="23" t="s">
        <v>95</v>
      </c>
      <c r="D26" s="24">
        <v>62540.880153329999</v>
      </c>
      <c r="E26" s="24">
        <v>16198.5237</v>
      </c>
      <c r="F26" s="24">
        <v>62540.880153329999</v>
      </c>
      <c r="G26" s="24">
        <v>16198.5237</v>
      </c>
      <c r="H26" s="23" t="s">
        <v>45</v>
      </c>
      <c r="I26" s="22" t="s">
        <v>80</v>
      </c>
      <c r="J26" s="22" t="s">
        <v>0</v>
      </c>
      <c r="K26" s="22" t="s">
        <v>82</v>
      </c>
      <c r="L26" s="22" t="s">
        <v>84</v>
      </c>
      <c r="M26" s="22" t="s">
        <v>85</v>
      </c>
      <c r="N26" s="22"/>
      <c r="O26" s="23">
        <v>1</v>
      </c>
      <c r="P26" s="23"/>
      <c r="Q26" s="23"/>
    </row>
    <row r="27" spans="2:17" ht="146.15" customHeight="1" x14ac:dyDescent="0.35">
      <c r="B27" s="22" t="s">
        <v>61</v>
      </c>
      <c r="C27" s="23" t="s">
        <v>233</v>
      </c>
      <c r="D27" s="24">
        <v>123278.50032145</v>
      </c>
      <c r="E27" s="24">
        <v>31929.9905</v>
      </c>
      <c r="F27" s="24">
        <v>123278.50032145</v>
      </c>
      <c r="G27" s="24">
        <v>31929.9905</v>
      </c>
      <c r="H27" s="23" t="s">
        <v>45</v>
      </c>
      <c r="I27" s="22" t="s">
        <v>80</v>
      </c>
      <c r="J27" s="22" t="s">
        <v>0</v>
      </c>
      <c r="K27" s="22" t="s">
        <v>82</v>
      </c>
      <c r="L27" s="22" t="s">
        <v>84</v>
      </c>
      <c r="M27" s="22" t="s">
        <v>85</v>
      </c>
      <c r="N27" s="22"/>
      <c r="O27" s="23">
        <v>1</v>
      </c>
      <c r="P27" s="23">
        <v>1</v>
      </c>
      <c r="Q27" s="23"/>
    </row>
    <row r="28" spans="2:17" ht="92" x14ac:dyDescent="0.35">
      <c r="B28" s="22" t="s">
        <v>63</v>
      </c>
      <c r="C28" s="23" t="s">
        <v>96</v>
      </c>
      <c r="D28" s="24">
        <v>45658.703794159999</v>
      </c>
      <c r="E28" s="24">
        <v>11825.922399999999</v>
      </c>
      <c r="F28" s="24">
        <v>45658.703794159999</v>
      </c>
      <c r="G28" s="24">
        <v>11825.922399999999</v>
      </c>
      <c r="H28" s="23" t="s">
        <v>45</v>
      </c>
      <c r="I28" s="22" t="s">
        <v>80</v>
      </c>
      <c r="J28" s="22" t="s">
        <v>0</v>
      </c>
      <c r="K28" s="22" t="s">
        <v>82</v>
      </c>
      <c r="L28" s="22" t="s">
        <v>84</v>
      </c>
      <c r="M28" s="23" t="s">
        <v>187</v>
      </c>
      <c r="N28" s="22"/>
      <c r="O28" s="23">
        <v>1</v>
      </c>
      <c r="P28" s="23"/>
      <c r="Q28" s="23"/>
    </row>
    <row r="29" spans="2:17" ht="69" x14ac:dyDescent="0.35">
      <c r="B29" s="22" t="s">
        <v>63</v>
      </c>
      <c r="C29" s="23" t="s">
        <v>97</v>
      </c>
      <c r="D29" s="24">
        <v>47135.950155550003</v>
      </c>
      <c r="E29" s="24">
        <v>12208.539500000001</v>
      </c>
      <c r="F29" s="24">
        <v>47135.950155550003</v>
      </c>
      <c r="G29" s="24">
        <v>12208.539500000001</v>
      </c>
      <c r="H29" s="23" t="s">
        <v>45</v>
      </c>
      <c r="I29" s="22" t="s">
        <v>188</v>
      </c>
      <c r="J29" s="22" t="s">
        <v>0</v>
      </c>
      <c r="K29" s="22" t="s">
        <v>82</v>
      </c>
      <c r="L29" s="22" t="s">
        <v>84</v>
      </c>
      <c r="M29" s="23" t="s">
        <v>86</v>
      </c>
      <c r="N29" s="22"/>
      <c r="O29" s="23"/>
      <c r="P29" s="23">
        <v>1</v>
      </c>
      <c r="Q29" s="23"/>
    </row>
    <row r="30" spans="2:17" ht="123" customHeight="1" x14ac:dyDescent="0.35">
      <c r="B30" s="22" t="s">
        <v>63</v>
      </c>
      <c r="C30" s="23" t="s">
        <v>98</v>
      </c>
      <c r="D30" s="24">
        <v>271145.35000932001</v>
      </c>
      <c r="E30" s="24">
        <v>70228.534799999994</v>
      </c>
      <c r="F30" s="24">
        <v>271145.35000932001</v>
      </c>
      <c r="G30" s="24">
        <v>70228.534799999994</v>
      </c>
      <c r="H30" s="23" t="s">
        <v>45</v>
      </c>
      <c r="I30" s="22" t="s">
        <v>80</v>
      </c>
      <c r="J30" s="22" t="s">
        <v>0</v>
      </c>
      <c r="K30" s="22" t="s">
        <v>82</v>
      </c>
      <c r="L30" s="22" t="s">
        <v>84</v>
      </c>
      <c r="M30" s="23" t="s">
        <v>252</v>
      </c>
      <c r="N30" s="22"/>
      <c r="O30" s="23">
        <v>1</v>
      </c>
      <c r="P30" s="23">
        <v>1</v>
      </c>
      <c r="Q30" s="23"/>
    </row>
    <row r="31" spans="2:17" ht="98.15" customHeight="1" x14ac:dyDescent="0.35">
      <c r="B31" s="22" t="s">
        <v>19</v>
      </c>
      <c r="C31" s="23" t="s">
        <v>99</v>
      </c>
      <c r="D31" s="24">
        <v>79535.929923999996</v>
      </c>
      <c r="E31" s="24">
        <v>20600.36</v>
      </c>
      <c r="F31" s="24">
        <v>79535.929923999996</v>
      </c>
      <c r="G31" s="24">
        <v>20600.36</v>
      </c>
      <c r="H31" s="23" t="s">
        <v>45</v>
      </c>
      <c r="I31" s="22" t="s">
        <v>80</v>
      </c>
      <c r="J31" s="22" t="s">
        <v>0</v>
      </c>
      <c r="K31" s="22" t="s">
        <v>82</v>
      </c>
      <c r="L31" s="22" t="s">
        <v>85</v>
      </c>
      <c r="M31" s="22" t="s">
        <v>85</v>
      </c>
      <c r="N31" s="22"/>
      <c r="O31" s="23">
        <v>1</v>
      </c>
      <c r="P31" s="23"/>
      <c r="Q31" s="23"/>
    </row>
    <row r="32" spans="2:17" ht="105" customHeight="1" x14ac:dyDescent="0.35">
      <c r="B32" s="22" t="s">
        <v>68</v>
      </c>
      <c r="C32" s="23" t="s">
        <v>235</v>
      </c>
      <c r="D32" s="24">
        <v>49294.254643859997</v>
      </c>
      <c r="E32" s="24">
        <v>12767.555399999999</v>
      </c>
      <c r="F32" s="24">
        <v>49294.254643859997</v>
      </c>
      <c r="G32" s="24">
        <v>12767.555399999999</v>
      </c>
      <c r="H32" s="23" t="s">
        <v>45</v>
      </c>
      <c r="I32" s="22" t="s">
        <v>80</v>
      </c>
      <c r="J32" s="22" t="s">
        <v>0</v>
      </c>
      <c r="K32" s="22" t="s">
        <v>82</v>
      </c>
      <c r="L32" s="22" t="s">
        <v>84</v>
      </c>
      <c r="M32" s="23" t="s">
        <v>187</v>
      </c>
      <c r="N32" s="22"/>
      <c r="O32" s="23"/>
      <c r="P32" s="23">
        <v>1</v>
      </c>
      <c r="Q32" s="23"/>
    </row>
    <row r="33" spans="2:17" ht="113.15" customHeight="1" x14ac:dyDescent="0.35">
      <c r="B33" s="22" t="s">
        <v>68</v>
      </c>
      <c r="C33" s="23" t="s">
        <v>100</v>
      </c>
      <c r="D33" s="24">
        <v>25227.05959778</v>
      </c>
      <c r="E33" s="24">
        <v>6533.9841999999999</v>
      </c>
      <c r="F33" s="24">
        <v>25227.05959778</v>
      </c>
      <c r="G33" s="24">
        <v>6533.9841999999999</v>
      </c>
      <c r="H33" s="23" t="s">
        <v>45</v>
      </c>
      <c r="I33" s="22" t="s">
        <v>80</v>
      </c>
      <c r="J33" s="22" t="s">
        <v>0</v>
      </c>
      <c r="K33" s="22" t="s">
        <v>82</v>
      </c>
      <c r="L33" s="22" t="s">
        <v>106</v>
      </c>
      <c r="M33" s="23" t="s">
        <v>89</v>
      </c>
      <c r="N33" s="22"/>
      <c r="O33" s="23"/>
      <c r="P33" s="23">
        <v>1</v>
      </c>
      <c r="Q33" s="23"/>
    </row>
    <row r="34" spans="2:17" ht="80.5" x14ac:dyDescent="0.35">
      <c r="B34" s="22" t="s">
        <v>11</v>
      </c>
      <c r="C34" s="23" t="s">
        <v>219</v>
      </c>
      <c r="D34" s="24">
        <v>73236.561157639997</v>
      </c>
      <c r="E34" s="24">
        <v>18968.779600000002</v>
      </c>
      <c r="F34" s="24">
        <v>73236.561157639997</v>
      </c>
      <c r="G34" s="24">
        <v>18968.779600000002</v>
      </c>
      <c r="H34" s="23" t="s">
        <v>45</v>
      </c>
      <c r="I34" s="22" t="s">
        <v>80</v>
      </c>
      <c r="J34" s="22" t="s">
        <v>0</v>
      </c>
      <c r="K34" s="22" t="s">
        <v>82</v>
      </c>
      <c r="L34" s="22" t="s">
        <v>85</v>
      </c>
      <c r="M34" s="22" t="s">
        <v>85</v>
      </c>
      <c r="N34" s="22"/>
      <c r="O34" s="23">
        <v>1</v>
      </c>
      <c r="P34" s="23"/>
      <c r="Q34" s="23"/>
    </row>
    <row r="35" spans="2:17" ht="65.5" customHeight="1" x14ac:dyDescent="0.35">
      <c r="B35" s="22" t="s">
        <v>12</v>
      </c>
      <c r="C35" s="23" t="s">
        <v>234</v>
      </c>
      <c r="D35" s="24">
        <v>85756.177652750004</v>
      </c>
      <c r="E35" s="24">
        <v>22211.447499999998</v>
      </c>
      <c r="F35" s="24">
        <v>85756.177652750004</v>
      </c>
      <c r="G35" s="24">
        <v>22211.447499999998</v>
      </c>
      <c r="H35" s="23" t="s">
        <v>45</v>
      </c>
      <c r="I35" s="22" t="s">
        <v>80</v>
      </c>
      <c r="J35" s="22" t="s">
        <v>0</v>
      </c>
      <c r="K35" s="22" t="s">
        <v>82</v>
      </c>
      <c r="L35" s="22" t="s">
        <v>84</v>
      </c>
      <c r="M35" s="22" t="s">
        <v>85</v>
      </c>
      <c r="N35" s="22"/>
      <c r="O35" s="23">
        <v>1</v>
      </c>
      <c r="P35" s="23"/>
      <c r="Q35" s="23"/>
    </row>
    <row r="36" spans="2:17" ht="57.5" x14ac:dyDescent="0.35">
      <c r="B36" s="22" t="s">
        <v>13</v>
      </c>
      <c r="C36" s="23" t="s">
        <v>236</v>
      </c>
      <c r="D36" s="24">
        <v>123278.50032145</v>
      </c>
      <c r="E36" s="24">
        <v>31929.9905</v>
      </c>
      <c r="F36" s="24">
        <v>123278.50032145</v>
      </c>
      <c r="G36" s="24">
        <v>31929.9905</v>
      </c>
      <c r="H36" s="23" t="s">
        <v>45</v>
      </c>
      <c r="I36" s="22" t="s">
        <v>80</v>
      </c>
      <c r="J36" s="22" t="s">
        <v>0</v>
      </c>
      <c r="K36" s="22" t="s">
        <v>82</v>
      </c>
      <c r="L36" s="22" t="s">
        <v>106</v>
      </c>
      <c r="M36" s="23" t="s">
        <v>89</v>
      </c>
      <c r="N36" s="22"/>
      <c r="O36" s="23">
        <v>1</v>
      </c>
      <c r="P36" s="23">
        <v>1</v>
      </c>
      <c r="Q36" s="23"/>
    </row>
    <row r="37" spans="2:17" ht="80.5" x14ac:dyDescent="0.35">
      <c r="B37" s="22" t="s">
        <v>20</v>
      </c>
      <c r="C37" s="23" t="s">
        <v>220</v>
      </c>
      <c r="D37" s="24">
        <v>132626.56004879001</v>
      </c>
      <c r="E37" s="24">
        <v>34351.203099999999</v>
      </c>
      <c r="F37" s="24">
        <v>132626.56004879001</v>
      </c>
      <c r="G37" s="24">
        <v>34351.203099999999</v>
      </c>
      <c r="H37" s="23" t="s">
        <v>45</v>
      </c>
      <c r="I37" s="22" t="s">
        <v>221</v>
      </c>
      <c r="J37" s="22" t="s">
        <v>0</v>
      </c>
      <c r="K37" s="22" t="s">
        <v>82</v>
      </c>
      <c r="L37" s="22" t="s">
        <v>84</v>
      </c>
      <c r="M37" s="23" t="s">
        <v>86</v>
      </c>
      <c r="N37" s="22"/>
      <c r="O37" s="23"/>
      <c r="P37" s="23">
        <v>1</v>
      </c>
      <c r="Q37" s="23"/>
    </row>
    <row r="38" spans="2:17" ht="80.5" x14ac:dyDescent="0.35">
      <c r="B38" s="22" t="s">
        <v>14</v>
      </c>
      <c r="C38" s="23" t="s">
        <v>101</v>
      </c>
      <c r="D38" s="24">
        <v>67565.75</v>
      </c>
      <c r="E38" s="24">
        <v>17500</v>
      </c>
      <c r="F38" s="24">
        <v>67565.75</v>
      </c>
      <c r="G38" s="24">
        <v>17500</v>
      </c>
      <c r="H38" s="23" t="s">
        <v>45</v>
      </c>
      <c r="I38" s="22" t="s">
        <v>80</v>
      </c>
      <c r="J38" s="22" t="s">
        <v>0</v>
      </c>
      <c r="K38" s="22" t="s">
        <v>82</v>
      </c>
      <c r="L38" s="22" t="s">
        <v>106</v>
      </c>
      <c r="M38" s="23" t="s">
        <v>89</v>
      </c>
      <c r="N38" s="22"/>
      <c r="O38" s="23"/>
      <c r="P38" s="23">
        <v>1</v>
      </c>
      <c r="Q38" s="23"/>
    </row>
    <row r="39" spans="2:17" ht="69" x14ac:dyDescent="0.35">
      <c r="B39" s="22" t="s">
        <v>14</v>
      </c>
      <c r="C39" s="23" t="s">
        <v>102</v>
      </c>
      <c r="D39" s="24">
        <v>115827</v>
      </c>
      <c r="E39" s="24">
        <v>30000</v>
      </c>
      <c r="F39" s="24">
        <v>115827</v>
      </c>
      <c r="G39" s="24">
        <v>30000</v>
      </c>
      <c r="H39" s="23" t="s">
        <v>45</v>
      </c>
      <c r="I39" s="22" t="s">
        <v>80</v>
      </c>
      <c r="J39" s="22" t="s">
        <v>0</v>
      </c>
      <c r="K39" s="22" t="s">
        <v>82</v>
      </c>
      <c r="L39" s="22" t="s">
        <v>106</v>
      </c>
      <c r="M39" s="23" t="s">
        <v>89</v>
      </c>
      <c r="N39" s="22"/>
      <c r="O39" s="23"/>
      <c r="P39" s="23">
        <v>1</v>
      </c>
      <c r="Q39" s="23"/>
    </row>
    <row r="40" spans="2:17" ht="126.5" x14ac:dyDescent="0.35">
      <c r="B40" s="22" t="s">
        <v>14</v>
      </c>
      <c r="C40" s="23" t="s">
        <v>238</v>
      </c>
      <c r="D40" s="24">
        <v>93047.69</v>
      </c>
      <c r="E40" s="24">
        <v>24100</v>
      </c>
      <c r="F40" s="24">
        <v>93047.69</v>
      </c>
      <c r="G40" s="24">
        <v>24100</v>
      </c>
      <c r="H40" s="23" t="s">
        <v>45</v>
      </c>
      <c r="I40" s="22" t="s">
        <v>80</v>
      </c>
      <c r="J40" s="22" t="s">
        <v>0</v>
      </c>
      <c r="K40" s="22" t="s">
        <v>82</v>
      </c>
      <c r="L40" s="22" t="s">
        <v>106</v>
      </c>
      <c r="M40" s="23" t="s">
        <v>89</v>
      </c>
      <c r="N40" s="22"/>
      <c r="O40" s="23"/>
      <c r="P40" s="23">
        <v>1</v>
      </c>
      <c r="Q40" s="23"/>
    </row>
    <row r="41" spans="2:17" ht="149.5" x14ac:dyDescent="0.35">
      <c r="B41" s="22" t="s">
        <v>15</v>
      </c>
      <c r="C41" s="23" t="s">
        <v>70</v>
      </c>
      <c r="D41" s="24">
        <f>E41*3.8609</f>
        <v>6306764.7063999996</v>
      </c>
      <c r="E41" s="24">
        <v>1633496</v>
      </c>
      <c r="F41" s="24">
        <f>G41*3.8609</f>
        <v>4660932.4553819997</v>
      </c>
      <c r="G41" s="24">
        <v>1207213.98</v>
      </c>
      <c r="H41" s="23" t="s">
        <v>45</v>
      </c>
      <c r="I41" s="22" t="s">
        <v>80</v>
      </c>
      <c r="J41" s="22" t="s">
        <v>0</v>
      </c>
      <c r="K41" s="22" t="s">
        <v>83</v>
      </c>
      <c r="L41" s="22" t="s">
        <v>84</v>
      </c>
      <c r="M41" s="23" t="s">
        <v>87</v>
      </c>
      <c r="N41" s="22"/>
      <c r="O41" s="23"/>
      <c r="P41" s="23">
        <v>1</v>
      </c>
      <c r="Q41" s="23" t="s">
        <v>237</v>
      </c>
    </row>
    <row r="42" spans="2:17" ht="138" customHeight="1" x14ac:dyDescent="0.35">
      <c r="B42" s="22" t="s">
        <v>15</v>
      </c>
      <c r="C42" s="23" t="s">
        <v>222</v>
      </c>
      <c r="D42" s="24">
        <v>392000.00009008002</v>
      </c>
      <c r="E42" s="24">
        <v>101530.73119999999</v>
      </c>
      <c r="F42" s="24">
        <v>392000.00009008002</v>
      </c>
      <c r="G42" s="24">
        <v>101530.73119999999</v>
      </c>
      <c r="H42" s="23" t="s">
        <v>45</v>
      </c>
      <c r="I42" s="22" t="s">
        <v>188</v>
      </c>
      <c r="J42" s="22" t="s">
        <v>0</v>
      </c>
      <c r="K42" s="22" t="s">
        <v>82</v>
      </c>
      <c r="L42" s="22" t="s">
        <v>85</v>
      </c>
      <c r="M42" s="22" t="s">
        <v>85</v>
      </c>
      <c r="N42" s="22"/>
      <c r="O42" s="23"/>
      <c r="P42" s="23">
        <v>1</v>
      </c>
      <c r="Q42" s="23"/>
    </row>
    <row r="43" spans="2:17" ht="69" x14ac:dyDescent="0.35">
      <c r="B43" s="22" t="s">
        <v>15</v>
      </c>
      <c r="C43" s="23" t="s">
        <v>71</v>
      </c>
      <c r="D43" s="24">
        <v>414702.78010246</v>
      </c>
      <c r="E43" s="24">
        <v>107410.9094</v>
      </c>
      <c r="F43" s="24">
        <v>414702.78010246</v>
      </c>
      <c r="G43" s="24">
        <v>107410.9094</v>
      </c>
      <c r="H43" s="23" t="s">
        <v>45</v>
      </c>
      <c r="I43" s="22" t="s">
        <v>188</v>
      </c>
      <c r="J43" s="22" t="s">
        <v>0</v>
      </c>
      <c r="K43" s="22" t="s">
        <v>82</v>
      </c>
      <c r="L43" s="22" t="s">
        <v>85</v>
      </c>
      <c r="M43" s="22" t="s">
        <v>85</v>
      </c>
      <c r="N43" s="22"/>
      <c r="O43" s="23"/>
      <c r="P43" s="23">
        <v>1</v>
      </c>
      <c r="Q43" s="23"/>
    </row>
    <row r="44" spans="2:17" ht="88.5" customHeight="1" x14ac:dyDescent="0.35">
      <c r="B44" s="22" t="s">
        <v>73</v>
      </c>
      <c r="C44" s="23" t="s">
        <v>223</v>
      </c>
      <c r="D44" s="24">
        <v>195967.50014711</v>
      </c>
      <c r="E44" s="24">
        <v>50756.947899999999</v>
      </c>
      <c r="F44" s="24">
        <v>195967.50014711</v>
      </c>
      <c r="G44" s="24">
        <v>50756.947899999999</v>
      </c>
      <c r="H44" s="23" t="s">
        <v>45</v>
      </c>
      <c r="I44" s="22" t="s">
        <v>80</v>
      </c>
      <c r="J44" s="22" t="s">
        <v>0</v>
      </c>
      <c r="K44" s="22" t="s">
        <v>82</v>
      </c>
      <c r="L44" s="22" t="s">
        <v>85</v>
      </c>
      <c r="M44" s="22" t="s">
        <v>85</v>
      </c>
      <c r="N44" s="22"/>
      <c r="O44" s="23">
        <v>1</v>
      </c>
      <c r="P44" s="23"/>
      <c r="Q44" s="23"/>
    </row>
    <row r="45" spans="2:17" ht="69" x14ac:dyDescent="0.35">
      <c r="B45" s="22" t="s">
        <v>73</v>
      </c>
      <c r="C45" s="23" t="s">
        <v>103</v>
      </c>
      <c r="D45" s="24">
        <v>254749.99993640999</v>
      </c>
      <c r="E45" s="24">
        <v>65982.024900000004</v>
      </c>
      <c r="F45" s="24">
        <v>254749.99993640999</v>
      </c>
      <c r="G45" s="24">
        <v>65982.024900000004</v>
      </c>
      <c r="H45" s="23" t="s">
        <v>45</v>
      </c>
      <c r="I45" s="22" t="s">
        <v>188</v>
      </c>
      <c r="J45" s="22" t="s">
        <v>0</v>
      </c>
      <c r="K45" s="22" t="s">
        <v>82</v>
      </c>
      <c r="L45" s="22" t="s">
        <v>84</v>
      </c>
      <c r="M45" s="23" t="s">
        <v>86</v>
      </c>
      <c r="N45" s="22"/>
      <c r="O45" s="23"/>
      <c r="P45" s="23">
        <v>1</v>
      </c>
      <c r="Q45" s="23"/>
    </row>
    <row r="46" spans="2:17" ht="69" x14ac:dyDescent="0.35">
      <c r="B46" s="22" t="s">
        <v>73</v>
      </c>
      <c r="C46" s="23" t="s">
        <v>104</v>
      </c>
      <c r="D46" s="24">
        <v>489741.75995520002</v>
      </c>
      <c r="E46" s="24">
        <v>126846.52800000001</v>
      </c>
      <c r="F46" s="24">
        <v>489741.75995520002</v>
      </c>
      <c r="G46" s="24">
        <v>126846.52800000001</v>
      </c>
      <c r="H46" s="23" t="s">
        <v>45</v>
      </c>
      <c r="I46" s="22" t="s">
        <v>221</v>
      </c>
      <c r="J46" s="22" t="s">
        <v>0</v>
      </c>
      <c r="K46" s="22" t="s">
        <v>82</v>
      </c>
      <c r="L46" s="22" t="s">
        <v>85</v>
      </c>
      <c r="M46" s="22" t="s">
        <v>85</v>
      </c>
      <c r="N46" s="22"/>
      <c r="O46" s="23">
        <v>1</v>
      </c>
      <c r="P46" s="23"/>
      <c r="Q46" s="23"/>
    </row>
    <row r="47" spans="2:17" ht="90.65" customHeight="1" x14ac:dyDescent="0.35">
      <c r="B47" s="22" t="s">
        <v>73</v>
      </c>
      <c r="C47" s="23" t="s">
        <v>239</v>
      </c>
      <c r="D47" s="24">
        <v>199806.26985439999</v>
      </c>
      <c r="E47" s="24">
        <v>51751.216</v>
      </c>
      <c r="F47" s="24">
        <v>199806.26985439999</v>
      </c>
      <c r="G47" s="24">
        <v>51751.216</v>
      </c>
      <c r="H47" s="23" t="s">
        <v>45</v>
      </c>
      <c r="I47" s="22" t="s">
        <v>188</v>
      </c>
      <c r="J47" s="22" t="s">
        <v>0</v>
      </c>
      <c r="K47" s="22" t="s">
        <v>82</v>
      </c>
      <c r="L47" s="22" t="s">
        <v>85</v>
      </c>
      <c r="M47" s="22" t="s">
        <v>85</v>
      </c>
      <c r="N47" s="22"/>
      <c r="O47" s="23">
        <v>1</v>
      </c>
      <c r="P47" s="23"/>
      <c r="Q47" s="23"/>
    </row>
    <row r="48" spans="2:17" ht="135.65" customHeight="1" x14ac:dyDescent="0.35">
      <c r="B48" s="22" t="s">
        <v>73</v>
      </c>
      <c r="C48" s="23" t="s">
        <v>224</v>
      </c>
      <c r="D48" s="24">
        <v>615797.62996494002</v>
      </c>
      <c r="E48" s="24">
        <v>159495.87659999999</v>
      </c>
      <c r="F48" s="24">
        <v>615797.62996494002</v>
      </c>
      <c r="G48" s="24">
        <v>159495.87659999999</v>
      </c>
      <c r="H48" s="23" t="s">
        <v>45</v>
      </c>
      <c r="I48" s="22" t="s">
        <v>80</v>
      </c>
      <c r="J48" s="22" t="s">
        <v>0</v>
      </c>
      <c r="K48" s="22" t="s">
        <v>82</v>
      </c>
      <c r="L48" s="22" t="s">
        <v>84</v>
      </c>
      <c r="M48" s="23" t="s">
        <v>86</v>
      </c>
      <c r="N48" s="22"/>
      <c r="O48" s="23"/>
      <c r="P48" s="23">
        <v>1</v>
      </c>
      <c r="Q48" s="23"/>
    </row>
    <row r="49" spans="1:17" ht="86.15" customHeight="1" x14ac:dyDescent="0.35">
      <c r="B49" s="22" t="s">
        <v>73</v>
      </c>
      <c r="C49" s="23" t="s">
        <v>225</v>
      </c>
      <c r="D49" s="24">
        <v>328735.37994642003</v>
      </c>
      <c r="E49" s="24">
        <v>85144.753800000006</v>
      </c>
      <c r="F49" s="24">
        <v>328735.37994642003</v>
      </c>
      <c r="G49" s="24">
        <v>85144.753800000006</v>
      </c>
      <c r="H49" s="23" t="s">
        <v>45</v>
      </c>
      <c r="I49" s="22" t="s">
        <v>80</v>
      </c>
      <c r="J49" s="22" t="s">
        <v>0</v>
      </c>
      <c r="K49" s="22" t="s">
        <v>82</v>
      </c>
      <c r="L49" s="22" t="s">
        <v>84</v>
      </c>
      <c r="M49" s="22" t="s">
        <v>85</v>
      </c>
      <c r="N49" s="22"/>
      <c r="O49" s="23">
        <v>1</v>
      </c>
      <c r="P49" s="23"/>
      <c r="Q49" s="23"/>
    </row>
    <row r="50" spans="1:17" ht="146.15" customHeight="1" x14ac:dyDescent="0.35">
      <c r="B50" s="22" t="s">
        <v>73</v>
      </c>
      <c r="C50" s="23" t="s">
        <v>226</v>
      </c>
      <c r="D50" s="24">
        <v>287904.37987427</v>
      </c>
      <c r="E50" s="24">
        <v>74569.240300000005</v>
      </c>
      <c r="F50" s="24">
        <v>287904.37987427</v>
      </c>
      <c r="G50" s="24">
        <v>74569.240300000005</v>
      </c>
      <c r="H50" s="23" t="s">
        <v>45</v>
      </c>
      <c r="I50" s="22" t="s">
        <v>80</v>
      </c>
      <c r="J50" s="22" t="s">
        <v>0</v>
      </c>
      <c r="K50" s="22" t="s">
        <v>82</v>
      </c>
      <c r="L50" s="22" t="s">
        <v>106</v>
      </c>
      <c r="M50" s="23" t="s">
        <v>89</v>
      </c>
      <c r="N50" s="22"/>
      <c r="O50" s="23">
        <v>1</v>
      </c>
      <c r="P50" s="23"/>
      <c r="Q50" s="23"/>
    </row>
    <row r="51" spans="1:17" ht="115" customHeight="1" x14ac:dyDescent="0.35">
      <c r="B51" s="22" t="s">
        <v>73</v>
      </c>
      <c r="C51" s="23" t="s">
        <v>227</v>
      </c>
      <c r="D51" s="24">
        <v>91317.407588319998</v>
      </c>
      <c r="E51" s="24">
        <v>23651.844799999999</v>
      </c>
      <c r="F51" s="24">
        <v>91317.407588319998</v>
      </c>
      <c r="G51" s="24">
        <v>23651.844799999999</v>
      </c>
      <c r="H51" s="23" t="s">
        <v>45</v>
      </c>
      <c r="I51" s="22" t="s">
        <v>80</v>
      </c>
      <c r="J51" s="22" t="s">
        <v>0</v>
      </c>
      <c r="K51" s="22" t="s">
        <v>82</v>
      </c>
      <c r="L51" s="22" t="s">
        <v>84</v>
      </c>
      <c r="M51" s="23" t="s">
        <v>86</v>
      </c>
      <c r="N51" s="22"/>
      <c r="O51" s="23"/>
      <c r="P51" s="23">
        <v>1</v>
      </c>
      <c r="Q51" s="23"/>
    </row>
    <row r="52" spans="1:17" ht="69" x14ac:dyDescent="0.35">
      <c r="B52" s="22" t="s">
        <v>73</v>
      </c>
      <c r="C52" s="23" t="s">
        <v>76</v>
      </c>
      <c r="D52" s="24">
        <v>120451.99990847999</v>
      </c>
      <c r="E52" s="24">
        <v>31197.907200000001</v>
      </c>
      <c r="F52" s="24">
        <v>120451.99990847999</v>
      </c>
      <c r="G52" s="24">
        <v>31197.907200000001</v>
      </c>
      <c r="H52" s="23" t="s">
        <v>45</v>
      </c>
      <c r="I52" s="22" t="s">
        <v>80</v>
      </c>
      <c r="J52" s="22" t="s">
        <v>0</v>
      </c>
      <c r="K52" s="22" t="s">
        <v>82</v>
      </c>
      <c r="L52" s="22" t="s">
        <v>84</v>
      </c>
      <c r="M52" s="23" t="s">
        <v>86</v>
      </c>
      <c r="N52" s="22"/>
      <c r="O52" s="23">
        <v>1</v>
      </c>
      <c r="P52" s="23"/>
      <c r="Q52" s="23"/>
    </row>
    <row r="53" spans="1:17" ht="128.5" customHeight="1" x14ac:dyDescent="0.35">
      <c r="B53" s="22" t="s">
        <v>73</v>
      </c>
      <c r="C53" s="23" t="s">
        <v>240</v>
      </c>
      <c r="D53" s="24">
        <v>315796.17010547</v>
      </c>
      <c r="E53" s="24">
        <v>81793.408299999996</v>
      </c>
      <c r="F53" s="24">
        <v>315796.17010547</v>
      </c>
      <c r="G53" s="24">
        <v>81793.408299999996</v>
      </c>
      <c r="H53" s="23" t="s">
        <v>45</v>
      </c>
      <c r="I53" s="22" t="s">
        <v>80</v>
      </c>
      <c r="J53" s="22" t="s">
        <v>0</v>
      </c>
      <c r="K53" s="22" t="s">
        <v>82</v>
      </c>
      <c r="L53" s="22" t="s">
        <v>84</v>
      </c>
      <c r="M53" s="22" t="s">
        <v>85</v>
      </c>
      <c r="N53" s="22"/>
      <c r="O53" s="23">
        <v>1</v>
      </c>
      <c r="P53" s="23"/>
      <c r="Q53" s="23"/>
    </row>
    <row r="54" spans="1:17" x14ac:dyDescent="0.35">
      <c r="A54" s="25"/>
      <c r="D54" s="103"/>
      <c r="E54" s="103"/>
      <c r="F54" s="103"/>
      <c r="G54" s="103"/>
    </row>
    <row r="55" spans="1:17" ht="13" customHeight="1" x14ac:dyDescent="0.35">
      <c r="A55" s="26"/>
    </row>
    <row r="56" spans="1:17" ht="13" customHeight="1" x14ac:dyDescent="0.35">
      <c r="A56" s="26"/>
      <c r="B56" s="2" t="s">
        <v>78</v>
      </c>
    </row>
    <row r="57" spans="1:17" ht="13" customHeight="1" x14ac:dyDescent="0.35">
      <c r="A57" s="26"/>
      <c r="B57" s="29"/>
    </row>
    <row r="58" spans="1:17" ht="13" customHeight="1" x14ac:dyDescent="0.35">
      <c r="A58" s="26"/>
      <c r="B58" s="29"/>
    </row>
    <row r="59" spans="1:17" ht="13" customHeight="1" x14ac:dyDescent="0.35">
      <c r="A59" s="26"/>
    </row>
    <row r="60" spans="1:17" ht="13" customHeight="1" x14ac:dyDescent="0.35">
      <c r="A60" s="26"/>
      <c r="B60" s="1" t="s">
        <v>242</v>
      </c>
    </row>
    <row r="61" spans="1:17" ht="13" customHeight="1" x14ac:dyDescent="0.35">
      <c r="A61" s="26"/>
    </row>
    <row r="62" spans="1:17" ht="13" customHeight="1" x14ac:dyDescent="0.35">
      <c r="A62" s="26"/>
    </row>
    <row r="63" spans="1:17" ht="13" customHeight="1" x14ac:dyDescent="0.35">
      <c r="A63" s="26"/>
    </row>
    <row r="64" spans="1:17" x14ac:dyDescent="0.35">
      <c r="A64" s="27"/>
    </row>
    <row r="65" spans="1:1" x14ac:dyDescent="0.35">
      <c r="A65" s="28"/>
    </row>
    <row r="66" spans="1:1" x14ac:dyDescent="0.35">
      <c r="A66" s="27"/>
    </row>
    <row r="67" spans="1:1" x14ac:dyDescent="0.35">
      <c r="A67" s="27"/>
    </row>
    <row r="1048575" ht="12.75" customHeight="1" x14ac:dyDescent="0.35"/>
    <row r="1048576" ht="12.75" customHeight="1" x14ac:dyDescent="0.35"/>
  </sheetData>
  <mergeCells count="3">
    <mergeCell ref="D7:G7"/>
    <mergeCell ref="D8:E8"/>
    <mergeCell ref="F8:G8"/>
  </mergeCells>
  <hyperlinks>
    <hyperlink ref="B5" location="'Index sheet'!A1" display="Back to index" xr:uid="{00000000-0004-0000-0100-00000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048576"/>
  <sheetViews>
    <sheetView showGridLines="0" zoomScale="90" zoomScaleNormal="90" workbookViewId="0">
      <selection activeCell="K2" sqref="K2"/>
    </sheetView>
  </sheetViews>
  <sheetFormatPr defaultRowHeight="14.5" x14ac:dyDescent="0.35"/>
  <cols>
    <col min="1" max="1" width="2.26953125" style="1" customWidth="1"/>
    <col min="2" max="2" width="27.453125" style="1" customWidth="1"/>
    <col min="3" max="3" width="13" style="1" customWidth="1"/>
    <col min="4" max="4" width="13.1796875" style="1" customWidth="1"/>
    <col min="5" max="5" width="12" style="1" customWidth="1"/>
    <col min="6" max="6" width="11.7265625" style="1" customWidth="1"/>
    <col min="7" max="7" width="12.453125" style="1" customWidth="1"/>
    <col min="8" max="8" width="11.54296875" style="1"/>
    <col min="9" max="9" width="10.54296875" style="1" customWidth="1"/>
    <col min="10" max="10" width="10.453125" style="1" customWidth="1"/>
    <col min="11" max="14" width="9.1796875" style="1" customWidth="1"/>
    <col min="15" max="15" width="9.1796875" style="81" customWidth="1"/>
    <col min="16" max="16" width="18.453125" style="81" customWidth="1"/>
    <col min="17" max="17" width="9.1796875" style="77" customWidth="1"/>
    <col min="18" max="18" width="9.54296875" style="75" bestFit="1" customWidth="1"/>
    <col min="19" max="19" width="9.1796875" style="75" customWidth="1"/>
    <col min="20" max="20" width="9.1796875" style="1" customWidth="1"/>
    <col min="21" max="21" width="10.453125" style="1" customWidth="1"/>
    <col min="22" max="22" width="10.7265625" style="1" customWidth="1"/>
    <col min="23" max="23" width="9.1796875" style="1" customWidth="1"/>
    <col min="24" max="24" width="10.1796875" style="1" customWidth="1"/>
    <col min="25" max="25" width="10.26953125" style="1" customWidth="1"/>
    <col min="26" max="1025" width="9.1796875" style="1" customWidth="1"/>
  </cols>
  <sheetData>
    <row r="1" spans="1:1025" ht="16" customHeight="1" x14ac:dyDescent="0.35">
      <c r="B1" s="7" t="s">
        <v>90</v>
      </c>
    </row>
    <row r="2" spans="1:1025" ht="16" customHeight="1" x14ac:dyDescent="0.35">
      <c r="B2" s="6" t="s">
        <v>29</v>
      </c>
      <c r="J2" s="9">
        <v>2022</v>
      </c>
      <c r="K2" s="104" t="s">
        <v>125</v>
      </c>
    </row>
    <row r="3" spans="1:1025" ht="16" customHeight="1" x14ac:dyDescent="0.35">
      <c r="B3" s="10" t="s">
        <v>31</v>
      </c>
      <c r="C3" s="11" t="s">
        <v>1</v>
      </c>
    </row>
    <row r="4" spans="1:1025" ht="16" customHeight="1" x14ac:dyDescent="0.35">
      <c r="B4" s="12"/>
      <c r="C4" s="12"/>
    </row>
    <row r="5" spans="1:1025" x14ac:dyDescent="0.35">
      <c r="B5" s="13" t="s">
        <v>2</v>
      </c>
    </row>
    <row r="6" spans="1:1025" x14ac:dyDescent="0.35">
      <c r="B6" s="8"/>
    </row>
    <row r="7" spans="1:1025" s="15" customFormat="1" ht="80.150000000000006" customHeight="1" x14ac:dyDescent="0.25">
      <c r="B7" s="30" t="s">
        <v>107</v>
      </c>
      <c r="C7" s="115" t="s">
        <v>108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7"/>
      <c r="O7" s="78" t="s">
        <v>112</v>
      </c>
      <c r="P7" s="78" t="s">
        <v>113</v>
      </c>
      <c r="Q7" s="78" t="s">
        <v>21</v>
      </c>
      <c r="R7" s="16" t="s">
        <v>114</v>
      </c>
      <c r="S7" s="16" t="s">
        <v>115</v>
      </c>
      <c r="T7" s="16" t="s">
        <v>116</v>
      </c>
      <c r="U7" s="16" t="s">
        <v>117</v>
      </c>
      <c r="V7" s="16" t="s">
        <v>118</v>
      </c>
      <c r="W7" s="16" t="s">
        <v>119</v>
      </c>
      <c r="X7" s="16" t="s">
        <v>248</v>
      </c>
      <c r="Y7" s="16" t="s">
        <v>249</v>
      </c>
      <c r="Z7" s="16" t="s">
        <v>120</v>
      </c>
    </row>
    <row r="8" spans="1:1025" s="15" customFormat="1" ht="21" customHeight="1" x14ac:dyDescent="0.25">
      <c r="B8" s="32"/>
      <c r="C8" s="115" t="s">
        <v>109</v>
      </c>
      <c r="D8" s="116"/>
      <c r="E8" s="116"/>
      <c r="F8" s="116"/>
      <c r="G8" s="116"/>
      <c r="H8" s="116"/>
      <c r="I8" s="116"/>
      <c r="J8" s="117"/>
      <c r="K8" s="115" t="s">
        <v>110</v>
      </c>
      <c r="L8" s="116"/>
      <c r="M8" s="116"/>
      <c r="N8" s="117"/>
      <c r="O8" s="79"/>
      <c r="P8" s="79"/>
      <c r="Q8" s="79"/>
      <c r="R8" s="18"/>
      <c r="S8" s="18"/>
      <c r="T8" s="18"/>
      <c r="U8" s="18"/>
      <c r="V8" s="18"/>
      <c r="W8" s="18"/>
      <c r="X8" s="18"/>
      <c r="Y8" s="18"/>
      <c r="Z8" s="18"/>
    </row>
    <row r="9" spans="1:1025" s="15" customFormat="1" ht="29.25" customHeight="1" x14ac:dyDescent="0.25">
      <c r="B9" s="32"/>
      <c r="C9" s="115" t="s">
        <v>111</v>
      </c>
      <c r="D9" s="116"/>
      <c r="E9" s="116"/>
      <c r="F9" s="117"/>
      <c r="G9" s="115" t="s">
        <v>124</v>
      </c>
      <c r="H9" s="116"/>
      <c r="I9" s="116"/>
      <c r="J9" s="117"/>
      <c r="K9" s="115" t="s">
        <v>124</v>
      </c>
      <c r="L9" s="116"/>
      <c r="M9" s="116"/>
      <c r="N9" s="117"/>
      <c r="O9" s="79"/>
      <c r="P9" s="79"/>
      <c r="Q9" s="79"/>
      <c r="R9" s="18"/>
      <c r="S9" s="18"/>
      <c r="T9" s="18"/>
      <c r="U9" s="18"/>
      <c r="V9" s="18"/>
      <c r="W9" s="18"/>
      <c r="X9" s="18"/>
      <c r="Y9" s="18"/>
      <c r="Z9" s="18"/>
    </row>
    <row r="10" spans="1:1025" s="15" customFormat="1" ht="23.5" customHeight="1" x14ac:dyDescent="0.25">
      <c r="B10" s="32"/>
      <c r="C10" s="113" t="s">
        <v>42</v>
      </c>
      <c r="D10" s="114"/>
      <c r="E10" s="113" t="s">
        <v>105</v>
      </c>
      <c r="F10" s="114"/>
      <c r="G10" s="113" t="s">
        <v>42</v>
      </c>
      <c r="H10" s="114"/>
      <c r="I10" s="113" t="s">
        <v>105</v>
      </c>
      <c r="J10" s="114"/>
      <c r="K10" s="113" t="s">
        <v>42</v>
      </c>
      <c r="L10" s="114"/>
      <c r="M10" s="113" t="s">
        <v>105</v>
      </c>
      <c r="N10" s="114"/>
      <c r="O10" s="79"/>
      <c r="P10" s="79"/>
      <c r="Q10" s="79"/>
      <c r="R10" s="18"/>
      <c r="S10" s="18"/>
      <c r="T10" s="18"/>
      <c r="U10" s="18"/>
      <c r="V10" s="18"/>
      <c r="W10" s="18"/>
      <c r="X10" s="18"/>
      <c r="Y10" s="18"/>
      <c r="Z10" s="18"/>
    </row>
    <row r="11" spans="1:1025" s="15" customFormat="1" ht="26.15" customHeight="1" x14ac:dyDescent="0.25">
      <c r="B11" s="32"/>
      <c r="C11" s="21" t="s">
        <v>44</v>
      </c>
      <c r="D11" s="19" t="s">
        <v>4</v>
      </c>
      <c r="E11" s="21" t="s">
        <v>44</v>
      </c>
      <c r="F11" s="19" t="s">
        <v>4</v>
      </c>
      <c r="G11" s="21" t="s">
        <v>44</v>
      </c>
      <c r="H11" s="19" t="s">
        <v>4</v>
      </c>
      <c r="I11" s="21" t="s">
        <v>44</v>
      </c>
      <c r="J11" s="19" t="s">
        <v>4</v>
      </c>
      <c r="K11" s="21" t="s">
        <v>44</v>
      </c>
      <c r="L11" s="19" t="s">
        <v>4</v>
      </c>
      <c r="M11" s="21" t="s">
        <v>44</v>
      </c>
      <c r="N11" s="19" t="s">
        <v>4</v>
      </c>
      <c r="O11" s="80"/>
      <c r="P11" s="80"/>
      <c r="Q11" s="80"/>
      <c r="R11" s="20"/>
      <c r="S11" s="20"/>
      <c r="T11" s="20"/>
      <c r="U11" s="20"/>
      <c r="V11" s="20"/>
      <c r="W11" s="20"/>
      <c r="X11" s="20"/>
      <c r="Y11" s="20"/>
      <c r="Z11" s="20"/>
    </row>
    <row r="12" spans="1:1025" s="26" customFormat="1" ht="34.5" x14ac:dyDescent="0.35">
      <c r="A12" s="61"/>
      <c r="B12" s="68" t="s">
        <v>241</v>
      </c>
      <c r="C12" s="24">
        <f>D12*4.4577</f>
        <v>58997061.499545</v>
      </c>
      <c r="D12" s="24">
        <v>13234865.85</v>
      </c>
      <c r="E12" s="69"/>
      <c r="F12" s="69"/>
      <c r="G12" s="24">
        <f>H12*4.4577</f>
        <v>18289089.049256999</v>
      </c>
      <c r="H12" s="24">
        <v>4102808.41</v>
      </c>
      <c r="I12" s="69"/>
      <c r="J12" s="69"/>
      <c r="K12" s="69"/>
      <c r="L12" s="69"/>
      <c r="M12" s="69"/>
      <c r="N12" s="69"/>
      <c r="O12" s="74" t="s">
        <v>126</v>
      </c>
      <c r="P12" s="74" t="s">
        <v>128</v>
      </c>
      <c r="Q12" s="74" t="s">
        <v>45</v>
      </c>
      <c r="R12" s="74" t="s">
        <v>81</v>
      </c>
      <c r="S12" s="74" t="s">
        <v>0</v>
      </c>
      <c r="T12" s="74" t="s">
        <v>130</v>
      </c>
      <c r="U12" s="74" t="s">
        <v>85</v>
      </c>
      <c r="V12" s="74" t="s">
        <v>85</v>
      </c>
      <c r="W12" s="23"/>
      <c r="X12" s="23"/>
      <c r="Y12" s="23"/>
      <c r="Z12" s="23"/>
    </row>
    <row r="13" spans="1:1025" s="64" customFormat="1" ht="26.5" customHeight="1" x14ac:dyDescent="0.35">
      <c r="A13" s="27"/>
      <c r="B13" s="83" t="s">
        <v>243</v>
      </c>
      <c r="C13" s="24">
        <f>D13*4.4577</f>
        <v>23085383.013926998</v>
      </c>
      <c r="D13" s="24">
        <v>5178765.51</v>
      </c>
      <c r="E13" s="66"/>
      <c r="F13" s="66"/>
      <c r="G13" s="24">
        <f>H13*4.4577</f>
        <v>7156468.7427869998</v>
      </c>
      <c r="H13" s="24">
        <v>1605417.31</v>
      </c>
      <c r="I13" s="66"/>
      <c r="J13" s="66"/>
      <c r="K13" s="66"/>
      <c r="L13" s="66"/>
      <c r="M13" s="66"/>
      <c r="N13" s="66"/>
      <c r="O13" s="74" t="s">
        <v>126</v>
      </c>
      <c r="P13" s="74" t="s">
        <v>82</v>
      </c>
      <c r="Q13" s="74" t="s">
        <v>45</v>
      </c>
      <c r="R13" s="76" t="s">
        <v>81</v>
      </c>
      <c r="S13" s="74" t="s">
        <v>0</v>
      </c>
      <c r="T13" s="74" t="s">
        <v>82</v>
      </c>
      <c r="U13" s="74" t="s">
        <v>85</v>
      </c>
      <c r="V13" s="74" t="s">
        <v>85</v>
      </c>
      <c r="W13" s="67"/>
      <c r="X13" s="67"/>
      <c r="Y13" s="67"/>
      <c r="Z13" s="6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27"/>
      <c r="LK13" s="27"/>
      <c r="LL13" s="27"/>
      <c r="LM13" s="27"/>
      <c r="LN13" s="27"/>
      <c r="LO13" s="27"/>
      <c r="LP13" s="27"/>
      <c r="LQ13" s="27"/>
      <c r="LR13" s="27"/>
      <c r="LS13" s="27"/>
      <c r="LT13" s="27"/>
      <c r="LU13" s="27"/>
      <c r="LV13" s="27"/>
      <c r="LW13" s="27"/>
      <c r="LX13" s="27"/>
      <c r="LY13" s="27"/>
      <c r="LZ13" s="27"/>
      <c r="MA13" s="27"/>
      <c r="MB13" s="27"/>
      <c r="MC13" s="27"/>
      <c r="MD13" s="27"/>
      <c r="ME13" s="27"/>
      <c r="MF13" s="27"/>
      <c r="MG13" s="27"/>
      <c r="MH13" s="27"/>
      <c r="MI13" s="27"/>
      <c r="MJ13" s="27"/>
      <c r="MK13" s="27"/>
      <c r="ML13" s="27"/>
      <c r="MM13" s="27"/>
      <c r="MN13" s="27"/>
      <c r="MO13" s="27"/>
      <c r="MP13" s="27"/>
      <c r="MQ13" s="27"/>
      <c r="MR13" s="27"/>
      <c r="MS13" s="27"/>
      <c r="MT13" s="27"/>
      <c r="MU13" s="27"/>
      <c r="MV13" s="27"/>
      <c r="MW13" s="27"/>
      <c r="MX13" s="27"/>
      <c r="MY13" s="27"/>
      <c r="MZ13" s="27"/>
      <c r="NA13" s="27"/>
      <c r="NB13" s="27"/>
      <c r="NC13" s="27"/>
      <c r="ND13" s="27"/>
      <c r="NE13" s="27"/>
      <c r="NF13" s="27"/>
      <c r="NG13" s="27"/>
      <c r="NH13" s="27"/>
      <c r="NI13" s="27"/>
      <c r="NJ13" s="27"/>
      <c r="NK13" s="27"/>
      <c r="NL13" s="27"/>
      <c r="NM13" s="27"/>
      <c r="NN13" s="27"/>
      <c r="NO13" s="27"/>
      <c r="NP13" s="27"/>
      <c r="NQ13" s="27"/>
      <c r="NR13" s="27"/>
      <c r="NS13" s="27"/>
      <c r="NT13" s="27"/>
      <c r="NU13" s="27"/>
      <c r="NV13" s="27"/>
      <c r="NW13" s="27"/>
      <c r="NX13" s="27"/>
      <c r="NY13" s="27"/>
      <c r="NZ13" s="27"/>
      <c r="OA13" s="27"/>
      <c r="OB13" s="27"/>
      <c r="OC13" s="27"/>
      <c r="OD13" s="27"/>
      <c r="OE13" s="27"/>
      <c r="OF13" s="27"/>
      <c r="OG13" s="27"/>
      <c r="OH13" s="27"/>
      <c r="OI13" s="27"/>
      <c r="OJ13" s="27"/>
      <c r="OK13" s="27"/>
      <c r="OL13" s="27"/>
      <c r="OM13" s="27"/>
      <c r="ON13" s="27"/>
      <c r="OO13" s="27"/>
      <c r="OP13" s="27"/>
      <c r="OQ13" s="27"/>
      <c r="OR13" s="27"/>
      <c r="OS13" s="27"/>
      <c r="OT13" s="27"/>
      <c r="OU13" s="27"/>
      <c r="OV13" s="27"/>
      <c r="OW13" s="27"/>
      <c r="OX13" s="27"/>
      <c r="OY13" s="27"/>
      <c r="OZ13" s="27"/>
      <c r="PA13" s="27"/>
      <c r="PB13" s="27"/>
      <c r="PC13" s="27"/>
      <c r="PD13" s="27"/>
      <c r="PE13" s="27"/>
      <c r="PF13" s="27"/>
      <c r="PG13" s="27"/>
      <c r="PH13" s="27"/>
      <c r="PI13" s="27"/>
      <c r="PJ13" s="27"/>
      <c r="PK13" s="27"/>
      <c r="PL13" s="27"/>
      <c r="PM13" s="27"/>
      <c r="PN13" s="27"/>
      <c r="PO13" s="27"/>
      <c r="PP13" s="27"/>
      <c r="PQ13" s="27"/>
      <c r="PR13" s="27"/>
      <c r="PS13" s="27"/>
      <c r="PT13" s="27"/>
      <c r="PU13" s="27"/>
      <c r="PV13" s="27"/>
      <c r="PW13" s="27"/>
      <c r="PX13" s="27"/>
      <c r="PY13" s="27"/>
      <c r="PZ13" s="27"/>
      <c r="QA13" s="27"/>
      <c r="QB13" s="27"/>
      <c r="QC13" s="27"/>
      <c r="QD13" s="27"/>
      <c r="QE13" s="27"/>
      <c r="QF13" s="27"/>
      <c r="QG13" s="27"/>
      <c r="QH13" s="27"/>
      <c r="QI13" s="27"/>
      <c r="QJ13" s="27"/>
      <c r="QK13" s="27"/>
      <c r="QL13" s="27"/>
      <c r="QM13" s="27"/>
      <c r="QN13" s="27"/>
      <c r="QO13" s="27"/>
      <c r="QP13" s="27"/>
      <c r="QQ13" s="27"/>
      <c r="QR13" s="27"/>
      <c r="QS13" s="27"/>
      <c r="QT13" s="27"/>
      <c r="QU13" s="27"/>
      <c r="QV13" s="27"/>
      <c r="QW13" s="27"/>
      <c r="QX13" s="27"/>
      <c r="QY13" s="27"/>
      <c r="QZ13" s="27"/>
      <c r="RA13" s="27"/>
      <c r="RB13" s="27"/>
      <c r="RC13" s="27"/>
      <c r="RD13" s="27"/>
      <c r="RE13" s="27"/>
      <c r="RF13" s="27"/>
      <c r="RG13" s="27"/>
      <c r="RH13" s="27"/>
      <c r="RI13" s="27"/>
      <c r="RJ13" s="27"/>
      <c r="RK13" s="27"/>
      <c r="RL13" s="27"/>
      <c r="RM13" s="27"/>
      <c r="RN13" s="27"/>
      <c r="RO13" s="27"/>
      <c r="RP13" s="27"/>
      <c r="RQ13" s="27"/>
      <c r="RR13" s="27"/>
      <c r="RS13" s="27"/>
      <c r="RT13" s="27"/>
      <c r="RU13" s="27"/>
      <c r="RV13" s="27"/>
      <c r="RW13" s="27"/>
      <c r="RX13" s="27"/>
      <c r="RY13" s="27"/>
      <c r="RZ13" s="27"/>
      <c r="SA13" s="27"/>
      <c r="SB13" s="27"/>
      <c r="SC13" s="27"/>
      <c r="SD13" s="27"/>
      <c r="SE13" s="27"/>
      <c r="SF13" s="27"/>
      <c r="SG13" s="27"/>
      <c r="SH13" s="27"/>
      <c r="SI13" s="27"/>
      <c r="SJ13" s="27"/>
      <c r="SK13" s="27"/>
      <c r="SL13" s="27"/>
      <c r="SM13" s="27"/>
      <c r="SN13" s="27"/>
      <c r="SO13" s="27"/>
      <c r="SP13" s="27"/>
      <c r="SQ13" s="27"/>
      <c r="SR13" s="27"/>
      <c r="SS13" s="27"/>
      <c r="ST13" s="27"/>
      <c r="SU13" s="27"/>
      <c r="SV13" s="27"/>
      <c r="SW13" s="27"/>
      <c r="SX13" s="27"/>
      <c r="SY13" s="27"/>
      <c r="SZ13" s="27"/>
      <c r="TA13" s="27"/>
      <c r="TB13" s="27"/>
      <c r="TC13" s="27"/>
      <c r="TD13" s="27"/>
      <c r="TE13" s="27"/>
      <c r="TF13" s="27"/>
      <c r="TG13" s="27"/>
      <c r="TH13" s="27"/>
      <c r="TI13" s="27"/>
      <c r="TJ13" s="27"/>
      <c r="TK13" s="27"/>
      <c r="TL13" s="27"/>
      <c r="TM13" s="27"/>
      <c r="TN13" s="27"/>
      <c r="TO13" s="27"/>
      <c r="TP13" s="27"/>
      <c r="TQ13" s="27"/>
      <c r="TR13" s="27"/>
      <c r="TS13" s="27"/>
      <c r="TT13" s="27"/>
      <c r="TU13" s="27"/>
      <c r="TV13" s="27"/>
      <c r="TW13" s="27"/>
      <c r="TX13" s="27"/>
      <c r="TY13" s="27"/>
      <c r="TZ13" s="27"/>
      <c r="UA13" s="27"/>
      <c r="UB13" s="27"/>
      <c r="UC13" s="27"/>
      <c r="UD13" s="27"/>
      <c r="UE13" s="27"/>
      <c r="UF13" s="27"/>
      <c r="UG13" s="27"/>
      <c r="UH13" s="27"/>
      <c r="UI13" s="27"/>
      <c r="UJ13" s="27"/>
      <c r="UK13" s="27"/>
      <c r="UL13" s="27"/>
      <c r="UM13" s="27"/>
      <c r="UN13" s="27"/>
      <c r="UO13" s="27"/>
      <c r="UP13" s="27"/>
      <c r="UQ13" s="27"/>
      <c r="UR13" s="27"/>
      <c r="US13" s="27"/>
      <c r="UT13" s="27"/>
      <c r="UU13" s="27"/>
      <c r="UV13" s="27"/>
      <c r="UW13" s="27"/>
      <c r="UX13" s="27"/>
      <c r="UY13" s="27"/>
      <c r="UZ13" s="27"/>
      <c r="VA13" s="27"/>
      <c r="VB13" s="27"/>
      <c r="VC13" s="27"/>
      <c r="VD13" s="27"/>
      <c r="VE13" s="27"/>
      <c r="VF13" s="27"/>
      <c r="VG13" s="27"/>
      <c r="VH13" s="27"/>
      <c r="VI13" s="27"/>
      <c r="VJ13" s="27"/>
      <c r="VK13" s="27"/>
      <c r="VL13" s="27"/>
      <c r="VM13" s="27"/>
      <c r="VN13" s="27"/>
      <c r="VO13" s="27"/>
      <c r="VP13" s="27"/>
      <c r="VQ13" s="27"/>
      <c r="VR13" s="27"/>
      <c r="VS13" s="27"/>
      <c r="VT13" s="27"/>
      <c r="VU13" s="27"/>
      <c r="VV13" s="27"/>
      <c r="VW13" s="27"/>
      <c r="VX13" s="27"/>
      <c r="VY13" s="27"/>
      <c r="VZ13" s="27"/>
      <c r="WA13" s="27"/>
      <c r="WB13" s="27"/>
      <c r="WC13" s="27"/>
      <c r="WD13" s="27"/>
      <c r="WE13" s="27"/>
      <c r="WF13" s="27"/>
      <c r="WG13" s="27"/>
      <c r="WH13" s="27"/>
      <c r="WI13" s="27"/>
      <c r="WJ13" s="27"/>
      <c r="WK13" s="27"/>
      <c r="WL13" s="27"/>
      <c r="WM13" s="27"/>
      <c r="WN13" s="27"/>
      <c r="WO13" s="27"/>
      <c r="WP13" s="27"/>
      <c r="WQ13" s="27"/>
      <c r="WR13" s="27"/>
      <c r="WS13" s="27"/>
      <c r="WT13" s="27"/>
      <c r="WU13" s="27"/>
      <c r="WV13" s="27"/>
      <c r="WW13" s="27"/>
      <c r="WX13" s="27"/>
      <c r="WY13" s="27"/>
      <c r="WZ13" s="27"/>
      <c r="XA13" s="27"/>
      <c r="XB13" s="27"/>
      <c r="XC13" s="27"/>
      <c r="XD13" s="27"/>
      <c r="XE13" s="27"/>
      <c r="XF13" s="27"/>
      <c r="XG13" s="27"/>
      <c r="XH13" s="27"/>
      <c r="XI13" s="27"/>
      <c r="XJ13" s="27"/>
      <c r="XK13" s="27"/>
      <c r="XL13" s="27"/>
      <c r="XM13" s="27"/>
      <c r="XN13" s="27"/>
      <c r="XO13" s="27"/>
      <c r="XP13" s="27"/>
      <c r="XQ13" s="27"/>
      <c r="XR13" s="27"/>
      <c r="XS13" s="27"/>
      <c r="XT13" s="27"/>
      <c r="XU13" s="27"/>
      <c r="XV13" s="27"/>
      <c r="XW13" s="27"/>
      <c r="XX13" s="27"/>
      <c r="XY13" s="27"/>
      <c r="XZ13" s="27"/>
      <c r="YA13" s="27"/>
      <c r="YB13" s="27"/>
      <c r="YC13" s="27"/>
      <c r="YD13" s="27"/>
      <c r="YE13" s="27"/>
      <c r="YF13" s="27"/>
      <c r="YG13" s="27"/>
      <c r="YH13" s="27"/>
      <c r="YI13" s="27"/>
      <c r="YJ13" s="27"/>
      <c r="YK13" s="27"/>
      <c r="YL13" s="27"/>
      <c r="YM13" s="27"/>
      <c r="YN13" s="27"/>
      <c r="YO13" s="27"/>
      <c r="YP13" s="27"/>
      <c r="YQ13" s="27"/>
      <c r="YR13" s="27"/>
      <c r="YS13" s="27"/>
      <c r="YT13" s="27"/>
      <c r="YU13" s="27"/>
      <c r="YV13" s="27"/>
      <c r="YW13" s="27"/>
      <c r="YX13" s="27"/>
      <c r="YY13" s="27"/>
      <c r="YZ13" s="27"/>
      <c r="ZA13" s="27"/>
      <c r="ZB13" s="27"/>
      <c r="ZC13" s="27"/>
      <c r="ZD13" s="27"/>
      <c r="ZE13" s="27"/>
      <c r="ZF13" s="27"/>
      <c r="ZG13" s="27"/>
      <c r="ZH13" s="27"/>
      <c r="ZI13" s="27"/>
      <c r="ZJ13" s="27"/>
      <c r="ZK13" s="27"/>
      <c r="ZL13" s="27"/>
      <c r="ZM13" s="27"/>
      <c r="ZN13" s="27"/>
      <c r="ZO13" s="27"/>
      <c r="ZP13" s="27"/>
      <c r="ZQ13" s="27"/>
      <c r="ZR13" s="27"/>
      <c r="ZS13" s="27"/>
      <c r="ZT13" s="27"/>
      <c r="ZU13" s="27"/>
      <c r="ZV13" s="27"/>
      <c r="ZW13" s="27"/>
      <c r="ZX13" s="27"/>
      <c r="ZY13" s="27"/>
      <c r="ZZ13" s="27"/>
      <c r="AAA13" s="27"/>
      <c r="AAB13" s="27"/>
      <c r="AAC13" s="27"/>
      <c r="AAD13" s="27"/>
      <c r="AAE13" s="27"/>
      <c r="AAF13" s="27"/>
      <c r="AAG13" s="27"/>
      <c r="AAH13" s="27"/>
      <c r="AAI13" s="27"/>
      <c r="AAJ13" s="27"/>
      <c r="AAK13" s="27"/>
      <c r="AAL13" s="27"/>
      <c r="AAM13" s="27"/>
      <c r="AAN13" s="27"/>
      <c r="AAO13" s="27"/>
      <c r="AAP13" s="27"/>
      <c r="AAQ13" s="27"/>
      <c r="AAR13" s="27"/>
      <c r="AAS13" s="27"/>
      <c r="AAT13" s="27"/>
      <c r="AAU13" s="27"/>
      <c r="AAV13" s="27"/>
      <c r="AAW13" s="27"/>
      <c r="AAX13" s="27"/>
      <c r="AAY13" s="27"/>
      <c r="AAZ13" s="27"/>
      <c r="ABA13" s="27"/>
      <c r="ABB13" s="27"/>
      <c r="ABC13" s="27"/>
      <c r="ABD13" s="27"/>
      <c r="ABE13" s="27"/>
      <c r="ABF13" s="27"/>
      <c r="ABG13" s="27"/>
      <c r="ABH13" s="27"/>
      <c r="ABI13" s="27"/>
      <c r="ABJ13" s="27"/>
      <c r="ABK13" s="27"/>
      <c r="ABL13" s="27"/>
      <c r="ABM13" s="27"/>
      <c r="ABN13" s="27"/>
      <c r="ABO13" s="27"/>
      <c r="ABP13" s="27"/>
      <c r="ABQ13" s="27"/>
      <c r="ABR13" s="27"/>
      <c r="ABS13" s="27"/>
      <c r="ABT13" s="27"/>
      <c r="ABU13" s="27"/>
      <c r="ABV13" s="27"/>
      <c r="ABW13" s="27"/>
      <c r="ABX13" s="27"/>
      <c r="ABY13" s="27"/>
      <c r="ABZ13" s="27"/>
      <c r="ACA13" s="27"/>
      <c r="ACB13" s="27"/>
      <c r="ACC13" s="27"/>
      <c r="ACD13" s="27"/>
      <c r="ACE13" s="27"/>
      <c r="ACF13" s="27"/>
      <c r="ACG13" s="27"/>
      <c r="ACH13" s="27"/>
      <c r="ACI13" s="27"/>
      <c r="ACJ13" s="27"/>
      <c r="ACK13" s="27"/>
      <c r="ACL13" s="27"/>
      <c r="ACM13" s="27"/>
      <c r="ACN13" s="27"/>
      <c r="ACO13" s="27"/>
      <c r="ACP13" s="27"/>
      <c r="ACQ13" s="27"/>
      <c r="ACR13" s="27"/>
      <c r="ACS13" s="27"/>
      <c r="ACT13" s="27"/>
      <c r="ACU13" s="27"/>
      <c r="ACV13" s="27"/>
      <c r="ACW13" s="27"/>
      <c r="ACX13" s="27"/>
      <c r="ACY13" s="27"/>
      <c r="ACZ13" s="27"/>
      <c r="ADA13" s="27"/>
      <c r="ADB13" s="27"/>
      <c r="ADC13" s="27"/>
      <c r="ADD13" s="27"/>
      <c r="ADE13" s="27"/>
      <c r="ADF13" s="27"/>
      <c r="ADG13" s="27"/>
      <c r="ADH13" s="27"/>
      <c r="ADI13" s="27"/>
      <c r="ADJ13" s="27"/>
      <c r="ADK13" s="27"/>
      <c r="ADL13" s="27"/>
      <c r="ADM13" s="27"/>
      <c r="ADN13" s="27"/>
      <c r="ADO13" s="27"/>
      <c r="ADP13" s="27"/>
      <c r="ADQ13" s="27"/>
      <c r="ADR13" s="27"/>
      <c r="ADS13" s="27"/>
      <c r="ADT13" s="27"/>
      <c r="ADU13" s="27"/>
      <c r="ADV13" s="27"/>
      <c r="ADW13" s="27"/>
      <c r="ADX13" s="27"/>
      <c r="ADY13" s="27"/>
      <c r="ADZ13" s="27"/>
      <c r="AEA13" s="27"/>
      <c r="AEB13" s="27"/>
      <c r="AEC13" s="27"/>
      <c r="AED13" s="27"/>
      <c r="AEE13" s="27"/>
      <c r="AEF13" s="27"/>
      <c r="AEG13" s="27"/>
      <c r="AEH13" s="27"/>
      <c r="AEI13" s="27"/>
      <c r="AEJ13" s="27"/>
      <c r="AEK13" s="27"/>
      <c r="AEL13" s="27"/>
      <c r="AEM13" s="27"/>
      <c r="AEN13" s="27"/>
      <c r="AEO13" s="27"/>
      <c r="AEP13" s="27"/>
      <c r="AEQ13" s="27"/>
      <c r="AER13" s="27"/>
      <c r="AES13" s="27"/>
      <c r="AET13" s="27"/>
      <c r="AEU13" s="27"/>
      <c r="AEV13" s="27"/>
      <c r="AEW13" s="27"/>
      <c r="AEX13" s="27"/>
      <c r="AEY13" s="27"/>
      <c r="AEZ13" s="27"/>
      <c r="AFA13" s="27"/>
      <c r="AFB13" s="27"/>
      <c r="AFC13" s="27"/>
      <c r="AFD13" s="27"/>
      <c r="AFE13" s="27"/>
      <c r="AFF13" s="27"/>
      <c r="AFG13" s="27"/>
      <c r="AFH13" s="27"/>
      <c r="AFI13" s="27"/>
      <c r="AFJ13" s="27"/>
      <c r="AFK13" s="27"/>
      <c r="AFL13" s="27"/>
      <c r="AFM13" s="27"/>
      <c r="AFN13" s="27"/>
      <c r="AFO13" s="27"/>
      <c r="AFP13" s="27"/>
      <c r="AFQ13" s="27"/>
      <c r="AFR13" s="27"/>
      <c r="AFS13" s="27"/>
      <c r="AFT13" s="27"/>
      <c r="AFU13" s="27"/>
      <c r="AFV13" s="27"/>
      <c r="AFW13" s="27"/>
      <c r="AFX13" s="27"/>
      <c r="AFY13" s="27"/>
      <c r="AFZ13" s="27"/>
      <c r="AGA13" s="27"/>
      <c r="AGB13" s="27"/>
      <c r="AGC13" s="27"/>
      <c r="AGD13" s="27"/>
      <c r="AGE13" s="27"/>
      <c r="AGF13" s="27"/>
      <c r="AGG13" s="27"/>
      <c r="AGH13" s="27"/>
      <c r="AGI13" s="27"/>
      <c r="AGJ13" s="27"/>
      <c r="AGK13" s="27"/>
      <c r="AGL13" s="27"/>
      <c r="AGM13" s="27"/>
      <c r="AGN13" s="27"/>
      <c r="AGO13" s="27"/>
      <c r="AGP13" s="27"/>
      <c r="AGQ13" s="27"/>
      <c r="AGR13" s="27"/>
      <c r="AGS13" s="27"/>
      <c r="AGT13" s="27"/>
      <c r="AGU13" s="27"/>
      <c r="AGV13" s="27"/>
      <c r="AGW13" s="27"/>
      <c r="AGX13" s="27"/>
      <c r="AGY13" s="27"/>
      <c r="AGZ13" s="27"/>
      <c r="AHA13" s="27"/>
      <c r="AHB13" s="27"/>
      <c r="AHC13" s="27"/>
      <c r="AHD13" s="27"/>
      <c r="AHE13" s="27"/>
      <c r="AHF13" s="27"/>
      <c r="AHG13" s="27"/>
      <c r="AHH13" s="27"/>
      <c r="AHI13" s="27"/>
      <c r="AHJ13" s="27"/>
      <c r="AHK13" s="27"/>
      <c r="AHL13" s="27"/>
      <c r="AHM13" s="27"/>
      <c r="AHN13" s="27"/>
      <c r="AHO13" s="27"/>
      <c r="AHP13" s="27"/>
      <c r="AHQ13" s="27"/>
      <c r="AHR13" s="27"/>
      <c r="AHS13" s="27"/>
      <c r="AHT13" s="27"/>
      <c r="AHU13" s="27"/>
      <c r="AHV13" s="27"/>
      <c r="AHW13" s="27"/>
      <c r="AHX13" s="27"/>
      <c r="AHY13" s="27"/>
      <c r="AHZ13" s="27"/>
      <c r="AIA13" s="27"/>
      <c r="AIB13" s="27"/>
      <c r="AIC13" s="27"/>
      <c r="AID13" s="27"/>
      <c r="AIE13" s="27"/>
      <c r="AIF13" s="27"/>
      <c r="AIG13" s="27"/>
      <c r="AIH13" s="27"/>
      <c r="AII13" s="27"/>
      <c r="AIJ13" s="27"/>
      <c r="AIK13" s="27"/>
      <c r="AIL13" s="27"/>
      <c r="AIM13" s="27"/>
      <c r="AIN13" s="27"/>
      <c r="AIO13" s="27"/>
      <c r="AIP13" s="27"/>
      <c r="AIQ13" s="27"/>
      <c r="AIR13" s="27"/>
      <c r="AIS13" s="27"/>
      <c r="AIT13" s="27"/>
      <c r="AIU13" s="27"/>
      <c r="AIV13" s="27"/>
      <c r="AIW13" s="27"/>
      <c r="AIX13" s="27"/>
      <c r="AIY13" s="27"/>
      <c r="AIZ13" s="27"/>
      <c r="AJA13" s="27"/>
      <c r="AJB13" s="27"/>
      <c r="AJC13" s="27"/>
      <c r="AJD13" s="27"/>
      <c r="AJE13" s="27"/>
      <c r="AJF13" s="27"/>
      <c r="AJG13" s="27"/>
      <c r="AJH13" s="27"/>
      <c r="AJI13" s="27"/>
      <c r="AJJ13" s="27"/>
      <c r="AJK13" s="27"/>
      <c r="AJL13" s="27"/>
      <c r="AJM13" s="27"/>
      <c r="AJN13" s="27"/>
      <c r="AJO13" s="27"/>
      <c r="AJP13" s="27"/>
      <c r="AJQ13" s="27"/>
      <c r="AJR13" s="27"/>
      <c r="AJS13" s="27"/>
      <c r="AJT13" s="27"/>
      <c r="AJU13" s="27"/>
      <c r="AJV13" s="27"/>
      <c r="AJW13" s="27"/>
      <c r="AJX13" s="27"/>
      <c r="AJY13" s="27"/>
      <c r="AJZ13" s="27"/>
      <c r="AKA13" s="27"/>
      <c r="AKB13" s="27"/>
      <c r="AKC13" s="27"/>
      <c r="AKD13" s="27"/>
      <c r="AKE13" s="27"/>
      <c r="AKF13" s="27"/>
      <c r="AKG13" s="27"/>
      <c r="AKH13" s="27"/>
      <c r="AKI13" s="27"/>
      <c r="AKJ13" s="27"/>
      <c r="AKK13" s="27"/>
      <c r="AKL13" s="27"/>
      <c r="AKM13" s="27"/>
      <c r="AKN13" s="27"/>
      <c r="AKO13" s="27"/>
      <c r="AKP13" s="27"/>
      <c r="AKQ13" s="27"/>
      <c r="AKR13" s="27"/>
      <c r="AKS13" s="27"/>
      <c r="AKT13" s="27"/>
      <c r="AKU13" s="27"/>
      <c r="AKV13" s="27"/>
      <c r="AKW13" s="27"/>
      <c r="AKX13" s="27"/>
      <c r="AKY13" s="27"/>
      <c r="AKZ13" s="27"/>
      <c r="ALA13" s="27"/>
      <c r="ALB13" s="27"/>
      <c r="ALC13" s="27"/>
      <c r="ALD13" s="27"/>
      <c r="ALE13" s="27"/>
      <c r="ALF13" s="27"/>
      <c r="ALG13" s="27"/>
      <c r="ALH13" s="27"/>
      <c r="ALI13" s="27"/>
      <c r="ALJ13" s="27"/>
      <c r="ALK13" s="27"/>
      <c r="ALL13" s="27"/>
      <c r="ALM13" s="27"/>
      <c r="ALN13" s="27"/>
      <c r="ALO13" s="27"/>
      <c r="ALP13" s="27"/>
      <c r="ALQ13" s="27"/>
      <c r="ALR13" s="27"/>
      <c r="ALS13" s="27"/>
      <c r="ALT13" s="27"/>
      <c r="ALU13" s="27"/>
      <c r="ALV13" s="27"/>
      <c r="ALW13" s="27"/>
      <c r="ALX13" s="27"/>
      <c r="ALY13" s="27"/>
      <c r="ALZ13" s="27"/>
      <c r="AMA13" s="27"/>
      <c r="AMB13" s="27"/>
      <c r="AMC13" s="27"/>
      <c r="AMD13" s="27"/>
      <c r="AME13" s="27"/>
      <c r="AMF13" s="27"/>
      <c r="AMG13" s="27"/>
      <c r="AMH13" s="27"/>
      <c r="AMI13" s="27"/>
      <c r="AMJ13" s="27"/>
      <c r="AMK13" s="27"/>
    </row>
    <row r="14" spans="1:1025" s="64" customFormat="1" x14ac:dyDescent="0.35">
      <c r="A14" s="27"/>
      <c r="B14" s="65" t="s">
        <v>121</v>
      </c>
      <c r="C14" s="24">
        <f>D14*4.4577</f>
        <v>165869.85799799999</v>
      </c>
      <c r="D14" s="24">
        <v>37209.74</v>
      </c>
      <c r="E14" s="66"/>
      <c r="F14" s="66"/>
      <c r="G14" s="24">
        <f>H14*4.4577</f>
        <v>69665.336792999995</v>
      </c>
      <c r="H14" s="24">
        <v>15628.09</v>
      </c>
      <c r="I14" s="66"/>
      <c r="J14" s="66"/>
      <c r="K14" s="66"/>
      <c r="L14" s="66"/>
      <c r="M14" s="66"/>
      <c r="N14" s="66"/>
      <c r="O14" s="74" t="s">
        <v>126</v>
      </c>
      <c r="P14" s="74" t="s">
        <v>82</v>
      </c>
      <c r="Q14" s="74" t="s">
        <v>45</v>
      </c>
      <c r="R14" s="76" t="s">
        <v>81</v>
      </c>
      <c r="S14" s="74" t="s">
        <v>0</v>
      </c>
      <c r="T14" s="74" t="s">
        <v>82</v>
      </c>
      <c r="U14" s="74" t="s">
        <v>85</v>
      </c>
      <c r="V14" s="74" t="s">
        <v>85</v>
      </c>
      <c r="W14" s="67"/>
      <c r="X14" s="67"/>
      <c r="Y14" s="67"/>
      <c r="Z14" s="6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7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X14" s="27"/>
      <c r="PY14" s="27"/>
      <c r="PZ14" s="27"/>
      <c r="QA14" s="27"/>
      <c r="QB14" s="27"/>
      <c r="QC14" s="27"/>
      <c r="QD14" s="27"/>
      <c r="QE14" s="27"/>
      <c r="QF14" s="27"/>
      <c r="QG14" s="27"/>
      <c r="QH14" s="27"/>
      <c r="QI14" s="27"/>
      <c r="QJ14" s="27"/>
      <c r="QK14" s="27"/>
      <c r="QL14" s="27"/>
      <c r="QM14" s="27"/>
      <c r="QN14" s="27"/>
      <c r="QO14" s="27"/>
      <c r="QP14" s="27"/>
      <c r="QQ14" s="27"/>
      <c r="QR14" s="27"/>
      <c r="QS14" s="27"/>
      <c r="QT14" s="27"/>
      <c r="QU14" s="27"/>
      <c r="QV14" s="27"/>
      <c r="QW14" s="27"/>
      <c r="QX14" s="27"/>
      <c r="QY14" s="27"/>
      <c r="QZ14" s="27"/>
      <c r="RA14" s="27"/>
      <c r="RB14" s="27"/>
      <c r="RC14" s="27"/>
      <c r="RD14" s="27"/>
      <c r="RE14" s="27"/>
      <c r="RF14" s="27"/>
      <c r="RG14" s="27"/>
      <c r="RH14" s="27"/>
      <c r="RI14" s="27"/>
      <c r="RJ14" s="27"/>
      <c r="RK14" s="27"/>
      <c r="RL14" s="27"/>
      <c r="RM14" s="27"/>
      <c r="RN14" s="27"/>
      <c r="RO14" s="27"/>
      <c r="RP14" s="27"/>
      <c r="RQ14" s="27"/>
      <c r="RR14" s="27"/>
      <c r="RS14" s="27"/>
      <c r="RT14" s="27"/>
      <c r="RU14" s="27"/>
      <c r="RV14" s="27"/>
      <c r="RW14" s="27"/>
      <c r="RX14" s="27"/>
      <c r="RY14" s="27"/>
      <c r="RZ14" s="27"/>
      <c r="SA14" s="27"/>
      <c r="SB14" s="27"/>
      <c r="SC14" s="27"/>
      <c r="SD14" s="27"/>
      <c r="SE14" s="27"/>
      <c r="SF14" s="27"/>
      <c r="SG14" s="27"/>
      <c r="SH14" s="27"/>
      <c r="SI14" s="27"/>
      <c r="SJ14" s="27"/>
      <c r="SK14" s="27"/>
      <c r="SL14" s="27"/>
      <c r="SM14" s="27"/>
      <c r="SN14" s="27"/>
      <c r="SO14" s="27"/>
      <c r="SP14" s="27"/>
      <c r="SQ14" s="27"/>
      <c r="SR14" s="27"/>
      <c r="SS14" s="27"/>
      <c r="ST14" s="27"/>
      <c r="SU14" s="27"/>
      <c r="SV14" s="27"/>
      <c r="SW14" s="27"/>
      <c r="SX14" s="27"/>
      <c r="SY14" s="27"/>
      <c r="SZ14" s="27"/>
      <c r="TA14" s="27"/>
      <c r="TB14" s="27"/>
      <c r="TC14" s="27"/>
      <c r="TD14" s="27"/>
      <c r="TE14" s="27"/>
      <c r="TF14" s="27"/>
      <c r="TG14" s="27"/>
      <c r="TH14" s="27"/>
      <c r="TI14" s="27"/>
      <c r="TJ14" s="27"/>
      <c r="TK14" s="27"/>
      <c r="TL14" s="27"/>
      <c r="TM14" s="27"/>
      <c r="TN14" s="27"/>
      <c r="TO14" s="27"/>
      <c r="TP14" s="27"/>
      <c r="TQ14" s="27"/>
      <c r="TR14" s="27"/>
      <c r="TS14" s="27"/>
      <c r="TT14" s="27"/>
      <c r="TU14" s="27"/>
      <c r="TV14" s="27"/>
      <c r="TW14" s="27"/>
      <c r="TX14" s="27"/>
      <c r="TY14" s="27"/>
      <c r="TZ14" s="27"/>
      <c r="UA14" s="27"/>
      <c r="UB14" s="27"/>
      <c r="UC14" s="27"/>
      <c r="UD14" s="27"/>
      <c r="UE14" s="27"/>
      <c r="UF14" s="27"/>
      <c r="UG14" s="27"/>
      <c r="UH14" s="27"/>
      <c r="UI14" s="27"/>
      <c r="UJ14" s="27"/>
      <c r="UK14" s="27"/>
      <c r="UL14" s="27"/>
      <c r="UM14" s="27"/>
      <c r="UN14" s="27"/>
      <c r="UO14" s="27"/>
      <c r="UP14" s="27"/>
      <c r="UQ14" s="27"/>
      <c r="UR14" s="27"/>
      <c r="US14" s="27"/>
      <c r="UT14" s="27"/>
      <c r="UU14" s="27"/>
      <c r="UV14" s="27"/>
      <c r="UW14" s="27"/>
      <c r="UX14" s="27"/>
      <c r="UY14" s="27"/>
      <c r="UZ14" s="27"/>
      <c r="VA14" s="27"/>
      <c r="VB14" s="27"/>
      <c r="VC14" s="27"/>
      <c r="VD14" s="27"/>
      <c r="VE14" s="27"/>
      <c r="VF14" s="27"/>
      <c r="VG14" s="27"/>
      <c r="VH14" s="27"/>
      <c r="VI14" s="27"/>
      <c r="VJ14" s="27"/>
      <c r="VK14" s="27"/>
      <c r="VL14" s="27"/>
      <c r="VM14" s="27"/>
      <c r="VN14" s="27"/>
      <c r="VO14" s="27"/>
      <c r="VP14" s="27"/>
      <c r="VQ14" s="27"/>
      <c r="VR14" s="27"/>
      <c r="VS14" s="27"/>
      <c r="VT14" s="27"/>
      <c r="VU14" s="27"/>
      <c r="VV14" s="27"/>
      <c r="VW14" s="27"/>
      <c r="VX14" s="27"/>
      <c r="VY14" s="27"/>
      <c r="VZ14" s="27"/>
      <c r="WA14" s="27"/>
      <c r="WB14" s="27"/>
      <c r="WC14" s="27"/>
      <c r="WD14" s="27"/>
      <c r="WE14" s="27"/>
      <c r="WF14" s="27"/>
      <c r="WG14" s="27"/>
      <c r="WH14" s="27"/>
      <c r="WI14" s="27"/>
      <c r="WJ14" s="27"/>
      <c r="WK14" s="27"/>
      <c r="WL14" s="27"/>
      <c r="WM14" s="27"/>
      <c r="WN14" s="27"/>
      <c r="WO14" s="27"/>
      <c r="WP14" s="27"/>
      <c r="WQ14" s="27"/>
      <c r="WR14" s="27"/>
      <c r="WS14" s="27"/>
      <c r="WT14" s="27"/>
      <c r="WU14" s="27"/>
      <c r="WV14" s="27"/>
      <c r="WW14" s="27"/>
      <c r="WX14" s="27"/>
      <c r="WY14" s="27"/>
      <c r="WZ14" s="27"/>
      <c r="XA14" s="27"/>
      <c r="XB14" s="27"/>
      <c r="XC14" s="27"/>
      <c r="XD14" s="27"/>
      <c r="XE14" s="27"/>
      <c r="XF14" s="27"/>
      <c r="XG14" s="27"/>
      <c r="XH14" s="27"/>
      <c r="XI14" s="27"/>
      <c r="XJ14" s="27"/>
      <c r="XK14" s="27"/>
      <c r="XL14" s="27"/>
      <c r="XM14" s="27"/>
      <c r="XN14" s="27"/>
      <c r="XO14" s="27"/>
      <c r="XP14" s="27"/>
      <c r="XQ14" s="27"/>
      <c r="XR14" s="27"/>
      <c r="XS14" s="27"/>
      <c r="XT14" s="27"/>
      <c r="XU14" s="27"/>
      <c r="XV14" s="27"/>
      <c r="XW14" s="27"/>
      <c r="XX14" s="27"/>
      <c r="XY14" s="27"/>
      <c r="XZ14" s="27"/>
      <c r="YA14" s="27"/>
      <c r="YB14" s="27"/>
      <c r="YC14" s="27"/>
      <c r="YD14" s="27"/>
      <c r="YE14" s="27"/>
      <c r="YF14" s="27"/>
      <c r="YG14" s="27"/>
      <c r="YH14" s="27"/>
      <c r="YI14" s="27"/>
      <c r="YJ14" s="27"/>
      <c r="YK14" s="27"/>
      <c r="YL14" s="27"/>
      <c r="YM14" s="27"/>
      <c r="YN14" s="27"/>
      <c r="YO14" s="27"/>
      <c r="YP14" s="27"/>
      <c r="YQ14" s="27"/>
      <c r="YR14" s="27"/>
      <c r="YS14" s="27"/>
      <c r="YT14" s="27"/>
      <c r="YU14" s="27"/>
      <c r="YV14" s="27"/>
      <c r="YW14" s="27"/>
      <c r="YX14" s="27"/>
      <c r="YY14" s="27"/>
      <c r="YZ14" s="27"/>
      <c r="ZA14" s="27"/>
      <c r="ZB14" s="27"/>
      <c r="ZC14" s="27"/>
      <c r="ZD14" s="27"/>
      <c r="ZE14" s="27"/>
      <c r="ZF14" s="27"/>
      <c r="ZG14" s="27"/>
      <c r="ZH14" s="27"/>
      <c r="ZI14" s="27"/>
      <c r="ZJ14" s="27"/>
      <c r="ZK14" s="27"/>
      <c r="ZL14" s="27"/>
      <c r="ZM14" s="27"/>
      <c r="ZN14" s="27"/>
      <c r="ZO14" s="27"/>
      <c r="ZP14" s="27"/>
      <c r="ZQ14" s="27"/>
      <c r="ZR14" s="27"/>
      <c r="ZS14" s="27"/>
      <c r="ZT14" s="27"/>
      <c r="ZU14" s="27"/>
      <c r="ZV14" s="27"/>
      <c r="ZW14" s="27"/>
      <c r="ZX14" s="27"/>
      <c r="ZY14" s="27"/>
      <c r="ZZ14" s="27"/>
      <c r="AAA14" s="27"/>
      <c r="AAB14" s="27"/>
      <c r="AAC14" s="27"/>
      <c r="AAD14" s="27"/>
      <c r="AAE14" s="27"/>
      <c r="AAF14" s="27"/>
      <c r="AAG14" s="27"/>
      <c r="AAH14" s="27"/>
      <c r="AAI14" s="27"/>
      <c r="AAJ14" s="27"/>
      <c r="AAK14" s="27"/>
      <c r="AAL14" s="27"/>
      <c r="AAM14" s="27"/>
      <c r="AAN14" s="27"/>
      <c r="AAO14" s="27"/>
      <c r="AAP14" s="27"/>
      <c r="AAQ14" s="27"/>
      <c r="AAR14" s="27"/>
      <c r="AAS14" s="27"/>
      <c r="AAT14" s="27"/>
      <c r="AAU14" s="27"/>
      <c r="AAV14" s="27"/>
      <c r="AAW14" s="27"/>
      <c r="AAX14" s="27"/>
      <c r="AAY14" s="27"/>
      <c r="AAZ14" s="27"/>
      <c r="ABA14" s="27"/>
      <c r="ABB14" s="27"/>
      <c r="ABC14" s="27"/>
      <c r="ABD14" s="27"/>
      <c r="ABE14" s="27"/>
      <c r="ABF14" s="27"/>
      <c r="ABG14" s="27"/>
      <c r="ABH14" s="27"/>
      <c r="ABI14" s="27"/>
      <c r="ABJ14" s="27"/>
      <c r="ABK14" s="27"/>
      <c r="ABL14" s="27"/>
      <c r="ABM14" s="27"/>
      <c r="ABN14" s="27"/>
      <c r="ABO14" s="27"/>
      <c r="ABP14" s="27"/>
      <c r="ABQ14" s="27"/>
      <c r="ABR14" s="27"/>
      <c r="ABS14" s="27"/>
      <c r="ABT14" s="27"/>
      <c r="ABU14" s="27"/>
      <c r="ABV14" s="27"/>
      <c r="ABW14" s="27"/>
      <c r="ABX14" s="27"/>
      <c r="ABY14" s="27"/>
      <c r="ABZ14" s="27"/>
      <c r="ACA14" s="27"/>
      <c r="ACB14" s="27"/>
      <c r="ACC14" s="27"/>
      <c r="ACD14" s="27"/>
      <c r="ACE14" s="27"/>
      <c r="ACF14" s="27"/>
      <c r="ACG14" s="27"/>
      <c r="ACH14" s="27"/>
      <c r="ACI14" s="27"/>
      <c r="ACJ14" s="27"/>
      <c r="ACK14" s="27"/>
      <c r="ACL14" s="27"/>
      <c r="ACM14" s="27"/>
      <c r="ACN14" s="27"/>
      <c r="ACO14" s="27"/>
      <c r="ACP14" s="27"/>
      <c r="ACQ14" s="27"/>
      <c r="ACR14" s="27"/>
      <c r="ACS14" s="27"/>
      <c r="ACT14" s="27"/>
      <c r="ACU14" s="27"/>
      <c r="ACV14" s="27"/>
      <c r="ACW14" s="27"/>
      <c r="ACX14" s="27"/>
      <c r="ACY14" s="27"/>
      <c r="ACZ14" s="27"/>
      <c r="ADA14" s="27"/>
      <c r="ADB14" s="27"/>
      <c r="ADC14" s="27"/>
      <c r="ADD14" s="27"/>
      <c r="ADE14" s="27"/>
      <c r="ADF14" s="27"/>
      <c r="ADG14" s="27"/>
      <c r="ADH14" s="27"/>
      <c r="ADI14" s="27"/>
      <c r="ADJ14" s="27"/>
      <c r="ADK14" s="27"/>
      <c r="ADL14" s="27"/>
      <c r="ADM14" s="27"/>
      <c r="ADN14" s="27"/>
      <c r="ADO14" s="27"/>
      <c r="ADP14" s="27"/>
      <c r="ADQ14" s="27"/>
      <c r="ADR14" s="27"/>
      <c r="ADS14" s="27"/>
      <c r="ADT14" s="27"/>
      <c r="ADU14" s="27"/>
      <c r="ADV14" s="27"/>
      <c r="ADW14" s="27"/>
      <c r="ADX14" s="27"/>
      <c r="ADY14" s="27"/>
      <c r="ADZ14" s="27"/>
      <c r="AEA14" s="27"/>
      <c r="AEB14" s="27"/>
      <c r="AEC14" s="27"/>
      <c r="AED14" s="27"/>
      <c r="AEE14" s="27"/>
      <c r="AEF14" s="27"/>
      <c r="AEG14" s="27"/>
      <c r="AEH14" s="27"/>
      <c r="AEI14" s="27"/>
      <c r="AEJ14" s="27"/>
      <c r="AEK14" s="27"/>
      <c r="AEL14" s="27"/>
      <c r="AEM14" s="27"/>
      <c r="AEN14" s="27"/>
      <c r="AEO14" s="27"/>
      <c r="AEP14" s="27"/>
      <c r="AEQ14" s="27"/>
      <c r="AER14" s="27"/>
      <c r="AES14" s="27"/>
      <c r="AET14" s="27"/>
      <c r="AEU14" s="27"/>
      <c r="AEV14" s="27"/>
      <c r="AEW14" s="27"/>
      <c r="AEX14" s="27"/>
      <c r="AEY14" s="27"/>
      <c r="AEZ14" s="27"/>
      <c r="AFA14" s="27"/>
      <c r="AFB14" s="27"/>
      <c r="AFC14" s="27"/>
      <c r="AFD14" s="27"/>
      <c r="AFE14" s="27"/>
      <c r="AFF14" s="27"/>
      <c r="AFG14" s="27"/>
      <c r="AFH14" s="27"/>
      <c r="AFI14" s="27"/>
      <c r="AFJ14" s="27"/>
      <c r="AFK14" s="27"/>
      <c r="AFL14" s="27"/>
      <c r="AFM14" s="27"/>
      <c r="AFN14" s="27"/>
      <c r="AFO14" s="27"/>
      <c r="AFP14" s="27"/>
      <c r="AFQ14" s="27"/>
      <c r="AFR14" s="27"/>
      <c r="AFS14" s="27"/>
      <c r="AFT14" s="27"/>
      <c r="AFU14" s="27"/>
      <c r="AFV14" s="27"/>
      <c r="AFW14" s="27"/>
      <c r="AFX14" s="27"/>
      <c r="AFY14" s="27"/>
      <c r="AFZ14" s="27"/>
      <c r="AGA14" s="27"/>
      <c r="AGB14" s="27"/>
      <c r="AGC14" s="27"/>
      <c r="AGD14" s="27"/>
      <c r="AGE14" s="27"/>
      <c r="AGF14" s="27"/>
      <c r="AGG14" s="27"/>
      <c r="AGH14" s="27"/>
      <c r="AGI14" s="27"/>
      <c r="AGJ14" s="27"/>
      <c r="AGK14" s="27"/>
      <c r="AGL14" s="27"/>
      <c r="AGM14" s="27"/>
      <c r="AGN14" s="27"/>
      <c r="AGO14" s="27"/>
      <c r="AGP14" s="27"/>
      <c r="AGQ14" s="27"/>
      <c r="AGR14" s="27"/>
      <c r="AGS14" s="27"/>
      <c r="AGT14" s="27"/>
      <c r="AGU14" s="27"/>
      <c r="AGV14" s="27"/>
      <c r="AGW14" s="27"/>
      <c r="AGX14" s="27"/>
      <c r="AGY14" s="27"/>
      <c r="AGZ14" s="27"/>
      <c r="AHA14" s="27"/>
      <c r="AHB14" s="27"/>
      <c r="AHC14" s="27"/>
      <c r="AHD14" s="27"/>
      <c r="AHE14" s="27"/>
      <c r="AHF14" s="27"/>
      <c r="AHG14" s="27"/>
      <c r="AHH14" s="27"/>
      <c r="AHI14" s="27"/>
      <c r="AHJ14" s="27"/>
      <c r="AHK14" s="27"/>
      <c r="AHL14" s="27"/>
      <c r="AHM14" s="27"/>
      <c r="AHN14" s="27"/>
      <c r="AHO14" s="27"/>
      <c r="AHP14" s="27"/>
      <c r="AHQ14" s="27"/>
      <c r="AHR14" s="27"/>
      <c r="AHS14" s="27"/>
      <c r="AHT14" s="27"/>
      <c r="AHU14" s="27"/>
      <c r="AHV14" s="27"/>
      <c r="AHW14" s="27"/>
      <c r="AHX14" s="27"/>
      <c r="AHY14" s="27"/>
      <c r="AHZ14" s="27"/>
      <c r="AIA14" s="27"/>
      <c r="AIB14" s="27"/>
      <c r="AIC14" s="27"/>
      <c r="AID14" s="27"/>
      <c r="AIE14" s="27"/>
      <c r="AIF14" s="27"/>
      <c r="AIG14" s="27"/>
      <c r="AIH14" s="27"/>
      <c r="AII14" s="27"/>
      <c r="AIJ14" s="27"/>
      <c r="AIK14" s="27"/>
      <c r="AIL14" s="27"/>
      <c r="AIM14" s="27"/>
      <c r="AIN14" s="27"/>
      <c r="AIO14" s="27"/>
      <c r="AIP14" s="27"/>
      <c r="AIQ14" s="27"/>
      <c r="AIR14" s="27"/>
      <c r="AIS14" s="27"/>
      <c r="AIT14" s="27"/>
      <c r="AIU14" s="27"/>
      <c r="AIV14" s="27"/>
      <c r="AIW14" s="27"/>
      <c r="AIX14" s="27"/>
      <c r="AIY14" s="27"/>
      <c r="AIZ14" s="27"/>
      <c r="AJA14" s="27"/>
      <c r="AJB14" s="27"/>
      <c r="AJC14" s="27"/>
      <c r="AJD14" s="27"/>
      <c r="AJE14" s="27"/>
      <c r="AJF14" s="27"/>
      <c r="AJG14" s="27"/>
      <c r="AJH14" s="27"/>
      <c r="AJI14" s="27"/>
      <c r="AJJ14" s="27"/>
      <c r="AJK14" s="27"/>
      <c r="AJL14" s="27"/>
      <c r="AJM14" s="27"/>
      <c r="AJN14" s="27"/>
      <c r="AJO14" s="27"/>
      <c r="AJP14" s="27"/>
      <c r="AJQ14" s="27"/>
      <c r="AJR14" s="27"/>
      <c r="AJS14" s="27"/>
      <c r="AJT14" s="27"/>
      <c r="AJU14" s="27"/>
      <c r="AJV14" s="27"/>
      <c r="AJW14" s="27"/>
      <c r="AJX14" s="27"/>
      <c r="AJY14" s="27"/>
      <c r="AJZ14" s="27"/>
      <c r="AKA14" s="27"/>
      <c r="AKB14" s="27"/>
      <c r="AKC14" s="27"/>
      <c r="AKD14" s="27"/>
      <c r="AKE14" s="27"/>
      <c r="AKF14" s="27"/>
      <c r="AKG14" s="27"/>
      <c r="AKH14" s="27"/>
      <c r="AKI14" s="27"/>
      <c r="AKJ14" s="27"/>
      <c r="AKK14" s="27"/>
      <c r="AKL14" s="27"/>
      <c r="AKM14" s="27"/>
      <c r="AKN14" s="27"/>
      <c r="AKO14" s="27"/>
      <c r="AKP14" s="27"/>
      <c r="AKQ14" s="27"/>
      <c r="AKR14" s="27"/>
      <c r="AKS14" s="27"/>
      <c r="AKT14" s="27"/>
      <c r="AKU14" s="27"/>
      <c r="AKV14" s="27"/>
      <c r="AKW14" s="27"/>
      <c r="AKX14" s="27"/>
      <c r="AKY14" s="27"/>
      <c r="AKZ14" s="27"/>
      <c r="ALA14" s="27"/>
      <c r="ALB14" s="27"/>
      <c r="ALC14" s="27"/>
      <c r="ALD14" s="27"/>
      <c r="ALE14" s="27"/>
      <c r="ALF14" s="27"/>
      <c r="ALG14" s="27"/>
      <c r="ALH14" s="27"/>
      <c r="ALI14" s="27"/>
      <c r="ALJ14" s="27"/>
      <c r="ALK14" s="27"/>
      <c r="ALL14" s="27"/>
      <c r="ALM14" s="27"/>
      <c r="ALN14" s="27"/>
      <c r="ALO14" s="27"/>
      <c r="ALP14" s="27"/>
      <c r="ALQ14" s="27"/>
      <c r="ALR14" s="27"/>
      <c r="ALS14" s="27"/>
      <c r="ALT14" s="27"/>
      <c r="ALU14" s="27"/>
      <c r="ALV14" s="27"/>
      <c r="ALW14" s="27"/>
      <c r="ALX14" s="27"/>
      <c r="ALY14" s="27"/>
      <c r="ALZ14" s="27"/>
      <c r="AMA14" s="27"/>
      <c r="AMB14" s="27"/>
      <c r="AMC14" s="27"/>
      <c r="AMD14" s="27"/>
      <c r="AME14" s="27"/>
      <c r="AMF14" s="27"/>
      <c r="AMG14" s="27"/>
      <c r="AMH14" s="27"/>
      <c r="AMI14" s="27"/>
      <c r="AMJ14" s="27"/>
      <c r="AMK14" s="27"/>
    </row>
    <row r="15" spans="1:1025" s="64" customFormat="1" ht="103.5" x14ac:dyDescent="0.35">
      <c r="A15" s="27"/>
      <c r="B15" s="68" t="s">
        <v>244</v>
      </c>
      <c r="C15" s="24"/>
      <c r="D15" s="24"/>
      <c r="E15" s="69"/>
      <c r="F15" s="69"/>
      <c r="G15" s="24">
        <v>140636.23941276001</v>
      </c>
      <c r="H15" s="24">
        <v>31549.058799999999</v>
      </c>
      <c r="I15" s="24">
        <v>140636.23941276001</v>
      </c>
      <c r="J15" s="24">
        <v>31549.058799999999</v>
      </c>
      <c r="K15" s="69"/>
      <c r="L15" s="69"/>
      <c r="M15" s="69"/>
      <c r="N15" s="69"/>
      <c r="O15" s="74" t="s">
        <v>127</v>
      </c>
      <c r="P15" s="74" t="s">
        <v>246</v>
      </c>
      <c r="Q15" s="74" t="s">
        <v>45</v>
      </c>
      <c r="R15" s="76" t="s">
        <v>81</v>
      </c>
      <c r="S15" s="74" t="s">
        <v>0</v>
      </c>
      <c r="T15" s="74" t="s">
        <v>82</v>
      </c>
      <c r="U15" s="74" t="s">
        <v>84</v>
      </c>
      <c r="V15" s="74" t="s">
        <v>85</v>
      </c>
      <c r="W15" s="23"/>
      <c r="X15" s="23">
        <v>1</v>
      </c>
      <c r="Y15" s="23"/>
      <c r="Z15" s="23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  <c r="ZQ15" s="27"/>
      <c r="ZR15" s="27"/>
      <c r="ZS15" s="27"/>
      <c r="ZT15" s="27"/>
      <c r="ZU15" s="27"/>
      <c r="ZV15" s="27"/>
      <c r="ZW15" s="27"/>
      <c r="ZX15" s="27"/>
      <c r="ZY15" s="27"/>
      <c r="ZZ15" s="27"/>
      <c r="AAA15" s="27"/>
      <c r="AAB15" s="27"/>
      <c r="AAC15" s="27"/>
      <c r="AAD15" s="27"/>
      <c r="AAE15" s="27"/>
      <c r="AAF15" s="27"/>
      <c r="AAG15" s="27"/>
      <c r="AAH15" s="27"/>
      <c r="AAI15" s="27"/>
      <c r="AAJ15" s="27"/>
      <c r="AAK15" s="27"/>
      <c r="AAL15" s="27"/>
      <c r="AAM15" s="27"/>
      <c r="AAN15" s="27"/>
      <c r="AAO15" s="27"/>
      <c r="AAP15" s="27"/>
      <c r="AAQ15" s="27"/>
      <c r="AAR15" s="27"/>
      <c r="AAS15" s="27"/>
      <c r="AAT15" s="27"/>
      <c r="AAU15" s="27"/>
      <c r="AAV15" s="27"/>
      <c r="AAW15" s="27"/>
      <c r="AAX15" s="27"/>
      <c r="AAY15" s="27"/>
      <c r="AAZ15" s="27"/>
      <c r="ABA15" s="27"/>
      <c r="ABB15" s="27"/>
      <c r="ABC15" s="27"/>
      <c r="ABD15" s="27"/>
      <c r="ABE15" s="27"/>
      <c r="ABF15" s="27"/>
      <c r="ABG15" s="27"/>
      <c r="ABH15" s="27"/>
      <c r="ABI15" s="27"/>
      <c r="ABJ15" s="27"/>
      <c r="ABK15" s="27"/>
      <c r="ABL15" s="27"/>
      <c r="ABM15" s="27"/>
      <c r="ABN15" s="27"/>
      <c r="ABO15" s="27"/>
      <c r="ABP15" s="27"/>
      <c r="ABQ15" s="27"/>
      <c r="ABR15" s="27"/>
      <c r="ABS15" s="27"/>
      <c r="ABT15" s="27"/>
      <c r="ABU15" s="27"/>
      <c r="ABV15" s="27"/>
      <c r="ABW15" s="27"/>
      <c r="ABX15" s="27"/>
      <c r="ABY15" s="27"/>
      <c r="ABZ15" s="27"/>
      <c r="ACA15" s="27"/>
      <c r="ACB15" s="27"/>
      <c r="ACC15" s="27"/>
      <c r="ACD15" s="27"/>
      <c r="ACE15" s="27"/>
      <c r="ACF15" s="27"/>
      <c r="ACG15" s="27"/>
      <c r="ACH15" s="27"/>
      <c r="ACI15" s="27"/>
      <c r="ACJ15" s="27"/>
      <c r="ACK15" s="27"/>
      <c r="ACL15" s="27"/>
      <c r="ACM15" s="27"/>
      <c r="ACN15" s="27"/>
      <c r="ACO15" s="27"/>
      <c r="ACP15" s="27"/>
      <c r="ACQ15" s="27"/>
      <c r="ACR15" s="27"/>
      <c r="ACS15" s="27"/>
      <c r="ACT15" s="27"/>
      <c r="ACU15" s="27"/>
      <c r="ACV15" s="27"/>
      <c r="ACW15" s="27"/>
      <c r="ACX15" s="27"/>
      <c r="ACY15" s="27"/>
      <c r="ACZ15" s="27"/>
      <c r="ADA15" s="27"/>
      <c r="ADB15" s="27"/>
      <c r="ADC15" s="27"/>
      <c r="ADD15" s="27"/>
      <c r="ADE15" s="27"/>
      <c r="ADF15" s="27"/>
      <c r="ADG15" s="27"/>
      <c r="ADH15" s="27"/>
      <c r="ADI15" s="27"/>
      <c r="ADJ15" s="27"/>
      <c r="ADK15" s="27"/>
      <c r="ADL15" s="27"/>
      <c r="ADM15" s="27"/>
      <c r="ADN15" s="27"/>
      <c r="ADO15" s="27"/>
      <c r="ADP15" s="27"/>
      <c r="ADQ15" s="27"/>
      <c r="ADR15" s="27"/>
      <c r="ADS15" s="27"/>
      <c r="ADT15" s="27"/>
      <c r="ADU15" s="27"/>
      <c r="ADV15" s="27"/>
      <c r="ADW15" s="27"/>
      <c r="ADX15" s="27"/>
      <c r="ADY15" s="27"/>
      <c r="ADZ15" s="27"/>
      <c r="AEA15" s="27"/>
      <c r="AEB15" s="27"/>
      <c r="AEC15" s="27"/>
      <c r="AED15" s="27"/>
      <c r="AEE15" s="27"/>
      <c r="AEF15" s="27"/>
      <c r="AEG15" s="27"/>
      <c r="AEH15" s="27"/>
      <c r="AEI15" s="27"/>
      <c r="AEJ15" s="27"/>
      <c r="AEK15" s="27"/>
      <c r="AEL15" s="27"/>
      <c r="AEM15" s="27"/>
      <c r="AEN15" s="27"/>
      <c r="AEO15" s="27"/>
      <c r="AEP15" s="27"/>
      <c r="AEQ15" s="27"/>
      <c r="AER15" s="27"/>
      <c r="AES15" s="27"/>
      <c r="AET15" s="27"/>
      <c r="AEU15" s="27"/>
      <c r="AEV15" s="27"/>
      <c r="AEW15" s="27"/>
      <c r="AEX15" s="27"/>
      <c r="AEY15" s="27"/>
      <c r="AEZ15" s="27"/>
      <c r="AFA15" s="27"/>
      <c r="AFB15" s="27"/>
      <c r="AFC15" s="27"/>
      <c r="AFD15" s="27"/>
      <c r="AFE15" s="27"/>
      <c r="AFF15" s="27"/>
      <c r="AFG15" s="27"/>
      <c r="AFH15" s="27"/>
      <c r="AFI15" s="27"/>
      <c r="AFJ15" s="27"/>
      <c r="AFK15" s="27"/>
      <c r="AFL15" s="27"/>
      <c r="AFM15" s="27"/>
      <c r="AFN15" s="27"/>
      <c r="AFO15" s="27"/>
      <c r="AFP15" s="27"/>
      <c r="AFQ15" s="27"/>
      <c r="AFR15" s="27"/>
      <c r="AFS15" s="27"/>
      <c r="AFT15" s="27"/>
      <c r="AFU15" s="27"/>
      <c r="AFV15" s="27"/>
      <c r="AFW15" s="27"/>
      <c r="AFX15" s="27"/>
      <c r="AFY15" s="27"/>
      <c r="AFZ15" s="27"/>
      <c r="AGA15" s="27"/>
      <c r="AGB15" s="27"/>
      <c r="AGC15" s="27"/>
      <c r="AGD15" s="27"/>
      <c r="AGE15" s="27"/>
      <c r="AGF15" s="27"/>
      <c r="AGG15" s="27"/>
      <c r="AGH15" s="27"/>
      <c r="AGI15" s="27"/>
      <c r="AGJ15" s="27"/>
      <c r="AGK15" s="27"/>
      <c r="AGL15" s="27"/>
      <c r="AGM15" s="27"/>
      <c r="AGN15" s="27"/>
      <c r="AGO15" s="27"/>
      <c r="AGP15" s="27"/>
      <c r="AGQ15" s="27"/>
      <c r="AGR15" s="27"/>
      <c r="AGS15" s="27"/>
      <c r="AGT15" s="27"/>
      <c r="AGU15" s="27"/>
      <c r="AGV15" s="27"/>
      <c r="AGW15" s="27"/>
      <c r="AGX15" s="27"/>
      <c r="AGY15" s="27"/>
      <c r="AGZ15" s="27"/>
      <c r="AHA15" s="27"/>
      <c r="AHB15" s="27"/>
      <c r="AHC15" s="27"/>
      <c r="AHD15" s="27"/>
      <c r="AHE15" s="27"/>
      <c r="AHF15" s="27"/>
      <c r="AHG15" s="27"/>
      <c r="AHH15" s="27"/>
      <c r="AHI15" s="27"/>
      <c r="AHJ15" s="27"/>
      <c r="AHK15" s="27"/>
      <c r="AHL15" s="27"/>
      <c r="AHM15" s="27"/>
      <c r="AHN15" s="27"/>
      <c r="AHO15" s="27"/>
      <c r="AHP15" s="27"/>
      <c r="AHQ15" s="27"/>
      <c r="AHR15" s="27"/>
      <c r="AHS15" s="27"/>
      <c r="AHT15" s="27"/>
      <c r="AHU15" s="27"/>
      <c r="AHV15" s="27"/>
      <c r="AHW15" s="27"/>
      <c r="AHX15" s="27"/>
      <c r="AHY15" s="27"/>
      <c r="AHZ15" s="27"/>
      <c r="AIA15" s="27"/>
      <c r="AIB15" s="27"/>
      <c r="AIC15" s="27"/>
      <c r="AID15" s="27"/>
      <c r="AIE15" s="27"/>
      <c r="AIF15" s="27"/>
      <c r="AIG15" s="27"/>
      <c r="AIH15" s="27"/>
      <c r="AII15" s="27"/>
      <c r="AIJ15" s="27"/>
      <c r="AIK15" s="27"/>
      <c r="AIL15" s="27"/>
      <c r="AIM15" s="27"/>
      <c r="AIN15" s="27"/>
      <c r="AIO15" s="27"/>
      <c r="AIP15" s="27"/>
      <c r="AIQ15" s="27"/>
      <c r="AIR15" s="27"/>
      <c r="AIS15" s="27"/>
      <c r="AIT15" s="27"/>
      <c r="AIU15" s="27"/>
      <c r="AIV15" s="27"/>
      <c r="AIW15" s="27"/>
      <c r="AIX15" s="27"/>
      <c r="AIY15" s="27"/>
      <c r="AIZ15" s="27"/>
      <c r="AJA15" s="27"/>
      <c r="AJB15" s="27"/>
      <c r="AJC15" s="27"/>
      <c r="AJD15" s="27"/>
      <c r="AJE15" s="27"/>
      <c r="AJF15" s="27"/>
      <c r="AJG15" s="27"/>
      <c r="AJH15" s="27"/>
      <c r="AJI15" s="27"/>
      <c r="AJJ15" s="27"/>
      <c r="AJK15" s="27"/>
      <c r="AJL15" s="27"/>
      <c r="AJM15" s="27"/>
      <c r="AJN15" s="27"/>
      <c r="AJO15" s="27"/>
      <c r="AJP15" s="27"/>
      <c r="AJQ15" s="27"/>
      <c r="AJR15" s="27"/>
      <c r="AJS15" s="27"/>
      <c r="AJT15" s="27"/>
      <c r="AJU15" s="27"/>
      <c r="AJV15" s="27"/>
      <c r="AJW15" s="27"/>
      <c r="AJX15" s="27"/>
      <c r="AJY15" s="27"/>
      <c r="AJZ15" s="27"/>
      <c r="AKA15" s="27"/>
      <c r="AKB15" s="27"/>
      <c r="AKC15" s="27"/>
      <c r="AKD15" s="27"/>
      <c r="AKE15" s="27"/>
      <c r="AKF15" s="27"/>
      <c r="AKG15" s="27"/>
      <c r="AKH15" s="27"/>
      <c r="AKI15" s="27"/>
      <c r="AKJ15" s="27"/>
      <c r="AKK15" s="27"/>
      <c r="AKL15" s="27"/>
      <c r="AKM15" s="27"/>
      <c r="AKN15" s="27"/>
      <c r="AKO15" s="27"/>
      <c r="AKP15" s="27"/>
      <c r="AKQ15" s="27"/>
      <c r="AKR15" s="27"/>
      <c r="AKS15" s="27"/>
      <c r="AKT15" s="27"/>
      <c r="AKU15" s="27"/>
      <c r="AKV15" s="27"/>
      <c r="AKW15" s="27"/>
      <c r="AKX15" s="27"/>
      <c r="AKY15" s="27"/>
      <c r="AKZ15" s="27"/>
      <c r="ALA15" s="27"/>
      <c r="ALB15" s="27"/>
      <c r="ALC15" s="27"/>
      <c r="ALD15" s="27"/>
      <c r="ALE15" s="27"/>
      <c r="ALF15" s="27"/>
      <c r="ALG15" s="27"/>
      <c r="ALH15" s="27"/>
      <c r="ALI15" s="27"/>
      <c r="ALJ15" s="27"/>
      <c r="ALK15" s="27"/>
      <c r="ALL15" s="27"/>
      <c r="ALM15" s="27"/>
      <c r="ALN15" s="27"/>
      <c r="ALO15" s="27"/>
      <c r="ALP15" s="27"/>
      <c r="ALQ15" s="27"/>
      <c r="ALR15" s="27"/>
      <c r="ALS15" s="27"/>
      <c r="ALT15" s="27"/>
      <c r="ALU15" s="27"/>
      <c r="ALV15" s="27"/>
      <c r="ALW15" s="27"/>
      <c r="ALX15" s="27"/>
      <c r="ALY15" s="27"/>
      <c r="ALZ15" s="27"/>
      <c r="AMA15" s="27"/>
      <c r="AMB15" s="27"/>
      <c r="AMC15" s="27"/>
      <c r="AMD15" s="27"/>
      <c r="AME15" s="27"/>
      <c r="AMF15" s="27"/>
      <c r="AMG15" s="27"/>
      <c r="AMH15" s="27"/>
      <c r="AMI15" s="27"/>
      <c r="AMJ15" s="27"/>
      <c r="AMK15" s="27"/>
    </row>
    <row r="16" spans="1:1025" s="64" customFormat="1" ht="46" x14ac:dyDescent="0.35">
      <c r="A16" s="27"/>
      <c r="B16" s="68" t="s">
        <v>244</v>
      </c>
      <c r="C16" s="24"/>
      <c r="D16" s="24"/>
      <c r="E16" s="66"/>
      <c r="F16" s="66"/>
      <c r="G16" s="24">
        <v>93757.493090429998</v>
      </c>
      <c r="H16" s="24">
        <v>21032.705900000001</v>
      </c>
      <c r="I16" s="24">
        <v>93757.493090429998</v>
      </c>
      <c r="J16" s="24">
        <v>21032.705900000001</v>
      </c>
      <c r="K16" s="66"/>
      <c r="L16" s="66"/>
      <c r="M16" s="66"/>
      <c r="N16" s="66"/>
      <c r="O16" s="74" t="s">
        <v>47</v>
      </c>
      <c r="P16" s="74" t="s">
        <v>129</v>
      </c>
      <c r="Q16" s="74" t="s">
        <v>45</v>
      </c>
      <c r="R16" s="76" t="s">
        <v>81</v>
      </c>
      <c r="S16" s="74" t="s">
        <v>0</v>
      </c>
      <c r="T16" s="74" t="s">
        <v>82</v>
      </c>
      <c r="U16" s="74" t="s">
        <v>84</v>
      </c>
      <c r="V16" s="74" t="s">
        <v>85</v>
      </c>
      <c r="W16" s="67"/>
      <c r="X16" s="23">
        <v>1</v>
      </c>
      <c r="Y16" s="67"/>
      <c r="Z16" s="6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  <c r="ZQ16" s="27"/>
      <c r="ZR16" s="27"/>
      <c r="ZS16" s="27"/>
      <c r="ZT16" s="27"/>
      <c r="ZU16" s="27"/>
      <c r="ZV16" s="27"/>
      <c r="ZW16" s="27"/>
      <c r="ZX16" s="27"/>
      <c r="ZY16" s="27"/>
      <c r="ZZ16" s="27"/>
      <c r="AAA16" s="27"/>
      <c r="AAB16" s="27"/>
      <c r="AAC16" s="27"/>
      <c r="AAD16" s="27"/>
      <c r="AAE16" s="27"/>
      <c r="AAF16" s="27"/>
      <c r="AAG16" s="27"/>
      <c r="AAH16" s="27"/>
      <c r="AAI16" s="27"/>
      <c r="AAJ16" s="27"/>
      <c r="AAK16" s="27"/>
      <c r="AAL16" s="27"/>
      <c r="AAM16" s="27"/>
      <c r="AAN16" s="27"/>
      <c r="AAO16" s="27"/>
      <c r="AAP16" s="27"/>
      <c r="AAQ16" s="27"/>
      <c r="AAR16" s="27"/>
      <c r="AAS16" s="27"/>
      <c r="AAT16" s="27"/>
      <c r="AAU16" s="27"/>
      <c r="AAV16" s="27"/>
      <c r="AAW16" s="27"/>
      <c r="AAX16" s="27"/>
      <c r="AAY16" s="27"/>
      <c r="AAZ16" s="27"/>
      <c r="ABA16" s="27"/>
      <c r="ABB16" s="27"/>
      <c r="ABC16" s="27"/>
      <c r="ABD16" s="27"/>
      <c r="ABE16" s="27"/>
      <c r="ABF16" s="27"/>
      <c r="ABG16" s="27"/>
      <c r="ABH16" s="27"/>
      <c r="ABI16" s="27"/>
      <c r="ABJ16" s="27"/>
      <c r="ABK16" s="27"/>
      <c r="ABL16" s="27"/>
      <c r="ABM16" s="27"/>
      <c r="ABN16" s="27"/>
      <c r="ABO16" s="27"/>
      <c r="ABP16" s="27"/>
      <c r="ABQ16" s="27"/>
      <c r="ABR16" s="27"/>
      <c r="ABS16" s="27"/>
      <c r="ABT16" s="27"/>
      <c r="ABU16" s="27"/>
      <c r="ABV16" s="27"/>
      <c r="ABW16" s="27"/>
      <c r="ABX16" s="27"/>
      <c r="ABY16" s="27"/>
      <c r="ABZ16" s="27"/>
      <c r="ACA16" s="27"/>
      <c r="ACB16" s="27"/>
      <c r="ACC16" s="27"/>
      <c r="ACD16" s="27"/>
      <c r="ACE16" s="27"/>
      <c r="ACF16" s="27"/>
      <c r="ACG16" s="27"/>
      <c r="ACH16" s="27"/>
      <c r="ACI16" s="27"/>
      <c r="ACJ16" s="27"/>
      <c r="ACK16" s="27"/>
      <c r="ACL16" s="27"/>
      <c r="ACM16" s="27"/>
      <c r="ACN16" s="27"/>
      <c r="ACO16" s="27"/>
      <c r="ACP16" s="27"/>
      <c r="ACQ16" s="27"/>
      <c r="ACR16" s="27"/>
      <c r="ACS16" s="27"/>
      <c r="ACT16" s="27"/>
      <c r="ACU16" s="27"/>
      <c r="ACV16" s="27"/>
      <c r="ACW16" s="27"/>
      <c r="ACX16" s="27"/>
      <c r="ACY16" s="27"/>
      <c r="ACZ16" s="27"/>
      <c r="ADA16" s="27"/>
      <c r="ADB16" s="27"/>
      <c r="ADC16" s="27"/>
      <c r="ADD16" s="27"/>
      <c r="ADE16" s="27"/>
      <c r="ADF16" s="27"/>
      <c r="ADG16" s="27"/>
      <c r="ADH16" s="27"/>
      <c r="ADI16" s="27"/>
      <c r="ADJ16" s="27"/>
      <c r="ADK16" s="27"/>
      <c r="ADL16" s="27"/>
      <c r="ADM16" s="27"/>
      <c r="ADN16" s="27"/>
      <c r="ADO16" s="27"/>
      <c r="ADP16" s="27"/>
      <c r="ADQ16" s="27"/>
      <c r="ADR16" s="27"/>
      <c r="ADS16" s="27"/>
      <c r="ADT16" s="27"/>
      <c r="ADU16" s="27"/>
      <c r="ADV16" s="27"/>
      <c r="ADW16" s="27"/>
      <c r="ADX16" s="27"/>
      <c r="ADY16" s="27"/>
      <c r="ADZ16" s="27"/>
      <c r="AEA16" s="27"/>
      <c r="AEB16" s="27"/>
      <c r="AEC16" s="27"/>
      <c r="AED16" s="27"/>
      <c r="AEE16" s="27"/>
      <c r="AEF16" s="27"/>
      <c r="AEG16" s="27"/>
      <c r="AEH16" s="27"/>
      <c r="AEI16" s="27"/>
      <c r="AEJ16" s="27"/>
      <c r="AEK16" s="27"/>
      <c r="AEL16" s="27"/>
      <c r="AEM16" s="27"/>
      <c r="AEN16" s="27"/>
      <c r="AEO16" s="27"/>
      <c r="AEP16" s="27"/>
      <c r="AEQ16" s="27"/>
      <c r="AER16" s="27"/>
      <c r="AES16" s="27"/>
      <c r="AET16" s="27"/>
      <c r="AEU16" s="27"/>
      <c r="AEV16" s="27"/>
      <c r="AEW16" s="27"/>
      <c r="AEX16" s="27"/>
      <c r="AEY16" s="27"/>
      <c r="AEZ16" s="27"/>
      <c r="AFA16" s="27"/>
      <c r="AFB16" s="27"/>
      <c r="AFC16" s="27"/>
      <c r="AFD16" s="27"/>
      <c r="AFE16" s="27"/>
      <c r="AFF16" s="27"/>
      <c r="AFG16" s="27"/>
      <c r="AFH16" s="27"/>
      <c r="AFI16" s="27"/>
      <c r="AFJ16" s="27"/>
      <c r="AFK16" s="27"/>
      <c r="AFL16" s="27"/>
      <c r="AFM16" s="27"/>
      <c r="AFN16" s="27"/>
      <c r="AFO16" s="27"/>
      <c r="AFP16" s="27"/>
      <c r="AFQ16" s="27"/>
      <c r="AFR16" s="27"/>
      <c r="AFS16" s="27"/>
      <c r="AFT16" s="27"/>
      <c r="AFU16" s="27"/>
      <c r="AFV16" s="27"/>
      <c r="AFW16" s="27"/>
      <c r="AFX16" s="27"/>
      <c r="AFY16" s="27"/>
      <c r="AFZ16" s="27"/>
      <c r="AGA16" s="27"/>
      <c r="AGB16" s="27"/>
      <c r="AGC16" s="27"/>
      <c r="AGD16" s="27"/>
      <c r="AGE16" s="27"/>
      <c r="AGF16" s="27"/>
      <c r="AGG16" s="27"/>
      <c r="AGH16" s="27"/>
      <c r="AGI16" s="27"/>
      <c r="AGJ16" s="27"/>
      <c r="AGK16" s="27"/>
      <c r="AGL16" s="27"/>
      <c r="AGM16" s="27"/>
      <c r="AGN16" s="27"/>
      <c r="AGO16" s="27"/>
      <c r="AGP16" s="27"/>
      <c r="AGQ16" s="27"/>
      <c r="AGR16" s="27"/>
      <c r="AGS16" s="27"/>
      <c r="AGT16" s="27"/>
      <c r="AGU16" s="27"/>
      <c r="AGV16" s="27"/>
      <c r="AGW16" s="27"/>
      <c r="AGX16" s="27"/>
      <c r="AGY16" s="27"/>
      <c r="AGZ16" s="27"/>
      <c r="AHA16" s="27"/>
      <c r="AHB16" s="27"/>
      <c r="AHC16" s="27"/>
      <c r="AHD16" s="27"/>
      <c r="AHE16" s="27"/>
      <c r="AHF16" s="27"/>
      <c r="AHG16" s="27"/>
      <c r="AHH16" s="27"/>
      <c r="AHI16" s="27"/>
      <c r="AHJ16" s="27"/>
      <c r="AHK16" s="27"/>
      <c r="AHL16" s="27"/>
      <c r="AHM16" s="27"/>
      <c r="AHN16" s="27"/>
      <c r="AHO16" s="27"/>
      <c r="AHP16" s="27"/>
      <c r="AHQ16" s="27"/>
      <c r="AHR16" s="27"/>
      <c r="AHS16" s="27"/>
      <c r="AHT16" s="27"/>
      <c r="AHU16" s="27"/>
      <c r="AHV16" s="27"/>
      <c r="AHW16" s="27"/>
      <c r="AHX16" s="27"/>
      <c r="AHY16" s="27"/>
      <c r="AHZ16" s="27"/>
      <c r="AIA16" s="27"/>
      <c r="AIB16" s="27"/>
      <c r="AIC16" s="27"/>
      <c r="AID16" s="27"/>
      <c r="AIE16" s="27"/>
      <c r="AIF16" s="27"/>
      <c r="AIG16" s="27"/>
      <c r="AIH16" s="27"/>
      <c r="AII16" s="27"/>
      <c r="AIJ16" s="27"/>
      <c r="AIK16" s="27"/>
      <c r="AIL16" s="27"/>
      <c r="AIM16" s="27"/>
      <c r="AIN16" s="27"/>
      <c r="AIO16" s="27"/>
      <c r="AIP16" s="27"/>
      <c r="AIQ16" s="27"/>
      <c r="AIR16" s="27"/>
      <c r="AIS16" s="27"/>
      <c r="AIT16" s="27"/>
      <c r="AIU16" s="27"/>
      <c r="AIV16" s="27"/>
      <c r="AIW16" s="27"/>
      <c r="AIX16" s="27"/>
      <c r="AIY16" s="27"/>
      <c r="AIZ16" s="27"/>
      <c r="AJA16" s="27"/>
      <c r="AJB16" s="27"/>
      <c r="AJC16" s="27"/>
      <c r="AJD16" s="27"/>
      <c r="AJE16" s="27"/>
      <c r="AJF16" s="27"/>
      <c r="AJG16" s="27"/>
      <c r="AJH16" s="27"/>
      <c r="AJI16" s="27"/>
      <c r="AJJ16" s="27"/>
      <c r="AJK16" s="27"/>
      <c r="AJL16" s="27"/>
      <c r="AJM16" s="27"/>
      <c r="AJN16" s="27"/>
      <c r="AJO16" s="27"/>
      <c r="AJP16" s="27"/>
      <c r="AJQ16" s="27"/>
      <c r="AJR16" s="27"/>
      <c r="AJS16" s="27"/>
      <c r="AJT16" s="27"/>
      <c r="AJU16" s="27"/>
      <c r="AJV16" s="27"/>
      <c r="AJW16" s="27"/>
      <c r="AJX16" s="27"/>
      <c r="AJY16" s="27"/>
      <c r="AJZ16" s="27"/>
      <c r="AKA16" s="27"/>
      <c r="AKB16" s="27"/>
      <c r="AKC16" s="27"/>
      <c r="AKD16" s="27"/>
      <c r="AKE16" s="27"/>
      <c r="AKF16" s="27"/>
      <c r="AKG16" s="27"/>
      <c r="AKH16" s="27"/>
      <c r="AKI16" s="27"/>
      <c r="AKJ16" s="27"/>
      <c r="AKK16" s="27"/>
      <c r="AKL16" s="27"/>
      <c r="AKM16" s="27"/>
      <c r="AKN16" s="27"/>
      <c r="AKO16" s="27"/>
      <c r="AKP16" s="27"/>
      <c r="AKQ16" s="27"/>
      <c r="AKR16" s="27"/>
      <c r="AKS16" s="27"/>
      <c r="AKT16" s="27"/>
      <c r="AKU16" s="27"/>
      <c r="AKV16" s="27"/>
      <c r="AKW16" s="27"/>
      <c r="AKX16" s="27"/>
      <c r="AKY16" s="27"/>
      <c r="AKZ16" s="27"/>
      <c r="ALA16" s="27"/>
      <c r="ALB16" s="27"/>
      <c r="ALC16" s="27"/>
      <c r="ALD16" s="27"/>
      <c r="ALE16" s="27"/>
      <c r="ALF16" s="27"/>
      <c r="ALG16" s="27"/>
      <c r="ALH16" s="27"/>
      <c r="ALI16" s="27"/>
      <c r="ALJ16" s="27"/>
      <c r="ALK16" s="27"/>
      <c r="ALL16" s="27"/>
      <c r="ALM16" s="27"/>
      <c r="ALN16" s="27"/>
      <c r="ALO16" s="27"/>
      <c r="ALP16" s="27"/>
      <c r="ALQ16" s="27"/>
      <c r="ALR16" s="27"/>
      <c r="ALS16" s="27"/>
      <c r="ALT16" s="27"/>
      <c r="ALU16" s="27"/>
      <c r="ALV16" s="27"/>
      <c r="ALW16" s="27"/>
      <c r="ALX16" s="27"/>
      <c r="ALY16" s="27"/>
      <c r="ALZ16" s="27"/>
      <c r="AMA16" s="27"/>
      <c r="AMB16" s="27"/>
      <c r="AMC16" s="27"/>
      <c r="AMD16" s="27"/>
      <c r="AME16" s="27"/>
      <c r="AMF16" s="27"/>
      <c r="AMG16" s="27"/>
      <c r="AMH16" s="27"/>
      <c r="AMI16" s="27"/>
      <c r="AMJ16" s="27"/>
      <c r="AMK16" s="27"/>
    </row>
    <row r="17" spans="1:1025" s="64" customFormat="1" ht="115" x14ac:dyDescent="0.35">
      <c r="A17" s="27"/>
      <c r="B17" s="68" t="s">
        <v>244</v>
      </c>
      <c r="C17" s="24"/>
      <c r="D17" s="24"/>
      <c r="E17" s="66"/>
      <c r="F17" s="66"/>
      <c r="G17" s="24">
        <v>93757.493090429998</v>
      </c>
      <c r="H17" s="24">
        <v>21032.705900000001</v>
      </c>
      <c r="I17" s="24">
        <v>93757.493090429998</v>
      </c>
      <c r="J17" s="24">
        <v>21032.705900000001</v>
      </c>
      <c r="K17" s="66"/>
      <c r="L17" s="66"/>
      <c r="M17" s="66"/>
      <c r="N17" s="66"/>
      <c r="O17" s="74" t="s">
        <v>127</v>
      </c>
      <c r="P17" s="74" t="s">
        <v>245</v>
      </c>
      <c r="Q17" s="74" t="s">
        <v>45</v>
      </c>
      <c r="R17" s="76" t="s">
        <v>81</v>
      </c>
      <c r="S17" s="74" t="s">
        <v>0</v>
      </c>
      <c r="T17" s="74" t="s">
        <v>82</v>
      </c>
      <c r="U17" s="74" t="s">
        <v>84</v>
      </c>
      <c r="V17" s="74" t="s">
        <v>85</v>
      </c>
      <c r="W17" s="67"/>
      <c r="X17" s="23">
        <v>1</v>
      </c>
      <c r="Y17" s="67"/>
      <c r="Z17" s="6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7"/>
      <c r="QP17" s="27"/>
      <c r="QQ17" s="27"/>
      <c r="QR17" s="27"/>
      <c r="QS17" s="27"/>
      <c r="QT17" s="27"/>
      <c r="QU17" s="27"/>
      <c r="QV17" s="27"/>
      <c r="QW17" s="27"/>
      <c r="QX17" s="27"/>
      <c r="QY17" s="27"/>
      <c r="QZ17" s="27"/>
      <c r="RA17" s="27"/>
      <c r="RB17" s="27"/>
      <c r="RC17" s="27"/>
      <c r="RD17" s="27"/>
      <c r="RE17" s="27"/>
      <c r="RF17" s="27"/>
      <c r="RG17" s="27"/>
      <c r="RH17" s="27"/>
      <c r="RI17" s="27"/>
      <c r="RJ17" s="27"/>
      <c r="RK17" s="27"/>
      <c r="RL17" s="27"/>
      <c r="RM17" s="27"/>
      <c r="RN17" s="27"/>
      <c r="RO17" s="27"/>
      <c r="RP17" s="27"/>
      <c r="RQ17" s="27"/>
      <c r="RR17" s="27"/>
      <c r="RS17" s="27"/>
      <c r="RT17" s="27"/>
      <c r="RU17" s="27"/>
      <c r="RV17" s="27"/>
      <c r="RW17" s="27"/>
      <c r="RX17" s="27"/>
      <c r="RY17" s="27"/>
      <c r="RZ17" s="27"/>
      <c r="SA17" s="27"/>
      <c r="SB17" s="27"/>
      <c r="SC17" s="27"/>
      <c r="SD17" s="27"/>
      <c r="SE17" s="27"/>
      <c r="SF17" s="27"/>
      <c r="SG17" s="27"/>
      <c r="SH17" s="27"/>
      <c r="SI17" s="27"/>
      <c r="SJ17" s="27"/>
      <c r="SK17" s="27"/>
      <c r="SL17" s="27"/>
      <c r="SM17" s="27"/>
      <c r="SN17" s="27"/>
      <c r="SO17" s="27"/>
      <c r="SP17" s="27"/>
      <c r="SQ17" s="27"/>
      <c r="SR17" s="27"/>
      <c r="SS17" s="27"/>
      <c r="ST17" s="27"/>
      <c r="SU17" s="27"/>
      <c r="SV17" s="27"/>
      <c r="SW17" s="27"/>
      <c r="SX17" s="27"/>
      <c r="SY17" s="27"/>
      <c r="SZ17" s="27"/>
      <c r="TA17" s="27"/>
      <c r="TB17" s="27"/>
      <c r="TC17" s="27"/>
      <c r="TD17" s="27"/>
      <c r="TE17" s="27"/>
      <c r="TF17" s="27"/>
      <c r="TG17" s="27"/>
      <c r="TH17" s="27"/>
      <c r="TI17" s="27"/>
      <c r="TJ17" s="27"/>
      <c r="TK17" s="27"/>
      <c r="TL17" s="27"/>
      <c r="TM17" s="27"/>
      <c r="TN17" s="27"/>
      <c r="TO17" s="27"/>
      <c r="TP17" s="27"/>
      <c r="TQ17" s="27"/>
      <c r="TR17" s="27"/>
      <c r="TS17" s="27"/>
      <c r="TT17" s="27"/>
      <c r="TU17" s="27"/>
      <c r="TV17" s="27"/>
      <c r="TW17" s="27"/>
      <c r="TX17" s="27"/>
      <c r="TY17" s="27"/>
      <c r="TZ17" s="27"/>
      <c r="UA17" s="27"/>
      <c r="UB17" s="27"/>
      <c r="UC17" s="27"/>
      <c r="UD17" s="27"/>
      <c r="UE17" s="27"/>
      <c r="UF17" s="27"/>
      <c r="UG17" s="27"/>
      <c r="UH17" s="27"/>
      <c r="UI17" s="27"/>
      <c r="UJ17" s="27"/>
      <c r="UK17" s="27"/>
      <c r="UL17" s="27"/>
      <c r="UM17" s="27"/>
      <c r="UN17" s="27"/>
      <c r="UO17" s="27"/>
      <c r="UP17" s="27"/>
      <c r="UQ17" s="27"/>
      <c r="UR17" s="27"/>
      <c r="US17" s="27"/>
      <c r="UT17" s="27"/>
      <c r="UU17" s="27"/>
      <c r="UV17" s="27"/>
      <c r="UW17" s="27"/>
      <c r="UX17" s="27"/>
      <c r="UY17" s="27"/>
      <c r="UZ17" s="27"/>
      <c r="VA17" s="27"/>
      <c r="VB17" s="27"/>
      <c r="VC17" s="27"/>
      <c r="VD17" s="27"/>
      <c r="VE17" s="27"/>
      <c r="VF17" s="27"/>
      <c r="VG17" s="27"/>
      <c r="VH17" s="27"/>
      <c r="VI17" s="27"/>
      <c r="VJ17" s="27"/>
      <c r="VK17" s="27"/>
      <c r="VL17" s="27"/>
      <c r="VM17" s="27"/>
      <c r="VN17" s="27"/>
      <c r="VO17" s="27"/>
      <c r="VP17" s="27"/>
      <c r="VQ17" s="27"/>
      <c r="VR17" s="27"/>
      <c r="VS17" s="27"/>
      <c r="VT17" s="27"/>
      <c r="VU17" s="27"/>
      <c r="VV17" s="27"/>
      <c r="VW17" s="27"/>
      <c r="VX17" s="27"/>
      <c r="VY17" s="27"/>
      <c r="VZ17" s="27"/>
      <c r="WA17" s="27"/>
      <c r="WB17" s="27"/>
      <c r="WC17" s="27"/>
      <c r="WD17" s="27"/>
      <c r="WE17" s="27"/>
      <c r="WF17" s="27"/>
      <c r="WG17" s="27"/>
      <c r="WH17" s="27"/>
      <c r="WI17" s="27"/>
      <c r="WJ17" s="27"/>
      <c r="WK17" s="27"/>
      <c r="WL17" s="27"/>
      <c r="WM17" s="27"/>
      <c r="WN17" s="27"/>
      <c r="WO17" s="27"/>
      <c r="WP17" s="27"/>
      <c r="WQ17" s="27"/>
      <c r="WR17" s="27"/>
      <c r="WS17" s="27"/>
      <c r="WT17" s="27"/>
      <c r="WU17" s="27"/>
      <c r="WV17" s="27"/>
      <c r="WW17" s="27"/>
      <c r="WX17" s="27"/>
      <c r="WY17" s="27"/>
      <c r="WZ17" s="27"/>
      <c r="XA17" s="27"/>
      <c r="XB17" s="27"/>
      <c r="XC17" s="27"/>
      <c r="XD17" s="27"/>
      <c r="XE17" s="27"/>
      <c r="XF17" s="27"/>
      <c r="XG17" s="27"/>
      <c r="XH17" s="27"/>
      <c r="XI17" s="27"/>
      <c r="XJ17" s="27"/>
      <c r="XK17" s="27"/>
      <c r="XL17" s="27"/>
      <c r="XM17" s="27"/>
      <c r="XN17" s="27"/>
      <c r="XO17" s="27"/>
      <c r="XP17" s="27"/>
      <c r="XQ17" s="27"/>
      <c r="XR17" s="27"/>
      <c r="XS17" s="27"/>
      <c r="XT17" s="27"/>
      <c r="XU17" s="27"/>
      <c r="XV17" s="27"/>
      <c r="XW17" s="27"/>
      <c r="XX17" s="27"/>
      <c r="XY17" s="27"/>
      <c r="XZ17" s="27"/>
      <c r="YA17" s="27"/>
      <c r="YB17" s="27"/>
      <c r="YC17" s="27"/>
      <c r="YD17" s="27"/>
      <c r="YE17" s="27"/>
      <c r="YF17" s="27"/>
      <c r="YG17" s="27"/>
      <c r="YH17" s="27"/>
      <c r="YI17" s="27"/>
      <c r="YJ17" s="27"/>
      <c r="YK17" s="27"/>
      <c r="YL17" s="27"/>
      <c r="YM17" s="27"/>
      <c r="YN17" s="27"/>
      <c r="YO17" s="27"/>
      <c r="YP17" s="27"/>
      <c r="YQ17" s="27"/>
      <c r="YR17" s="27"/>
      <c r="YS17" s="27"/>
      <c r="YT17" s="27"/>
      <c r="YU17" s="27"/>
      <c r="YV17" s="27"/>
      <c r="YW17" s="27"/>
      <c r="YX17" s="27"/>
      <c r="YY17" s="27"/>
      <c r="YZ17" s="27"/>
      <c r="ZA17" s="27"/>
      <c r="ZB17" s="27"/>
      <c r="ZC17" s="27"/>
      <c r="ZD17" s="27"/>
      <c r="ZE17" s="27"/>
      <c r="ZF17" s="27"/>
      <c r="ZG17" s="27"/>
      <c r="ZH17" s="27"/>
      <c r="ZI17" s="27"/>
      <c r="ZJ17" s="27"/>
      <c r="ZK17" s="27"/>
      <c r="ZL17" s="27"/>
      <c r="ZM17" s="27"/>
      <c r="ZN17" s="27"/>
      <c r="ZO17" s="27"/>
      <c r="ZP17" s="27"/>
      <c r="ZQ17" s="27"/>
      <c r="ZR17" s="27"/>
      <c r="ZS17" s="27"/>
      <c r="ZT17" s="27"/>
      <c r="ZU17" s="27"/>
      <c r="ZV17" s="27"/>
      <c r="ZW17" s="27"/>
      <c r="ZX17" s="27"/>
      <c r="ZY17" s="27"/>
      <c r="ZZ17" s="27"/>
      <c r="AAA17" s="27"/>
      <c r="AAB17" s="27"/>
      <c r="AAC17" s="27"/>
      <c r="AAD17" s="27"/>
      <c r="AAE17" s="27"/>
      <c r="AAF17" s="27"/>
      <c r="AAG17" s="27"/>
      <c r="AAH17" s="27"/>
      <c r="AAI17" s="27"/>
      <c r="AAJ17" s="27"/>
      <c r="AAK17" s="27"/>
      <c r="AAL17" s="27"/>
      <c r="AAM17" s="27"/>
      <c r="AAN17" s="27"/>
      <c r="AAO17" s="27"/>
      <c r="AAP17" s="27"/>
      <c r="AAQ17" s="27"/>
      <c r="AAR17" s="27"/>
      <c r="AAS17" s="27"/>
      <c r="AAT17" s="27"/>
      <c r="AAU17" s="27"/>
      <c r="AAV17" s="27"/>
      <c r="AAW17" s="27"/>
      <c r="AAX17" s="27"/>
      <c r="AAY17" s="27"/>
      <c r="AAZ17" s="27"/>
      <c r="ABA17" s="27"/>
      <c r="ABB17" s="27"/>
      <c r="ABC17" s="27"/>
      <c r="ABD17" s="27"/>
      <c r="ABE17" s="27"/>
      <c r="ABF17" s="27"/>
      <c r="ABG17" s="27"/>
      <c r="ABH17" s="27"/>
      <c r="ABI17" s="27"/>
      <c r="ABJ17" s="27"/>
      <c r="ABK17" s="27"/>
      <c r="ABL17" s="27"/>
      <c r="ABM17" s="27"/>
      <c r="ABN17" s="27"/>
      <c r="ABO17" s="27"/>
      <c r="ABP17" s="27"/>
      <c r="ABQ17" s="27"/>
      <c r="ABR17" s="27"/>
      <c r="ABS17" s="27"/>
      <c r="ABT17" s="27"/>
      <c r="ABU17" s="27"/>
      <c r="ABV17" s="27"/>
      <c r="ABW17" s="27"/>
      <c r="ABX17" s="27"/>
      <c r="ABY17" s="27"/>
      <c r="ABZ17" s="27"/>
      <c r="ACA17" s="27"/>
      <c r="ACB17" s="27"/>
      <c r="ACC17" s="27"/>
      <c r="ACD17" s="27"/>
      <c r="ACE17" s="27"/>
      <c r="ACF17" s="27"/>
      <c r="ACG17" s="27"/>
      <c r="ACH17" s="27"/>
      <c r="ACI17" s="27"/>
      <c r="ACJ17" s="27"/>
      <c r="ACK17" s="27"/>
      <c r="ACL17" s="27"/>
      <c r="ACM17" s="27"/>
      <c r="ACN17" s="27"/>
      <c r="ACO17" s="27"/>
      <c r="ACP17" s="27"/>
      <c r="ACQ17" s="27"/>
      <c r="ACR17" s="27"/>
      <c r="ACS17" s="27"/>
      <c r="ACT17" s="27"/>
      <c r="ACU17" s="27"/>
      <c r="ACV17" s="27"/>
      <c r="ACW17" s="27"/>
      <c r="ACX17" s="27"/>
      <c r="ACY17" s="27"/>
      <c r="ACZ17" s="27"/>
      <c r="ADA17" s="27"/>
      <c r="ADB17" s="27"/>
      <c r="ADC17" s="27"/>
      <c r="ADD17" s="27"/>
      <c r="ADE17" s="27"/>
      <c r="ADF17" s="27"/>
      <c r="ADG17" s="27"/>
      <c r="ADH17" s="27"/>
      <c r="ADI17" s="27"/>
      <c r="ADJ17" s="27"/>
      <c r="ADK17" s="27"/>
      <c r="ADL17" s="27"/>
      <c r="ADM17" s="27"/>
      <c r="ADN17" s="27"/>
      <c r="ADO17" s="27"/>
      <c r="ADP17" s="27"/>
      <c r="ADQ17" s="27"/>
      <c r="ADR17" s="27"/>
      <c r="ADS17" s="27"/>
      <c r="ADT17" s="27"/>
      <c r="ADU17" s="27"/>
      <c r="ADV17" s="27"/>
      <c r="ADW17" s="27"/>
      <c r="ADX17" s="27"/>
      <c r="ADY17" s="27"/>
      <c r="ADZ17" s="27"/>
      <c r="AEA17" s="27"/>
      <c r="AEB17" s="27"/>
      <c r="AEC17" s="27"/>
      <c r="AED17" s="27"/>
      <c r="AEE17" s="27"/>
      <c r="AEF17" s="27"/>
      <c r="AEG17" s="27"/>
      <c r="AEH17" s="27"/>
      <c r="AEI17" s="27"/>
      <c r="AEJ17" s="27"/>
      <c r="AEK17" s="27"/>
      <c r="AEL17" s="27"/>
      <c r="AEM17" s="27"/>
      <c r="AEN17" s="27"/>
      <c r="AEO17" s="27"/>
      <c r="AEP17" s="27"/>
      <c r="AEQ17" s="27"/>
      <c r="AER17" s="27"/>
      <c r="AES17" s="27"/>
      <c r="AET17" s="27"/>
      <c r="AEU17" s="27"/>
      <c r="AEV17" s="27"/>
      <c r="AEW17" s="27"/>
      <c r="AEX17" s="27"/>
      <c r="AEY17" s="27"/>
      <c r="AEZ17" s="27"/>
      <c r="AFA17" s="27"/>
      <c r="AFB17" s="27"/>
      <c r="AFC17" s="27"/>
      <c r="AFD17" s="27"/>
      <c r="AFE17" s="27"/>
      <c r="AFF17" s="27"/>
      <c r="AFG17" s="27"/>
      <c r="AFH17" s="27"/>
      <c r="AFI17" s="27"/>
      <c r="AFJ17" s="27"/>
      <c r="AFK17" s="27"/>
      <c r="AFL17" s="27"/>
      <c r="AFM17" s="27"/>
      <c r="AFN17" s="27"/>
      <c r="AFO17" s="27"/>
      <c r="AFP17" s="27"/>
      <c r="AFQ17" s="27"/>
      <c r="AFR17" s="27"/>
      <c r="AFS17" s="27"/>
      <c r="AFT17" s="27"/>
      <c r="AFU17" s="27"/>
      <c r="AFV17" s="27"/>
      <c r="AFW17" s="27"/>
      <c r="AFX17" s="27"/>
      <c r="AFY17" s="27"/>
      <c r="AFZ17" s="27"/>
      <c r="AGA17" s="27"/>
      <c r="AGB17" s="27"/>
      <c r="AGC17" s="27"/>
      <c r="AGD17" s="27"/>
      <c r="AGE17" s="27"/>
      <c r="AGF17" s="27"/>
      <c r="AGG17" s="27"/>
      <c r="AGH17" s="27"/>
      <c r="AGI17" s="27"/>
      <c r="AGJ17" s="27"/>
      <c r="AGK17" s="27"/>
      <c r="AGL17" s="27"/>
      <c r="AGM17" s="27"/>
      <c r="AGN17" s="27"/>
      <c r="AGO17" s="27"/>
      <c r="AGP17" s="27"/>
      <c r="AGQ17" s="27"/>
      <c r="AGR17" s="27"/>
      <c r="AGS17" s="27"/>
      <c r="AGT17" s="27"/>
      <c r="AGU17" s="27"/>
      <c r="AGV17" s="27"/>
      <c r="AGW17" s="27"/>
      <c r="AGX17" s="27"/>
      <c r="AGY17" s="27"/>
      <c r="AGZ17" s="27"/>
      <c r="AHA17" s="27"/>
      <c r="AHB17" s="27"/>
      <c r="AHC17" s="27"/>
      <c r="AHD17" s="27"/>
      <c r="AHE17" s="27"/>
      <c r="AHF17" s="27"/>
      <c r="AHG17" s="27"/>
      <c r="AHH17" s="27"/>
      <c r="AHI17" s="27"/>
      <c r="AHJ17" s="27"/>
      <c r="AHK17" s="27"/>
      <c r="AHL17" s="27"/>
      <c r="AHM17" s="27"/>
      <c r="AHN17" s="27"/>
      <c r="AHO17" s="27"/>
      <c r="AHP17" s="27"/>
      <c r="AHQ17" s="27"/>
      <c r="AHR17" s="27"/>
      <c r="AHS17" s="27"/>
      <c r="AHT17" s="27"/>
      <c r="AHU17" s="27"/>
      <c r="AHV17" s="27"/>
      <c r="AHW17" s="27"/>
      <c r="AHX17" s="27"/>
      <c r="AHY17" s="27"/>
      <c r="AHZ17" s="27"/>
      <c r="AIA17" s="27"/>
      <c r="AIB17" s="27"/>
      <c r="AIC17" s="27"/>
      <c r="AID17" s="27"/>
      <c r="AIE17" s="27"/>
      <c r="AIF17" s="27"/>
      <c r="AIG17" s="27"/>
      <c r="AIH17" s="27"/>
      <c r="AII17" s="27"/>
      <c r="AIJ17" s="27"/>
      <c r="AIK17" s="27"/>
      <c r="AIL17" s="27"/>
      <c r="AIM17" s="27"/>
      <c r="AIN17" s="27"/>
      <c r="AIO17" s="27"/>
      <c r="AIP17" s="27"/>
      <c r="AIQ17" s="27"/>
      <c r="AIR17" s="27"/>
      <c r="AIS17" s="27"/>
      <c r="AIT17" s="27"/>
      <c r="AIU17" s="27"/>
      <c r="AIV17" s="27"/>
      <c r="AIW17" s="27"/>
      <c r="AIX17" s="27"/>
      <c r="AIY17" s="27"/>
      <c r="AIZ17" s="27"/>
      <c r="AJA17" s="27"/>
      <c r="AJB17" s="27"/>
      <c r="AJC17" s="27"/>
      <c r="AJD17" s="27"/>
      <c r="AJE17" s="27"/>
      <c r="AJF17" s="27"/>
      <c r="AJG17" s="27"/>
      <c r="AJH17" s="27"/>
      <c r="AJI17" s="27"/>
      <c r="AJJ17" s="27"/>
      <c r="AJK17" s="27"/>
      <c r="AJL17" s="27"/>
      <c r="AJM17" s="27"/>
      <c r="AJN17" s="27"/>
      <c r="AJO17" s="27"/>
      <c r="AJP17" s="27"/>
      <c r="AJQ17" s="27"/>
      <c r="AJR17" s="27"/>
      <c r="AJS17" s="27"/>
      <c r="AJT17" s="27"/>
      <c r="AJU17" s="27"/>
      <c r="AJV17" s="27"/>
      <c r="AJW17" s="27"/>
      <c r="AJX17" s="27"/>
      <c r="AJY17" s="27"/>
      <c r="AJZ17" s="27"/>
      <c r="AKA17" s="27"/>
      <c r="AKB17" s="27"/>
      <c r="AKC17" s="27"/>
      <c r="AKD17" s="27"/>
      <c r="AKE17" s="27"/>
      <c r="AKF17" s="27"/>
      <c r="AKG17" s="27"/>
      <c r="AKH17" s="27"/>
      <c r="AKI17" s="27"/>
      <c r="AKJ17" s="27"/>
      <c r="AKK17" s="27"/>
      <c r="AKL17" s="27"/>
      <c r="AKM17" s="27"/>
      <c r="AKN17" s="27"/>
      <c r="AKO17" s="27"/>
      <c r="AKP17" s="27"/>
      <c r="AKQ17" s="27"/>
      <c r="AKR17" s="27"/>
      <c r="AKS17" s="27"/>
      <c r="AKT17" s="27"/>
      <c r="AKU17" s="27"/>
      <c r="AKV17" s="27"/>
      <c r="AKW17" s="27"/>
      <c r="AKX17" s="27"/>
      <c r="AKY17" s="27"/>
      <c r="AKZ17" s="27"/>
      <c r="ALA17" s="27"/>
      <c r="ALB17" s="27"/>
      <c r="ALC17" s="27"/>
      <c r="ALD17" s="27"/>
      <c r="ALE17" s="27"/>
      <c r="ALF17" s="27"/>
      <c r="ALG17" s="27"/>
      <c r="ALH17" s="27"/>
      <c r="ALI17" s="27"/>
      <c r="ALJ17" s="27"/>
      <c r="ALK17" s="27"/>
      <c r="ALL17" s="27"/>
      <c r="ALM17" s="27"/>
      <c r="ALN17" s="27"/>
      <c r="ALO17" s="27"/>
      <c r="ALP17" s="27"/>
      <c r="ALQ17" s="27"/>
      <c r="ALR17" s="27"/>
      <c r="ALS17" s="27"/>
      <c r="ALT17" s="27"/>
      <c r="ALU17" s="27"/>
      <c r="ALV17" s="27"/>
      <c r="ALW17" s="27"/>
      <c r="ALX17" s="27"/>
      <c r="ALY17" s="27"/>
      <c r="ALZ17" s="27"/>
      <c r="AMA17" s="27"/>
      <c r="AMB17" s="27"/>
      <c r="AMC17" s="27"/>
      <c r="AMD17" s="27"/>
      <c r="AME17" s="27"/>
      <c r="AMF17" s="27"/>
      <c r="AMG17" s="27"/>
      <c r="AMH17" s="27"/>
      <c r="AMI17" s="27"/>
      <c r="AMJ17" s="27"/>
      <c r="AMK17" s="27"/>
    </row>
    <row r="18" spans="1:1025" s="64" customFormat="1" x14ac:dyDescent="0.35">
      <c r="A18" s="27"/>
      <c r="B18" s="68" t="s">
        <v>22</v>
      </c>
      <c r="C18" s="24">
        <v>215703.65</v>
      </c>
      <c r="D18" s="24">
        <f t="shared" ref="D18:D24" si="0">C18/4.4577</f>
        <v>48389.001054355387</v>
      </c>
      <c r="E18" s="24">
        <f t="shared" ref="E18:F24" si="1">C18</f>
        <v>215703.65</v>
      </c>
      <c r="F18" s="24">
        <f t="shared" si="1"/>
        <v>48389.001054355387</v>
      </c>
      <c r="G18" s="24"/>
      <c r="H18" s="24"/>
      <c r="I18" s="69"/>
      <c r="J18" s="69"/>
      <c r="K18" s="66"/>
      <c r="L18" s="66"/>
      <c r="M18" s="66"/>
      <c r="N18" s="66"/>
      <c r="O18" s="74" t="s">
        <v>126</v>
      </c>
      <c r="P18" s="74"/>
      <c r="Q18" s="74" t="s">
        <v>45</v>
      </c>
      <c r="R18" s="76" t="s">
        <v>81</v>
      </c>
      <c r="S18" s="74" t="s">
        <v>0</v>
      </c>
      <c r="T18" s="74" t="s">
        <v>82</v>
      </c>
      <c r="U18" s="74" t="s">
        <v>84</v>
      </c>
      <c r="V18" s="74" t="s">
        <v>85</v>
      </c>
      <c r="W18" s="67"/>
      <c r="X18" s="23"/>
      <c r="Y18" s="67"/>
      <c r="Z18" s="6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/>
      <c r="JA18" s="27"/>
      <c r="JB18" s="27"/>
      <c r="JC18" s="27"/>
      <c r="JD18" s="27"/>
      <c r="JE18" s="27"/>
      <c r="JF18" s="27"/>
      <c r="JG18" s="27"/>
      <c r="JH18" s="27"/>
      <c r="JI18" s="27"/>
      <c r="JJ18" s="27"/>
      <c r="JK18" s="27"/>
      <c r="JL18" s="27"/>
      <c r="JM18" s="27"/>
      <c r="JN18" s="27"/>
      <c r="JO18" s="27"/>
      <c r="JP18" s="27"/>
      <c r="JQ18" s="27"/>
      <c r="JR18" s="27"/>
      <c r="JS18" s="27"/>
      <c r="JT18" s="27"/>
      <c r="JU18" s="27"/>
      <c r="JV18" s="27"/>
      <c r="JW18" s="27"/>
      <c r="JX18" s="27"/>
      <c r="JY18" s="27"/>
      <c r="JZ18" s="27"/>
      <c r="KA18" s="27"/>
      <c r="KB18" s="27"/>
      <c r="KC18" s="27"/>
      <c r="KD18" s="27"/>
      <c r="KE18" s="27"/>
      <c r="KF18" s="27"/>
      <c r="KG18" s="27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27"/>
      <c r="LK18" s="27"/>
      <c r="LL18" s="27"/>
      <c r="LM18" s="27"/>
      <c r="LN18" s="27"/>
      <c r="LO18" s="27"/>
      <c r="LP18" s="27"/>
      <c r="LQ18" s="27"/>
      <c r="LR18" s="27"/>
      <c r="LS18" s="27"/>
      <c r="LT18" s="27"/>
      <c r="LU18" s="27"/>
      <c r="LV18" s="27"/>
      <c r="LW18" s="27"/>
      <c r="LX18" s="27"/>
      <c r="LY18" s="27"/>
      <c r="LZ18" s="27"/>
      <c r="MA18" s="27"/>
      <c r="MB18" s="27"/>
      <c r="MC18" s="27"/>
      <c r="MD18" s="27"/>
      <c r="ME18" s="27"/>
      <c r="MF18" s="27"/>
      <c r="MG18" s="27"/>
      <c r="MH18" s="27"/>
      <c r="MI18" s="27"/>
      <c r="MJ18" s="27"/>
      <c r="MK18" s="27"/>
      <c r="ML18" s="27"/>
      <c r="MM18" s="27"/>
      <c r="MN18" s="27"/>
      <c r="MO18" s="27"/>
      <c r="MP18" s="27"/>
      <c r="MQ18" s="27"/>
      <c r="MR18" s="27"/>
      <c r="MS18" s="27"/>
      <c r="MT18" s="27"/>
      <c r="MU18" s="27"/>
      <c r="MV18" s="27"/>
      <c r="MW18" s="27"/>
      <c r="MX18" s="27"/>
      <c r="MY18" s="27"/>
      <c r="MZ18" s="27"/>
      <c r="NA18" s="27"/>
      <c r="NB18" s="27"/>
      <c r="NC18" s="27"/>
      <c r="ND18" s="27"/>
      <c r="NE18" s="27"/>
      <c r="NF18" s="27"/>
      <c r="NG18" s="27"/>
      <c r="NH18" s="27"/>
      <c r="NI18" s="27"/>
      <c r="NJ18" s="27"/>
      <c r="NK18" s="27"/>
      <c r="NL18" s="27"/>
      <c r="NM18" s="27"/>
      <c r="NN18" s="27"/>
      <c r="NO18" s="27"/>
      <c r="NP18" s="27"/>
      <c r="NQ18" s="27"/>
      <c r="NR18" s="27"/>
      <c r="NS18" s="27"/>
      <c r="NT18" s="27"/>
      <c r="NU18" s="27"/>
      <c r="NV18" s="27"/>
      <c r="NW18" s="27"/>
      <c r="NX18" s="27"/>
      <c r="NY18" s="27"/>
      <c r="NZ18" s="27"/>
      <c r="OA18" s="27"/>
      <c r="OB18" s="27"/>
      <c r="OC18" s="27"/>
      <c r="OD18" s="27"/>
      <c r="OE18" s="27"/>
      <c r="OF18" s="27"/>
      <c r="OG18" s="27"/>
      <c r="OH18" s="27"/>
      <c r="OI18" s="27"/>
      <c r="OJ18" s="27"/>
      <c r="OK18" s="27"/>
      <c r="OL18" s="27"/>
      <c r="OM18" s="27"/>
      <c r="ON18" s="27"/>
      <c r="OO18" s="27"/>
      <c r="OP18" s="27"/>
      <c r="OQ18" s="27"/>
      <c r="OR18" s="27"/>
      <c r="OS18" s="27"/>
      <c r="OT18" s="27"/>
      <c r="OU18" s="27"/>
      <c r="OV18" s="27"/>
      <c r="OW18" s="27"/>
      <c r="OX18" s="27"/>
      <c r="OY18" s="27"/>
      <c r="OZ18" s="27"/>
      <c r="PA18" s="27"/>
      <c r="PB18" s="27"/>
      <c r="PC18" s="27"/>
      <c r="PD18" s="27"/>
      <c r="PE18" s="27"/>
      <c r="PF18" s="27"/>
      <c r="PG18" s="27"/>
      <c r="PH18" s="27"/>
      <c r="PI18" s="27"/>
      <c r="PJ18" s="27"/>
      <c r="PK18" s="27"/>
      <c r="PL18" s="27"/>
      <c r="PM18" s="27"/>
      <c r="PN18" s="27"/>
      <c r="PO18" s="27"/>
      <c r="PP18" s="27"/>
      <c r="PQ18" s="27"/>
      <c r="PR18" s="27"/>
      <c r="PS18" s="27"/>
      <c r="PT18" s="27"/>
      <c r="PU18" s="27"/>
      <c r="PV18" s="27"/>
      <c r="PW18" s="27"/>
      <c r="PX18" s="27"/>
      <c r="PY18" s="27"/>
      <c r="PZ18" s="27"/>
      <c r="QA18" s="27"/>
      <c r="QB18" s="27"/>
      <c r="QC18" s="27"/>
      <c r="QD18" s="27"/>
      <c r="QE18" s="27"/>
      <c r="QF18" s="27"/>
      <c r="QG18" s="27"/>
      <c r="QH18" s="27"/>
      <c r="QI18" s="27"/>
      <c r="QJ18" s="27"/>
      <c r="QK18" s="27"/>
      <c r="QL18" s="27"/>
      <c r="QM18" s="27"/>
      <c r="QN18" s="27"/>
      <c r="QO18" s="27"/>
      <c r="QP18" s="27"/>
      <c r="QQ18" s="27"/>
      <c r="QR18" s="27"/>
      <c r="QS18" s="27"/>
      <c r="QT18" s="27"/>
      <c r="QU18" s="27"/>
      <c r="QV18" s="27"/>
      <c r="QW18" s="27"/>
      <c r="QX18" s="27"/>
      <c r="QY18" s="27"/>
      <c r="QZ18" s="27"/>
      <c r="RA18" s="27"/>
      <c r="RB18" s="27"/>
      <c r="RC18" s="27"/>
      <c r="RD18" s="27"/>
      <c r="RE18" s="27"/>
      <c r="RF18" s="27"/>
      <c r="RG18" s="27"/>
      <c r="RH18" s="27"/>
      <c r="RI18" s="27"/>
      <c r="RJ18" s="27"/>
      <c r="RK18" s="27"/>
      <c r="RL18" s="27"/>
      <c r="RM18" s="27"/>
      <c r="RN18" s="27"/>
      <c r="RO18" s="27"/>
      <c r="RP18" s="27"/>
      <c r="RQ18" s="27"/>
      <c r="RR18" s="27"/>
      <c r="RS18" s="27"/>
      <c r="RT18" s="27"/>
      <c r="RU18" s="27"/>
      <c r="RV18" s="27"/>
      <c r="RW18" s="27"/>
      <c r="RX18" s="27"/>
      <c r="RY18" s="27"/>
      <c r="RZ18" s="27"/>
      <c r="SA18" s="27"/>
      <c r="SB18" s="27"/>
      <c r="SC18" s="27"/>
      <c r="SD18" s="27"/>
      <c r="SE18" s="27"/>
      <c r="SF18" s="27"/>
      <c r="SG18" s="27"/>
      <c r="SH18" s="27"/>
      <c r="SI18" s="27"/>
      <c r="SJ18" s="27"/>
      <c r="SK18" s="27"/>
      <c r="SL18" s="27"/>
      <c r="SM18" s="27"/>
      <c r="SN18" s="27"/>
      <c r="SO18" s="27"/>
      <c r="SP18" s="27"/>
      <c r="SQ18" s="27"/>
      <c r="SR18" s="27"/>
      <c r="SS18" s="27"/>
      <c r="ST18" s="27"/>
      <c r="SU18" s="27"/>
      <c r="SV18" s="27"/>
      <c r="SW18" s="27"/>
      <c r="SX18" s="27"/>
      <c r="SY18" s="27"/>
      <c r="SZ18" s="27"/>
      <c r="TA18" s="27"/>
      <c r="TB18" s="27"/>
      <c r="TC18" s="27"/>
      <c r="TD18" s="27"/>
      <c r="TE18" s="27"/>
      <c r="TF18" s="27"/>
      <c r="TG18" s="27"/>
      <c r="TH18" s="27"/>
      <c r="TI18" s="27"/>
      <c r="TJ18" s="27"/>
      <c r="TK18" s="27"/>
      <c r="TL18" s="27"/>
      <c r="TM18" s="27"/>
      <c r="TN18" s="27"/>
      <c r="TO18" s="27"/>
      <c r="TP18" s="27"/>
      <c r="TQ18" s="27"/>
      <c r="TR18" s="27"/>
      <c r="TS18" s="27"/>
      <c r="TT18" s="27"/>
      <c r="TU18" s="27"/>
      <c r="TV18" s="27"/>
      <c r="TW18" s="27"/>
      <c r="TX18" s="27"/>
      <c r="TY18" s="27"/>
      <c r="TZ18" s="27"/>
      <c r="UA18" s="27"/>
      <c r="UB18" s="27"/>
      <c r="UC18" s="27"/>
      <c r="UD18" s="27"/>
      <c r="UE18" s="27"/>
      <c r="UF18" s="27"/>
      <c r="UG18" s="27"/>
      <c r="UH18" s="27"/>
      <c r="UI18" s="27"/>
      <c r="UJ18" s="27"/>
      <c r="UK18" s="27"/>
      <c r="UL18" s="27"/>
      <c r="UM18" s="27"/>
      <c r="UN18" s="27"/>
      <c r="UO18" s="27"/>
      <c r="UP18" s="27"/>
      <c r="UQ18" s="27"/>
      <c r="UR18" s="27"/>
      <c r="US18" s="27"/>
      <c r="UT18" s="27"/>
      <c r="UU18" s="27"/>
      <c r="UV18" s="27"/>
      <c r="UW18" s="27"/>
      <c r="UX18" s="27"/>
      <c r="UY18" s="27"/>
      <c r="UZ18" s="27"/>
      <c r="VA18" s="27"/>
      <c r="VB18" s="27"/>
      <c r="VC18" s="27"/>
      <c r="VD18" s="27"/>
      <c r="VE18" s="27"/>
      <c r="VF18" s="27"/>
      <c r="VG18" s="27"/>
      <c r="VH18" s="27"/>
      <c r="VI18" s="27"/>
      <c r="VJ18" s="27"/>
      <c r="VK18" s="27"/>
      <c r="VL18" s="27"/>
      <c r="VM18" s="27"/>
      <c r="VN18" s="27"/>
      <c r="VO18" s="27"/>
      <c r="VP18" s="27"/>
      <c r="VQ18" s="27"/>
      <c r="VR18" s="27"/>
      <c r="VS18" s="27"/>
      <c r="VT18" s="27"/>
      <c r="VU18" s="27"/>
      <c r="VV18" s="27"/>
      <c r="VW18" s="27"/>
      <c r="VX18" s="27"/>
      <c r="VY18" s="27"/>
      <c r="VZ18" s="27"/>
      <c r="WA18" s="27"/>
      <c r="WB18" s="27"/>
      <c r="WC18" s="27"/>
      <c r="WD18" s="27"/>
      <c r="WE18" s="27"/>
      <c r="WF18" s="27"/>
      <c r="WG18" s="27"/>
      <c r="WH18" s="27"/>
      <c r="WI18" s="27"/>
      <c r="WJ18" s="27"/>
      <c r="WK18" s="27"/>
      <c r="WL18" s="27"/>
      <c r="WM18" s="27"/>
      <c r="WN18" s="27"/>
      <c r="WO18" s="27"/>
      <c r="WP18" s="27"/>
      <c r="WQ18" s="27"/>
      <c r="WR18" s="27"/>
      <c r="WS18" s="27"/>
      <c r="WT18" s="27"/>
      <c r="WU18" s="27"/>
      <c r="WV18" s="27"/>
      <c r="WW18" s="27"/>
      <c r="WX18" s="27"/>
      <c r="WY18" s="27"/>
      <c r="WZ18" s="27"/>
      <c r="XA18" s="27"/>
      <c r="XB18" s="27"/>
      <c r="XC18" s="27"/>
      <c r="XD18" s="27"/>
      <c r="XE18" s="27"/>
      <c r="XF18" s="27"/>
      <c r="XG18" s="27"/>
      <c r="XH18" s="27"/>
      <c r="XI18" s="27"/>
      <c r="XJ18" s="27"/>
      <c r="XK18" s="27"/>
      <c r="XL18" s="27"/>
      <c r="XM18" s="27"/>
      <c r="XN18" s="27"/>
      <c r="XO18" s="27"/>
      <c r="XP18" s="27"/>
      <c r="XQ18" s="27"/>
      <c r="XR18" s="27"/>
      <c r="XS18" s="27"/>
      <c r="XT18" s="27"/>
      <c r="XU18" s="27"/>
      <c r="XV18" s="27"/>
      <c r="XW18" s="27"/>
      <c r="XX18" s="27"/>
      <c r="XY18" s="27"/>
      <c r="XZ18" s="27"/>
      <c r="YA18" s="27"/>
      <c r="YB18" s="27"/>
      <c r="YC18" s="27"/>
      <c r="YD18" s="27"/>
      <c r="YE18" s="27"/>
      <c r="YF18" s="27"/>
      <c r="YG18" s="27"/>
      <c r="YH18" s="27"/>
      <c r="YI18" s="27"/>
      <c r="YJ18" s="27"/>
      <c r="YK18" s="27"/>
      <c r="YL18" s="27"/>
      <c r="YM18" s="27"/>
      <c r="YN18" s="27"/>
      <c r="YO18" s="27"/>
      <c r="YP18" s="27"/>
      <c r="YQ18" s="27"/>
      <c r="YR18" s="27"/>
      <c r="YS18" s="27"/>
      <c r="YT18" s="27"/>
      <c r="YU18" s="27"/>
      <c r="YV18" s="27"/>
      <c r="YW18" s="27"/>
      <c r="YX18" s="27"/>
      <c r="YY18" s="27"/>
      <c r="YZ18" s="27"/>
      <c r="ZA18" s="27"/>
      <c r="ZB18" s="27"/>
      <c r="ZC18" s="27"/>
      <c r="ZD18" s="27"/>
      <c r="ZE18" s="27"/>
      <c r="ZF18" s="27"/>
      <c r="ZG18" s="27"/>
      <c r="ZH18" s="27"/>
      <c r="ZI18" s="27"/>
      <c r="ZJ18" s="27"/>
      <c r="ZK18" s="27"/>
      <c r="ZL18" s="27"/>
      <c r="ZM18" s="27"/>
      <c r="ZN18" s="27"/>
      <c r="ZO18" s="27"/>
      <c r="ZP18" s="27"/>
      <c r="ZQ18" s="27"/>
      <c r="ZR18" s="27"/>
      <c r="ZS18" s="27"/>
      <c r="ZT18" s="27"/>
      <c r="ZU18" s="27"/>
      <c r="ZV18" s="27"/>
      <c r="ZW18" s="27"/>
      <c r="ZX18" s="27"/>
      <c r="ZY18" s="27"/>
      <c r="ZZ18" s="27"/>
      <c r="AAA18" s="27"/>
      <c r="AAB18" s="27"/>
      <c r="AAC18" s="27"/>
      <c r="AAD18" s="27"/>
      <c r="AAE18" s="27"/>
      <c r="AAF18" s="27"/>
      <c r="AAG18" s="27"/>
      <c r="AAH18" s="27"/>
      <c r="AAI18" s="27"/>
      <c r="AAJ18" s="27"/>
      <c r="AAK18" s="27"/>
      <c r="AAL18" s="27"/>
      <c r="AAM18" s="27"/>
      <c r="AAN18" s="27"/>
      <c r="AAO18" s="27"/>
      <c r="AAP18" s="27"/>
      <c r="AAQ18" s="27"/>
      <c r="AAR18" s="27"/>
      <c r="AAS18" s="27"/>
      <c r="AAT18" s="27"/>
      <c r="AAU18" s="27"/>
      <c r="AAV18" s="27"/>
      <c r="AAW18" s="27"/>
      <c r="AAX18" s="27"/>
      <c r="AAY18" s="27"/>
      <c r="AAZ18" s="27"/>
      <c r="ABA18" s="27"/>
      <c r="ABB18" s="27"/>
      <c r="ABC18" s="27"/>
      <c r="ABD18" s="27"/>
      <c r="ABE18" s="27"/>
      <c r="ABF18" s="27"/>
      <c r="ABG18" s="27"/>
      <c r="ABH18" s="27"/>
      <c r="ABI18" s="27"/>
      <c r="ABJ18" s="27"/>
      <c r="ABK18" s="27"/>
      <c r="ABL18" s="27"/>
      <c r="ABM18" s="27"/>
      <c r="ABN18" s="27"/>
      <c r="ABO18" s="27"/>
      <c r="ABP18" s="27"/>
      <c r="ABQ18" s="27"/>
      <c r="ABR18" s="27"/>
      <c r="ABS18" s="27"/>
      <c r="ABT18" s="27"/>
      <c r="ABU18" s="27"/>
      <c r="ABV18" s="27"/>
      <c r="ABW18" s="27"/>
      <c r="ABX18" s="27"/>
      <c r="ABY18" s="27"/>
      <c r="ABZ18" s="27"/>
      <c r="ACA18" s="27"/>
      <c r="ACB18" s="27"/>
      <c r="ACC18" s="27"/>
      <c r="ACD18" s="27"/>
      <c r="ACE18" s="27"/>
      <c r="ACF18" s="27"/>
      <c r="ACG18" s="27"/>
      <c r="ACH18" s="27"/>
      <c r="ACI18" s="27"/>
      <c r="ACJ18" s="27"/>
      <c r="ACK18" s="27"/>
      <c r="ACL18" s="27"/>
      <c r="ACM18" s="27"/>
      <c r="ACN18" s="27"/>
      <c r="ACO18" s="27"/>
      <c r="ACP18" s="27"/>
      <c r="ACQ18" s="27"/>
      <c r="ACR18" s="27"/>
      <c r="ACS18" s="27"/>
      <c r="ACT18" s="27"/>
      <c r="ACU18" s="27"/>
      <c r="ACV18" s="27"/>
      <c r="ACW18" s="27"/>
      <c r="ACX18" s="27"/>
      <c r="ACY18" s="27"/>
      <c r="ACZ18" s="27"/>
      <c r="ADA18" s="27"/>
      <c r="ADB18" s="27"/>
      <c r="ADC18" s="27"/>
      <c r="ADD18" s="27"/>
      <c r="ADE18" s="27"/>
      <c r="ADF18" s="27"/>
      <c r="ADG18" s="27"/>
      <c r="ADH18" s="27"/>
      <c r="ADI18" s="27"/>
      <c r="ADJ18" s="27"/>
      <c r="ADK18" s="27"/>
      <c r="ADL18" s="27"/>
      <c r="ADM18" s="27"/>
      <c r="ADN18" s="27"/>
      <c r="ADO18" s="27"/>
      <c r="ADP18" s="27"/>
      <c r="ADQ18" s="27"/>
      <c r="ADR18" s="27"/>
      <c r="ADS18" s="27"/>
      <c r="ADT18" s="27"/>
      <c r="ADU18" s="27"/>
      <c r="ADV18" s="27"/>
      <c r="ADW18" s="27"/>
      <c r="ADX18" s="27"/>
      <c r="ADY18" s="27"/>
      <c r="ADZ18" s="27"/>
      <c r="AEA18" s="27"/>
      <c r="AEB18" s="27"/>
      <c r="AEC18" s="27"/>
      <c r="AED18" s="27"/>
      <c r="AEE18" s="27"/>
      <c r="AEF18" s="27"/>
      <c r="AEG18" s="27"/>
      <c r="AEH18" s="27"/>
      <c r="AEI18" s="27"/>
      <c r="AEJ18" s="27"/>
      <c r="AEK18" s="27"/>
      <c r="AEL18" s="27"/>
      <c r="AEM18" s="27"/>
      <c r="AEN18" s="27"/>
      <c r="AEO18" s="27"/>
      <c r="AEP18" s="27"/>
      <c r="AEQ18" s="27"/>
      <c r="AER18" s="27"/>
      <c r="AES18" s="27"/>
      <c r="AET18" s="27"/>
      <c r="AEU18" s="27"/>
      <c r="AEV18" s="27"/>
      <c r="AEW18" s="27"/>
      <c r="AEX18" s="27"/>
      <c r="AEY18" s="27"/>
      <c r="AEZ18" s="27"/>
      <c r="AFA18" s="27"/>
      <c r="AFB18" s="27"/>
      <c r="AFC18" s="27"/>
      <c r="AFD18" s="27"/>
      <c r="AFE18" s="27"/>
      <c r="AFF18" s="27"/>
      <c r="AFG18" s="27"/>
      <c r="AFH18" s="27"/>
      <c r="AFI18" s="27"/>
      <c r="AFJ18" s="27"/>
      <c r="AFK18" s="27"/>
      <c r="AFL18" s="27"/>
      <c r="AFM18" s="27"/>
      <c r="AFN18" s="27"/>
      <c r="AFO18" s="27"/>
      <c r="AFP18" s="27"/>
      <c r="AFQ18" s="27"/>
      <c r="AFR18" s="27"/>
      <c r="AFS18" s="27"/>
      <c r="AFT18" s="27"/>
      <c r="AFU18" s="27"/>
      <c r="AFV18" s="27"/>
      <c r="AFW18" s="27"/>
      <c r="AFX18" s="27"/>
      <c r="AFY18" s="27"/>
      <c r="AFZ18" s="27"/>
      <c r="AGA18" s="27"/>
      <c r="AGB18" s="27"/>
      <c r="AGC18" s="27"/>
      <c r="AGD18" s="27"/>
      <c r="AGE18" s="27"/>
      <c r="AGF18" s="27"/>
      <c r="AGG18" s="27"/>
      <c r="AGH18" s="27"/>
      <c r="AGI18" s="27"/>
      <c r="AGJ18" s="27"/>
      <c r="AGK18" s="27"/>
      <c r="AGL18" s="27"/>
      <c r="AGM18" s="27"/>
      <c r="AGN18" s="27"/>
      <c r="AGO18" s="27"/>
      <c r="AGP18" s="27"/>
      <c r="AGQ18" s="27"/>
      <c r="AGR18" s="27"/>
      <c r="AGS18" s="27"/>
      <c r="AGT18" s="27"/>
      <c r="AGU18" s="27"/>
      <c r="AGV18" s="27"/>
      <c r="AGW18" s="27"/>
      <c r="AGX18" s="27"/>
      <c r="AGY18" s="27"/>
      <c r="AGZ18" s="27"/>
      <c r="AHA18" s="27"/>
      <c r="AHB18" s="27"/>
      <c r="AHC18" s="27"/>
      <c r="AHD18" s="27"/>
      <c r="AHE18" s="27"/>
      <c r="AHF18" s="27"/>
      <c r="AHG18" s="27"/>
      <c r="AHH18" s="27"/>
      <c r="AHI18" s="27"/>
      <c r="AHJ18" s="27"/>
      <c r="AHK18" s="27"/>
      <c r="AHL18" s="27"/>
      <c r="AHM18" s="27"/>
      <c r="AHN18" s="27"/>
      <c r="AHO18" s="27"/>
      <c r="AHP18" s="27"/>
      <c r="AHQ18" s="27"/>
      <c r="AHR18" s="27"/>
      <c r="AHS18" s="27"/>
      <c r="AHT18" s="27"/>
      <c r="AHU18" s="27"/>
      <c r="AHV18" s="27"/>
      <c r="AHW18" s="27"/>
      <c r="AHX18" s="27"/>
      <c r="AHY18" s="27"/>
      <c r="AHZ18" s="27"/>
      <c r="AIA18" s="27"/>
      <c r="AIB18" s="27"/>
      <c r="AIC18" s="27"/>
      <c r="AID18" s="27"/>
      <c r="AIE18" s="27"/>
      <c r="AIF18" s="27"/>
      <c r="AIG18" s="27"/>
      <c r="AIH18" s="27"/>
      <c r="AII18" s="27"/>
      <c r="AIJ18" s="27"/>
      <c r="AIK18" s="27"/>
      <c r="AIL18" s="27"/>
      <c r="AIM18" s="27"/>
      <c r="AIN18" s="27"/>
      <c r="AIO18" s="27"/>
      <c r="AIP18" s="27"/>
      <c r="AIQ18" s="27"/>
      <c r="AIR18" s="27"/>
      <c r="AIS18" s="27"/>
      <c r="AIT18" s="27"/>
      <c r="AIU18" s="27"/>
      <c r="AIV18" s="27"/>
      <c r="AIW18" s="27"/>
      <c r="AIX18" s="27"/>
      <c r="AIY18" s="27"/>
      <c r="AIZ18" s="27"/>
      <c r="AJA18" s="27"/>
      <c r="AJB18" s="27"/>
      <c r="AJC18" s="27"/>
      <c r="AJD18" s="27"/>
      <c r="AJE18" s="27"/>
      <c r="AJF18" s="27"/>
      <c r="AJG18" s="27"/>
      <c r="AJH18" s="27"/>
      <c r="AJI18" s="27"/>
      <c r="AJJ18" s="27"/>
      <c r="AJK18" s="27"/>
      <c r="AJL18" s="27"/>
      <c r="AJM18" s="27"/>
      <c r="AJN18" s="27"/>
      <c r="AJO18" s="27"/>
      <c r="AJP18" s="27"/>
      <c r="AJQ18" s="27"/>
      <c r="AJR18" s="27"/>
      <c r="AJS18" s="27"/>
      <c r="AJT18" s="27"/>
      <c r="AJU18" s="27"/>
      <c r="AJV18" s="27"/>
      <c r="AJW18" s="27"/>
      <c r="AJX18" s="27"/>
      <c r="AJY18" s="27"/>
      <c r="AJZ18" s="27"/>
      <c r="AKA18" s="27"/>
      <c r="AKB18" s="27"/>
      <c r="AKC18" s="27"/>
      <c r="AKD18" s="27"/>
      <c r="AKE18" s="27"/>
      <c r="AKF18" s="27"/>
      <c r="AKG18" s="27"/>
      <c r="AKH18" s="27"/>
      <c r="AKI18" s="27"/>
      <c r="AKJ18" s="27"/>
      <c r="AKK18" s="27"/>
      <c r="AKL18" s="27"/>
      <c r="AKM18" s="27"/>
      <c r="AKN18" s="27"/>
      <c r="AKO18" s="27"/>
      <c r="AKP18" s="27"/>
      <c r="AKQ18" s="27"/>
      <c r="AKR18" s="27"/>
      <c r="AKS18" s="27"/>
      <c r="AKT18" s="27"/>
      <c r="AKU18" s="27"/>
      <c r="AKV18" s="27"/>
      <c r="AKW18" s="27"/>
      <c r="AKX18" s="27"/>
      <c r="AKY18" s="27"/>
      <c r="AKZ18" s="27"/>
      <c r="ALA18" s="27"/>
      <c r="ALB18" s="27"/>
      <c r="ALC18" s="27"/>
      <c r="ALD18" s="27"/>
      <c r="ALE18" s="27"/>
      <c r="ALF18" s="27"/>
      <c r="ALG18" s="27"/>
      <c r="ALH18" s="27"/>
      <c r="ALI18" s="27"/>
      <c r="ALJ18" s="27"/>
      <c r="ALK18" s="27"/>
      <c r="ALL18" s="27"/>
      <c r="ALM18" s="27"/>
      <c r="ALN18" s="27"/>
      <c r="ALO18" s="27"/>
      <c r="ALP18" s="27"/>
      <c r="ALQ18" s="27"/>
      <c r="ALR18" s="27"/>
      <c r="ALS18" s="27"/>
      <c r="ALT18" s="27"/>
      <c r="ALU18" s="27"/>
      <c r="ALV18" s="27"/>
      <c r="ALW18" s="27"/>
      <c r="ALX18" s="27"/>
      <c r="ALY18" s="27"/>
      <c r="ALZ18" s="27"/>
      <c r="AMA18" s="27"/>
      <c r="AMB18" s="27"/>
      <c r="AMC18" s="27"/>
      <c r="AMD18" s="27"/>
      <c r="AME18" s="27"/>
      <c r="AMF18" s="27"/>
      <c r="AMG18" s="27"/>
      <c r="AMH18" s="27"/>
      <c r="AMI18" s="27"/>
      <c r="AMJ18" s="27"/>
      <c r="AMK18" s="27"/>
    </row>
    <row r="19" spans="1:1025" s="64" customFormat="1" x14ac:dyDescent="0.35">
      <c r="A19" s="27"/>
      <c r="B19" s="68" t="s">
        <v>23</v>
      </c>
      <c r="C19" s="24">
        <v>610965.73</v>
      </c>
      <c r="D19" s="24">
        <f t="shared" si="0"/>
        <v>137058.51223725238</v>
      </c>
      <c r="E19" s="24">
        <f t="shared" si="1"/>
        <v>610965.73</v>
      </c>
      <c r="F19" s="24">
        <f t="shared" si="1"/>
        <v>137058.51223725238</v>
      </c>
      <c r="G19" s="24">
        <v>610965.73</v>
      </c>
      <c r="H19" s="24">
        <v>137058.512237252</v>
      </c>
      <c r="I19" s="24">
        <f>G19</f>
        <v>610965.73</v>
      </c>
      <c r="J19" s="24">
        <f>H19</f>
        <v>137058.512237252</v>
      </c>
      <c r="K19" s="66"/>
      <c r="L19" s="66"/>
      <c r="M19" s="66"/>
      <c r="N19" s="66"/>
      <c r="O19" s="74" t="s">
        <v>126</v>
      </c>
      <c r="P19" s="74"/>
      <c r="Q19" s="74" t="s">
        <v>45</v>
      </c>
      <c r="R19" s="76" t="s">
        <v>81</v>
      </c>
      <c r="S19" s="74" t="s">
        <v>0</v>
      </c>
      <c r="T19" s="74" t="s">
        <v>82</v>
      </c>
      <c r="U19" s="74" t="s">
        <v>85</v>
      </c>
      <c r="V19" s="74" t="s">
        <v>85</v>
      </c>
      <c r="W19" s="67"/>
      <c r="X19" s="23"/>
      <c r="Y19" s="67"/>
      <c r="Z19" s="6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  <c r="WC19" s="27"/>
      <c r="WD19" s="27"/>
      <c r="WE19" s="27"/>
      <c r="WF19" s="27"/>
      <c r="WG19" s="27"/>
      <c r="WH19" s="27"/>
      <c r="WI19" s="27"/>
      <c r="WJ19" s="27"/>
      <c r="WK19" s="27"/>
      <c r="WL19" s="27"/>
      <c r="WM19" s="27"/>
      <c r="WN19" s="27"/>
      <c r="WO19" s="27"/>
      <c r="WP19" s="27"/>
      <c r="WQ19" s="27"/>
      <c r="WR19" s="27"/>
      <c r="WS19" s="27"/>
      <c r="WT19" s="27"/>
      <c r="WU19" s="27"/>
      <c r="WV19" s="27"/>
      <c r="WW19" s="27"/>
      <c r="WX19" s="27"/>
      <c r="WY19" s="27"/>
      <c r="WZ19" s="27"/>
      <c r="XA19" s="27"/>
      <c r="XB19" s="27"/>
      <c r="XC19" s="27"/>
      <c r="XD19" s="27"/>
      <c r="XE19" s="27"/>
      <c r="XF19" s="27"/>
      <c r="XG19" s="27"/>
      <c r="XH19" s="27"/>
      <c r="XI19" s="27"/>
      <c r="XJ19" s="27"/>
      <c r="XK19" s="27"/>
      <c r="XL19" s="27"/>
      <c r="XM19" s="27"/>
      <c r="XN19" s="27"/>
      <c r="XO19" s="27"/>
      <c r="XP19" s="27"/>
      <c r="XQ19" s="27"/>
      <c r="XR19" s="27"/>
      <c r="XS19" s="27"/>
      <c r="XT19" s="27"/>
      <c r="XU19" s="27"/>
      <c r="XV19" s="27"/>
      <c r="XW19" s="27"/>
      <c r="XX19" s="27"/>
      <c r="XY19" s="27"/>
      <c r="XZ19" s="27"/>
      <c r="YA19" s="27"/>
      <c r="YB19" s="27"/>
      <c r="YC19" s="27"/>
      <c r="YD19" s="27"/>
      <c r="YE19" s="27"/>
      <c r="YF19" s="27"/>
      <c r="YG19" s="27"/>
      <c r="YH19" s="27"/>
      <c r="YI19" s="27"/>
      <c r="YJ19" s="27"/>
      <c r="YK19" s="27"/>
      <c r="YL19" s="27"/>
      <c r="YM19" s="27"/>
      <c r="YN19" s="27"/>
      <c r="YO19" s="27"/>
      <c r="YP19" s="27"/>
      <c r="YQ19" s="27"/>
      <c r="YR19" s="27"/>
      <c r="YS19" s="27"/>
      <c r="YT19" s="27"/>
      <c r="YU19" s="27"/>
      <c r="YV19" s="27"/>
      <c r="YW19" s="27"/>
      <c r="YX19" s="27"/>
      <c r="YY19" s="27"/>
      <c r="YZ19" s="27"/>
      <c r="ZA19" s="27"/>
      <c r="ZB19" s="27"/>
      <c r="ZC19" s="27"/>
      <c r="ZD19" s="27"/>
      <c r="ZE19" s="27"/>
      <c r="ZF19" s="27"/>
      <c r="ZG19" s="27"/>
      <c r="ZH19" s="27"/>
      <c r="ZI19" s="27"/>
      <c r="ZJ19" s="27"/>
      <c r="ZK19" s="27"/>
      <c r="ZL19" s="27"/>
      <c r="ZM19" s="27"/>
      <c r="ZN19" s="27"/>
      <c r="ZO19" s="27"/>
      <c r="ZP19" s="27"/>
      <c r="ZQ19" s="27"/>
      <c r="ZR19" s="27"/>
      <c r="ZS19" s="27"/>
      <c r="ZT19" s="27"/>
      <c r="ZU19" s="27"/>
      <c r="ZV19" s="27"/>
      <c r="ZW19" s="27"/>
      <c r="ZX19" s="27"/>
      <c r="ZY19" s="27"/>
      <c r="ZZ19" s="27"/>
      <c r="AAA19" s="27"/>
      <c r="AAB19" s="27"/>
      <c r="AAC19" s="27"/>
      <c r="AAD19" s="27"/>
      <c r="AAE19" s="27"/>
      <c r="AAF19" s="27"/>
      <c r="AAG19" s="27"/>
      <c r="AAH19" s="27"/>
      <c r="AAI19" s="27"/>
      <c r="AAJ19" s="27"/>
      <c r="AAK19" s="27"/>
      <c r="AAL19" s="27"/>
      <c r="AAM19" s="27"/>
      <c r="AAN19" s="27"/>
      <c r="AAO19" s="27"/>
      <c r="AAP19" s="27"/>
      <c r="AAQ19" s="27"/>
      <c r="AAR19" s="27"/>
      <c r="AAS19" s="27"/>
      <c r="AAT19" s="27"/>
      <c r="AAU19" s="27"/>
      <c r="AAV19" s="27"/>
      <c r="AAW19" s="27"/>
      <c r="AAX19" s="27"/>
      <c r="AAY19" s="27"/>
      <c r="AAZ19" s="27"/>
      <c r="ABA19" s="27"/>
      <c r="ABB19" s="27"/>
      <c r="ABC19" s="27"/>
      <c r="ABD19" s="27"/>
      <c r="ABE19" s="27"/>
      <c r="ABF19" s="27"/>
      <c r="ABG19" s="27"/>
      <c r="ABH19" s="27"/>
      <c r="ABI19" s="27"/>
      <c r="ABJ19" s="27"/>
      <c r="ABK19" s="27"/>
      <c r="ABL19" s="27"/>
      <c r="ABM19" s="27"/>
      <c r="ABN19" s="27"/>
      <c r="ABO19" s="27"/>
      <c r="ABP19" s="27"/>
      <c r="ABQ19" s="27"/>
      <c r="ABR19" s="27"/>
      <c r="ABS19" s="27"/>
      <c r="ABT19" s="27"/>
      <c r="ABU19" s="27"/>
      <c r="ABV19" s="27"/>
      <c r="ABW19" s="27"/>
      <c r="ABX19" s="27"/>
      <c r="ABY19" s="27"/>
      <c r="ABZ19" s="27"/>
      <c r="ACA19" s="27"/>
      <c r="ACB19" s="27"/>
      <c r="ACC19" s="27"/>
      <c r="ACD19" s="27"/>
      <c r="ACE19" s="27"/>
      <c r="ACF19" s="27"/>
      <c r="ACG19" s="27"/>
      <c r="ACH19" s="27"/>
      <c r="ACI19" s="27"/>
      <c r="ACJ19" s="27"/>
      <c r="ACK19" s="27"/>
      <c r="ACL19" s="27"/>
      <c r="ACM19" s="27"/>
      <c r="ACN19" s="27"/>
      <c r="ACO19" s="27"/>
      <c r="ACP19" s="27"/>
      <c r="ACQ19" s="27"/>
      <c r="ACR19" s="27"/>
      <c r="ACS19" s="27"/>
      <c r="ACT19" s="27"/>
      <c r="ACU19" s="27"/>
      <c r="ACV19" s="27"/>
      <c r="ACW19" s="27"/>
      <c r="ACX19" s="27"/>
      <c r="ACY19" s="27"/>
      <c r="ACZ19" s="27"/>
      <c r="ADA19" s="27"/>
      <c r="ADB19" s="27"/>
      <c r="ADC19" s="27"/>
      <c r="ADD19" s="27"/>
      <c r="ADE19" s="27"/>
      <c r="ADF19" s="27"/>
      <c r="ADG19" s="27"/>
      <c r="ADH19" s="27"/>
      <c r="ADI19" s="27"/>
      <c r="ADJ19" s="27"/>
      <c r="ADK19" s="27"/>
      <c r="ADL19" s="27"/>
      <c r="ADM19" s="27"/>
      <c r="ADN19" s="27"/>
      <c r="ADO19" s="27"/>
      <c r="ADP19" s="27"/>
      <c r="ADQ19" s="27"/>
      <c r="ADR19" s="27"/>
      <c r="ADS19" s="27"/>
      <c r="ADT19" s="27"/>
      <c r="ADU19" s="27"/>
      <c r="ADV19" s="27"/>
      <c r="ADW19" s="27"/>
      <c r="ADX19" s="27"/>
      <c r="ADY19" s="27"/>
      <c r="ADZ19" s="27"/>
      <c r="AEA19" s="27"/>
      <c r="AEB19" s="27"/>
      <c r="AEC19" s="27"/>
      <c r="AED19" s="27"/>
      <c r="AEE19" s="27"/>
      <c r="AEF19" s="27"/>
      <c r="AEG19" s="27"/>
      <c r="AEH19" s="27"/>
      <c r="AEI19" s="27"/>
      <c r="AEJ19" s="27"/>
      <c r="AEK19" s="27"/>
      <c r="AEL19" s="27"/>
      <c r="AEM19" s="27"/>
      <c r="AEN19" s="27"/>
      <c r="AEO19" s="27"/>
      <c r="AEP19" s="27"/>
      <c r="AEQ19" s="27"/>
      <c r="AER19" s="27"/>
      <c r="AES19" s="27"/>
      <c r="AET19" s="27"/>
      <c r="AEU19" s="27"/>
      <c r="AEV19" s="27"/>
      <c r="AEW19" s="27"/>
      <c r="AEX19" s="27"/>
      <c r="AEY19" s="27"/>
      <c r="AEZ19" s="27"/>
      <c r="AFA19" s="27"/>
      <c r="AFB19" s="27"/>
      <c r="AFC19" s="27"/>
      <c r="AFD19" s="27"/>
      <c r="AFE19" s="27"/>
      <c r="AFF19" s="27"/>
      <c r="AFG19" s="27"/>
      <c r="AFH19" s="27"/>
      <c r="AFI19" s="27"/>
      <c r="AFJ19" s="27"/>
      <c r="AFK19" s="27"/>
      <c r="AFL19" s="27"/>
      <c r="AFM19" s="27"/>
      <c r="AFN19" s="27"/>
      <c r="AFO19" s="27"/>
      <c r="AFP19" s="27"/>
      <c r="AFQ19" s="27"/>
      <c r="AFR19" s="27"/>
      <c r="AFS19" s="27"/>
      <c r="AFT19" s="27"/>
      <c r="AFU19" s="27"/>
      <c r="AFV19" s="27"/>
      <c r="AFW19" s="27"/>
      <c r="AFX19" s="27"/>
      <c r="AFY19" s="27"/>
      <c r="AFZ19" s="27"/>
      <c r="AGA19" s="27"/>
      <c r="AGB19" s="27"/>
      <c r="AGC19" s="27"/>
      <c r="AGD19" s="27"/>
      <c r="AGE19" s="27"/>
      <c r="AGF19" s="27"/>
      <c r="AGG19" s="27"/>
      <c r="AGH19" s="27"/>
      <c r="AGI19" s="27"/>
      <c r="AGJ19" s="27"/>
      <c r="AGK19" s="27"/>
      <c r="AGL19" s="27"/>
      <c r="AGM19" s="27"/>
      <c r="AGN19" s="27"/>
      <c r="AGO19" s="27"/>
      <c r="AGP19" s="27"/>
      <c r="AGQ19" s="27"/>
      <c r="AGR19" s="27"/>
      <c r="AGS19" s="27"/>
      <c r="AGT19" s="27"/>
      <c r="AGU19" s="27"/>
      <c r="AGV19" s="27"/>
      <c r="AGW19" s="27"/>
      <c r="AGX19" s="27"/>
      <c r="AGY19" s="27"/>
      <c r="AGZ19" s="27"/>
      <c r="AHA19" s="27"/>
      <c r="AHB19" s="27"/>
      <c r="AHC19" s="27"/>
      <c r="AHD19" s="27"/>
      <c r="AHE19" s="27"/>
      <c r="AHF19" s="27"/>
      <c r="AHG19" s="27"/>
      <c r="AHH19" s="27"/>
      <c r="AHI19" s="27"/>
      <c r="AHJ19" s="27"/>
      <c r="AHK19" s="27"/>
      <c r="AHL19" s="27"/>
      <c r="AHM19" s="27"/>
      <c r="AHN19" s="27"/>
      <c r="AHO19" s="27"/>
      <c r="AHP19" s="27"/>
      <c r="AHQ19" s="27"/>
      <c r="AHR19" s="27"/>
      <c r="AHS19" s="27"/>
      <c r="AHT19" s="27"/>
      <c r="AHU19" s="27"/>
      <c r="AHV19" s="27"/>
      <c r="AHW19" s="27"/>
      <c r="AHX19" s="27"/>
      <c r="AHY19" s="27"/>
      <c r="AHZ19" s="27"/>
      <c r="AIA19" s="27"/>
      <c r="AIB19" s="27"/>
      <c r="AIC19" s="27"/>
      <c r="AID19" s="27"/>
      <c r="AIE19" s="27"/>
      <c r="AIF19" s="27"/>
      <c r="AIG19" s="27"/>
      <c r="AIH19" s="27"/>
      <c r="AII19" s="27"/>
      <c r="AIJ19" s="27"/>
      <c r="AIK19" s="27"/>
      <c r="AIL19" s="27"/>
      <c r="AIM19" s="27"/>
      <c r="AIN19" s="27"/>
      <c r="AIO19" s="27"/>
      <c r="AIP19" s="27"/>
      <c r="AIQ19" s="27"/>
      <c r="AIR19" s="27"/>
      <c r="AIS19" s="27"/>
      <c r="AIT19" s="27"/>
      <c r="AIU19" s="27"/>
      <c r="AIV19" s="27"/>
      <c r="AIW19" s="27"/>
      <c r="AIX19" s="27"/>
      <c r="AIY19" s="27"/>
      <c r="AIZ19" s="27"/>
      <c r="AJA19" s="27"/>
      <c r="AJB19" s="27"/>
      <c r="AJC19" s="27"/>
      <c r="AJD19" s="27"/>
      <c r="AJE19" s="27"/>
      <c r="AJF19" s="27"/>
      <c r="AJG19" s="27"/>
      <c r="AJH19" s="27"/>
      <c r="AJI19" s="27"/>
      <c r="AJJ19" s="27"/>
      <c r="AJK19" s="27"/>
      <c r="AJL19" s="27"/>
      <c r="AJM19" s="27"/>
      <c r="AJN19" s="27"/>
      <c r="AJO19" s="27"/>
      <c r="AJP19" s="27"/>
      <c r="AJQ19" s="27"/>
      <c r="AJR19" s="27"/>
      <c r="AJS19" s="27"/>
      <c r="AJT19" s="27"/>
      <c r="AJU19" s="27"/>
      <c r="AJV19" s="27"/>
      <c r="AJW19" s="27"/>
      <c r="AJX19" s="27"/>
      <c r="AJY19" s="27"/>
      <c r="AJZ19" s="27"/>
      <c r="AKA19" s="27"/>
      <c r="AKB19" s="27"/>
      <c r="AKC19" s="27"/>
      <c r="AKD19" s="27"/>
      <c r="AKE19" s="27"/>
      <c r="AKF19" s="27"/>
      <c r="AKG19" s="27"/>
      <c r="AKH19" s="27"/>
      <c r="AKI19" s="27"/>
      <c r="AKJ19" s="27"/>
      <c r="AKK19" s="27"/>
      <c r="AKL19" s="27"/>
      <c r="AKM19" s="27"/>
      <c r="AKN19" s="27"/>
      <c r="AKO19" s="27"/>
      <c r="AKP19" s="27"/>
      <c r="AKQ19" s="27"/>
      <c r="AKR19" s="27"/>
      <c r="AKS19" s="27"/>
      <c r="AKT19" s="27"/>
      <c r="AKU19" s="27"/>
      <c r="AKV19" s="27"/>
      <c r="AKW19" s="27"/>
      <c r="AKX19" s="27"/>
      <c r="AKY19" s="27"/>
      <c r="AKZ19" s="27"/>
      <c r="ALA19" s="27"/>
      <c r="ALB19" s="27"/>
      <c r="ALC19" s="27"/>
      <c r="ALD19" s="27"/>
      <c r="ALE19" s="27"/>
      <c r="ALF19" s="27"/>
      <c r="ALG19" s="27"/>
      <c r="ALH19" s="27"/>
      <c r="ALI19" s="27"/>
      <c r="ALJ19" s="27"/>
      <c r="ALK19" s="27"/>
      <c r="ALL19" s="27"/>
      <c r="ALM19" s="27"/>
      <c r="ALN19" s="27"/>
      <c r="ALO19" s="27"/>
      <c r="ALP19" s="27"/>
      <c r="ALQ19" s="27"/>
      <c r="ALR19" s="27"/>
      <c r="ALS19" s="27"/>
      <c r="ALT19" s="27"/>
      <c r="ALU19" s="27"/>
      <c r="ALV19" s="27"/>
      <c r="ALW19" s="27"/>
      <c r="ALX19" s="27"/>
      <c r="ALY19" s="27"/>
      <c r="ALZ19" s="27"/>
      <c r="AMA19" s="27"/>
      <c r="AMB19" s="27"/>
      <c r="AMC19" s="27"/>
      <c r="AMD19" s="27"/>
      <c r="AME19" s="27"/>
      <c r="AMF19" s="27"/>
      <c r="AMG19" s="27"/>
      <c r="AMH19" s="27"/>
      <c r="AMI19" s="27"/>
      <c r="AMJ19" s="27"/>
      <c r="AMK19" s="27"/>
    </row>
    <row r="20" spans="1:1025" s="64" customFormat="1" x14ac:dyDescent="0.35">
      <c r="A20" s="27"/>
      <c r="B20" s="68" t="s">
        <v>122</v>
      </c>
      <c r="C20" s="24">
        <v>100360.65</v>
      </c>
      <c r="D20" s="24">
        <f t="shared" si="0"/>
        <v>22513.998250218723</v>
      </c>
      <c r="E20" s="24">
        <f t="shared" si="1"/>
        <v>100360.65</v>
      </c>
      <c r="F20" s="24">
        <f t="shared" si="1"/>
        <v>22513.998250218723</v>
      </c>
      <c r="G20" s="24">
        <v>100360.65</v>
      </c>
      <c r="H20" s="24">
        <v>22513.998250218701</v>
      </c>
      <c r="I20" s="24">
        <f>G20</f>
        <v>100360.65</v>
      </c>
      <c r="J20" s="24">
        <f>H20</f>
        <v>22513.998250218701</v>
      </c>
      <c r="K20" s="66"/>
      <c r="L20" s="66"/>
      <c r="M20" s="66"/>
      <c r="N20" s="66"/>
      <c r="O20" s="74" t="s">
        <v>126</v>
      </c>
      <c r="P20" s="74"/>
      <c r="Q20" s="74" t="s">
        <v>45</v>
      </c>
      <c r="R20" s="76" t="s">
        <v>81</v>
      </c>
      <c r="S20" s="74" t="s">
        <v>0</v>
      </c>
      <c r="T20" s="74" t="s">
        <v>82</v>
      </c>
      <c r="U20" s="72" t="s">
        <v>106</v>
      </c>
      <c r="V20" s="74" t="s">
        <v>85</v>
      </c>
      <c r="W20" s="67"/>
      <c r="X20" s="23"/>
      <c r="Y20" s="67"/>
      <c r="Z20" s="6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/>
      <c r="JT20" s="27"/>
      <c r="JU20" s="27"/>
      <c r="JV20" s="27"/>
      <c r="JW20" s="27"/>
      <c r="JX20" s="27"/>
      <c r="JY20" s="27"/>
      <c r="JZ20" s="27"/>
      <c r="KA20" s="27"/>
      <c r="KB20" s="27"/>
      <c r="KC20" s="27"/>
      <c r="KD20" s="27"/>
      <c r="KE20" s="27"/>
      <c r="KF20" s="27"/>
      <c r="KG20" s="27"/>
      <c r="KH20" s="27"/>
      <c r="KI20" s="27"/>
      <c r="KJ20" s="27"/>
      <c r="KK20" s="27"/>
      <c r="KL20" s="27"/>
      <c r="KM20" s="27"/>
      <c r="KN20" s="27"/>
      <c r="KO20" s="27"/>
      <c r="KP20" s="27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27"/>
      <c r="LC20" s="27"/>
      <c r="LD20" s="27"/>
      <c r="LE20" s="27"/>
      <c r="LF20" s="27"/>
      <c r="LG20" s="27"/>
      <c r="LH20" s="27"/>
      <c r="LI20" s="27"/>
      <c r="LJ20" s="27"/>
      <c r="LK20" s="27"/>
      <c r="LL20" s="27"/>
      <c r="LM20" s="27"/>
      <c r="LN20" s="27"/>
      <c r="LO20" s="27"/>
      <c r="LP20" s="27"/>
      <c r="LQ20" s="27"/>
      <c r="LR20" s="27"/>
      <c r="LS20" s="27"/>
      <c r="LT20" s="27"/>
      <c r="LU20" s="27"/>
      <c r="LV20" s="27"/>
      <c r="LW20" s="27"/>
      <c r="LX20" s="27"/>
      <c r="LY20" s="27"/>
      <c r="LZ20" s="27"/>
      <c r="MA20" s="27"/>
      <c r="MB20" s="27"/>
      <c r="MC20" s="27"/>
      <c r="MD20" s="27"/>
      <c r="ME20" s="27"/>
      <c r="MF20" s="27"/>
      <c r="MG20" s="27"/>
      <c r="MH20" s="27"/>
      <c r="MI20" s="27"/>
      <c r="MJ20" s="27"/>
      <c r="MK20" s="27"/>
      <c r="ML20" s="27"/>
      <c r="MM20" s="27"/>
      <c r="MN20" s="27"/>
      <c r="MO20" s="27"/>
      <c r="MP20" s="27"/>
      <c r="MQ20" s="27"/>
      <c r="MR20" s="27"/>
      <c r="MS20" s="27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27"/>
      <c r="NH20" s="27"/>
      <c r="NI20" s="27"/>
      <c r="NJ20" s="27"/>
      <c r="NK20" s="27"/>
      <c r="NL20" s="27"/>
      <c r="NM20" s="27"/>
      <c r="NN20" s="27"/>
      <c r="NO20" s="27"/>
      <c r="NP20" s="27"/>
      <c r="NQ20" s="27"/>
      <c r="NR20" s="27"/>
      <c r="NS20" s="27"/>
      <c r="NT20" s="27"/>
      <c r="NU20" s="27"/>
      <c r="NV20" s="27"/>
      <c r="NW20" s="27"/>
      <c r="NX20" s="27"/>
      <c r="NY20" s="27"/>
      <c r="NZ20" s="27"/>
      <c r="OA20" s="27"/>
      <c r="OB20" s="27"/>
      <c r="OC20" s="27"/>
      <c r="OD20" s="27"/>
      <c r="OE20" s="27"/>
      <c r="OF20" s="27"/>
      <c r="OG20" s="27"/>
      <c r="OH20" s="27"/>
      <c r="OI20" s="27"/>
      <c r="OJ20" s="27"/>
      <c r="OK20" s="27"/>
      <c r="OL20" s="27"/>
      <c r="OM20" s="27"/>
      <c r="ON20" s="27"/>
      <c r="OO20" s="27"/>
      <c r="OP20" s="27"/>
      <c r="OQ20" s="27"/>
      <c r="OR20" s="27"/>
      <c r="OS20" s="27"/>
      <c r="OT20" s="27"/>
      <c r="OU20" s="27"/>
      <c r="OV20" s="27"/>
      <c r="OW20" s="27"/>
      <c r="OX20" s="27"/>
      <c r="OY20" s="27"/>
      <c r="OZ20" s="27"/>
      <c r="PA20" s="27"/>
      <c r="PB20" s="27"/>
      <c r="PC20" s="27"/>
      <c r="PD20" s="27"/>
      <c r="PE20" s="27"/>
      <c r="PF20" s="27"/>
      <c r="PG20" s="27"/>
      <c r="PH20" s="27"/>
      <c r="PI20" s="27"/>
      <c r="PJ20" s="27"/>
      <c r="PK20" s="27"/>
      <c r="PL20" s="27"/>
      <c r="PM20" s="27"/>
      <c r="PN20" s="27"/>
      <c r="PO20" s="27"/>
      <c r="PP20" s="27"/>
      <c r="PQ20" s="27"/>
      <c r="PR20" s="27"/>
      <c r="PS20" s="27"/>
      <c r="PT20" s="27"/>
      <c r="PU20" s="27"/>
      <c r="PV20" s="27"/>
      <c r="PW20" s="27"/>
      <c r="PX20" s="27"/>
      <c r="PY20" s="27"/>
      <c r="PZ20" s="27"/>
      <c r="QA20" s="27"/>
      <c r="QB20" s="27"/>
      <c r="QC20" s="27"/>
      <c r="QD20" s="27"/>
      <c r="QE20" s="27"/>
      <c r="QF20" s="27"/>
      <c r="QG20" s="27"/>
      <c r="QH20" s="27"/>
      <c r="QI20" s="27"/>
      <c r="QJ20" s="27"/>
      <c r="QK20" s="27"/>
      <c r="QL20" s="27"/>
      <c r="QM20" s="27"/>
      <c r="QN20" s="27"/>
      <c r="QO20" s="27"/>
      <c r="QP20" s="27"/>
      <c r="QQ20" s="27"/>
      <c r="QR20" s="27"/>
      <c r="QS20" s="27"/>
      <c r="QT20" s="27"/>
      <c r="QU20" s="27"/>
      <c r="QV20" s="27"/>
      <c r="QW20" s="27"/>
      <c r="QX20" s="27"/>
      <c r="QY20" s="27"/>
      <c r="QZ20" s="27"/>
      <c r="RA20" s="27"/>
      <c r="RB20" s="27"/>
      <c r="RC20" s="27"/>
      <c r="RD20" s="27"/>
      <c r="RE20" s="27"/>
      <c r="RF20" s="27"/>
      <c r="RG20" s="27"/>
      <c r="RH20" s="27"/>
      <c r="RI20" s="27"/>
      <c r="RJ20" s="27"/>
      <c r="RK20" s="27"/>
      <c r="RL20" s="27"/>
      <c r="RM20" s="27"/>
      <c r="RN20" s="27"/>
      <c r="RO20" s="27"/>
      <c r="RP20" s="27"/>
      <c r="RQ20" s="27"/>
      <c r="RR20" s="27"/>
      <c r="RS20" s="27"/>
      <c r="RT20" s="27"/>
      <c r="RU20" s="27"/>
      <c r="RV20" s="27"/>
      <c r="RW20" s="27"/>
      <c r="RX20" s="27"/>
      <c r="RY20" s="27"/>
      <c r="RZ20" s="27"/>
      <c r="SA20" s="27"/>
      <c r="SB20" s="27"/>
      <c r="SC20" s="27"/>
      <c r="SD20" s="27"/>
      <c r="SE20" s="27"/>
      <c r="SF20" s="27"/>
      <c r="SG20" s="27"/>
      <c r="SH20" s="27"/>
      <c r="SI20" s="27"/>
      <c r="SJ20" s="27"/>
      <c r="SK20" s="27"/>
      <c r="SL20" s="27"/>
      <c r="SM20" s="27"/>
      <c r="SN20" s="27"/>
      <c r="SO20" s="27"/>
      <c r="SP20" s="27"/>
      <c r="SQ20" s="27"/>
      <c r="SR20" s="27"/>
      <c r="SS20" s="27"/>
      <c r="ST20" s="27"/>
      <c r="SU20" s="27"/>
      <c r="SV20" s="27"/>
      <c r="SW20" s="27"/>
      <c r="SX20" s="27"/>
      <c r="SY20" s="27"/>
      <c r="SZ20" s="27"/>
      <c r="TA20" s="27"/>
      <c r="TB20" s="27"/>
      <c r="TC20" s="27"/>
      <c r="TD20" s="27"/>
      <c r="TE20" s="27"/>
      <c r="TF20" s="27"/>
      <c r="TG20" s="27"/>
      <c r="TH20" s="27"/>
      <c r="TI20" s="27"/>
      <c r="TJ20" s="27"/>
      <c r="TK20" s="27"/>
      <c r="TL20" s="27"/>
      <c r="TM20" s="27"/>
      <c r="TN20" s="27"/>
      <c r="TO20" s="27"/>
      <c r="TP20" s="27"/>
      <c r="TQ20" s="27"/>
      <c r="TR20" s="27"/>
      <c r="TS20" s="27"/>
      <c r="TT20" s="27"/>
      <c r="TU20" s="27"/>
      <c r="TV20" s="27"/>
      <c r="TW20" s="27"/>
      <c r="TX20" s="27"/>
      <c r="TY20" s="27"/>
      <c r="TZ20" s="27"/>
      <c r="UA20" s="27"/>
      <c r="UB20" s="27"/>
      <c r="UC20" s="27"/>
      <c r="UD20" s="27"/>
      <c r="UE20" s="27"/>
      <c r="UF20" s="27"/>
      <c r="UG20" s="27"/>
      <c r="UH20" s="27"/>
      <c r="UI20" s="27"/>
      <c r="UJ20" s="27"/>
      <c r="UK20" s="27"/>
      <c r="UL20" s="27"/>
      <c r="UM20" s="27"/>
      <c r="UN20" s="27"/>
      <c r="UO20" s="27"/>
      <c r="UP20" s="27"/>
      <c r="UQ20" s="27"/>
      <c r="UR20" s="27"/>
      <c r="US20" s="27"/>
      <c r="UT20" s="27"/>
      <c r="UU20" s="27"/>
      <c r="UV20" s="27"/>
      <c r="UW20" s="27"/>
      <c r="UX20" s="27"/>
      <c r="UY20" s="27"/>
      <c r="UZ20" s="27"/>
      <c r="VA20" s="27"/>
      <c r="VB20" s="27"/>
      <c r="VC20" s="27"/>
      <c r="VD20" s="27"/>
      <c r="VE20" s="27"/>
      <c r="VF20" s="27"/>
      <c r="VG20" s="27"/>
      <c r="VH20" s="27"/>
      <c r="VI20" s="27"/>
      <c r="VJ20" s="27"/>
      <c r="VK20" s="27"/>
      <c r="VL20" s="27"/>
      <c r="VM20" s="27"/>
      <c r="VN20" s="27"/>
      <c r="VO20" s="27"/>
      <c r="VP20" s="27"/>
      <c r="VQ20" s="27"/>
      <c r="VR20" s="27"/>
      <c r="VS20" s="27"/>
      <c r="VT20" s="27"/>
      <c r="VU20" s="27"/>
      <c r="VV20" s="27"/>
      <c r="VW20" s="27"/>
      <c r="VX20" s="27"/>
      <c r="VY20" s="27"/>
      <c r="VZ20" s="27"/>
      <c r="WA20" s="27"/>
      <c r="WB20" s="27"/>
      <c r="WC20" s="27"/>
      <c r="WD20" s="27"/>
      <c r="WE20" s="27"/>
      <c r="WF20" s="27"/>
      <c r="WG20" s="27"/>
      <c r="WH20" s="27"/>
      <c r="WI20" s="27"/>
      <c r="WJ20" s="27"/>
      <c r="WK20" s="27"/>
      <c r="WL20" s="27"/>
      <c r="WM20" s="27"/>
      <c r="WN20" s="27"/>
      <c r="WO20" s="27"/>
      <c r="WP20" s="27"/>
      <c r="WQ20" s="27"/>
      <c r="WR20" s="27"/>
      <c r="WS20" s="27"/>
      <c r="WT20" s="27"/>
      <c r="WU20" s="27"/>
      <c r="WV20" s="27"/>
      <c r="WW20" s="27"/>
      <c r="WX20" s="27"/>
      <c r="WY20" s="27"/>
      <c r="WZ20" s="27"/>
      <c r="XA20" s="27"/>
      <c r="XB20" s="27"/>
      <c r="XC20" s="27"/>
      <c r="XD20" s="27"/>
      <c r="XE20" s="27"/>
      <c r="XF20" s="27"/>
      <c r="XG20" s="27"/>
      <c r="XH20" s="27"/>
      <c r="XI20" s="27"/>
      <c r="XJ20" s="27"/>
      <c r="XK20" s="27"/>
      <c r="XL20" s="27"/>
      <c r="XM20" s="27"/>
      <c r="XN20" s="27"/>
      <c r="XO20" s="27"/>
      <c r="XP20" s="27"/>
      <c r="XQ20" s="27"/>
      <c r="XR20" s="27"/>
      <c r="XS20" s="27"/>
      <c r="XT20" s="27"/>
      <c r="XU20" s="27"/>
      <c r="XV20" s="27"/>
      <c r="XW20" s="27"/>
      <c r="XX20" s="27"/>
      <c r="XY20" s="27"/>
      <c r="XZ20" s="27"/>
      <c r="YA20" s="27"/>
      <c r="YB20" s="27"/>
      <c r="YC20" s="27"/>
      <c r="YD20" s="27"/>
      <c r="YE20" s="27"/>
      <c r="YF20" s="27"/>
      <c r="YG20" s="27"/>
      <c r="YH20" s="27"/>
      <c r="YI20" s="27"/>
      <c r="YJ20" s="27"/>
      <c r="YK20" s="27"/>
      <c r="YL20" s="27"/>
      <c r="YM20" s="27"/>
      <c r="YN20" s="27"/>
      <c r="YO20" s="27"/>
      <c r="YP20" s="27"/>
      <c r="YQ20" s="27"/>
      <c r="YR20" s="27"/>
      <c r="YS20" s="27"/>
      <c r="YT20" s="27"/>
      <c r="YU20" s="27"/>
      <c r="YV20" s="27"/>
      <c r="YW20" s="27"/>
      <c r="YX20" s="27"/>
      <c r="YY20" s="27"/>
      <c r="YZ20" s="27"/>
      <c r="ZA20" s="27"/>
      <c r="ZB20" s="27"/>
      <c r="ZC20" s="27"/>
      <c r="ZD20" s="27"/>
      <c r="ZE20" s="27"/>
      <c r="ZF20" s="27"/>
      <c r="ZG20" s="27"/>
      <c r="ZH20" s="27"/>
      <c r="ZI20" s="27"/>
      <c r="ZJ20" s="27"/>
      <c r="ZK20" s="27"/>
      <c r="ZL20" s="27"/>
      <c r="ZM20" s="27"/>
      <c r="ZN20" s="27"/>
      <c r="ZO20" s="27"/>
      <c r="ZP20" s="27"/>
      <c r="ZQ20" s="27"/>
      <c r="ZR20" s="27"/>
      <c r="ZS20" s="27"/>
      <c r="ZT20" s="27"/>
      <c r="ZU20" s="27"/>
      <c r="ZV20" s="27"/>
      <c r="ZW20" s="27"/>
      <c r="ZX20" s="27"/>
      <c r="ZY20" s="27"/>
      <c r="ZZ20" s="27"/>
      <c r="AAA20" s="27"/>
      <c r="AAB20" s="27"/>
      <c r="AAC20" s="27"/>
      <c r="AAD20" s="27"/>
      <c r="AAE20" s="27"/>
      <c r="AAF20" s="27"/>
      <c r="AAG20" s="27"/>
      <c r="AAH20" s="27"/>
      <c r="AAI20" s="27"/>
      <c r="AAJ20" s="27"/>
      <c r="AAK20" s="27"/>
      <c r="AAL20" s="27"/>
      <c r="AAM20" s="27"/>
      <c r="AAN20" s="27"/>
      <c r="AAO20" s="27"/>
      <c r="AAP20" s="27"/>
      <c r="AAQ20" s="27"/>
      <c r="AAR20" s="27"/>
      <c r="AAS20" s="27"/>
      <c r="AAT20" s="27"/>
      <c r="AAU20" s="27"/>
      <c r="AAV20" s="27"/>
      <c r="AAW20" s="27"/>
      <c r="AAX20" s="27"/>
      <c r="AAY20" s="27"/>
      <c r="AAZ20" s="27"/>
      <c r="ABA20" s="27"/>
      <c r="ABB20" s="27"/>
      <c r="ABC20" s="27"/>
      <c r="ABD20" s="27"/>
      <c r="ABE20" s="27"/>
      <c r="ABF20" s="27"/>
      <c r="ABG20" s="27"/>
      <c r="ABH20" s="27"/>
      <c r="ABI20" s="27"/>
      <c r="ABJ20" s="27"/>
      <c r="ABK20" s="27"/>
      <c r="ABL20" s="27"/>
      <c r="ABM20" s="27"/>
      <c r="ABN20" s="27"/>
      <c r="ABO20" s="27"/>
      <c r="ABP20" s="27"/>
      <c r="ABQ20" s="27"/>
      <c r="ABR20" s="27"/>
      <c r="ABS20" s="27"/>
      <c r="ABT20" s="27"/>
      <c r="ABU20" s="27"/>
      <c r="ABV20" s="27"/>
      <c r="ABW20" s="27"/>
      <c r="ABX20" s="27"/>
      <c r="ABY20" s="27"/>
      <c r="ABZ20" s="27"/>
      <c r="ACA20" s="27"/>
      <c r="ACB20" s="27"/>
      <c r="ACC20" s="27"/>
      <c r="ACD20" s="27"/>
      <c r="ACE20" s="27"/>
      <c r="ACF20" s="27"/>
      <c r="ACG20" s="27"/>
      <c r="ACH20" s="27"/>
      <c r="ACI20" s="27"/>
      <c r="ACJ20" s="27"/>
      <c r="ACK20" s="27"/>
      <c r="ACL20" s="27"/>
      <c r="ACM20" s="27"/>
      <c r="ACN20" s="27"/>
      <c r="ACO20" s="27"/>
      <c r="ACP20" s="27"/>
      <c r="ACQ20" s="27"/>
      <c r="ACR20" s="27"/>
      <c r="ACS20" s="27"/>
      <c r="ACT20" s="27"/>
      <c r="ACU20" s="27"/>
      <c r="ACV20" s="27"/>
      <c r="ACW20" s="27"/>
      <c r="ACX20" s="27"/>
      <c r="ACY20" s="27"/>
      <c r="ACZ20" s="27"/>
      <c r="ADA20" s="27"/>
      <c r="ADB20" s="27"/>
      <c r="ADC20" s="27"/>
      <c r="ADD20" s="27"/>
      <c r="ADE20" s="27"/>
      <c r="ADF20" s="27"/>
      <c r="ADG20" s="27"/>
      <c r="ADH20" s="27"/>
      <c r="ADI20" s="27"/>
      <c r="ADJ20" s="27"/>
      <c r="ADK20" s="27"/>
      <c r="ADL20" s="27"/>
      <c r="ADM20" s="27"/>
      <c r="ADN20" s="27"/>
      <c r="ADO20" s="27"/>
      <c r="ADP20" s="27"/>
      <c r="ADQ20" s="27"/>
      <c r="ADR20" s="27"/>
      <c r="ADS20" s="27"/>
      <c r="ADT20" s="27"/>
      <c r="ADU20" s="27"/>
      <c r="ADV20" s="27"/>
      <c r="ADW20" s="27"/>
      <c r="ADX20" s="27"/>
      <c r="ADY20" s="27"/>
      <c r="ADZ20" s="27"/>
      <c r="AEA20" s="27"/>
      <c r="AEB20" s="27"/>
      <c r="AEC20" s="27"/>
      <c r="AED20" s="27"/>
      <c r="AEE20" s="27"/>
      <c r="AEF20" s="27"/>
      <c r="AEG20" s="27"/>
      <c r="AEH20" s="27"/>
      <c r="AEI20" s="27"/>
      <c r="AEJ20" s="27"/>
      <c r="AEK20" s="27"/>
      <c r="AEL20" s="27"/>
      <c r="AEM20" s="27"/>
      <c r="AEN20" s="27"/>
      <c r="AEO20" s="27"/>
      <c r="AEP20" s="27"/>
      <c r="AEQ20" s="27"/>
      <c r="AER20" s="27"/>
      <c r="AES20" s="27"/>
      <c r="AET20" s="27"/>
      <c r="AEU20" s="27"/>
      <c r="AEV20" s="27"/>
      <c r="AEW20" s="27"/>
      <c r="AEX20" s="27"/>
      <c r="AEY20" s="27"/>
      <c r="AEZ20" s="27"/>
      <c r="AFA20" s="27"/>
      <c r="AFB20" s="27"/>
      <c r="AFC20" s="27"/>
      <c r="AFD20" s="27"/>
      <c r="AFE20" s="27"/>
      <c r="AFF20" s="27"/>
      <c r="AFG20" s="27"/>
      <c r="AFH20" s="27"/>
      <c r="AFI20" s="27"/>
      <c r="AFJ20" s="27"/>
      <c r="AFK20" s="27"/>
      <c r="AFL20" s="27"/>
      <c r="AFM20" s="27"/>
      <c r="AFN20" s="27"/>
      <c r="AFO20" s="27"/>
      <c r="AFP20" s="27"/>
      <c r="AFQ20" s="27"/>
      <c r="AFR20" s="27"/>
      <c r="AFS20" s="27"/>
      <c r="AFT20" s="27"/>
      <c r="AFU20" s="27"/>
      <c r="AFV20" s="27"/>
      <c r="AFW20" s="27"/>
      <c r="AFX20" s="27"/>
      <c r="AFY20" s="27"/>
      <c r="AFZ20" s="27"/>
      <c r="AGA20" s="27"/>
      <c r="AGB20" s="27"/>
      <c r="AGC20" s="27"/>
      <c r="AGD20" s="27"/>
      <c r="AGE20" s="27"/>
      <c r="AGF20" s="27"/>
      <c r="AGG20" s="27"/>
      <c r="AGH20" s="27"/>
      <c r="AGI20" s="27"/>
      <c r="AGJ20" s="27"/>
      <c r="AGK20" s="27"/>
      <c r="AGL20" s="27"/>
      <c r="AGM20" s="27"/>
      <c r="AGN20" s="27"/>
      <c r="AGO20" s="27"/>
      <c r="AGP20" s="27"/>
      <c r="AGQ20" s="27"/>
      <c r="AGR20" s="27"/>
      <c r="AGS20" s="27"/>
      <c r="AGT20" s="27"/>
      <c r="AGU20" s="27"/>
      <c r="AGV20" s="27"/>
      <c r="AGW20" s="27"/>
      <c r="AGX20" s="27"/>
      <c r="AGY20" s="27"/>
      <c r="AGZ20" s="27"/>
      <c r="AHA20" s="27"/>
      <c r="AHB20" s="27"/>
      <c r="AHC20" s="27"/>
      <c r="AHD20" s="27"/>
      <c r="AHE20" s="27"/>
      <c r="AHF20" s="27"/>
      <c r="AHG20" s="27"/>
      <c r="AHH20" s="27"/>
      <c r="AHI20" s="27"/>
      <c r="AHJ20" s="27"/>
      <c r="AHK20" s="27"/>
      <c r="AHL20" s="27"/>
      <c r="AHM20" s="27"/>
      <c r="AHN20" s="27"/>
      <c r="AHO20" s="27"/>
      <c r="AHP20" s="27"/>
      <c r="AHQ20" s="27"/>
      <c r="AHR20" s="27"/>
      <c r="AHS20" s="27"/>
      <c r="AHT20" s="27"/>
      <c r="AHU20" s="27"/>
      <c r="AHV20" s="27"/>
      <c r="AHW20" s="27"/>
      <c r="AHX20" s="27"/>
      <c r="AHY20" s="27"/>
      <c r="AHZ20" s="27"/>
      <c r="AIA20" s="27"/>
      <c r="AIB20" s="27"/>
      <c r="AIC20" s="27"/>
      <c r="AID20" s="27"/>
      <c r="AIE20" s="27"/>
      <c r="AIF20" s="27"/>
      <c r="AIG20" s="27"/>
      <c r="AIH20" s="27"/>
      <c r="AII20" s="27"/>
      <c r="AIJ20" s="27"/>
      <c r="AIK20" s="27"/>
      <c r="AIL20" s="27"/>
      <c r="AIM20" s="27"/>
      <c r="AIN20" s="27"/>
      <c r="AIO20" s="27"/>
      <c r="AIP20" s="27"/>
      <c r="AIQ20" s="27"/>
      <c r="AIR20" s="27"/>
      <c r="AIS20" s="27"/>
      <c r="AIT20" s="27"/>
      <c r="AIU20" s="27"/>
      <c r="AIV20" s="27"/>
      <c r="AIW20" s="27"/>
      <c r="AIX20" s="27"/>
      <c r="AIY20" s="27"/>
      <c r="AIZ20" s="27"/>
      <c r="AJA20" s="27"/>
      <c r="AJB20" s="27"/>
      <c r="AJC20" s="27"/>
      <c r="AJD20" s="27"/>
      <c r="AJE20" s="27"/>
      <c r="AJF20" s="27"/>
      <c r="AJG20" s="27"/>
      <c r="AJH20" s="27"/>
      <c r="AJI20" s="27"/>
      <c r="AJJ20" s="27"/>
      <c r="AJK20" s="27"/>
      <c r="AJL20" s="27"/>
      <c r="AJM20" s="27"/>
      <c r="AJN20" s="27"/>
      <c r="AJO20" s="27"/>
      <c r="AJP20" s="27"/>
      <c r="AJQ20" s="27"/>
      <c r="AJR20" s="27"/>
      <c r="AJS20" s="27"/>
      <c r="AJT20" s="27"/>
      <c r="AJU20" s="27"/>
      <c r="AJV20" s="27"/>
      <c r="AJW20" s="27"/>
      <c r="AJX20" s="27"/>
      <c r="AJY20" s="27"/>
      <c r="AJZ20" s="27"/>
      <c r="AKA20" s="27"/>
      <c r="AKB20" s="27"/>
      <c r="AKC20" s="27"/>
      <c r="AKD20" s="27"/>
      <c r="AKE20" s="27"/>
      <c r="AKF20" s="27"/>
      <c r="AKG20" s="27"/>
      <c r="AKH20" s="27"/>
      <c r="AKI20" s="27"/>
      <c r="AKJ20" s="27"/>
      <c r="AKK20" s="27"/>
      <c r="AKL20" s="27"/>
      <c r="AKM20" s="27"/>
      <c r="AKN20" s="27"/>
      <c r="AKO20" s="27"/>
      <c r="AKP20" s="27"/>
      <c r="AKQ20" s="27"/>
      <c r="AKR20" s="27"/>
      <c r="AKS20" s="27"/>
      <c r="AKT20" s="27"/>
      <c r="AKU20" s="27"/>
      <c r="AKV20" s="27"/>
      <c r="AKW20" s="27"/>
      <c r="AKX20" s="27"/>
      <c r="AKY20" s="27"/>
      <c r="AKZ20" s="27"/>
      <c r="ALA20" s="27"/>
      <c r="ALB20" s="27"/>
      <c r="ALC20" s="27"/>
      <c r="ALD20" s="27"/>
      <c r="ALE20" s="27"/>
      <c r="ALF20" s="27"/>
      <c r="ALG20" s="27"/>
      <c r="ALH20" s="27"/>
      <c r="ALI20" s="27"/>
      <c r="ALJ20" s="27"/>
      <c r="ALK20" s="27"/>
      <c r="ALL20" s="27"/>
      <c r="ALM20" s="27"/>
      <c r="ALN20" s="27"/>
      <c r="ALO20" s="27"/>
      <c r="ALP20" s="27"/>
      <c r="ALQ20" s="27"/>
      <c r="ALR20" s="27"/>
      <c r="ALS20" s="27"/>
      <c r="ALT20" s="27"/>
      <c r="ALU20" s="27"/>
      <c r="ALV20" s="27"/>
      <c r="ALW20" s="27"/>
      <c r="ALX20" s="27"/>
      <c r="ALY20" s="27"/>
      <c r="ALZ20" s="27"/>
      <c r="AMA20" s="27"/>
      <c r="AMB20" s="27"/>
      <c r="AMC20" s="27"/>
      <c r="AMD20" s="27"/>
      <c r="AME20" s="27"/>
      <c r="AMF20" s="27"/>
      <c r="AMG20" s="27"/>
      <c r="AMH20" s="27"/>
      <c r="AMI20" s="27"/>
      <c r="AMJ20" s="27"/>
      <c r="AMK20" s="27"/>
    </row>
    <row r="21" spans="1:1025" s="64" customFormat="1" x14ac:dyDescent="0.35">
      <c r="A21" s="27"/>
      <c r="B21" s="68" t="s">
        <v>24</v>
      </c>
      <c r="C21" s="24">
        <v>277930.02</v>
      </c>
      <c r="D21" s="24">
        <f t="shared" si="0"/>
        <v>62348.300693182588</v>
      </c>
      <c r="E21" s="24">
        <f t="shared" si="1"/>
        <v>277930.02</v>
      </c>
      <c r="F21" s="24">
        <f t="shared" si="1"/>
        <v>62348.300693182588</v>
      </c>
      <c r="G21" s="24"/>
      <c r="H21" s="24"/>
      <c r="I21" s="69"/>
      <c r="J21" s="69"/>
      <c r="K21" s="66"/>
      <c r="L21" s="66"/>
      <c r="M21" s="66"/>
      <c r="N21" s="66"/>
      <c r="O21" s="74" t="s">
        <v>126</v>
      </c>
      <c r="P21" s="74"/>
      <c r="Q21" s="74" t="s">
        <v>45</v>
      </c>
      <c r="R21" s="76" t="s">
        <v>81</v>
      </c>
      <c r="S21" s="74" t="s">
        <v>0</v>
      </c>
      <c r="T21" s="74" t="s">
        <v>82</v>
      </c>
      <c r="U21" s="74" t="s">
        <v>84</v>
      </c>
      <c r="V21" s="74" t="s">
        <v>85</v>
      </c>
      <c r="W21" s="67"/>
      <c r="X21" s="23"/>
      <c r="Y21" s="67"/>
      <c r="Z21" s="6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  <c r="WC21" s="27"/>
      <c r="WD21" s="27"/>
      <c r="WE21" s="27"/>
      <c r="WF21" s="27"/>
      <c r="WG21" s="27"/>
      <c r="WH21" s="27"/>
      <c r="WI21" s="27"/>
      <c r="WJ21" s="27"/>
      <c r="WK21" s="27"/>
      <c r="WL21" s="27"/>
      <c r="WM21" s="27"/>
      <c r="WN21" s="27"/>
      <c r="WO21" s="27"/>
      <c r="WP21" s="27"/>
      <c r="WQ21" s="27"/>
      <c r="WR21" s="27"/>
      <c r="WS21" s="27"/>
      <c r="WT21" s="27"/>
      <c r="WU21" s="27"/>
      <c r="WV21" s="27"/>
      <c r="WW21" s="27"/>
      <c r="WX21" s="27"/>
      <c r="WY21" s="27"/>
      <c r="WZ21" s="27"/>
      <c r="XA21" s="27"/>
      <c r="XB21" s="27"/>
      <c r="XC21" s="27"/>
      <c r="XD21" s="27"/>
      <c r="XE21" s="27"/>
      <c r="XF21" s="27"/>
      <c r="XG21" s="27"/>
      <c r="XH21" s="27"/>
      <c r="XI21" s="27"/>
      <c r="XJ21" s="27"/>
      <c r="XK21" s="27"/>
      <c r="XL21" s="27"/>
      <c r="XM21" s="27"/>
      <c r="XN21" s="27"/>
      <c r="XO21" s="27"/>
      <c r="XP21" s="27"/>
      <c r="XQ21" s="27"/>
      <c r="XR21" s="27"/>
      <c r="XS21" s="27"/>
      <c r="XT21" s="27"/>
      <c r="XU21" s="27"/>
      <c r="XV21" s="27"/>
      <c r="XW21" s="27"/>
      <c r="XX21" s="27"/>
      <c r="XY21" s="27"/>
      <c r="XZ21" s="27"/>
      <c r="YA21" s="27"/>
      <c r="YB21" s="27"/>
      <c r="YC21" s="27"/>
      <c r="YD21" s="27"/>
      <c r="YE21" s="27"/>
      <c r="YF21" s="27"/>
      <c r="YG21" s="27"/>
      <c r="YH21" s="27"/>
      <c r="YI21" s="27"/>
      <c r="YJ21" s="27"/>
      <c r="YK21" s="27"/>
      <c r="YL21" s="27"/>
      <c r="YM21" s="27"/>
      <c r="YN21" s="27"/>
      <c r="YO21" s="27"/>
      <c r="YP21" s="27"/>
      <c r="YQ21" s="27"/>
      <c r="YR21" s="27"/>
      <c r="YS21" s="27"/>
      <c r="YT21" s="27"/>
      <c r="YU21" s="27"/>
      <c r="YV21" s="27"/>
      <c r="YW21" s="27"/>
      <c r="YX21" s="27"/>
      <c r="YY21" s="27"/>
      <c r="YZ21" s="27"/>
      <c r="ZA21" s="27"/>
      <c r="ZB21" s="27"/>
      <c r="ZC21" s="27"/>
      <c r="ZD21" s="27"/>
      <c r="ZE21" s="27"/>
      <c r="ZF21" s="27"/>
      <c r="ZG21" s="27"/>
      <c r="ZH21" s="27"/>
      <c r="ZI21" s="27"/>
      <c r="ZJ21" s="27"/>
      <c r="ZK21" s="27"/>
      <c r="ZL21" s="27"/>
      <c r="ZM21" s="27"/>
      <c r="ZN21" s="27"/>
      <c r="ZO21" s="27"/>
      <c r="ZP21" s="27"/>
      <c r="ZQ21" s="27"/>
      <c r="ZR21" s="27"/>
      <c r="ZS21" s="27"/>
      <c r="ZT21" s="27"/>
      <c r="ZU21" s="27"/>
      <c r="ZV21" s="27"/>
      <c r="ZW21" s="27"/>
      <c r="ZX21" s="27"/>
      <c r="ZY21" s="27"/>
      <c r="ZZ21" s="27"/>
      <c r="AAA21" s="27"/>
      <c r="AAB21" s="27"/>
      <c r="AAC21" s="27"/>
      <c r="AAD21" s="27"/>
      <c r="AAE21" s="27"/>
      <c r="AAF21" s="27"/>
      <c r="AAG21" s="27"/>
      <c r="AAH21" s="27"/>
      <c r="AAI21" s="27"/>
      <c r="AAJ21" s="27"/>
      <c r="AAK21" s="27"/>
      <c r="AAL21" s="27"/>
      <c r="AAM21" s="27"/>
      <c r="AAN21" s="27"/>
      <c r="AAO21" s="27"/>
      <c r="AAP21" s="27"/>
      <c r="AAQ21" s="27"/>
      <c r="AAR21" s="27"/>
      <c r="AAS21" s="27"/>
      <c r="AAT21" s="27"/>
      <c r="AAU21" s="27"/>
      <c r="AAV21" s="27"/>
      <c r="AAW21" s="27"/>
      <c r="AAX21" s="27"/>
      <c r="AAY21" s="27"/>
      <c r="AAZ21" s="27"/>
      <c r="ABA21" s="27"/>
      <c r="ABB21" s="27"/>
      <c r="ABC21" s="27"/>
      <c r="ABD21" s="27"/>
      <c r="ABE21" s="27"/>
      <c r="ABF21" s="27"/>
      <c r="ABG21" s="27"/>
      <c r="ABH21" s="27"/>
      <c r="ABI21" s="27"/>
      <c r="ABJ21" s="27"/>
      <c r="ABK21" s="27"/>
      <c r="ABL21" s="27"/>
      <c r="ABM21" s="27"/>
      <c r="ABN21" s="27"/>
      <c r="ABO21" s="27"/>
      <c r="ABP21" s="27"/>
      <c r="ABQ21" s="27"/>
      <c r="ABR21" s="27"/>
      <c r="ABS21" s="27"/>
      <c r="ABT21" s="27"/>
      <c r="ABU21" s="27"/>
      <c r="ABV21" s="27"/>
      <c r="ABW21" s="27"/>
      <c r="ABX21" s="27"/>
      <c r="ABY21" s="27"/>
      <c r="ABZ21" s="27"/>
      <c r="ACA21" s="27"/>
      <c r="ACB21" s="27"/>
      <c r="ACC21" s="27"/>
      <c r="ACD21" s="27"/>
      <c r="ACE21" s="27"/>
      <c r="ACF21" s="27"/>
      <c r="ACG21" s="27"/>
      <c r="ACH21" s="27"/>
      <c r="ACI21" s="27"/>
      <c r="ACJ21" s="27"/>
      <c r="ACK21" s="27"/>
      <c r="ACL21" s="27"/>
      <c r="ACM21" s="27"/>
      <c r="ACN21" s="27"/>
      <c r="ACO21" s="27"/>
      <c r="ACP21" s="27"/>
      <c r="ACQ21" s="27"/>
      <c r="ACR21" s="27"/>
      <c r="ACS21" s="27"/>
      <c r="ACT21" s="27"/>
      <c r="ACU21" s="27"/>
      <c r="ACV21" s="27"/>
      <c r="ACW21" s="27"/>
      <c r="ACX21" s="27"/>
      <c r="ACY21" s="27"/>
      <c r="ACZ21" s="27"/>
      <c r="ADA21" s="27"/>
      <c r="ADB21" s="27"/>
      <c r="ADC21" s="27"/>
      <c r="ADD21" s="27"/>
      <c r="ADE21" s="27"/>
      <c r="ADF21" s="27"/>
      <c r="ADG21" s="27"/>
      <c r="ADH21" s="27"/>
      <c r="ADI21" s="27"/>
      <c r="ADJ21" s="27"/>
      <c r="ADK21" s="27"/>
      <c r="ADL21" s="27"/>
      <c r="ADM21" s="27"/>
      <c r="ADN21" s="27"/>
      <c r="ADO21" s="27"/>
      <c r="ADP21" s="27"/>
      <c r="ADQ21" s="27"/>
      <c r="ADR21" s="27"/>
      <c r="ADS21" s="27"/>
      <c r="ADT21" s="27"/>
      <c r="ADU21" s="27"/>
      <c r="ADV21" s="27"/>
      <c r="ADW21" s="27"/>
      <c r="ADX21" s="27"/>
      <c r="ADY21" s="27"/>
      <c r="ADZ21" s="27"/>
      <c r="AEA21" s="27"/>
      <c r="AEB21" s="27"/>
      <c r="AEC21" s="27"/>
      <c r="AED21" s="27"/>
      <c r="AEE21" s="27"/>
      <c r="AEF21" s="27"/>
      <c r="AEG21" s="27"/>
      <c r="AEH21" s="27"/>
      <c r="AEI21" s="27"/>
      <c r="AEJ21" s="27"/>
      <c r="AEK21" s="27"/>
      <c r="AEL21" s="27"/>
      <c r="AEM21" s="27"/>
      <c r="AEN21" s="27"/>
      <c r="AEO21" s="27"/>
      <c r="AEP21" s="27"/>
      <c r="AEQ21" s="27"/>
      <c r="AER21" s="27"/>
      <c r="AES21" s="27"/>
      <c r="AET21" s="27"/>
      <c r="AEU21" s="27"/>
      <c r="AEV21" s="27"/>
      <c r="AEW21" s="27"/>
      <c r="AEX21" s="27"/>
      <c r="AEY21" s="27"/>
      <c r="AEZ21" s="27"/>
      <c r="AFA21" s="27"/>
      <c r="AFB21" s="27"/>
      <c r="AFC21" s="27"/>
      <c r="AFD21" s="27"/>
      <c r="AFE21" s="27"/>
      <c r="AFF21" s="27"/>
      <c r="AFG21" s="27"/>
      <c r="AFH21" s="27"/>
      <c r="AFI21" s="27"/>
      <c r="AFJ21" s="27"/>
      <c r="AFK21" s="27"/>
      <c r="AFL21" s="27"/>
      <c r="AFM21" s="27"/>
      <c r="AFN21" s="27"/>
      <c r="AFO21" s="27"/>
      <c r="AFP21" s="27"/>
      <c r="AFQ21" s="27"/>
      <c r="AFR21" s="27"/>
      <c r="AFS21" s="27"/>
      <c r="AFT21" s="27"/>
      <c r="AFU21" s="27"/>
      <c r="AFV21" s="27"/>
      <c r="AFW21" s="27"/>
      <c r="AFX21" s="27"/>
      <c r="AFY21" s="27"/>
      <c r="AFZ21" s="27"/>
      <c r="AGA21" s="27"/>
      <c r="AGB21" s="27"/>
      <c r="AGC21" s="27"/>
      <c r="AGD21" s="27"/>
      <c r="AGE21" s="27"/>
      <c r="AGF21" s="27"/>
      <c r="AGG21" s="27"/>
      <c r="AGH21" s="27"/>
      <c r="AGI21" s="27"/>
      <c r="AGJ21" s="27"/>
      <c r="AGK21" s="27"/>
      <c r="AGL21" s="27"/>
      <c r="AGM21" s="27"/>
      <c r="AGN21" s="27"/>
      <c r="AGO21" s="27"/>
      <c r="AGP21" s="27"/>
      <c r="AGQ21" s="27"/>
      <c r="AGR21" s="27"/>
      <c r="AGS21" s="27"/>
      <c r="AGT21" s="27"/>
      <c r="AGU21" s="27"/>
      <c r="AGV21" s="27"/>
      <c r="AGW21" s="27"/>
      <c r="AGX21" s="27"/>
      <c r="AGY21" s="27"/>
      <c r="AGZ21" s="27"/>
      <c r="AHA21" s="27"/>
      <c r="AHB21" s="27"/>
      <c r="AHC21" s="27"/>
      <c r="AHD21" s="27"/>
      <c r="AHE21" s="27"/>
      <c r="AHF21" s="27"/>
      <c r="AHG21" s="27"/>
      <c r="AHH21" s="27"/>
      <c r="AHI21" s="27"/>
      <c r="AHJ21" s="27"/>
      <c r="AHK21" s="27"/>
      <c r="AHL21" s="27"/>
      <c r="AHM21" s="27"/>
      <c r="AHN21" s="27"/>
      <c r="AHO21" s="27"/>
      <c r="AHP21" s="27"/>
      <c r="AHQ21" s="27"/>
      <c r="AHR21" s="27"/>
      <c r="AHS21" s="27"/>
      <c r="AHT21" s="27"/>
      <c r="AHU21" s="27"/>
      <c r="AHV21" s="27"/>
      <c r="AHW21" s="27"/>
      <c r="AHX21" s="27"/>
      <c r="AHY21" s="27"/>
      <c r="AHZ21" s="27"/>
      <c r="AIA21" s="27"/>
      <c r="AIB21" s="27"/>
      <c r="AIC21" s="27"/>
      <c r="AID21" s="27"/>
      <c r="AIE21" s="27"/>
      <c r="AIF21" s="27"/>
      <c r="AIG21" s="27"/>
      <c r="AIH21" s="27"/>
      <c r="AII21" s="27"/>
      <c r="AIJ21" s="27"/>
      <c r="AIK21" s="27"/>
      <c r="AIL21" s="27"/>
      <c r="AIM21" s="27"/>
      <c r="AIN21" s="27"/>
      <c r="AIO21" s="27"/>
      <c r="AIP21" s="27"/>
      <c r="AIQ21" s="27"/>
      <c r="AIR21" s="27"/>
      <c r="AIS21" s="27"/>
      <c r="AIT21" s="27"/>
      <c r="AIU21" s="27"/>
      <c r="AIV21" s="27"/>
      <c r="AIW21" s="27"/>
      <c r="AIX21" s="27"/>
      <c r="AIY21" s="27"/>
      <c r="AIZ21" s="27"/>
      <c r="AJA21" s="27"/>
      <c r="AJB21" s="27"/>
      <c r="AJC21" s="27"/>
      <c r="AJD21" s="27"/>
      <c r="AJE21" s="27"/>
      <c r="AJF21" s="27"/>
      <c r="AJG21" s="27"/>
      <c r="AJH21" s="27"/>
      <c r="AJI21" s="27"/>
      <c r="AJJ21" s="27"/>
      <c r="AJK21" s="27"/>
      <c r="AJL21" s="27"/>
      <c r="AJM21" s="27"/>
      <c r="AJN21" s="27"/>
      <c r="AJO21" s="27"/>
      <c r="AJP21" s="27"/>
      <c r="AJQ21" s="27"/>
      <c r="AJR21" s="27"/>
      <c r="AJS21" s="27"/>
      <c r="AJT21" s="27"/>
      <c r="AJU21" s="27"/>
      <c r="AJV21" s="27"/>
      <c r="AJW21" s="27"/>
      <c r="AJX21" s="27"/>
      <c r="AJY21" s="27"/>
      <c r="AJZ21" s="27"/>
      <c r="AKA21" s="27"/>
      <c r="AKB21" s="27"/>
      <c r="AKC21" s="27"/>
      <c r="AKD21" s="27"/>
      <c r="AKE21" s="27"/>
      <c r="AKF21" s="27"/>
      <c r="AKG21" s="27"/>
      <c r="AKH21" s="27"/>
      <c r="AKI21" s="27"/>
      <c r="AKJ21" s="27"/>
      <c r="AKK21" s="27"/>
      <c r="AKL21" s="27"/>
      <c r="AKM21" s="27"/>
      <c r="AKN21" s="27"/>
      <c r="AKO21" s="27"/>
      <c r="AKP21" s="27"/>
      <c r="AKQ21" s="27"/>
      <c r="AKR21" s="27"/>
      <c r="AKS21" s="27"/>
      <c r="AKT21" s="27"/>
      <c r="AKU21" s="27"/>
      <c r="AKV21" s="27"/>
      <c r="AKW21" s="27"/>
      <c r="AKX21" s="27"/>
      <c r="AKY21" s="27"/>
      <c r="AKZ21" s="27"/>
      <c r="ALA21" s="27"/>
      <c r="ALB21" s="27"/>
      <c r="ALC21" s="27"/>
      <c r="ALD21" s="27"/>
      <c r="ALE21" s="27"/>
      <c r="ALF21" s="27"/>
      <c r="ALG21" s="27"/>
      <c r="ALH21" s="27"/>
      <c r="ALI21" s="27"/>
      <c r="ALJ21" s="27"/>
      <c r="ALK21" s="27"/>
      <c r="ALL21" s="27"/>
      <c r="ALM21" s="27"/>
      <c r="ALN21" s="27"/>
      <c r="ALO21" s="27"/>
      <c r="ALP21" s="27"/>
      <c r="ALQ21" s="27"/>
      <c r="ALR21" s="27"/>
      <c r="ALS21" s="27"/>
      <c r="ALT21" s="27"/>
      <c r="ALU21" s="27"/>
      <c r="ALV21" s="27"/>
      <c r="ALW21" s="27"/>
      <c r="ALX21" s="27"/>
      <c r="ALY21" s="27"/>
      <c r="ALZ21" s="27"/>
      <c r="AMA21" s="27"/>
      <c r="AMB21" s="27"/>
      <c r="AMC21" s="27"/>
      <c r="AMD21" s="27"/>
      <c r="AME21" s="27"/>
      <c r="AMF21" s="27"/>
      <c r="AMG21" s="27"/>
      <c r="AMH21" s="27"/>
      <c r="AMI21" s="27"/>
      <c r="AMJ21" s="27"/>
      <c r="AMK21" s="27"/>
    </row>
    <row r="22" spans="1:1025" s="64" customFormat="1" x14ac:dyDescent="0.35">
      <c r="A22" s="27"/>
      <c r="B22" s="68" t="s">
        <v>123</v>
      </c>
      <c r="C22" s="24">
        <v>9448095.1500000004</v>
      </c>
      <c r="D22" s="24">
        <f t="shared" si="0"/>
        <v>2119500</v>
      </c>
      <c r="E22" s="24">
        <f t="shared" si="1"/>
        <v>9448095.1500000004</v>
      </c>
      <c r="F22" s="24">
        <f t="shared" si="1"/>
        <v>2119500</v>
      </c>
      <c r="G22" s="24">
        <v>9448095.1500000004</v>
      </c>
      <c r="H22" s="24">
        <f>G22/4.4577</f>
        <v>2119500</v>
      </c>
      <c r="I22" s="24">
        <f>G22</f>
        <v>9448095.1500000004</v>
      </c>
      <c r="J22" s="24">
        <f>H22</f>
        <v>2119500</v>
      </c>
      <c r="K22" s="66"/>
      <c r="L22" s="66"/>
      <c r="M22" s="66"/>
      <c r="N22" s="66"/>
      <c r="O22" s="74" t="s">
        <v>126</v>
      </c>
      <c r="P22" s="74"/>
      <c r="Q22" s="74" t="s">
        <v>45</v>
      </c>
      <c r="R22" s="76" t="s">
        <v>81</v>
      </c>
      <c r="S22" s="74" t="s">
        <v>0</v>
      </c>
      <c r="T22" s="74" t="s">
        <v>82</v>
      </c>
      <c r="U22" s="72" t="s">
        <v>106</v>
      </c>
      <c r="V22" s="74" t="s">
        <v>85</v>
      </c>
      <c r="W22" s="67"/>
      <c r="X22" s="23"/>
      <c r="Y22" s="67"/>
      <c r="Z22" s="6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27"/>
      <c r="JG22" s="27"/>
      <c r="JH22" s="27"/>
      <c r="JI22" s="27"/>
      <c r="JJ22" s="27"/>
      <c r="JK22" s="27"/>
      <c r="JL22" s="27"/>
      <c r="JM22" s="27"/>
      <c r="JN22" s="27"/>
      <c r="JO22" s="27"/>
      <c r="JP22" s="27"/>
      <c r="JQ22" s="27"/>
      <c r="JR22" s="27"/>
      <c r="JS22" s="27"/>
      <c r="JT22" s="27"/>
      <c r="JU22" s="27"/>
      <c r="JV22" s="27"/>
      <c r="JW22" s="27"/>
      <c r="JX22" s="27"/>
      <c r="JY22" s="27"/>
      <c r="JZ22" s="27"/>
      <c r="KA22" s="27"/>
      <c r="KB22" s="27"/>
      <c r="KC22" s="27"/>
      <c r="KD22" s="27"/>
      <c r="KE22" s="27"/>
      <c r="KF22" s="27"/>
      <c r="KG22" s="27"/>
      <c r="KH22" s="27"/>
      <c r="KI22" s="27"/>
      <c r="KJ22" s="27"/>
      <c r="KK22" s="27"/>
      <c r="KL22" s="27"/>
      <c r="KM22" s="27"/>
      <c r="KN22" s="27"/>
      <c r="KO22" s="27"/>
      <c r="KP22" s="27"/>
      <c r="KQ22" s="27"/>
      <c r="KR22" s="27"/>
      <c r="KS22" s="27"/>
      <c r="KT22" s="27"/>
      <c r="KU22" s="27"/>
      <c r="KV22" s="27"/>
      <c r="KW22" s="27"/>
      <c r="KX22" s="27"/>
      <c r="KY22" s="27"/>
      <c r="KZ22" s="27"/>
      <c r="LA22" s="27"/>
      <c r="LB22" s="27"/>
      <c r="LC22" s="27"/>
      <c r="LD22" s="27"/>
      <c r="LE22" s="27"/>
      <c r="LF22" s="27"/>
      <c r="LG22" s="27"/>
      <c r="LH22" s="27"/>
      <c r="LI22" s="27"/>
      <c r="LJ22" s="27"/>
      <c r="LK22" s="27"/>
      <c r="LL22" s="27"/>
      <c r="LM22" s="27"/>
      <c r="LN22" s="27"/>
      <c r="LO22" s="27"/>
      <c r="LP22" s="27"/>
      <c r="LQ22" s="27"/>
      <c r="LR22" s="27"/>
      <c r="LS22" s="27"/>
      <c r="LT22" s="27"/>
      <c r="LU22" s="27"/>
      <c r="LV22" s="27"/>
      <c r="LW22" s="27"/>
      <c r="LX22" s="27"/>
      <c r="LY22" s="27"/>
      <c r="LZ22" s="27"/>
      <c r="MA22" s="27"/>
      <c r="MB22" s="27"/>
      <c r="MC22" s="27"/>
      <c r="MD22" s="27"/>
      <c r="ME22" s="27"/>
      <c r="MF22" s="27"/>
      <c r="MG22" s="27"/>
      <c r="MH22" s="27"/>
      <c r="MI22" s="27"/>
      <c r="MJ22" s="27"/>
      <c r="MK22" s="27"/>
      <c r="ML22" s="27"/>
      <c r="MM22" s="27"/>
      <c r="MN22" s="27"/>
      <c r="MO22" s="27"/>
      <c r="MP22" s="27"/>
      <c r="MQ22" s="27"/>
      <c r="MR22" s="27"/>
      <c r="MS22" s="27"/>
      <c r="MT22" s="27"/>
      <c r="MU22" s="27"/>
      <c r="MV22" s="27"/>
      <c r="MW22" s="27"/>
      <c r="MX22" s="27"/>
      <c r="MY22" s="27"/>
      <c r="MZ22" s="27"/>
      <c r="NA22" s="27"/>
      <c r="NB22" s="27"/>
      <c r="NC22" s="27"/>
      <c r="ND22" s="27"/>
      <c r="NE22" s="27"/>
      <c r="NF22" s="27"/>
      <c r="NG22" s="27"/>
      <c r="NH22" s="27"/>
      <c r="NI22" s="27"/>
      <c r="NJ22" s="27"/>
      <c r="NK22" s="27"/>
      <c r="NL22" s="27"/>
      <c r="NM22" s="27"/>
      <c r="NN22" s="27"/>
      <c r="NO22" s="27"/>
      <c r="NP22" s="27"/>
      <c r="NQ22" s="27"/>
      <c r="NR22" s="27"/>
      <c r="NS22" s="27"/>
      <c r="NT22" s="27"/>
      <c r="NU22" s="27"/>
      <c r="NV22" s="27"/>
      <c r="NW22" s="27"/>
      <c r="NX22" s="27"/>
      <c r="NY22" s="27"/>
      <c r="NZ22" s="27"/>
      <c r="OA22" s="27"/>
      <c r="OB22" s="27"/>
      <c r="OC22" s="27"/>
      <c r="OD22" s="27"/>
      <c r="OE22" s="27"/>
      <c r="OF22" s="27"/>
      <c r="OG22" s="27"/>
      <c r="OH22" s="27"/>
      <c r="OI22" s="27"/>
      <c r="OJ22" s="27"/>
      <c r="OK22" s="27"/>
      <c r="OL22" s="27"/>
      <c r="OM22" s="27"/>
      <c r="ON22" s="27"/>
      <c r="OO22" s="27"/>
      <c r="OP22" s="27"/>
      <c r="OQ22" s="27"/>
      <c r="OR22" s="27"/>
      <c r="OS22" s="27"/>
      <c r="OT22" s="27"/>
      <c r="OU22" s="27"/>
      <c r="OV22" s="27"/>
      <c r="OW22" s="27"/>
      <c r="OX22" s="27"/>
      <c r="OY22" s="27"/>
      <c r="OZ22" s="27"/>
      <c r="PA22" s="27"/>
      <c r="PB22" s="27"/>
      <c r="PC22" s="27"/>
      <c r="PD22" s="27"/>
      <c r="PE22" s="27"/>
      <c r="PF22" s="27"/>
      <c r="PG22" s="27"/>
      <c r="PH22" s="27"/>
      <c r="PI22" s="27"/>
      <c r="PJ22" s="27"/>
      <c r="PK22" s="27"/>
      <c r="PL22" s="27"/>
      <c r="PM22" s="27"/>
      <c r="PN22" s="27"/>
      <c r="PO22" s="27"/>
      <c r="PP22" s="27"/>
      <c r="PQ22" s="27"/>
      <c r="PR22" s="27"/>
      <c r="PS22" s="27"/>
      <c r="PT22" s="27"/>
      <c r="PU22" s="27"/>
      <c r="PV22" s="27"/>
      <c r="PW22" s="27"/>
      <c r="PX22" s="27"/>
      <c r="PY22" s="27"/>
      <c r="PZ22" s="27"/>
      <c r="QA22" s="27"/>
      <c r="QB22" s="27"/>
      <c r="QC22" s="27"/>
      <c r="QD22" s="27"/>
      <c r="QE22" s="27"/>
      <c r="QF22" s="27"/>
      <c r="QG22" s="27"/>
      <c r="QH22" s="27"/>
      <c r="QI22" s="27"/>
      <c r="QJ22" s="27"/>
      <c r="QK22" s="27"/>
      <c r="QL22" s="27"/>
      <c r="QM22" s="27"/>
      <c r="QN22" s="27"/>
      <c r="QO22" s="27"/>
      <c r="QP22" s="27"/>
      <c r="QQ22" s="27"/>
      <c r="QR22" s="27"/>
      <c r="QS22" s="27"/>
      <c r="QT22" s="27"/>
      <c r="QU22" s="27"/>
      <c r="QV22" s="27"/>
      <c r="QW22" s="27"/>
      <c r="QX22" s="27"/>
      <c r="QY22" s="27"/>
      <c r="QZ22" s="27"/>
      <c r="RA22" s="27"/>
      <c r="RB22" s="27"/>
      <c r="RC22" s="27"/>
      <c r="RD22" s="27"/>
      <c r="RE22" s="27"/>
      <c r="RF22" s="27"/>
      <c r="RG22" s="27"/>
      <c r="RH22" s="27"/>
      <c r="RI22" s="27"/>
      <c r="RJ22" s="27"/>
      <c r="RK22" s="27"/>
      <c r="RL22" s="27"/>
      <c r="RM22" s="27"/>
      <c r="RN22" s="27"/>
      <c r="RO22" s="27"/>
      <c r="RP22" s="27"/>
      <c r="RQ22" s="27"/>
      <c r="RR22" s="27"/>
      <c r="RS22" s="27"/>
      <c r="RT22" s="27"/>
      <c r="RU22" s="27"/>
      <c r="RV22" s="27"/>
      <c r="RW22" s="27"/>
      <c r="RX22" s="27"/>
      <c r="RY22" s="27"/>
      <c r="RZ22" s="27"/>
      <c r="SA22" s="27"/>
      <c r="SB22" s="27"/>
      <c r="SC22" s="27"/>
      <c r="SD22" s="27"/>
      <c r="SE22" s="27"/>
      <c r="SF22" s="27"/>
      <c r="SG22" s="27"/>
      <c r="SH22" s="27"/>
      <c r="SI22" s="27"/>
      <c r="SJ22" s="27"/>
      <c r="SK22" s="27"/>
      <c r="SL22" s="27"/>
      <c r="SM22" s="27"/>
      <c r="SN22" s="27"/>
      <c r="SO22" s="27"/>
      <c r="SP22" s="27"/>
      <c r="SQ22" s="27"/>
      <c r="SR22" s="27"/>
      <c r="SS22" s="27"/>
      <c r="ST22" s="27"/>
      <c r="SU22" s="27"/>
      <c r="SV22" s="27"/>
      <c r="SW22" s="27"/>
      <c r="SX22" s="27"/>
      <c r="SY22" s="27"/>
      <c r="SZ22" s="27"/>
      <c r="TA22" s="27"/>
      <c r="TB22" s="27"/>
      <c r="TC22" s="27"/>
      <c r="TD22" s="27"/>
      <c r="TE22" s="27"/>
      <c r="TF22" s="27"/>
      <c r="TG22" s="27"/>
      <c r="TH22" s="27"/>
      <c r="TI22" s="27"/>
      <c r="TJ22" s="27"/>
      <c r="TK22" s="27"/>
      <c r="TL22" s="27"/>
      <c r="TM22" s="27"/>
      <c r="TN22" s="27"/>
      <c r="TO22" s="27"/>
      <c r="TP22" s="27"/>
      <c r="TQ22" s="27"/>
      <c r="TR22" s="27"/>
      <c r="TS22" s="27"/>
      <c r="TT22" s="27"/>
      <c r="TU22" s="27"/>
      <c r="TV22" s="27"/>
      <c r="TW22" s="27"/>
      <c r="TX22" s="27"/>
      <c r="TY22" s="27"/>
      <c r="TZ22" s="27"/>
      <c r="UA22" s="27"/>
      <c r="UB22" s="27"/>
      <c r="UC22" s="27"/>
      <c r="UD22" s="27"/>
      <c r="UE22" s="27"/>
      <c r="UF22" s="27"/>
      <c r="UG22" s="27"/>
      <c r="UH22" s="27"/>
      <c r="UI22" s="27"/>
      <c r="UJ22" s="27"/>
      <c r="UK22" s="27"/>
      <c r="UL22" s="27"/>
      <c r="UM22" s="27"/>
      <c r="UN22" s="27"/>
      <c r="UO22" s="27"/>
      <c r="UP22" s="27"/>
      <c r="UQ22" s="27"/>
      <c r="UR22" s="27"/>
      <c r="US22" s="27"/>
      <c r="UT22" s="27"/>
      <c r="UU22" s="27"/>
      <c r="UV22" s="27"/>
      <c r="UW22" s="27"/>
      <c r="UX22" s="27"/>
      <c r="UY22" s="27"/>
      <c r="UZ22" s="27"/>
      <c r="VA22" s="27"/>
      <c r="VB22" s="27"/>
      <c r="VC22" s="27"/>
      <c r="VD22" s="27"/>
      <c r="VE22" s="27"/>
      <c r="VF22" s="27"/>
      <c r="VG22" s="27"/>
      <c r="VH22" s="27"/>
      <c r="VI22" s="27"/>
      <c r="VJ22" s="27"/>
      <c r="VK22" s="27"/>
      <c r="VL22" s="27"/>
      <c r="VM22" s="27"/>
      <c r="VN22" s="27"/>
      <c r="VO22" s="27"/>
      <c r="VP22" s="27"/>
      <c r="VQ22" s="27"/>
      <c r="VR22" s="27"/>
      <c r="VS22" s="27"/>
      <c r="VT22" s="27"/>
      <c r="VU22" s="27"/>
      <c r="VV22" s="27"/>
      <c r="VW22" s="27"/>
      <c r="VX22" s="27"/>
      <c r="VY22" s="27"/>
      <c r="VZ22" s="27"/>
      <c r="WA22" s="27"/>
      <c r="WB22" s="27"/>
      <c r="WC22" s="27"/>
      <c r="WD22" s="27"/>
      <c r="WE22" s="27"/>
      <c r="WF22" s="27"/>
      <c r="WG22" s="27"/>
      <c r="WH22" s="27"/>
      <c r="WI22" s="27"/>
      <c r="WJ22" s="27"/>
      <c r="WK22" s="27"/>
      <c r="WL22" s="27"/>
      <c r="WM22" s="27"/>
      <c r="WN22" s="27"/>
      <c r="WO22" s="27"/>
      <c r="WP22" s="27"/>
      <c r="WQ22" s="27"/>
      <c r="WR22" s="27"/>
      <c r="WS22" s="27"/>
      <c r="WT22" s="27"/>
      <c r="WU22" s="27"/>
      <c r="WV22" s="27"/>
      <c r="WW22" s="27"/>
      <c r="WX22" s="27"/>
      <c r="WY22" s="27"/>
      <c r="WZ22" s="27"/>
      <c r="XA22" s="27"/>
      <c r="XB22" s="27"/>
      <c r="XC22" s="27"/>
      <c r="XD22" s="27"/>
      <c r="XE22" s="27"/>
      <c r="XF22" s="27"/>
      <c r="XG22" s="27"/>
      <c r="XH22" s="27"/>
      <c r="XI22" s="27"/>
      <c r="XJ22" s="27"/>
      <c r="XK22" s="27"/>
      <c r="XL22" s="27"/>
      <c r="XM22" s="27"/>
      <c r="XN22" s="27"/>
      <c r="XO22" s="27"/>
      <c r="XP22" s="27"/>
      <c r="XQ22" s="27"/>
      <c r="XR22" s="27"/>
      <c r="XS22" s="27"/>
      <c r="XT22" s="27"/>
      <c r="XU22" s="27"/>
      <c r="XV22" s="27"/>
      <c r="XW22" s="27"/>
      <c r="XX22" s="27"/>
      <c r="XY22" s="27"/>
      <c r="XZ22" s="27"/>
      <c r="YA22" s="27"/>
      <c r="YB22" s="27"/>
      <c r="YC22" s="27"/>
      <c r="YD22" s="27"/>
      <c r="YE22" s="27"/>
      <c r="YF22" s="27"/>
      <c r="YG22" s="27"/>
      <c r="YH22" s="27"/>
      <c r="YI22" s="27"/>
      <c r="YJ22" s="27"/>
      <c r="YK22" s="27"/>
      <c r="YL22" s="27"/>
      <c r="YM22" s="27"/>
      <c r="YN22" s="27"/>
      <c r="YO22" s="27"/>
      <c r="YP22" s="27"/>
      <c r="YQ22" s="27"/>
      <c r="YR22" s="27"/>
      <c r="YS22" s="27"/>
      <c r="YT22" s="27"/>
      <c r="YU22" s="27"/>
      <c r="YV22" s="27"/>
      <c r="YW22" s="27"/>
      <c r="YX22" s="27"/>
      <c r="YY22" s="27"/>
      <c r="YZ22" s="27"/>
      <c r="ZA22" s="27"/>
      <c r="ZB22" s="27"/>
      <c r="ZC22" s="27"/>
      <c r="ZD22" s="27"/>
      <c r="ZE22" s="27"/>
      <c r="ZF22" s="27"/>
      <c r="ZG22" s="27"/>
      <c r="ZH22" s="27"/>
      <c r="ZI22" s="27"/>
      <c r="ZJ22" s="27"/>
      <c r="ZK22" s="27"/>
      <c r="ZL22" s="27"/>
      <c r="ZM22" s="27"/>
      <c r="ZN22" s="27"/>
      <c r="ZO22" s="27"/>
      <c r="ZP22" s="27"/>
      <c r="ZQ22" s="27"/>
      <c r="ZR22" s="27"/>
      <c r="ZS22" s="27"/>
      <c r="ZT22" s="27"/>
      <c r="ZU22" s="27"/>
      <c r="ZV22" s="27"/>
      <c r="ZW22" s="27"/>
      <c r="ZX22" s="27"/>
      <c r="ZY22" s="27"/>
      <c r="ZZ22" s="27"/>
      <c r="AAA22" s="27"/>
      <c r="AAB22" s="27"/>
      <c r="AAC22" s="27"/>
      <c r="AAD22" s="27"/>
      <c r="AAE22" s="27"/>
      <c r="AAF22" s="27"/>
      <c r="AAG22" s="27"/>
      <c r="AAH22" s="27"/>
      <c r="AAI22" s="27"/>
      <c r="AAJ22" s="27"/>
      <c r="AAK22" s="27"/>
      <c r="AAL22" s="27"/>
      <c r="AAM22" s="27"/>
      <c r="AAN22" s="27"/>
      <c r="AAO22" s="27"/>
      <c r="AAP22" s="27"/>
      <c r="AAQ22" s="27"/>
      <c r="AAR22" s="27"/>
      <c r="AAS22" s="27"/>
      <c r="AAT22" s="27"/>
      <c r="AAU22" s="27"/>
      <c r="AAV22" s="27"/>
      <c r="AAW22" s="27"/>
      <c r="AAX22" s="27"/>
      <c r="AAY22" s="27"/>
      <c r="AAZ22" s="27"/>
      <c r="ABA22" s="27"/>
      <c r="ABB22" s="27"/>
      <c r="ABC22" s="27"/>
      <c r="ABD22" s="27"/>
      <c r="ABE22" s="27"/>
      <c r="ABF22" s="27"/>
      <c r="ABG22" s="27"/>
      <c r="ABH22" s="27"/>
      <c r="ABI22" s="27"/>
      <c r="ABJ22" s="27"/>
      <c r="ABK22" s="27"/>
      <c r="ABL22" s="27"/>
      <c r="ABM22" s="27"/>
      <c r="ABN22" s="27"/>
      <c r="ABO22" s="27"/>
      <c r="ABP22" s="27"/>
      <c r="ABQ22" s="27"/>
      <c r="ABR22" s="27"/>
      <c r="ABS22" s="27"/>
      <c r="ABT22" s="27"/>
      <c r="ABU22" s="27"/>
      <c r="ABV22" s="27"/>
      <c r="ABW22" s="27"/>
      <c r="ABX22" s="27"/>
      <c r="ABY22" s="27"/>
      <c r="ABZ22" s="27"/>
      <c r="ACA22" s="27"/>
      <c r="ACB22" s="27"/>
      <c r="ACC22" s="27"/>
      <c r="ACD22" s="27"/>
      <c r="ACE22" s="27"/>
      <c r="ACF22" s="27"/>
      <c r="ACG22" s="27"/>
      <c r="ACH22" s="27"/>
      <c r="ACI22" s="27"/>
      <c r="ACJ22" s="27"/>
      <c r="ACK22" s="27"/>
      <c r="ACL22" s="27"/>
      <c r="ACM22" s="27"/>
      <c r="ACN22" s="27"/>
      <c r="ACO22" s="27"/>
      <c r="ACP22" s="27"/>
      <c r="ACQ22" s="27"/>
      <c r="ACR22" s="27"/>
      <c r="ACS22" s="27"/>
      <c r="ACT22" s="27"/>
      <c r="ACU22" s="27"/>
      <c r="ACV22" s="27"/>
      <c r="ACW22" s="27"/>
      <c r="ACX22" s="27"/>
      <c r="ACY22" s="27"/>
      <c r="ACZ22" s="27"/>
      <c r="ADA22" s="27"/>
      <c r="ADB22" s="27"/>
      <c r="ADC22" s="27"/>
      <c r="ADD22" s="27"/>
      <c r="ADE22" s="27"/>
      <c r="ADF22" s="27"/>
      <c r="ADG22" s="27"/>
      <c r="ADH22" s="27"/>
      <c r="ADI22" s="27"/>
      <c r="ADJ22" s="27"/>
      <c r="ADK22" s="27"/>
      <c r="ADL22" s="27"/>
      <c r="ADM22" s="27"/>
      <c r="ADN22" s="27"/>
      <c r="ADO22" s="27"/>
      <c r="ADP22" s="27"/>
      <c r="ADQ22" s="27"/>
      <c r="ADR22" s="27"/>
      <c r="ADS22" s="27"/>
      <c r="ADT22" s="27"/>
      <c r="ADU22" s="27"/>
      <c r="ADV22" s="27"/>
      <c r="ADW22" s="27"/>
      <c r="ADX22" s="27"/>
      <c r="ADY22" s="27"/>
      <c r="ADZ22" s="27"/>
      <c r="AEA22" s="27"/>
      <c r="AEB22" s="27"/>
      <c r="AEC22" s="27"/>
      <c r="AED22" s="27"/>
      <c r="AEE22" s="27"/>
      <c r="AEF22" s="27"/>
      <c r="AEG22" s="27"/>
      <c r="AEH22" s="27"/>
      <c r="AEI22" s="27"/>
      <c r="AEJ22" s="27"/>
      <c r="AEK22" s="27"/>
      <c r="AEL22" s="27"/>
      <c r="AEM22" s="27"/>
      <c r="AEN22" s="27"/>
      <c r="AEO22" s="27"/>
      <c r="AEP22" s="27"/>
      <c r="AEQ22" s="27"/>
      <c r="AER22" s="27"/>
      <c r="AES22" s="27"/>
      <c r="AET22" s="27"/>
      <c r="AEU22" s="27"/>
      <c r="AEV22" s="27"/>
      <c r="AEW22" s="27"/>
      <c r="AEX22" s="27"/>
      <c r="AEY22" s="27"/>
      <c r="AEZ22" s="27"/>
      <c r="AFA22" s="27"/>
      <c r="AFB22" s="27"/>
      <c r="AFC22" s="27"/>
      <c r="AFD22" s="27"/>
      <c r="AFE22" s="27"/>
      <c r="AFF22" s="27"/>
      <c r="AFG22" s="27"/>
      <c r="AFH22" s="27"/>
      <c r="AFI22" s="27"/>
      <c r="AFJ22" s="27"/>
      <c r="AFK22" s="27"/>
      <c r="AFL22" s="27"/>
      <c r="AFM22" s="27"/>
      <c r="AFN22" s="27"/>
      <c r="AFO22" s="27"/>
      <c r="AFP22" s="27"/>
      <c r="AFQ22" s="27"/>
      <c r="AFR22" s="27"/>
      <c r="AFS22" s="27"/>
      <c r="AFT22" s="27"/>
      <c r="AFU22" s="27"/>
      <c r="AFV22" s="27"/>
      <c r="AFW22" s="27"/>
      <c r="AFX22" s="27"/>
      <c r="AFY22" s="27"/>
      <c r="AFZ22" s="27"/>
      <c r="AGA22" s="27"/>
      <c r="AGB22" s="27"/>
      <c r="AGC22" s="27"/>
      <c r="AGD22" s="27"/>
      <c r="AGE22" s="27"/>
      <c r="AGF22" s="27"/>
      <c r="AGG22" s="27"/>
      <c r="AGH22" s="27"/>
      <c r="AGI22" s="27"/>
      <c r="AGJ22" s="27"/>
      <c r="AGK22" s="27"/>
      <c r="AGL22" s="27"/>
      <c r="AGM22" s="27"/>
      <c r="AGN22" s="27"/>
      <c r="AGO22" s="27"/>
      <c r="AGP22" s="27"/>
      <c r="AGQ22" s="27"/>
      <c r="AGR22" s="27"/>
      <c r="AGS22" s="27"/>
      <c r="AGT22" s="27"/>
      <c r="AGU22" s="27"/>
      <c r="AGV22" s="27"/>
      <c r="AGW22" s="27"/>
      <c r="AGX22" s="27"/>
      <c r="AGY22" s="27"/>
      <c r="AGZ22" s="27"/>
      <c r="AHA22" s="27"/>
      <c r="AHB22" s="27"/>
      <c r="AHC22" s="27"/>
      <c r="AHD22" s="27"/>
      <c r="AHE22" s="27"/>
      <c r="AHF22" s="27"/>
      <c r="AHG22" s="27"/>
      <c r="AHH22" s="27"/>
      <c r="AHI22" s="27"/>
      <c r="AHJ22" s="27"/>
      <c r="AHK22" s="27"/>
      <c r="AHL22" s="27"/>
      <c r="AHM22" s="27"/>
      <c r="AHN22" s="27"/>
      <c r="AHO22" s="27"/>
      <c r="AHP22" s="27"/>
      <c r="AHQ22" s="27"/>
      <c r="AHR22" s="27"/>
      <c r="AHS22" s="27"/>
      <c r="AHT22" s="27"/>
      <c r="AHU22" s="27"/>
      <c r="AHV22" s="27"/>
      <c r="AHW22" s="27"/>
      <c r="AHX22" s="27"/>
      <c r="AHY22" s="27"/>
      <c r="AHZ22" s="27"/>
      <c r="AIA22" s="27"/>
      <c r="AIB22" s="27"/>
      <c r="AIC22" s="27"/>
      <c r="AID22" s="27"/>
      <c r="AIE22" s="27"/>
      <c r="AIF22" s="27"/>
      <c r="AIG22" s="27"/>
      <c r="AIH22" s="27"/>
      <c r="AII22" s="27"/>
      <c r="AIJ22" s="27"/>
      <c r="AIK22" s="27"/>
      <c r="AIL22" s="27"/>
      <c r="AIM22" s="27"/>
      <c r="AIN22" s="27"/>
      <c r="AIO22" s="27"/>
      <c r="AIP22" s="27"/>
      <c r="AIQ22" s="27"/>
      <c r="AIR22" s="27"/>
      <c r="AIS22" s="27"/>
      <c r="AIT22" s="27"/>
      <c r="AIU22" s="27"/>
      <c r="AIV22" s="27"/>
      <c r="AIW22" s="27"/>
      <c r="AIX22" s="27"/>
      <c r="AIY22" s="27"/>
      <c r="AIZ22" s="27"/>
      <c r="AJA22" s="27"/>
      <c r="AJB22" s="27"/>
      <c r="AJC22" s="27"/>
      <c r="AJD22" s="27"/>
      <c r="AJE22" s="27"/>
      <c r="AJF22" s="27"/>
      <c r="AJG22" s="27"/>
      <c r="AJH22" s="27"/>
      <c r="AJI22" s="27"/>
      <c r="AJJ22" s="27"/>
      <c r="AJK22" s="27"/>
      <c r="AJL22" s="27"/>
      <c r="AJM22" s="27"/>
      <c r="AJN22" s="27"/>
      <c r="AJO22" s="27"/>
      <c r="AJP22" s="27"/>
      <c r="AJQ22" s="27"/>
      <c r="AJR22" s="27"/>
      <c r="AJS22" s="27"/>
      <c r="AJT22" s="27"/>
      <c r="AJU22" s="27"/>
      <c r="AJV22" s="27"/>
      <c r="AJW22" s="27"/>
      <c r="AJX22" s="27"/>
      <c r="AJY22" s="27"/>
      <c r="AJZ22" s="27"/>
      <c r="AKA22" s="27"/>
      <c r="AKB22" s="27"/>
      <c r="AKC22" s="27"/>
      <c r="AKD22" s="27"/>
      <c r="AKE22" s="27"/>
      <c r="AKF22" s="27"/>
      <c r="AKG22" s="27"/>
      <c r="AKH22" s="27"/>
      <c r="AKI22" s="27"/>
      <c r="AKJ22" s="27"/>
      <c r="AKK22" s="27"/>
      <c r="AKL22" s="27"/>
      <c r="AKM22" s="27"/>
      <c r="AKN22" s="27"/>
      <c r="AKO22" s="27"/>
      <c r="AKP22" s="27"/>
      <c r="AKQ22" s="27"/>
      <c r="AKR22" s="27"/>
      <c r="AKS22" s="27"/>
      <c r="AKT22" s="27"/>
      <c r="AKU22" s="27"/>
      <c r="AKV22" s="27"/>
      <c r="AKW22" s="27"/>
      <c r="AKX22" s="27"/>
      <c r="AKY22" s="27"/>
      <c r="AKZ22" s="27"/>
      <c r="ALA22" s="27"/>
      <c r="ALB22" s="27"/>
      <c r="ALC22" s="27"/>
      <c r="ALD22" s="27"/>
      <c r="ALE22" s="27"/>
      <c r="ALF22" s="27"/>
      <c r="ALG22" s="27"/>
      <c r="ALH22" s="27"/>
      <c r="ALI22" s="27"/>
      <c r="ALJ22" s="27"/>
      <c r="ALK22" s="27"/>
      <c r="ALL22" s="27"/>
      <c r="ALM22" s="27"/>
      <c r="ALN22" s="27"/>
      <c r="ALO22" s="27"/>
      <c r="ALP22" s="27"/>
      <c r="ALQ22" s="27"/>
      <c r="ALR22" s="27"/>
      <c r="ALS22" s="27"/>
      <c r="ALT22" s="27"/>
      <c r="ALU22" s="27"/>
      <c r="ALV22" s="27"/>
      <c r="ALW22" s="27"/>
      <c r="ALX22" s="27"/>
      <c r="ALY22" s="27"/>
      <c r="ALZ22" s="27"/>
      <c r="AMA22" s="27"/>
      <c r="AMB22" s="27"/>
      <c r="AMC22" s="27"/>
      <c r="AMD22" s="27"/>
      <c r="AME22" s="27"/>
      <c r="AMF22" s="27"/>
      <c r="AMG22" s="27"/>
      <c r="AMH22" s="27"/>
      <c r="AMI22" s="27"/>
      <c r="AMJ22" s="27"/>
      <c r="AMK22" s="27"/>
    </row>
    <row r="23" spans="1:1025" s="64" customFormat="1" x14ac:dyDescent="0.35">
      <c r="A23" s="27"/>
      <c r="B23" s="68" t="s">
        <v>25</v>
      </c>
      <c r="C23" s="24">
        <v>1400.78</v>
      </c>
      <c r="D23" s="24">
        <f t="shared" si="0"/>
        <v>314.23828431702447</v>
      </c>
      <c r="E23" s="24">
        <f t="shared" si="1"/>
        <v>1400.78</v>
      </c>
      <c r="F23" s="24">
        <f t="shared" si="1"/>
        <v>314.23828431702447</v>
      </c>
      <c r="G23" s="24"/>
      <c r="H23" s="24"/>
      <c r="I23" s="69"/>
      <c r="J23" s="69"/>
      <c r="K23" s="66"/>
      <c r="L23" s="66"/>
      <c r="M23" s="66"/>
      <c r="N23" s="66"/>
      <c r="O23" s="74" t="s">
        <v>126</v>
      </c>
      <c r="P23" s="74"/>
      <c r="Q23" s="74" t="s">
        <v>45</v>
      </c>
      <c r="R23" s="76" t="s">
        <v>81</v>
      </c>
      <c r="S23" s="74" t="s">
        <v>0</v>
      </c>
      <c r="T23" s="74" t="s">
        <v>82</v>
      </c>
      <c r="U23" s="74" t="s">
        <v>85</v>
      </c>
      <c r="V23" s="74" t="s">
        <v>85</v>
      </c>
      <c r="W23" s="67"/>
      <c r="X23" s="23"/>
      <c r="Y23" s="67"/>
      <c r="Z23" s="6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  <c r="WC23" s="27"/>
      <c r="WD23" s="27"/>
      <c r="WE23" s="27"/>
      <c r="WF23" s="27"/>
      <c r="WG23" s="27"/>
      <c r="WH23" s="27"/>
      <c r="WI23" s="27"/>
      <c r="WJ23" s="27"/>
      <c r="WK23" s="27"/>
      <c r="WL23" s="27"/>
      <c r="WM23" s="27"/>
      <c r="WN23" s="27"/>
      <c r="WO23" s="27"/>
      <c r="WP23" s="27"/>
      <c r="WQ23" s="27"/>
      <c r="WR23" s="27"/>
      <c r="WS23" s="27"/>
      <c r="WT23" s="27"/>
      <c r="WU23" s="27"/>
      <c r="WV23" s="27"/>
      <c r="WW23" s="27"/>
      <c r="WX23" s="27"/>
      <c r="WY23" s="27"/>
      <c r="WZ23" s="27"/>
      <c r="XA23" s="27"/>
      <c r="XB23" s="27"/>
      <c r="XC23" s="27"/>
      <c r="XD23" s="27"/>
      <c r="XE23" s="27"/>
      <c r="XF23" s="27"/>
      <c r="XG23" s="27"/>
      <c r="XH23" s="27"/>
      <c r="XI23" s="27"/>
      <c r="XJ23" s="27"/>
      <c r="XK23" s="27"/>
      <c r="XL23" s="27"/>
      <c r="XM23" s="27"/>
      <c r="XN23" s="27"/>
      <c r="XO23" s="27"/>
      <c r="XP23" s="27"/>
      <c r="XQ23" s="27"/>
      <c r="XR23" s="27"/>
      <c r="XS23" s="27"/>
      <c r="XT23" s="27"/>
      <c r="XU23" s="27"/>
      <c r="XV23" s="27"/>
      <c r="XW23" s="27"/>
      <c r="XX23" s="27"/>
      <c r="XY23" s="27"/>
      <c r="XZ23" s="27"/>
      <c r="YA23" s="27"/>
      <c r="YB23" s="27"/>
      <c r="YC23" s="27"/>
      <c r="YD23" s="27"/>
      <c r="YE23" s="27"/>
      <c r="YF23" s="27"/>
      <c r="YG23" s="27"/>
      <c r="YH23" s="27"/>
      <c r="YI23" s="27"/>
      <c r="YJ23" s="27"/>
      <c r="YK23" s="27"/>
      <c r="YL23" s="27"/>
      <c r="YM23" s="27"/>
      <c r="YN23" s="27"/>
      <c r="YO23" s="27"/>
      <c r="YP23" s="27"/>
      <c r="YQ23" s="27"/>
      <c r="YR23" s="27"/>
      <c r="YS23" s="27"/>
      <c r="YT23" s="27"/>
      <c r="YU23" s="27"/>
      <c r="YV23" s="27"/>
      <c r="YW23" s="27"/>
      <c r="YX23" s="27"/>
      <c r="YY23" s="27"/>
      <c r="YZ23" s="27"/>
      <c r="ZA23" s="27"/>
      <c r="ZB23" s="27"/>
      <c r="ZC23" s="27"/>
      <c r="ZD23" s="27"/>
      <c r="ZE23" s="27"/>
      <c r="ZF23" s="27"/>
      <c r="ZG23" s="27"/>
      <c r="ZH23" s="27"/>
      <c r="ZI23" s="27"/>
      <c r="ZJ23" s="27"/>
      <c r="ZK23" s="27"/>
      <c r="ZL23" s="27"/>
      <c r="ZM23" s="27"/>
      <c r="ZN23" s="27"/>
      <c r="ZO23" s="27"/>
      <c r="ZP23" s="27"/>
      <c r="ZQ23" s="27"/>
      <c r="ZR23" s="27"/>
      <c r="ZS23" s="27"/>
      <c r="ZT23" s="27"/>
      <c r="ZU23" s="27"/>
      <c r="ZV23" s="27"/>
      <c r="ZW23" s="27"/>
      <c r="ZX23" s="27"/>
      <c r="ZY23" s="27"/>
      <c r="ZZ23" s="27"/>
      <c r="AAA23" s="27"/>
      <c r="AAB23" s="27"/>
      <c r="AAC23" s="27"/>
      <c r="AAD23" s="27"/>
      <c r="AAE23" s="27"/>
      <c r="AAF23" s="27"/>
      <c r="AAG23" s="27"/>
      <c r="AAH23" s="27"/>
      <c r="AAI23" s="27"/>
      <c r="AAJ23" s="27"/>
      <c r="AAK23" s="27"/>
      <c r="AAL23" s="27"/>
      <c r="AAM23" s="27"/>
      <c r="AAN23" s="27"/>
      <c r="AAO23" s="27"/>
      <c r="AAP23" s="27"/>
      <c r="AAQ23" s="27"/>
      <c r="AAR23" s="27"/>
      <c r="AAS23" s="27"/>
      <c r="AAT23" s="27"/>
      <c r="AAU23" s="27"/>
      <c r="AAV23" s="27"/>
      <c r="AAW23" s="27"/>
      <c r="AAX23" s="27"/>
      <c r="AAY23" s="27"/>
      <c r="AAZ23" s="27"/>
      <c r="ABA23" s="27"/>
      <c r="ABB23" s="27"/>
      <c r="ABC23" s="27"/>
      <c r="ABD23" s="27"/>
      <c r="ABE23" s="27"/>
      <c r="ABF23" s="27"/>
      <c r="ABG23" s="27"/>
      <c r="ABH23" s="27"/>
      <c r="ABI23" s="27"/>
      <c r="ABJ23" s="27"/>
      <c r="ABK23" s="27"/>
      <c r="ABL23" s="27"/>
      <c r="ABM23" s="27"/>
      <c r="ABN23" s="27"/>
      <c r="ABO23" s="27"/>
      <c r="ABP23" s="27"/>
      <c r="ABQ23" s="27"/>
      <c r="ABR23" s="27"/>
      <c r="ABS23" s="27"/>
      <c r="ABT23" s="27"/>
      <c r="ABU23" s="27"/>
      <c r="ABV23" s="27"/>
      <c r="ABW23" s="27"/>
      <c r="ABX23" s="27"/>
      <c r="ABY23" s="27"/>
      <c r="ABZ23" s="27"/>
      <c r="ACA23" s="27"/>
      <c r="ACB23" s="27"/>
      <c r="ACC23" s="27"/>
      <c r="ACD23" s="27"/>
      <c r="ACE23" s="27"/>
      <c r="ACF23" s="27"/>
      <c r="ACG23" s="27"/>
      <c r="ACH23" s="27"/>
      <c r="ACI23" s="27"/>
      <c r="ACJ23" s="27"/>
      <c r="ACK23" s="27"/>
      <c r="ACL23" s="27"/>
      <c r="ACM23" s="27"/>
      <c r="ACN23" s="27"/>
      <c r="ACO23" s="27"/>
      <c r="ACP23" s="27"/>
      <c r="ACQ23" s="27"/>
      <c r="ACR23" s="27"/>
      <c r="ACS23" s="27"/>
      <c r="ACT23" s="27"/>
      <c r="ACU23" s="27"/>
      <c r="ACV23" s="27"/>
      <c r="ACW23" s="27"/>
      <c r="ACX23" s="27"/>
      <c r="ACY23" s="27"/>
      <c r="ACZ23" s="27"/>
      <c r="ADA23" s="27"/>
      <c r="ADB23" s="27"/>
      <c r="ADC23" s="27"/>
      <c r="ADD23" s="27"/>
      <c r="ADE23" s="27"/>
      <c r="ADF23" s="27"/>
      <c r="ADG23" s="27"/>
      <c r="ADH23" s="27"/>
      <c r="ADI23" s="27"/>
      <c r="ADJ23" s="27"/>
      <c r="ADK23" s="27"/>
      <c r="ADL23" s="27"/>
      <c r="ADM23" s="27"/>
      <c r="ADN23" s="27"/>
      <c r="ADO23" s="27"/>
      <c r="ADP23" s="27"/>
      <c r="ADQ23" s="27"/>
      <c r="ADR23" s="27"/>
      <c r="ADS23" s="27"/>
      <c r="ADT23" s="27"/>
      <c r="ADU23" s="27"/>
      <c r="ADV23" s="27"/>
      <c r="ADW23" s="27"/>
      <c r="ADX23" s="27"/>
      <c r="ADY23" s="27"/>
      <c r="ADZ23" s="27"/>
      <c r="AEA23" s="27"/>
      <c r="AEB23" s="27"/>
      <c r="AEC23" s="27"/>
      <c r="AED23" s="27"/>
      <c r="AEE23" s="27"/>
      <c r="AEF23" s="27"/>
      <c r="AEG23" s="27"/>
      <c r="AEH23" s="27"/>
      <c r="AEI23" s="27"/>
      <c r="AEJ23" s="27"/>
      <c r="AEK23" s="27"/>
      <c r="AEL23" s="27"/>
      <c r="AEM23" s="27"/>
      <c r="AEN23" s="27"/>
      <c r="AEO23" s="27"/>
      <c r="AEP23" s="27"/>
      <c r="AEQ23" s="27"/>
      <c r="AER23" s="27"/>
      <c r="AES23" s="27"/>
      <c r="AET23" s="27"/>
      <c r="AEU23" s="27"/>
      <c r="AEV23" s="27"/>
      <c r="AEW23" s="27"/>
      <c r="AEX23" s="27"/>
      <c r="AEY23" s="27"/>
      <c r="AEZ23" s="27"/>
      <c r="AFA23" s="27"/>
      <c r="AFB23" s="27"/>
      <c r="AFC23" s="27"/>
      <c r="AFD23" s="27"/>
      <c r="AFE23" s="27"/>
      <c r="AFF23" s="27"/>
      <c r="AFG23" s="27"/>
      <c r="AFH23" s="27"/>
      <c r="AFI23" s="27"/>
      <c r="AFJ23" s="27"/>
      <c r="AFK23" s="27"/>
      <c r="AFL23" s="27"/>
      <c r="AFM23" s="27"/>
      <c r="AFN23" s="27"/>
      <c r="AFO23" s="27"/>
      <c r="AFP23" s="27"/>
      <c r="AFQ23" s="27"/>
      <c r="AFR23" s="27"/>
      <c r="AFS23" s="27"/>
      <c r="AFT23" s="27"/>
      <c r="AFU23" s="27"/>
      <c r="AFV23" s="27"/>
      <c r="AFW23" s="27"/>
      <c r="AFX23" s="27"/>
      <c r="AFY23" s="27"/>
      <c r="AFZ23" s="27"/>
      <c r="AGA23" s="27"/>
      <c r="AGB23" s="27"/>
      <c r="AGC23" s="27"/>
      <c r="AGD23" s="27"/>
      <c r="AGE23" s="27"/>
      <c r="AGF23" s="27"/>
      <c r="AGG23" s="27"/>
      <c r="AGH23" s="27"/>
      <c r="AGI23" s="27"/>
      <c r="AGJ23" s="27"/>
      <c r="AGK23" s="27"/>
      <c r="AGL23" s="27"/>
      <c r="AGM23" s="27"/>
      <c r="AGN23" s="27"/>
      <c r="AGO23" s="27"/>
      <c r="AGP23" s="27"/>
      <c r="AGQ23" s="27"/>
      <c r="AGR23" s="27"/>
      <c r="AGS23" s="27"/>
      <c r="AGT23" s="27"/>
      <c r="AGU23" s="27"/>
      <c r="AGV23" s="27"/>
      <c r="AGW23" s="27"/>
      <c r="AGX23" s="27"/>
      <c r="AGY23" s="27"/>
      <c r="AGZ23" s="27"/>
      <c r="AHA23" s="27"/>
      <c r="AHB23" s="27"/>
      <c r="AHC23" s="27"/>
      <c r="AHD23" s="27"/>
      <c r="AHE23" s="27"/>
      <c r="AHF23" s="27"/>
      <c r="AHG23" s="27"/>
      <c r="AHH23" s="27"/>
      <c r="AHI23" s="27"/>
      <c r="AHJ23" s="27"/>
      <c r="AHK23" s="27"/>
      <c r="AHL23" s="27"/>
      <c r="AHM23" s="27"/>
      <c r="AHN23" s="27"/>
      <c r="AHO23" s="27"/>
      <c r="AHP23" s="27"/>
      <c r="AHQ23" s="27"/>
      <c r="AHR23" s="27"/>
      <c r="AHS23" s="27"/>
      <c r="AHT23" s="27"/>
      <c r="AHU23" s="27"/>
      <c r="AHV23" s="27"/>
      <c r="AHW23" s="27"/>
      <c r="AHX23" s="27"/>
      <c r="AHY23" s="27"/>
      <c r="AHZ23" s="27"/>
      <c r="AIA23" s="27"/>
      <c r="AIB23" s="27"/>
      <c r="AIC23" s="27"/>
      <c r="AID23" s="27"/>
      <c r="AIE23" s="27"/>
      <c r="AIF23" s="27"/>
      <c r="AIG23" s="27"/>
      <c r="AIH23" s="27"/>
      <c r="AII23" s="27"/>
      <c r="AIJ23" s="27"/>
      <c r="AIK23" s="27"/>
      <c r="AIL23" s="27"/>
      <c r="AIM23" s="27"/>
      <c r="AIN23" s="27"/>
      <c r="AIO23" s="27"/>
      <c r="AIP23" s="27"/>
      <c r="AIQ23" s="27"/>
      <c r="AIR23" s="27"/>
      <c r="AIS23" s="27"/>
      <c r="AIT23" s="27"/>
      <c r="AIU23" s="27"/>
      <c r="AIV23" s="27"/>
      <c r="AIW23" s="27"/>
      <c r="AIX23" s="27"/>
      <c r="AIY23" s="27"/>
      <c r="AIZ23" s="27"/>
      <c r="AJA23" s="27"/>
      <c r="AJB23" s="27"/>
      <c r="AJC23" s="27"/>
      <c r="AJD23" s="27"/>
      <c r="AJE23" s="27"/>
      <c r="AJF23" s="27"/>
      <c r="AJG23" s="27"/>
      <c r="AJH23" s="27"/>
      <c r="AJI23" s="27"/>
      <c r="AJJ23" s="27"/>
      <c r="AJK23" s="27"/>
      <c r="AJL23" s="27"/>
      <c r="AJM23" s="27"/>
      <c r="AJN23" s="27"/>
      <c r="AJO23" s="27"/>
      <c r="AJP23" s="27"/>
      <c r="AJQ23" s="27"/>
      <c r="AJR23" s="27"/>
      <c r="AJS23" s="27"/>
      <c r="AJT23" s="27"/>
      <c r="AJU23" s="27"/>
      <c r="AJV23" s="27"/>
      <c r="AJW23" s="27"/>
      <c r="AJX23" s="27"/>
      <c r="AJY23" s="27"/>
      <c r="AJZ23" s="27"/>
      <c r="AKA23" s="27"/>
      <c r="AKB23" s="27"/>
      <c r="AKC23" s="27"/>
      <c r="AKD23" s="27"/>
      <c r="AKE23" s="27"/>
      <c r="AKF23" s="27"/>
      <c r="AKG23" s="27"/>
      <c r="AKH23" s="27"/>
      <c r="AKI23" s="27"/>
      <c r="AKJ23" s="27"/>
      <c r="AKK23" s="27"/>
      <c r="AKL23" s="27"/>
      <c r="AKM23" s="27"/>
      <c r="AKN23" s="27"/>
      <c r="AKO23" s="27"/>
      <c r="AKP23" s="27"/>
      <c r="AKQ23" s="27"/>
      <c r="AKR23" s="27"/>
      <c r="AKS23" s="27"/>
      <c r="AKT23" s="27"/>
      <c r="AKU23" s="27"/>
      <c r="AKV23" s="27"/>
      <c r="AKW23" s="27"/>
      <c r="AKX23" s="27"/>
      <c r="AKY23" s="27"/>
      <c r="AKZ23" s="27"/>
      <c r="ALA23" s="27"/>
      <c r="ALB23" s="27"/>
      <c r="ALC23" s="27"/>
      <c r="ALD23" s="27"/>
      <c r="ALE23" s="27"/>
      <c r="ALF23" s="27"/>
      <c r="ALG23" s="27"/>
      <c r="ALH23" s="27"/>
      <c r="ALI23" s="27"/>
      <c r="ALJ23" s="27"/>
      <c r="ALK23" s="27"/>
      <c r="ALL23" s="27"/>
      <c r="ALM23" s="27"/>
      <c r="ALN23" s="27"/>
      <c r="ALO23" s="27"/>
      <c r="ALP23" s="27"/>
      <c r="ALQ23" s="27"/>
      <c r="ALR23" s="27"/>
      <c r="ALS23" s="27"/>
      <c r="ALT23" s="27"/>
      <c r="ALU23" s="27"/>
      <c r="ALV23" s="27"/>
      <c r="ALW23" s="27"/>
      <c r="ALX23" s="27"/>
      <c r="ALY23" s="27"/>
      <c r="ALZ23" s="27"/>
      <c r="AMA23" s="27"/>
      <c r="AMB23" s="27"/>
      <c r="AMC23" s="27"/>
      <c r="AMD23" s="27"/>
      <c r="AME23" s="27"/>
      <c r="AMF23" s="27"/>
      <c r="AMG23" s="27"/>
      <c r="AMH23" s="27"/>
      <c r="AMI23" s="27"/>
      <c r="AMJ23" s="27"/>
      <c r="AMK23" s="27"/>
    </row>
    <row r="24" spans="1:1025" s="64" customFormat="1" x14ac:dyDescent="0.35">
      <c r="A24" s="27"/>
      <c r="B24" s="68" t="s">
        <v>26</v>
      </c>
      <c r="C24" s="24">
        <v>668655</v>
      </c>
      <c r="D24" s="24">
        <f t="shared" si="0"/>
        <v>150000</v>
      </c>
      <c r="E24" s="24">
        <f t="shared" si="1"/>
        <v>668655</v>
      </c>
      <c r="F24" s="24">
        <f t="shared" si="1"/>
        <v>150000</v>
      </c>
      <c r="G24" s="24"/>
      <c r="H24" s="24"/>
      <c r="I24" s="69"/>
      <c r="J24" s="69"/>
      <c r="K24" s="66"/>
      <c r="L24" s="66"/>
      <c r="M24" s="66"/>
      <c r="N24" s="66"/>
      <c r="O24" s="74" t="s">
        <v>126</v>
      </c>
      <c r="P24" s="74"/>
      <c r="Q24" s="74" t="s">
        <v>45</v>
      </c>
      <c r="R24" s="76" t="s">
        <v>81</v>
      </c>
      <c r="S24" s="74" t="s">
        <v>0</v>
      </c>
      <c r="T24" s="74" t="s">
        <v>82</v>
      </c>
      <c r="U24" s="74" t="s">
        <v>85</v>
      </c>
      <c r="V24" s="74" t="s">
        <v>85</v>
      </c>
      <c r="W24" s="67"/>
      <c r="X24" s="23"/>
      <c r="Y24" s="67"/>
      <c r="Z24" s="6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  <c r="KW24" s="27"/>
      <c r="KX24" s="27"/>
      <c r="KY24" s="27"/>
      <c r="KZ24" s="27"/>
      <c r="LA24" s="27"/>
      <c r="LB24" s="27"/>
      <c r="LC24" s="27"/>
      <c r="LD24" s="27"/>
      <c r="LE24" s="27"/>
      <c r="LF24" s="27"/>
      <c r="LG24" s="27"/>
      <c r="LH24" s="27"/>
      <c r="LI24" s="27"/>
      <c r="LJ24" s="27"/>
      <c r="LK24" s="27"/>
      <c r="LL24" s="27"/>
      <c r="LM24" s="27"/>
      <c r="LN24" s="27"/>
      <c r="LO24" s="27"/>
      <c r="LP24" s="27"/>
      <c r="LQ24" s="27"/>
      <c r="LR24" s="27"/>
      <c r="LS24" s="27"/>
      <c r="LT24" s="27"/>
      <c r="LU24" s="27"/>
      <c r="LV24" s="27"/>
      <c r="LW24" s="27"/>
      <c r="LX24" s="27"/>
      <c r="LY24" s="27"/>
      <c r="LZ24" s="27"/>
      <c r="MA24" s="27"/>
      <c r="MB24" s="27"/>
      <c r="MC24" s="27"/>
      <c r="MD24" s="27"/>
      <c r="ME24" s="27"/>
      <c r="MF24" s="27"/>
      <c r="MG24" s="27"/>
      <c r="MH24" s="27"/>
      <c r="MI24" s="27"/>
      <c r="MJ24" s="27"/>
      <c r="MK24" s="27"/>
      <c r="ML24" s="27"/>
      <c r="MM24" s="27"/>
      <c r="MN24" s="27"/>
      <c r="MO24" s="27"/>
      <c r="MP24" s="27"/>
      <c r="MQ24" s="27"/>
      <c r="MR24" s="27"/>
      <c r="MS24" s="27"/>
      <c r="MT24" s="27"/>
      <c r="MU24" s="27"/>
      <c r="MV24" s="27"/>
      <c r="MW24" s="27"/>
      <c r="MX24" s="27"/>
      <c r="MY24" s="27"/>
      <c r="MZ24" s="27"/>
      <c r="NA24" s="27"/>
      <c r="NB24" s="27"/>
      <c r="NC24" s="27"/>
      <c r="ND24" s="27"/>
      <c r="NE24" s="27"/>
      <c r="NF24" s="27"/>
      <c r="NG24" s="27"/>
      <c r="NH24" s="27"/>
      <c r="NI24" s="27"/>
      <c r="NJ24" s="27"/>
      <c r="NK24" s="27"/>
      <c r="NL24" s="27"/>
      <c r="NM24" s="27"/>
      <c r="NN24" s="27"/>
      <c r="NO24" s="27"/>
      <c r="NP24" s="27"/>
      <c r="NQ24" s="27"/>
      <c r="NR24" s="27"/>
      <c r="NS24" s="27"/>
      <c r="NT24" s="27"/>
      <c r="NU24" s="27"/>
      <c r="NV24" s="27"/>
      <c r="NW24" s="27"/>
      <c r="NX24" s="27"/>
      <c r="NY24" s="27"/>
      <c r="NZ24" s="27"/>
      <c r="OA24" s="27"/>
      <c r="OB24" s="27"/>
      <c r="OC24" s="27"/>
      <c r="OD24" s="27"/>
      <c r="OE24" s="27"/>
      <c r="OF24" s="27"/>
      <c r="OG24" s="27"/>
      <c r="OH24" s="27"/>
      <c r="OI24" s="27"/>
      <c r="OJ24" s="27"/>
      <c r="OK24" s="27"/>
      <c r="OL24" s="27"/>
      <c r="OM24" s="27"/>
      <c r="ON24" s="27"/>
      <c r="OO24" s="27"/>
      <c r="OP24" s="27"/>
      <c r="OQ24" s="27"/>
      <c r="OR24" s="27"/>
      <c r="OS24" s="27"/>
      <c r="OT24" s="27"/>
      <c r="OU24" s="27"/>
      <c r="OV24" s="27"/>
      <c r="OW24" s="27"/>
      <c r="OX24" s="27"/>
      <c r="OY24" s="27"/>
      <c r="OZ24" s="27"/>
      <c r="PA24" s="27"/>
      <c r="PB24" s="27"/>
      <c r="PC24" s="27"/>
      <c r="PD24" s="27"/>
      <c r="PE24" s="27"/>
      <c r="PF24" s="27"/>
      <c r="PG24" s="27"/>
      <c r="PH24" s="27"/>
      <c r="PI24" s="27"/>
      <c r="PJ24" s="27"/>
      <c r="PK24" s="27"/>
      <c r="PL24" s="27"/>
      <c r="PM24" s="27"/>
      <c r="PN24" s="27"/>
      <c r="PO24" s="27"/>
      <c r="PP24" s="27"/>
      <c r="PQ24" s="27"/>
      <c r="PR24" s="27"/>
      <c r="PS24" s="27"/>
      <c r="PT24" s="27"/>
      <c r="PU24" s="27"/>
      <c r="PV24" s="27"/>
      <c r="PW24" s="27"/>
      <c r="PX24" s="27"/>
      <c r="PY24" s="27"/>
      <c r="PZ24" s="27"/>
      <c r="QA24" s="27"/>
      <c r="QB24" s="27"/>
      <c r="QC24" s="27"/>
      <c r="QD24" s="27"/>
      <c r="QE24" s="27"/>
      <c r="QF24" s="27"/>
      <c r="QG24" s="27"/>
      <c r="QH24" s="27"/>
      <c r="QI24" s="27"/>
      <c r="QJ24" s="27"/>
      <c r="QK24" s="27"/>
      <c r="QL24" s="27"/>
      <c r="QM24" s="27"/>
      <c r="QN24" s="27"/>
      <c r="QO24" s="27"/>
      <c r="QP24" s="27"/>
      <c r="QQ24" s="27"/>
      <c r="QR24" s="27"/>
      <c r="QS24" s="27"/>
      <c r="QT24" s="27"/>
      <c r="QU24" s="27"/>
      <c r="QV24" s="27"/>
      <c r="QW24" s="27"/>
      <c r="QX24" s="27"/>
      <c r="QY24" s="27"/>
      <c r="QZ24" s="27"/>
      <c r="RA24" s="27"/>
      <c r="RB24" s="27"/>
      <c r="RC24" s="27"/>
      <c r="RD24" s="27"/>
      <c r="RE24" s="27"/>
      <c r="RF24" s="27"/>
      <c r="RG24" s="27"/>
      <c r="RH24" s="27"/>
      <c r="RI24" s="27"/>
      <c r="RJ24" s="27"/>
      <c r="RK24" s="27"/>
      <c r="RL24" s="27"/>
      <c r="RM24" s="27"/>
      <c r="RN24" s="27"/>
      <c r="RO24" s="27"/>
      <c r="RP24" s="27"/>
      <c r="RQ24" s="27"/>
      <c r="RR24" s="27"/>
      <c r="RS24" s="27"/>
      <c r="RT24" s="27"/>
      <c r="RU24" s="27"/>
      <c r="RV24" s="27"/>
      <c r="RW24" s="27"/>
      <c r="RX24" s="27"/>
      <c r="RY24" s="27"/>
      <c r="RZ24" s="27"/>
      <c r="SA24" s="27"/>
      <c r="SB24" s="27"/>
      <c r="SC24" s="27"/>
      <c r="SD24" s="27"/>
      <c r="SE24" s="27"/>
      <c r="SF24" s="27"/>
      <c r="SG24" s="27"/>
      <c r="SH24" s="27"/>
      <c r="SI24" s="27"/>
      <c r="SJ24" s="27"/>
      <c r="SK24" s="27"/>
      <c r="SL24" s="27"/>
      <c r="SM24" s="27"/>
      <c r="SN24" s="27"/>
      <c r="SO24" s="27"/>
      <c r="SP24" s="27"/>
      <c r="SQ24" s="27"/>
      <c r="SR24" s="27"/>
      <c r="SS24" s="27"/>
      <c r="ST24" s="27"/>
      <c r="SU24" s="27"/>
      <c r="SV24" s="27"/>
      <c r="SW24" s="27"/>
      <c r="SX24" s="27"/>
      <c r="SY24" s="27"/>
      <c r="SZ24" s="27"/>
      <c r="TA24" s="27"/>
      <c r="TB24" s="27"/>
      <c r="TC24" s="27"/>
      <c r="TD24" s="27"/>
      <c r="TE24" s="27"/>
      <c r="TF24" s="27"/>
      <c r="TG24" s="27"/>
      <c r="TH24" s="27"/>
      <c r="TI24" s="27"/>
      <c r="TJ24" s="27"/>
      <c r="TK24" s="27"/>
      <c r="TL24" s="27"/>
      <c r="TM24" s="27"/>
      <c r="TN24" s="27"/>
      <c r="TO24" s="27"/>
      <c r="TP24" s="27"/>
      <c r="TQ24" s="27"/>
      <c r="TR24" s="27"/>
      <c r="TS24" s="27"/>
      <c r="TT24" s="27"/>
      <c r="TU24" s="27"/>
      <c r="TV24" s="27"/>
      <c r="TW24" s="27"/>
      <c r="TX24" s="27"/>
      <c r="TY24" s="27"/>
      <c r="TZ24" s="27"/>
      <c r="UA24" s="27"/>
      <c r="UB24" s="27"/>
      <c r="UC24" s="27"/>
      <c r="UD24" s="27"/>
      <c r="UE24" s="27"/>
      <c r="UF24" s="27"/>
      <c r="UG24" s="27"/>
      <c r="UH24" s="27"/>
      <c r="UI24" s="27"/>
      <c r="UJ24" s="27"/>
      <c r="UK24" s="27"/>
      <c r="UL24" s="27"/>
      <c r="UM24" s="27"/>
      <c r="UN24" s="27"/>
      <c r="UO24" s="27"/>
      <c r="UP24" s="27"/>
      <c r="UQ24" s="27"/>
      <c r="UR24" s="27"/>
      <c r="US24" s="27"/>
      <c r="UT24" s="27"/>
      <c r="UU24" s="27"/>
      <c r="UV24" s="27"/>
      <c r="UW24" s="27"/>
      <c r="UX24" s="27"/>
      <c r="UY24" s="27"/>
      <c r="UZ24" s="27"/>
      <c r="VA24" s="27"/>
      <c r="VB24" s="27"/>
      <c r="VC24" s="27"/>
      <c r="VD24" s="27"/>
      <c r="VE24" s="27"/>
      <c r="VF24" s="27"/>
      <c r="VG24" s="27"/>
      <c r="VH24" s="27"/>
      <c r="VI24" s="27"/>
      <c r="VJ24" s="27"/>
      <c r="VK24" s="27"/>
      <c r="VL24" s="27"/>
      <c r="VM24" s="27"/>
      <c r="VN24" s="27"/>
      <c r="VO24" s="27"/>
      <c r="VP24" s="27"/>
      <c r="VQ24" s="27"/>
      <c r="VR24" s="27"/>
      <c r="VS24" s="27"/>
      <c r="VT24" s="27"/>
      <c r="VU24" s="27"/>
      <c r="VV24" s="27"/>
      <c r="VW24" s="27"/>
      <c r="VX24" s="27"/>
      <c r="VY24" s="27"/>
      <c r="VZ24" s="27"/>
      <c r="WA24" s="27"/>
      <c r="WB24" s="27"/>
      <c r="WC24" s="27"/>
      <c r="WD24" s="27"/>
      <c r="WE24" s="27"/>
      <c r="WF24" s="27"/>
      <c r="WG24" s="27"/>
      <c r="WH24" s="27"/>
      <c r="WI24" s="27"/>
      <c r="WJ24" s="27"/>
      <c r="WK24" s="27"/>
      <c r="WL24" s="27"/>
      <c r="WM24" s="27"/>
      <c r="WN24" s="27"/>
      <c r="WO24" s="27"/>
      <c r="WP24" s="27"/>
      <c r="WQ24" s="27"/>
      <c r="WR24" s="27"/>
      <c r="WS24" s="27"/>
      <c r="WT24" s="27"/>
      <c r="WU24" s="27"/>
      <c r="WV24" s="27"/>
      <c r="WW24" s="27"/>
      <c r="WX24" s="27"/>
      <c r="WY24" s="27"/>
      <c r="WZ24" s="27"/>
      <c r="XA24" s="27"/>
      <c r="XB24" s="27"/>
      <c r="XC24" s="27"/>
      <c r="XD24" s="27"/>
      <c r="XE24" s="27"/>
      <c r="XF24" s="27"/>
      <c r="XG24" s="27"/>
      <c r="XH24" s="27"/>
      <c r="XI24" s="27"/>
      <c r="XJ24" s="27"/>
      <c r="XK24" s="27"/>
      <c r="XL24" s="27"/>
      <c r="XM24" s="27"/>
      <c r="XN24" s="27"/>
      <c r="XO24" s="27"/>
      <c r="XP24" s="27"/>
      <c r="XQ24" s="27"/>
      <c r="XR24" s="27"/>
      <c r="XS24" s="27"/>
      <c r="XT24" s="27"/>
      <c r="XU24" s="27"/>
      <c r="XV24" s="27"/>
      <c r="XW24" s="27"/>
      <c r="XX24" s="27"/>
      <c r="XY24" s="27"/>
      <c r="XZ24" s="27"/>
      <c r="YA24" s="27"/>
      <c r="YB24" s="27"/>
      <c r="YC24" s="27"/>
      <c r="YD24" s="27"/>
      <c r="YE24" s="27"/>
      <c r="YF24" s="27"/>
      <c r="YG24" s="27"/>
      <c r="YH24" s="27"/>
      <c r="YI24" s="27"/>
      <c r="YJ24" s="27"/>
      <c r="YK24" s="27"/>
      <c r="YL24" s="27"/>
      <c r="YM24" s="27"/>
      <c r="YN24" s="27"/>
      <c r="YO24" s="27"/>
      <c r="YP24" s="27"/>
      <c r="YQ24" s="27"/>
      <c r="YR24" s="27"/>
      <c r="YS24" s="27"/>
      <c r="YT24" s="27"/>
      <c r="YU24" s="27"/>
      <c r="YV24" s="27"/>
      <c r="YW24" s="27"/>
      <c r="YX24" s="27"/>
      <c r="YY24" s="27"/>
      <c r="YZ24" s="27"/>
      <c r="ZA24" s="27"/>
      <c r="ZB24" s="27"/>
      <c r="ZC24" s="27"/>
      <c r="ZD24" s="27"/>
      <c r="ZE24" s="27"/>
      <c r="ZF24" s="27"/>
      <c r="ZG24" s="27"/>
      <c r="ZH24" s="27"/>
      <c r="ZI24" s="27"/>
      <c r="ZJ24" s="27"/>
      <c r="ZK24" s="27"/>
      <c r="ZL24" s="27"/>
      <c r="ZM24" s="27"/>
      <c r="ZN24" s="27"/>
      <c r="ZO24" s="27"/>
      <c r="ZP24" s="27"/>
      <c r="ZQ24" s="27"/>
      <c r="ZR24" s="27"/>
      <c r="ZS24" s="27"/>
      <c r="ZT24" s="27"/>
      <c r="ZU24" s="27"/>
      <c r="ZV24" s="27"/>
      <c r="ZW24" s="27"/>
      <c r="ZX24" s="27"/>
      <c r="ZY24" s="27"/>
      <c r="ZZ24" s="27"/>
      <c r="AAA24" s="27"/>
      <c r="AAB24" s="27"/>
      <c r="AAC24" s="27"/>
      <c r="AAD24" s="27"/>
      <c r="AAE24" s="27"/>
      <c r="AAF24" s="27"/>
      <c r="AAG24" s="27"/>
      <c r="AAH24" s="27"/>
      <c r="AAI24" s="27"/>
      <c r="AAJ24" s="27"/>
      <c r="AAK24" s="27"/>
      <c r="AAL24" s="27"/>
      <c r="AAM24" s="27"/>
      <c r="AAN24" s="27"/>
      <c r="AAO24" s="27"/>
      <c r="AAP24" s="27"/>
      <c r="AAQ24" s="27"/>
      <c r="AAR24" s="27"/>
      <c r="AAS24" s="27"/>
      <c r="AAT24" s="27"/>
      <c r="AAU24" s="27"/>
      <c r="AAV24" s="27"/>
      <c r="AAW24" s="27"/>
      <c r="AAX24" s="27"/>
      <c r="AAY24" s="27"/>
      <c r="AAZ24" s="27"/>
      <c r="ABA24" s="27"/>
      <c r="ABB24" s="27"/>
      <c r="ABC24" s="27"/>
      <c r="ABD24" s="27"/>
      <c r="ABE24" s="27"/>
      <c r="ABF24" s="27"/>
      <c r="ABG24" s="27"/>
      <c r="ABH24" s="27"/>
      <c r="ABI24" s="27"/>
      <c r="ABJ24" s="27"/>
      <c r="ABK24" s="27"/>
      <c r="ABL24" s="27"/>
      <c r="ABM24" s="27"/>
      <c r="ABN24" s="27"/>
      <c r="ABO24" s="27"/>
      <c r="ABP24" s="27"/>
      <c r="ABQ24" s="27"/>
      <c r="ABR24" s="27"/>
      <c r="ABS24" s="27"/>
      <c r="ABT24" s="27"/>
      <c r="ABU24" s="27"/>
      <c r="ABV24" s="27"/>
      <c r="ABW24" s="27"/>
      <c r="ABX24" s="27"/>
      <c r="ABY24" s="27"/>
      <c r="ABZ24" s="27"/>
      <c r="ACA24" s="27"/>
      <c r="ACB24" s="27"/>
      <c r="ACC24" s="27"/>
      <c r="ACD24" s="27"/>
      <c r="ACE24" s="27"/>
      <c r="ACF24" s="27"/>
      <c r="ACG24" s="27"/>
      <c r="ACH24" s="27"/>
      <c r="ACI24" s="27"/>
      <c r="ACJ24" s="27"/>
      <c r="ACK24" s="27"/>
      <c r="ACL24" s="27"/>
      <c r="ACM24" s="27"/>
      <c r="ACN24" s="27"/>
      <c r="ACO24" s="27"/>
      <c r="ACP24" s="27"/>
      <c r="ACQ24" s="27"/>
      <c r="ACR24" s="27"/>
      <c r="ACS24" s="27"/>
      <c r="ACT24" s="27"/>
      <c r="ACU24" s="27"/>
      <c r="ACV24" s="27"/>
      <c r="ACW24" s="27"/>
      <c r="ACX24" s="27"/>
      <c r="ACY24" s="27"/>
      <c r="ACZ24" s="27"/>
      <c r="ADA24" s="27"/>
      <c r="ADB24" s="27"/>
      <c r="ADC24" s="27"/>
      <c r="ADD24" s="27"/>
      <c r="ADE24" s="27"/>
      <c r="ADF24" s="27"/>
      <c r="ADG24" s="27"/>
      <c r="ADH24" s="27"/>
      <c r="ADI24" s="27"/>
      <c r="ADJ24" s="27"/>
      <c r="ADK24" s="27"/>
      <c r="ADL24" s="27"/>
      <c r="ADM24" s="27"/>
      <c r="ADN24" s="27"/>
      <c r="ADO24" s="27"/>
      <c r="ADP24" s="27"/>
      <c r="ADQ24" s="27"/>
      <c r="ADR24" s="27"/>
      <c r="ADS24" s="27"/>
      <c r="ADT24" s="27"/>
      <c r="ADU24" s="27"/>
      <c r="ADV24" s="27"/>
      <c r="ADW24" s="27"/>
      <c r="ADX24" s="27"/>
      <c r="ADY24" s="27"/>
      <c r="ADZ24" s="27"/>
      <c r="AEA24" s="27"/>
      <c r="AEB24" s="27"/>
      <c r="AEC24" s="27"/>
      <c r="AED24" s="27"/>
      <c r="AEE24" s="27"/>
      <c r="AEF24" s="27"/>
      <c r="AEG24" s="27"/>
      <c r="AEH24" s="27"/>
      <c r="AEI24" s="27"/>
      <c r="AEJ24" s="27"/>
      <c r="AEK24" s="27"/>
      <c r="AEL24" s="27"/>
      <c r="AEM24" s="27"/>
      <c r="AEN24" s="27"/>
      <c r="AEO24" s="27"/>
      <c r="AEP24" s="27"/>
      <c r="AEQ24" s="27"/>
      <c r="AER24" s="27"/>
      <c r="AES24" s="27"/>
      <c r="AET24" s="27"/>
      <c r="AEU24" s="27"/>
      <c r="AEV24" s="27"/>
      <c r="AEW24" s="27"/>
      <c r="AEX24" s="27"/>
      <c r="AEY24" s="27"/>
      <c r="AEZ24" s="27"/>
      <c r="AFA24" s="27"/>
      <c r="AFB24" s="27"/>
      <c r="AFC24" s="27"/>
      <c r="AFD24" s="27"/>
      <c r="AFE24" s="27"/>
      <c r="AFF24" s="27"/>
      <c r="AFG24" s="27"/>
      <c r="AFH24" s="27"/>
      <c r="AFI24" s="27"/>
      <c r="AFJ24" s="27"/>
      <c r="AFK24" s="27"/>
      <c r="AFL24" s="27"/>
      <c r="AFM24" s="27"/>
      <c r="AFN24" s="27"/>
      <c r="AFO24" s="27"/>
      <c r="AFP24" s="27"/>
      <c r="AFQ24" s="27"/>
      <c r="AFR24" s="27"/>
      <c r="AFS24" s="27"/>
      <c r="AFT24" s="27"/>
      <c r="AFU24" s="27"/>
      <c r="AFV24" s="27"/>
      <c r="AFW24" s="27"/>
      <c r="AFX24" s="27"/>
      <c r="AFY24" s="27"/>
      <c r="AFZ24" s="27"/>
      <c r="AGA24" s="27"/>
      <c r="AGB24" s="27"/>
      <c r="AGC24" s="27"/>
      <c r="AGD24" s="27"/>
      <c r="AGE24" s="27"/>
      <c r="AGF24" s="27"/>
      <c r="AGG24" s="27"/>
      <c r="AGH24" s="27"/>
      <c r="AGI24" s="27"/>
      <c r="AGJ24" s="27"/>
      <c r="AGK24" s="27"/>
      <c r="AGL24" s="27"/>
      <c r="AGM24" s="27"/>
      <c r="AGN24" s="27"/>
      <c r="AGO24" s="27"/>
      <c r="AGP24" s="27"/>
      <c r="AGQ24" s="27"/>
      <c r="AGR24" s="27"/>
      <c r="AGS24" s="27"/>
      <c r="AGT24" s="27"/>
      <c r="AGU24" s="27"/>
      <c r="AGV24" s="27"/>
      <c r="AGW24" s="27"/>
      <c r="AGX24" s="27"/>
      <c r="AGY24" s="27"/>
      <c r="AGZ24" s="27"/>
      <c r="AHA24" s="27"/>
      <c r="AHB24" s="27"/>
      <c r="AHC24" s="27"/>
      <c r="AHD24" s="27"/>
      <c r="AHE24" s="27"/>
      <c r="AHF24" s="27"/>
      <c r="AHG24" s="27"/>
      <c r="AHH24" s="27"/>
      <c r="AHI24" s="27"/>
      <c r="AHJ24" s="27"/>
      <c r="AHK24" s="27"/>
      <c r="AHL24" s="27"/>
      <c r="AHM24" s="27"/>
      <c r="AHN24" s="27"/>
      <c r="AHO24" s="27"/>
      <c r="AHP24" s="27"/>
      <c r="AHQ24" s="27"/>
      <c r="AHR24" s="27"/>
      <c r="AHS24" s="27"/>
      <c r="AHT24" s="27"/>
      <c r="AHU24" s="27"/>
      <c r="AHV24" s="27"/>
      <c r="AHW24" s="27"/>
      <c r="AHX24" s="27"/>
      <c r="AHY24" s="27"/>
      <c r="AHZ24" s="27"/>
      <c r="AIA24" s="27"/>
      <c r="AIB24" s="27"/>
      <c r="AIC24" s="27"/>
      <c r="AID24" s="27"/>
      <c r="AIE24" s="27"/>
      <c r="AIF24" s="27"/>
      <c r="AIG24" s="27"/>
      <c r="AIH24" s="27"/>
      <c r="AII24" s="27"/>
      <c r="AIJ24" s="27"/>
      <c r="AIK24" s="27"/>
      <c r="AIL24" s="27"/>
      <c r="AIM24" s="27"/>
      <c r="AIN24" s="27"/>
      <c r="AIO24" s="27"/>
      <c r="AIP24" s="27"/>
      <c r="AIQ24" s="27"/>
      <c r="AIR24" s="27"/>
      <c r="AIS24" s="27"/>
      <c r="AIT24" s="27"/>
      <c r="AIU24" s="27"/>
      <c r="AIV24" s="27"/>
      <c r="AIW24" s="27"/>
      <c r="AIX24" s="27"/>
      <c r="AIY24" s="27"/>
      <c r="AIZ24" s="27"/>
      <c r="AJA24" s="27"/>
      <c r="AJB24" s="27"/>
      <c r="AJC24" s="27"/>
      <c r="AJD24" s="27"/>
      <c r="AJE24" s="27"/>
      <c r="AJF24" s="27"/>
      <c r="AJG24" s="27"/>
      <c r="AJH24" s="27"/>
      <c r="AJI24" s="27"/>
      <c r="AJJ24" s="27"/>
      <c r="AJK24" s="27"/>
      <c r="AJL24" s="27"/>
      <c r="AJM24" s="27"/>
      <c r="AJN24" s="27"/>
      <c r="AJO24" s="27"/>
      <c r="AJP24" s="27"/>
      <c r="AJQ24" s="27"/>
      <c r="AJR24" s="27"/>
      <c r="AJS24" s="27"/>
      <c r="AJT24" s="27"/>
      <c r="AJU24" s="27"/>
      <c r="AJV24" s="27"/>
      <c r="AJW24" s="27"/>
      <c r="AJX24" s="27"/>
      <c r="AJY24" s="27"/>
      <c r="AJZ24" s="27"/>
      <c r="AKA24" s="27"/>
      <c r="AKB24" s="27"/>
      <c r="AKC24" s="27"/>
      <c r="AKD24" s="27"/>
      <c r="AKE24" s="27"/>
      <c r="AKF24" s="27"/>
      <c r="AKG24" s="27"/>
      <c r="AKH24" s="27"/>
      <c r="AKI24" s="27"/>
      <c r="AKJ24" s="27"/>
      <c r="AKK24" s="27"/>
      <c r="AKL24" s="27"/>
      <c r="AKM24" s="27"/>
      <c r="AKN24" s="27"/>
      <c r="AKO24" s="27"/>
      <c r="AKP24" s="27"/>
      <c r="AKQ24" s="27"/>
      <c r="AKR24" s="27"/>
      <c r="AKS24" s="27"/>
      <c r="AKT24" s="27"/>
      <c r="AKU24" s="27"/>
      <c r="AKV24" s="27"/>
      <c r="AKW24" s="27"/>
      <c r="AKX24" s="27"/>
      <c r="AKY24" s="27"/>
      <c r="AKZ24" s="27"/>
      <c r="ALA24" s="27"/>
      <c r="ALB24" s="27"/>
      <c r="ALC24" s="27"/>
      <c r="ALD24" s="27"/>
      <c r="ALE24" s="27"/>
      <c r="ALF24" s="27"/>
      <c r="ALG24" s="27"/>
      <c r="ALH24" s="27"/>
      <c r="ALI24" s="27"/>
      <c r="ALJ24" s="27"/>
      <c r="ALK24" s="27"/>
      <c r="ALL24" s="27"/>
      <c r="ALM24" s="27"/>
      <c r="ALN24" s="27"/>
      <c r="ALO24" s="27"/>
      <c r="ALP24" s="27"/>
      <c r="ALQ24" s="27"/>
      <c r="ALR24" s="27"/>
      <c r="ALS24" s="27"/>
      <c r="ALT24" s="27"/>
      <c r="ALU24" s="27"/>
      <c r="ALV24" s="27"/>
      <c r="ALW24" s="27"/>
      <c r="ALX24" s="27"/>
      <c r="ALY24" s="27"/>
      <c r="ALZ24" s="27"/>
      <c r="AMA24" s="27"/>
      <c r="AMB24" s="27"/>
      <c r="AMC24" s="27"/>
      <c r="AMD24" s="27"/>
      <c r="AME24" s="27"/>
      <c r="AMF24" s="27"/>
      <c r="AMG24" s="27"/>
      <c r="AMH24" s="27"/>
      <c r="AMI24" s="27"/>
      <c r="AMJ24" s="27"/>
      <c r="AMK24" s="27"/>
    </row>
    <row r="25" spans="1:1025" x14ac:dyDescent="0.35">
      <c r="B25" s="8"/>
      <c r="C25" s="103"/>
      <c r="D25" s="103"/>
      <c r="E25" s="103"/>
      <c r="F25" s="103"/>
    </row>
    <row r="26" spans="1:1025" x14ac:dyDescent="0.35">
      <c r="B26" s="8"/>
    </row>
    <row r="27" spans="1:1025" x14ac:dyDescent="0.35">
      <c r="B27" s="2" t="s">
        <v>78</v>
      </c>
    </row>
    <row r="28" spans="1:1025" ht="13" customHeight="1" x14ac:dyDescent="0.35">
      <c r="B28" s="29"/>
    </row>
    <row r="29" spans="1:1025" ht="13" customHeight="1" x14ac:dyDescent="0.35">
      <c r="B29" s="29"/>
    </row>
    <row r="31" spans="1:1025" x14ac:dyDescent="0.35">
      <c r="B31" s="1" t="s">
        <v>242</v>
      </c>
    </row>
    <row r="1048574" ht="12.75" customHeight="1" x14ac:dyDescent="0.35"/>
    <row r="1048575" ht="12.75" customHeight="1" x14ac:dyDescent="0.35"/>
    <row r="1048576" ht="12.75" customHeight="1" x14ac:dyDescent="0.35"/>
  </sheetData>
  <mergeCells count="12">
    <mergeCell ref="C7:N7"/>
    <mergeCell ref="C8:J8"/>
    <mergeCell ref="K8:N8"/>
    <mergeCell ref="C9:F9"/>
    <mergeCell ref="G9:J9"/>
    <mergeCell ref="K9:N9"/>
    <mergeCell ref="M10:N10"/>
    <mergeCell ref="C10:D10"/>
    <mergeCell ref="E10:F10"/>
    <mergeCell ref="G10:H10"/>
    <mergeCell ref="I10:J10"/>
    <mergeCell ref="K10:L10"/>
  </mergeCells>
  <hyperlinks>
    <hyperlink ref="B5" location="'Index sheet'!A1" display="Back to index" xr:uid="{00000000-0004-0000-0200-000000000000}"/>
  </hyperlink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2"/>
  <sheetViews>
    <sheetView showGridLines="0" topLeftCell="A4" zoomScale="90" zoomScaleNormal="90" workbookViewId="0">
      <selection activeCell="K2" sqref="K2"/>
    </sheetView>
  </sheetViews>
  <sheetFormatPr defaultRowHeight="14.5" x14ac:dyDescent="0.35"/>
  <cols>
    <col min="1" max="1" width="2.26953125" style="1" customWidth="1"/>
    <col min="2" max="2" width="27.453125" style="1" customWidth="1"/>
    <col min="3" max="3" width="13.453125" style="1" customWidth="1"/>
    <col min="4" max="4" width="12.81640625" style="1" customWidth="1"/>
    <col min="5" max="5" width="10.7265625" style="1" customWidth="1"/>
    <col min="6" max="6" width="14" style="1" customWidth="1"/>
    <col min="7" max="7" width="14.81640625" style="1" customWidth="1"/>
    <col min="8" max="8" width="12.26953125" style="1" customWidth="1"/>
    <col min="9" max="9" width="13.453125" style="1" customWidth="1"/>
    <col min="10" max="10" width="10.26953125" style="1" customWidth="1"/>
    <col min="11" max="23" width="9.1796875" style="1" customWidth="1"/>
    <col min="24" max="24" width="10.1796875" style="1" customWidth="1"/>
    <col min="25" max="25" width="10.26953125" style="1" customWidth="1"/>
    <col min="26" max="1025" width="9.1796875" style="1" customWidth="1"/>
  </cols>
  <sheetData>
    <row r="1" spans="1:26" ht="16" customHeight="1" x14ac:dyDescent="0.35">
      <c r="B1" s="7" t="s">
        <v>90</v>
      </c>
    </row>
    <row r="2" spans="1:26" ht="16" customHeight="1" x14ac:dyDescent="0.35">
      <c r="B2" s="6" t="s">
        <v>29</v>
      </c>
      <c r="J2" s="9">
        <v>2021</v>
      </c>
      <c r="K2" s="104" t="s">
        <v>125</v>
      </c>
    </row>
    <row r="3" spans="1:26" ht="16" customHeight="1" x14ac:dyDescent="0.35">
      <c r="B3" s="10" t="s">
        <v>31</v>
      </c>
      <c r="C3" s="11" t="s">
        <v>18</v>
      </c>
    </row>
    <row r="4" spans="1:26" ht="16" customHeight="1" x14ac:dyDescent="0.35">
      <c r="B4" s="12"/>
      <c r="C4" s="12"/>
    </row>
    <row r="5" spans="1:26" x14ac:dyDescent="0.35">
      <c r="B5" s="13" t="s">
        <v>2</v>
      </c>
    </row>
    <row r="6" spans="1:26" x14ac:dyDescent="0.35">
      <c r="B6" s="8"/>
    </row>
    <row r="7" spans="1:26" s="15" customFormat="1" ht="80.150000000000006" customHeight="1" x14ac:dyDescent="0.25">
      <c r="A7" s="71"/>
      <c r="B7" s="118" t="s">
        <v>107</v>
      </c>
      <c r="C7" s="105" t="s">
        <v>108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31" t="s">
        <v>112</v>
      </c>
      <c r="P7" s="31" t="s">
        <v>113</v>
      </c>
      <c r="Q7" s="31" t="s">
        <v>21</v>
      </c>
      <c r="R7" s="31" t="s">
        <v>114</v>
      </c>
      <c r="S7" s="31" t="s">
        <v>115</v>
      </c>
      <c r="T7" s="31" t="s">
        <v>116</v>
      </c>
      <c r="U7" s="31" t="s">
        <v>117</v>
      </c>
      <c r="V7" s="31" t="s">
        <v>118</v>
      </c>
      <c r="W7" s="31" t="s">
        <v>119</v>
      </c>
      <c r="X7" s="31" t="s">
        <v>248</v>
      </c>
      <c r="Y7" s="31" t="s">
        <v>249</v>
      </c>
      <c r="Z7" s="31" t="s">
        <v>120</v>
      </c>
    </row>
    <row r="8" spans="1:26" s="15" customFormat="1" ht="21" customHeight="1" x14ac:dyDescent="0.25">
      <c r="A8" s="71"/>
      <c r="B8" s="119"/>
      <c r="C8" s="105" t="s">
        <v>109</v>
      </c>
      <c r="D8" s="105"/>
      <c r="E8" s="105"/>
      <c r="F8" s="105"/>
      <c r="G8" s="105"/>
      <c r="H8" s="105"/>
      <c r="I8" s="105"/>
      <c r="J8" s="105"/>
      <c r="K8" s="105" t="s">
        <v>110</v>
      </c>
      <c r="L8" s="105"/>
      <c r="M8" s="105"/>
      <c r="N8" s="105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s="15" customFormat="1" ht="29.25" customHeight="1" x14ac:dyDescent="0.25">
      <c r="A9" s="71"/>
      <c r="B9" s="119"/>
      <c r="C9" s="105" t="s">
        <v>111</v>
      </c>
      <c r="D9" s="105"/>
      <c r="E9" s="105"/>
      <c r="F9" s="105"/>
      <c r="G9" s="105" t="s">
        <v>124</v>
      </c>
      <c r="H9" s="105"/>
      <c r="I9" s="105"/>
      <c r="J9" s="105"/>
      <c r="K9" s="105" t="s">
        <v>124</v>
      </c>
      <c r="L9" s="105"/>
      <c r="M9" s="105"/>
      <c r="N9" s="105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s="15" customFormat="1" ht="23.5" customHeight="1" x14ac:dyDescent="0.25">
      <c r="A10" s="71"/>
      <c r="B10" s="119"/>
      <c r="C10" s="112" t="s">
        <v>42</v>
      </c>
      <c r="D10" s="112"/>
      <c r="E10" s="112" t="s">
        <v>105</v>
      </c>
      <c r="F10" s="112"/>
      <c r="G10" s="112" t="s">
        <v>42</v>
      </c>
      <c r="H10" s="112"/>
      <c r="I10" s="112" t="s">
        <v>105</v>
      </c>
      <c r="J10" s="112"/>
      <c r="K10" s="112" t="s">
        <v>42</v>
      </c>
      <c r="L10" s="112"/>
      <c r="M10" s="112" t="s">
        <v>105</v>
      </c>
      <c r="N10" s="112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s="15" customFormat="1" ht="26.15" customHeight="1" x14ac:dyDescent="0.25">
      <c r="A11" s="71"/>
      <c r="B11" s="120"/>
      <c r="C11" s="21" t="s">
        <v>44</v>
      </c>
      <c r="D11" s="19" t="s">
        <v>4</v>
      </c>
      <c r="E11" s="21" t="s">
        <v>44</v>
      </c>
      <c r="F11" s="19" t="s">
        <v>4</v>
      </c>
      <c r="G11" s="21" t="s">
        <v>44</v>
      </c>
      <c r="H11" s="19" t="s">
        <v>4</v>
      </c>
      <c r="I11" s="21" t="s">
        <v>44</v>
      </c>
      <c r="J11" s="19" t="s">
        <v>4</v>
      </c>
      <c r="K11" s="21" t="s">
        <v>44</v>
      </c>
      <c r="L11" s="19" t="s">
        <v>4</v>
      </c>
      <c r="M11" s="21" t="s">
        <v>44</v>
      </c>
      <c r="N11" s="19" t="s">
        <v>4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s="15" customFormat="1" ht="34.5" x14ac:dyDescent="0.25">
      <c r="A12" s="33"/>
      <c r="B12" s="85" t="s">
        <v>241</v>
      </c>
      <c r="C12" s="62">
        <f>D12*3.8609</f>
        <v>51098493.560264997</v>
      </c>
      <c r="D12" s="62">
        <v>13234865.85</v>
      </c>
      <c r="E12" s="62"/>
      <c r="F12" s="62"/>
      <c r="G12" s="62">
        <f>H12*3.8609</f>
        <v>15840532.990169</v>
      </c>
      <c r="H12" s="62">
        <v>4102808.41</v>
      </c>
      <c r="I12" s="62"/>
      <c r="J12" s="62"/>
      <c r="K12" s="62"/>
      <c r="L12" s="62"/>
      <c r="M12" s="62"/>
      <c r="N12" s="62"/>
      <c r="O12" s="72" t="s">
        <v>126</v>
      </c>
      <c r="P12" s="72" t="s">
        <v>130</v>
      </c>
      <c r="Q12" s="72" t="s">
        <v>45</v>
      </c>
      <c r="R12" s="63" t="s">
        <v>81</v>
      </c>
      <c r="S12" s="72" t="s">
        <v>0</v>
      </c>
      <c r="T12" s="72" t="s">
        <v>130</v>
      </c>
      <c r="U12" s="72" t="s">
        <v>85</v>
      </c>
      <c r="V12" s="72" t="s">
        <v>85</v>
      </c>
      <c r="W12" s="72"/>
      <c r="X12" s="72"/>
      <c r="Y12" s="72"/>
      <c r="Z12" s="72"/>
    </row>
    <row r="13" spans="1:26" ht="24" x14ac:dyDescent="0.35">
      <c r="B13" s="84" t="s">
        <v>243</v>
      </c>
      <c r="C13" s="62">
        <f>D13*3.8609</f>
        <v>19039559.520913001</v>
      </c>
      <c r="D13" s="62">
        <v>4931378.57</v>
      </c>
      <c r="E13" s="62"/>
      <c r="F13" s="62"/>
      <c r="G13" s="62">
        <f>H13*3.8609</f>
        <v>5902263.4256150005</v>
      </c>
      <c r="H13" s="62">
        <v>1528727.35</v>
      </c>
      <c r="I13" s="62"/>
      <c r="J13" s="62"/>
      <c r="K13" s="62"/>
      <c r="L13" s="62"/>
      <c r="M13" s="62"/>
      <c r="N13" s="62"/>
      <c r="O13" s="72" t="s">
        <v>126</v>
      </c>
      <c r="P13" s="72" t="s">
        <v>82</v>
      </c>
      <c r="Q13" s="72" t="s">
        <v>45</v>
      </c>
      <c r="R13" s="63" t="s">
        <v>81</v>
      </c>
      <c r="S13" s="72" t="s">
        <v>0</v>
      </c>
      <c r="T13" s="72" t="s">
        <v>82</v>
      </c>
      <c r="U13" s="72" t="s">
        <v>85</v>
      </c>
      <c r="V13" s="72" t="s">
        <v>85</v>
      </c>
      <c r="W13" s="73"/>
      <c r="X13" s="73"/>
      <c r="Y13" s="73"/>
      <c r="Z13" s="73"/>
    </row>
    <row r="14" spans="1:26" x14ac:dyDescent="0.35">
      <c r="B14" s="65" t="s">
        <v>121</v>
      </c>
      <c r="C14" s="62">
        <f>D14*3.8609</f>
        <v>154340.674379</v>
      </c>
      <c r="D14" s="62">
        <v>39975.31</v>
      </c>
      <c r="E14" s="62"/>
      <c r="F14" s="62"/>
      <c r="G14" s="62">
        <f>H14*3.8609</f>
        <v>64823.082467000007</v>
      </c>
      <c r="H14" s="62">
        <v>16789.63</v>
      </c>
      <c r="I14" s="62"/>
      <c r="J14" s="62"/>
      <c r="K14" s="62"/>
      <c r="L14" s="62"/>
      <c r="M14" s="62"/>
      <c r="N14" s="62"/>
      <c r="O14" s="72" t="s">
        <v>126</v>
      </c>
      <c r="P14" s="72" t="s">
        <v>82</v>
      </c>
      <c r="Q14" s="72" t="s">
        <v>45</v>
      </c>
      <c r="R14" s="63" t="s">
        <v>81</v>
      </c>
      <c r="S14" s="72" t="s">
        <v>0</v>
      </c>
      <c r="T14" s="72" t="s">
        <v>82</v>
      </c>
      <c r="U14" s="72" t="s">
        <v>85</v>
      </c>
      <c r="V14" s="72" t="s">
        <v>85</v>
      </c>
      <c r="W14" s="73"/>
      <c r="X14" s="73"/>
      <c r="Y14" s="73"/>
      <c r="Z14" s="73"/>
    </row>
    <row r="15" spans="1:26" ht="184" x14ac:dyDescent="0.35">
      <c r="B15" s="70" t="s">
        <v>27</v>
      </c>
      <c r="C15" s="62"/>
      <c r="D15" s="62"/>
      <c r="E15" s="62"/>
      <c r="F15" s="62"/>
      <c r="G15" s="62">
        <v>299999.96993815998</v>
      </c>
      <c r="H15" s="62">
        <v>77702.082399999999</v>
      </c>
      <c r="I15" s="62">
        <v>299999.96993815998</v>
      </c>
      <c r="J15" s="62">
        <v>77702.082399999999</v>
      </c>
      <c r="K15" s="62"/>
      <c r="L15" s="62"/>
      <c r="M15" s="62"/>
      <c r="N15" s="62"/>
      <c r="O15" s="72" t="s">
        <v>131</v>
      </c>
      <c r="P15" s="72" t="s">
        <v>247</v>
      </c>
      <c r="Q15" s="72" t="s">
        <v>45</v>
      </c>
      <c r="R15" s="63" t="s">
        <v>81</v>
      </c>
      <c r="S15" s="72" t="s">
        <v>0</v>
      </c>
      <c r="T15" s="72" t="s">
        <v>82</v>
      </c>
      <c r="U15" s="72" t="s">
        <v>84</v>
      </c>
      <c r="V15" s="72" t="s">
        <v>187</v>
      </c>
      <c r="W15" s="72"/>
      <c r="X15" s="72"/>
      <c r="Y15" s="72"/>
      <c r="Z15" s="72"/>
    </row>
    <row r="16" spans="1:26" x14ac:dyDescent="0.35">
      <c r="B16" s="34" t="s">
        <v>22</v>
      </c>
      <c r="C16" s="62">
        <v>189849</v>
      </c>
      <c r="D16" s="62">
        <f t="shared" ref="D16:D22" si="0">C16/3.8609</f>
        <v>49172.213732549404</v>
      </c>
      <c r="E16" s="62">
        <v>189849</v>
      </c>
      <c r="F16" s="62">
        <f t="shared" ref="F16:F22" si="1">E16/3.8609</f>
        <v>49172.213732549404</v>
      </c>
      <c r="G16" s="62"/>
      <c r="H16" s="62"/>
      <c r="I16" s="62"/>
      <c r="J16" s="62"/>
      <c r="K16" s="62"/>
      <c r="L16" s="62"/>
      <c r="M16" s="62"/>
      <c r="N16" s="62"/>
      <c r="O16" s="72" t="s">
        <v>126</v>
      </c>
      <c r="P16" s="72" t="s">
        <v>82</v>
      </c>
      <c r="Q16" s="72" t="s">
        <v>45</v>
      </c>
      <c r="R16" s="63" t="s">
        <v>81</v>
      </c>
      <c r="S16" s="72" t="s">
        <v>0</v>
      </c>
      <c r="T16" s="72" t="s">
        <v>82</v>
      </c>
      <c r="U16" s="72" t="s">
        <v>84</v>
      </c>
      <c r="V16" s="72" t="s">
        <v>85</v>
      </c>
      <c r="W16" s="73"/>
      <c r="X16" s="73"/>
      <c r="Y16" s="73"/>
      <c r="Z16" s="73"/>
    </row>
    <row r="17" spans="2:26" x14ac:dyDescent="0.35">
      <c r="B17" s="34" t="s">
        <v>23</v>
      </c>
      <c r="C17" s="62">
        <v>956421</v>
      </c>
      <c r="D17" s="62">
        <f t="shared" si="0"/>
        <v>247719.70266000155</v>
      </c>
      <c r="E17" s="62">
        <v>956421</v>
      </c>
      <c r="F17" s="62">
        <f t="shared" si="1"/>
        <v>247719.70266000155</v>
      </c>
      <c r="G17" s="62">
        <v>956421</v>
      </c>
      <c r="H17" s="62">
        <f>G17/3.8609</f>
        <v>247719.70266000155</v>
      </c>
      <c r="I17" s="62">
        <v>956421</v>
      </c>
      <c r="J17" s="62">
        <f>I17/3.8609</f>
        <v>247719.70266000155</v>
      </c>
      <c r="K17" s="62"/>
      <c r="L17" s="62"/>
      <c r="M17" s="62"/>
      <c r="N17" s="62"/>
      <c r="O17" s="72" t="s">
        <v>126</v>
      </c>
      <c r="P17" s="72" t="s">
        <v>82</v>
      </c>
      <c r="Q17" s="72" t="s">
        <v>45</v>
      </c>
      <c r="R17" s="63" t="s">
        <v>81</v>
      </c>
      <c r="S17" s="72" t="s">
        <v>0</v>
      </c>
      <c r="T17" s="72" t="s">
        <v>82</v>
      </c>
      <c r="U17" s="72" t="s">
        <v>85</v>
      </c>
      <c r="V17" s="72" t="s">
        <v>85</v>
      </c>
      <c r="W17" s="73"/>
      <c r="X17" s="73"/>
      <c r="Y17" s="73"/>
      <c r="Z17" s="73"/>
    </row>
    <row r="18" spans="2:26" x14ac:dyDescent="0.35">
      <c r="B18" s="70" t="s">
        <v>122</v>
      </c>
      <c r="C18" s="62">
        <v>141239</v>
      </c>
      <c r="D18" s="62">
        <f t="shared" si="0"/>
        <v>36581.885052707919</v>
      </c>
      <c r="E18" s="62">
        <v>141239</v>
      </c>
      <c r="F18" s="62">
        <f t="shared" si="1"/>
        <v>36581.885052707919</v>
      </c>
      <c r="G18" s="62">
        <v>141239</v>
      </c>
      <c r="H18" s="62">
        <f>G18/3.8609</f>
        <v>36581.885052707919</v>
      </c>
      <c r="I18" s="62">
        <v>141239</v>
      </c>
      <c r="J18" s="62">
        <f>I18/3.8609</f>
        <v>36581.885052707919</v>
      </c>
      <c r="K18" s="62"/>
      <c r="L18" s="62"/>
      <c r="M18" s="62"/>
      <c r="N18" s="62"/>
      <c r="O18" s="72" t="s">
        <v>126</v>
      </c>
      <c r="P18" s="72" t="s">
        <v>82</v>
      </c>
      <c r="Q18" s="72" t="s">
        <v>45</v>
      </c>
      <c r="R18" s="63" t="s">
        <v>81</v>
      </c>
      <c r="S18" s="72" t="s">
        <v>0</v>
      </c>
      <c r="T18" s="72" t="s">
        <v>82</v>
      </c>
      <c r="U18" s="72" t="s">
        <v>106</v>
      </c>
      <c r="V18" s="72" t="s">
        <v>85</v>
      </c>
      <c r="W18" s="72"/>
      <c r="X18" s="72">
        <v>1</v>
      </c>
      <c r="Y18" s="72">
        <v>1</v>
      </c>
      <c r="Z18" s="72"/>
    </row>
    <row r="19" spans="2:26" x14ac:dyDescent="0.35">
      <c r="B19" s="34" t="s">
        <v>24</v>
      </c>
      <c r="C19" s="62">
        <v>272702</v>
      </c>
      <c r="D19" s="62">
        <f t="shared" si="0"/>
        <v>70631.717993214013</v>
      </c>
      <c r="E19" s="62">
        <v>272702</v>
      </c>
      <c r="F19" s="62">
        <f t="shared" si="1"/>
        <v>70631.717993214013</v>
      </c>
      <c r="G19" s="62"/>
      <c r="H19" s="62"/>
      <c r="I19" s="62"/>
      <c r="J19" s="62"/>
      <c r="K19" s="62"/>
      <c r="L19" s="62"/>
      <c r="M19" s="62"/>
      <c r="N19" s="62"/>
      <c r="O19" s="72" t="s">
        <v>126</v>
      </c>
      <c r="P19" s="72" t="s">
        <v>82</v>
      </c>
      <c r="Q19" s="72" t="s">
        <v>45</v>
      </c>
      <c r="R19" s="63" t="s">
        <v>81</v>
      </c>
      <c r="S19" s="72" t="s">
        <v>0</v>
      </c>
      <c r="T19" s="72" t="s">
        <v>82</v>
      </c>
      <c r="U19" s="72" t="s">
        <v>84</v>
      </c>
      <c r="V19" s="72" t="s">
        <v>85</v>
      </c>
      <c r="W19" s="73"/>
      <c r="X19" s="73">
        <v>1</v>
      </c>
      <c r="Y19" s="73">
        <v>1</v>
      </c>
      <c r="Z19" s="73"/>
    </row>
    <row r="20" spans="2:26" x14ac:dyDescent="0.35">
      <c r="B20" s="70" t="s">
        <v>123</v>
      </c>
      <c r="C20" s="62">
        <v>113951</v>
      </c>
      <c r="D20" s="62">
        <f t="shared" si="0"/>
        <v>29514.102929368801</v>
      </c>
      <c r="E20" s="62">
        <v>113951</v>
      </c>
      <c r="F20" s="62">
        <f t="shared" si="1"/>
        <v>29514.102929368801</v>
      </c>
      <c r="G20" s="62">
        <v>113951</v>
      </c>
      <c r="H20" s="62">
        <f>G20/3.8609</f>
        <v>29514.102929368801</v>
      </c>
      <c r="I20" s="62">
        <v>113951</v>
      </c>
      <c r="J20" s="62">
        <f>I20/3.8609</f>
        <v>29514.102929368801</v>
      </c>
      <c r="K20" s="62"/>
      <c r="L20" s="62"/>
      <c r="M20" s="62"/>
      <c r="N20" s="62"/>
      <c r="O20" s="72" t="s">
        <v>126</v>
      </c>
      <c r="P20" s="72" t="s">
        <v>82</v>
      </c>
      <c r="Q20" s="72" t="s">
        <v>45</v>
      </c>
      <c r="R20" s="63" t="s">
        <v>81</v>
      </c>
      <c r="S20" s="72" t="s">
        <v>0</v>
      </c>
      <c r="T20" s="72" t="s">
        <v>82</v>
      </c>
      <c r="U20" s="72" t="s">
        <v>106</v>
      </c>
      <c r="V20" s="72" t="s">
        <v>85</v>
      </c>
      <c r="W20" s="73"/>
      <c r="X20" s="73">
        <v>1</v>
      </c>
      <c r="Y20" s="73">
        <v>1</v>
      </c>
      <c r="Z20" s="73"/>
    </row>
    <row r="21" spans="2:26" x14ac:dyDescent="0.35">
      <c r="B21" s="34" t="s">
        <v>26</v>
      </c>
      <c r="C21" s="62">
        <v>620745</v>
      </c>
      <c r="D21" s="62">
        <f t="shared" si="0"/>
        <v>160777.27990882954</v>
      </c>
      <c r="E21" s="62">
        <v>620745</v>
      </c>
      <c r="F21" s="62">
        <f t="shared" si="1"/>
        <v>160777.27990882954</v>
      </c>
      <c r="G21" s="62"/>
      <c r="H21" s="62"/>
      <c r="I21" s="62"/>
      <c r="J21" s="62"/>
      <c r="K21" s="62"/>
      <c r="L21" s="62"/>
      <c r="M21" s="62"/>
      <c r="N21" s="62"/>
      <c r="O21" s="72" t="s">
        <v>126</v>
      </c>
      <c r="P21" s="72" t="s">
        <v>82</v>
      </c>
      <c r="Q21" s="72" t="s">
        <v>45</v>
      </c>
      <c r="R21" s="63" t="s">
        <v>81</v>
      </c>
      <c r="S21" s="72" t="s">
        <v>0</v>
      </c>
      <c r="T21" s="72" t="s">
        <v>82</v>
      </c>
      <c r="U21" s="72" t="s">
        <v>85</v>
      </c>
      <c r="V21" s="72" t="s">
        <v>85</v>
      </c>
      <c r="W21" s="73"/>
      <c r="X21" s="73">
        <v>1</v>
      </c>
      <c r="Y21" s="73">
        <v>1</v>
      </c>
      <c r="Z21" s="73"/>
    </row>
    <row r="22" spans="2:26" x14ac:dyDescent="0.35">
      <c r="B22" s="34" t="s">
        <v>25</v>
      </c>
      <c r="C22" s="62">
        <v>1916</v>
      </c>
      <c r="D22" s="62">
        <f t="shared" si="0"/>
        <v>496.25734932269677</v>
      </c>
      <c r="E22" s="62">
        <v>1916</v>
      </c>
      <c r="F22" s="62">
        <f t="shared" si="1"/>
        <v>496.25734932269677</v>
      </c>
      <c r="G22" s="62"/>
      <c r="H22" s="62"/>
      <c r="I22" s="62"/>
      <c r="J22" s="62"/>
      <c r="K22" s="62"/>
      <c r="L22" s="62"/>
      <c r="M22" s="62"/>
      <c r="N22" s="62"/>
      <c r="O22" s="72" t="s">
        <v>126</v>
      </c>
      <c r="P22" s="72" t="s">
        <v>82</v>
      </c>
      <c r="Q22" s="72" t="s">
        <v>45</v>
      </c>
      <c r="R22" s="63" t="s">
        <v>81</v>
      </c>
      <c r="S22" s="72" t="s">
        <v>0</v>
      </c>
      <c r="T22" s="72" t="s">
        <v>82</v>
      </c>
      <c r="U22" s="72" t="s">
        <v>85</v>
      </c>
      <c r="V22" s="72" t="s">
        <v>85</v>
      </c>
      <c r="W22" s="73"/>
      <c r="X22" s="73">
        <v>1</v>
      </c>
      <c r="Y22" s="73">
        <v>1</v>
      </c>
      <c r="Z22" s="73"/>
    </row>
    <row r="23" spans="2:26" x14ac:dyDescent="0.35">
      <c r="B23" s="8"/>
      <c r="C23" s="103"/>
      <c r="D23" s="103"/>
      <c r="E23" s="103"/>
      <c r="F23" s="103"/>
      <c r="G23" s="103"/>
      <c r="H23" s="103"/>
      <c r="I23" s="103"/>
      <c r="J23" s="103"/>
    </row>
    <row r="24" spans="2:26" x14ac:dyDescent="0.35">
      <c r="B24" s="8"/>
    </row>
    <row r="25" spans="2:26" x14ac:dyDescent="0.35">
      <c r="B25" s="8"/>
    </row>
    <row r="26" spans="2:26" x14ac:dyDescent="0.35">
      <c r="B26" s="8"/>
    </row>
    <row r="27" spans="2:26" x14ac:dyDescent="0.35">
      <c r="B27" s="8"/>
    </row>
    <row r="28" spans="2:26" x14ac:dyDescent="0.35">
      <c r="B28" s="2" t="s">
        <v>78</v>
      </c>
    </row>
    <row r="29" spans="2:26" ht="13" customHeight="1" x14ac:dyDescent="0.35">
      <c r="B29" s="29"/>
    </row>
    <row r="30" spans="2:26" ht="13" customHeight="1" x14ac:dyDescent="0.35">
      <c r="B30" s="29"/>
    </row>
    <row r="32" spans="2:26" x14ac:dyDescent="0.35">
      <c r="B32" s="1" t="s">
        <v>242</v>
      </c>
    </row>
  </sheetData>
  <mergeCells count="13">
    <mergeCell ref="B7:B11"/>
    <mergeCell ref="M10:N10"/>
    <mergeCell ref="C10:D10"/>
    <mergeCell ref="E10:F10"/>
    <mergeCell ref="G10:H10"/>
    <mergeCell ref="I10:J10"/>
    <mergeCell ref="K10:L10"/>
    <mergeCell ref="C7:N7"/>
    <mergeCell ref="C8:J8"/>
    <mergeCell ref="K8:N8"/>
    <mergeCell ref="C9:F9"/>
    <mergeCell ref="G9:J9"/>
    <mergeCell ref="K9:N9"/>
  </mergeCells>
  <hyperlinks>
    <hyperlink ref="B5" location="'Index sheet'!A1" display="Back to index" xr:uid="{00000000-0004-0000-0300-000000000000}"/>
  </hyperlink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23"/>
  <sheetViews>
    <sheetView showGridLines="0" zoomScale="90" zoomScaleNormal="90" workbookViewId="0">
      <selection activeCell="C10" sqref="C10:O10"/>
    </sheetView>
  </sheetViews>
  <sheetFormatPr defaultRowHeight="14.5" x14ac:dyDescent="0.35"/>
  <cols>
    <col min="1" max="1" width="2.26953125" style="1" customWidth="1"/>
    <col min="2" max="2" width="17.453125" style="1" customWidth="1"/>
    <col min="3" max="7" width="15.81640625" style="1" customWidth="1"/>
    <col min="8" max="8" width="15.1796875" style="1" customWidth="1"/>
    <col min="9" max="15" width="15.81640625" style="1" customWidth="1"/>
    <col min="16" max="1025" width="9.1796875" style="1" customWidth="1"/>
  </cols>
  <sheetData>
    <row r="1" spans="2:15" s="35" customFormat="1" ht="16" customHeight="1" x14ac:dyDescent="0.35">
      <c r="B1" s="5" t="s">
        <v>132</v>
      </c>
      <c r="C1" s="5"/>
      <c r="D1" s="5"/>
    </row>
    <row r="2" spans="2:15" s="35" customFormat="1" ht="30" customHeight="1" x14ac:dyDescent="0.35">
      <c r="B2" s="5" t="s">
        <v>133</v>
      </c>
      <c r="C2" s="5"/>
      <c r="D2" s="5"/>
      <c r="E2" s="5"/>
      <c r="F2" s="5"/>
      <c r="G2" s="5"/>
      <c r="H2" s="5"/>
      <c r="K2" s="36" t="s">
        <v>134</v>
      </c>
      <c r="L2" s="5"/>
    </row>
    <row r="3" spans="2:15" ht="16" customHeight="1" x14ac:dyDescent="0.35">
      <c r="B3" s="10" t="s">
        <v>31</v>
      </c>
      <c r="C3" s="11" t="s">
        <v>135</v>
      </c>
    </row>
    <row r="4" spans="2:15" ht="16" customHeight="1" x14ac:dyDescent="0.35">
      <c r="B4" s="10"/>
      <c r="C4" s="10"/>
    </row>
    <row r="5" spans="2:15" x14ac:dyDescent="0.35">
      <c r="B5" s="13" t="s">
        <v>2</v>
      </c>
      <c r="C5" s="37"/>
      <c r="D5" s="38"/>
      <c r="E5" s="39"/>
    </row>
    <row r="6" spans="2:15" x14ac:dyDescent="0.35">
      <c r="B6" s="8"/>
      <c r="C6" s="8"/>
      <c r="D6" s="8"/>
    </row>
    <row r="7" spans="2:15" ht="40" customHeight="1" x14ac:dyDescent="0.35">
      <c r="B7" s="16" t="s">
        <v>136</v>
      </c>
      <c r="C7" s="16" t="s">
        <v>137</v>
      </c>
      <c r="D7" s="40" t="s">
        <v>138</v>
      </c>
      <c r="E7" s="111" t="s">
        <v>139</v>
      </c>
      <c r="F7" s="111"/>
      <c r="G7" s="111"/>
      <c r="H7" s="111"/>
      <c r="I7" s="121" t="s">
        <v>140</v>
      </c>
      <c r="J7" s="121"/>
      <c r="K7" s="16" t="s">
        <v>141</v>
      </c>
      <c r="L7" s="16" t="s">
        <v>142</v>
      </c>
      <c r="M7" s="16" t="s">
        <v>39</v>
      </c>
      <c r="N7" s="16" t="s">
        <v>143</v>
      </c>
      <c r="O7" s="16" t="s">
        <v>144</v>
      </c>
    </row>
    <row r="8" spans="2:15" x14ac:dyDescent="0.35">
      <c r="B8" s="18"/>
      <c r="C8" s="18"/>
      <c r="D8" s="41"/>
      <c r="E8" s="112" t="s">
        <v>42</v>
      </c>
      <c r="F8" s="112"/>
      <c r="G8" s="112" t="s">
        <v>105</v>
      </c>
      <c r="H8" s="112"/>
      <c r="I8" s="42"/>
      <c r="J8" s="43"/>
      <c r="K8" s="18"/>
      <c r="L8" s="18"/>
      <c r="M8" s="18"/>
      <c r="N8" s="18"/>
      <c r="O8" s="18"/>
    </row>
    <row r="9" spans="2:15" ht="26.15" customHeight="1" x14ac:dyDescent="0.35">
      <c r="B9" s="20"/>
      <c r="C9" s="20"/>
      <c r="D9" s="44"/>
      <c r="E9" s="21" t="s">
        <v>44</v>
      </c>
      <c r="F9" s="19" t="s">
        <v>4</v>
      </c>
      <c r="G9" s="21" t="s">
        <v>44</v>
      </c>
      <c r="H9" s="19" t="s">
        <v>4</v>
      </c>
      <c r="I9" s="21" t="s">
        <v>44</v>
      </c>
      <c r="J9" s="19" t="s">
        <v>4</v>
      </c>
      <c r="K9" s="20"/>
      <c r="L9" s="20"/>
      <c r="M9" s="20"/>
      <c r="N9" s="20"/>
      <c r="O9" s="20"/>
    </row>
    <row r="10" spans="2:15" x14ac:dyDescent="0.35">
      <c r="B10" s="23" t="s">
        <v>256</v>
      </c>
      <c r="C10" s="23" t="s">
        <v>256</v>
      </c>
      <c r="D10" s="23" t="s">
        <v>256</v>
      </c>
      <c r="E10" s="23" t="s">
        <v>256</v>
      </c>
      <c r="F10" s="23" t="s">
        <v>256</v>
      </c>
      <c r="G10" s="23" t="s">
        <v>256</v>
      </c>
      <c r="H10" s="23" t="s">
        <v>256</v>
      </c>
      <c r="I10" s="23" t="s">
        <v>256</v>
      </c>
      <c r="J10" s="23" t="s">
        <v>256</v>
      </c>
      <c r="K10" s="23" t="s">
        <v>256</v>
      </c>
      <c r="L10" s="23" t="s">
        <v>256</v>
      </c>
      <c r="M10" s="23" t="s">
        <v>256</v>
      </c>
      <c r="N10" s="23" t="s">
        <v>256</v>
      </c>
      <c r="O10" s="23" t="s">
        <v>256</v>
      </c>
    </row>
    <row r="11" spans="2:15" x14ac:dyDescent="0.35">
      <c r="B11" s="8"/>
      <c r="C11" s="8"/>
      <c r="D11" s="8"/>
    </row>
    <row r="12" spans="2:15" x14ac:dyDescent="0.35">
      <c r="B12" s="8"/>
      <c r="C12" s="8"/>
      <c r="D12" s="8"/>
    </row>
    <row r="13" spans="2:15" x14ac:dyDescent="0.35">
      <c r="B13" s="8"/>
      <c r="C13" s="8"/>
      <c r="D13" s="8"/>
    </row>
    <row r="14" spans="2:15" x14ac:dyDescent="0.35">
      <c r="B14" s="8"/>
      <c r="C14" s="8"/>
      <c r="D14" s="8"/>
    </row>
    <row r="15" spans="2:15" ht="30" customHeight="1" x14ac:dyDescent="0.35">
      <c r="B15" s="45"/>
      <c r="C15" s="45"/>
      <c r="D15" s="45"/>
    </row>
    <row r="16" spans="2:15" ht="30" customHeight="1" x14ac:dyDescent="0.35">
      <c r="B16" s="45"/>
      <c r="C16" s="45"/>
      <c r="D16" s="45"/>
    </row>
    <row r="17" spans="2:4" ht="30" customHeight="1" x14ac:dyDescent="0.35">
      <c r="B17" s="45"/>
      <c r="C17" s="45"/>
      <c r="D17" s="45"/>
    </row>
    <row r="18" spans="2:4" ht="30" customHeight="1" x14ac:dyDescent="0.35">
      <c r="B18" s="45"/>
      <c r="C18" s="45"/>
      <c r="D18" s="45"/>
    </row>
    <row r="19" spans="2:4" x14ac:dyDescent="0.35">
      <c r="B19" s="2" t="s">
        <v>78</v>
      </c>
      <c r="C19" s="2"/>
    </row>
    <row r="20" spans="2:4" ht="13" customHeight="1" x14ac:dyDescent="0.35">
      <c r="B20" s="82" t="s">
        <v>159</v>
      </c>
    </row>
    <row r="21" spans="2:4" ht="13" customHeight="1" x14ac:dyDescent="0.35">
      <c r="B21" s="82" t="s">
        <v>160</v>
      </c>
    </row>
    <row r="23" spans="2:4" x14ac:dyDescent="0.35">
      <c r="B23" s="1" t="s">
        <v>79</v>
      </c>
    </row>
  </sheetData>
  <mergeCells count="4">
    <mergeCell ref="E7:H7"/>
    <mergeCell ref="I7:J7"/>
    <mergeCell ref="E8:F8"/>
    <mergeCell ref="G8:H8"/>
  </mergeCells>
  <hyperlinks>
    <hyperlink ref="B5" location="'Index sheet'!A1" display="Back to index" xr:uid="{00000000-0004-0000-0400-000000000000}"/>
  </hyperlink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23"/>
  <sheetViews>
    <sheetView showGridLines="0" zoomScale="90" zoomScaleNormal="90" workbookViewId="0">
      <selection activeCell="B10" sqref="B10"/>
    </sheetView>
  </sheetViews>
  <sheetFormatPr defaultRowHeight="14.5" x14ac:dyDescent="0.35"/>
  <cols>
    <col min="1" max="1" width="2.26953125" style="1" customWidth="1"/>
    <col min="2" max="7" width="15.81640625" style="1" customWidth="1"/>
    <col min="8" max="8" width="15.1796875" style="1" customWidth="1"/>
    <col min="9" max="15" width="15.81640625" style="1" customWidth="1"/>
    <col min="16" max="1025" width="9.1796875" style="1" customWidth="1"/>
  </cols>
  <sheetData>
    <row r="1" spans="2:15" s="35" customFormat="1" ht="16" customHeight="1" x14ac:dyDescent="0.35">
      <c r="B1" s="5" t="s">
        <v>132</v>
      </c>
      <c r="C1" s="5"/>
      <c r="D1" s="5"/>
    </row>
    <row r="2" spans="2:15" s="35" customFormat="1" ht="30" customHeight="1" x14ac:dyDescent="0.35">
      <c r="B2" s="5" t="s">
        <v>133</v>
      </c>
      <c r="C2" s="5"/>
      <c r="D2" s="5"/>
      <c r="E2" s="5"/>
      <c r="F2" s="5"/>
      <c r="G2" s="5"/>
      <c r="H2" s="5"/>
      <c r="K2" s="36" t="s">
        <v>134</v>
      </c>
      <c r="L2" s="5"/>
    </row>
    <row r="3" spans="2:15" ht="16" customHeight="1" x14ac:dyDescent="0.35">
      <c r="B3" s="10" t="s">
        <v>31</v>
      </c>
      <c r="C3" s="11" t="s">
        <v>135</v>
      </c>
    </row>
    <row r="4" spans="2:15" ht="16" customHeight="1" x14ac:dyDescent="0.35">
      <c r="B4" s="10"/>
      <c r="C4" s="10"/>
    </row>
    <row r="5" spans="2:15" x14ac:dyDescent="0.35">
      <c r="B5" s="13" t="s">
        <v>2</v>
      </c>
      <c r="C5" s="37"/>
      <c r="D5" s="38"/>
      <c r="E5" s="39"/>
    </row>
    <row r="6" spans="2:15" x14ac:dyDescent="0.35">
      <c r="B6" s="8"/>
      <c r="C6" s="8"/>
      <c r="D6" s="8"/>
    </row>
    <row r="7" spans="2:15" ht="40" customHeight="1" x14ac:dyDescent="0.35">
      <c r="B7" s="16" t="s">
        <v>136</v>
      </c>
      <c r="C7" s="16" t="s">
        <v>137</v>
      </c>
      <c r="D7" s="40" t="s">
        <v>138</v>
      </c>
      <c r="E7" s="111" t="s">
        <v>139</v>
      </c>
      <c r="F7" s="111"/>
      <c r="G7" s="111"/>
      <c r="H7" s="111"/>
      <c r="I7" s="121" t="s">
        <v>140</v>
      </c>
      <c r="J7" s="121"/>
      <c r="K7" s="16" t="s">
        <v>141</v>
      </c>
      <c r="L7" s="16" t="s">
        <v>142</v>
      </c>
      <c r="M7" s="16" t="s">
        <v>39</v>
      </c>
      <c r="N7" s="16" t="s">
        <v>143</v>
      </c>
      <c r="O7" s="16" t="s">
        <v>144</v>
      </c>
    </row>
    <row r="8" spans="2:15" x14ac:dyDescent="0.35">
      <c r="B8" s="18"/>
      <c r="C8" s="18"/>
      <c r="D8" s="41"/>
      <c r="E8" s="112" t="s">
        <v>42</v>
      </c>
      <c r="F8" s="112"/>
      <c r="G8" s="112" t="s">
        <v>105</v>
      </c>
      <c r="H8" s="112"/>
      <c r="I8" s="42"/>
      <c r="J8" s="43"/>
      <c r="K8" s="18"/>
      <c r="L8" s="18"/>
      <c r="M8" s="18"/>
      <c r="N8" s="18"/>
      <c r="O8" s="18"/>
    </row>
    <row r="9" spans="2:15" ht="26.15" customHeight="1" x14ac:dyDescent="0.35">
      <c r="B9" s="20"/>
      <c r="C9" s="20"/>
      <c r="D9" s="44"/>
      <c r="E9" s="21" t="s">
        <v>44</v>
      </c>
      <c r="F9" s="19" t="s">
        <v>4</v>
      </c>
      <c r="G9" s="21" t="s">
        <v>44</v>
      </c>
      <c r="H9" s="19" t="s">
        <v>4</v>
      </c>
      <c r="I9" s="21" t="s">
        <v>44</v>
      </c>
      <c r="J9" s="19" t="s">
        <v>4</v>
      </c>
      <c r="K9" s="20"/>
      <c r="L9" s="20"/>
      <c r="M9" s="20"/>
      <c r="N9" s="20"/>
      <c r="O9" s="20"/>
    </row>
    <row r="10" spans="2:15" x14ac:dyDescent="0.35">
      <c r="B10" s="23" t="s">
        <v>256</v>
      </c>
      <c r="C10" s="23" t="s">
        <v>256</v>
      </c>
      <c r="D10" s="23" t="s">
        <v>256</v>
      </c>
      <c r="E10" s="23" t="s">
        <v>256</v>
      </c>
      <c r="F10" s="23" t="s">
        <v>256</v>
      </c>
      <c r="G10" s="23" t="s">
        <v>256</v>
      </c>
      <c r="H10" s="23" t="s">
        <v>256</v>
      </c>
      <c r="I10" s="23" t="s">
        <v>256</v>
      </c>
      <c r="J10" s="23" t="s">
        <v>256</v>
      </c>
      <c r="K10" s="23" t="s">
        <v>256</v>
      </c>
      <c r="L10" s="23" t="s">
        <v>256</v>
      </c>
      <c r="M10" s="23" t="s">
        <v>256</v>
      </c>
      <c r="N10" s="23" t="s">
        <v>256</v>
      </c>
      <c r="O10" s="23" t="s">
        <v>256</v>
      </c>
    </row>
    <row r="11" spans="2:15" x14ac:dyDescent="0.35">
      <c r="B11" s="8"/>
      <c r="C11" s="8"/>
      <c r="D11" s="8"/>
    </row>
    <row r="12" spans="2:15" x14ac:dyDescent="0.35">
      <c r="B12" s="8"/>
      <c r="C12" s="8"/>
      <c r="D12" s="8"/>
    </row>
    <row r="13" spans="2:15" x14ac:dyDescent="0.35">
      <c r="B13" s="8"/>
      <c r="C13" s="8"/>
      <c r="D13" s="8"/>
    </row>
    <row r="14" spans="2:15" x14ac:dyDescent="0.35">
      <c r="B14" s="8"/>
      <c r="C14" s="8"/>
      <c r="D14" s="8"/>
    </row>
    <row r="15" spans="2:15" ht="30" customHeight="1" x14ac:dyDescent="0.35">
      <c r="B15" s="45"/>
      <c r="C15" s="45"/>
      <c r="D15" s="45"/>
    </row>
    <row r="16" spans="2:15" ht="30" customHeight="1" x14ac:dyDescent="0.35">
      <c r="B16" s="45"/>
      <c r="C16" s="45"/>
      <c r="D16" s="45"/>
    </row>
    <row r="17" spans="2:4" ht="30" customHeight="1" x14ac:dyDescent="0.35">
      <c r="B17" s="45"/>
      <c r="C17" s="45"/>
      <c r="D17" s="45"/>
    </row>
    <row r="18" spans="2:4" ht="30" customHeight="1" x14ac:dyDescent="0.35">
      <c r="B18" s="45"/>
      <c r="C18" s="45"/>
      <c r="D18" s="45"/>
    </row>
    <row r="19" spans="2:4" x14ac:dyDescent="0.35">
      <c r="B19" s="2" t="s">
        <v>78</v>
      </c>
      <c r="C19" s="2"/>
    </row>
    <row r="20" spans="2:4" ht="13" customHeight="1" x14ac:dyDescent="0.35">
      <c r="B20" s="82" t="s">
        <v>159</v>
      </c>
    </row>
    <row r="21" spans="2:4" ht="13" customHeight="1" x14ac:dyDescent="0.35">
      <c r="B21" s="82" t="s">
        <v>160</v>
      </c>
    </row>
    <row r="23" spans="2:4" x14ac:dyDescent="0.35">
      <c r="B23" s="1" t="s">
        <v>79</v>
      </c>
    </row>
  </sheetData>
  <mergeCells count="4">
    <mergeCell ref="E7:H7"/>
    <mergeCell ref="I7:J7"/>
    <mergeCell ref="E8:F8"/>
    <mergeCell ref="G8:H8"/>
  </mergeCells>
  <hyperlinks>
    <hyperlink ref="B5" location="'Index sheet'!A1" display="Back to index" xr:uid="{00000000-0004-0000-0500-00000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22"/>
  <sheetViews>
    <sheetView showGridLines="0" zoomScale="90" zoomScaleNormal="90" workbookViewId="0">
      <selection activeCell="B7" sqref="B7"/>
    </sheetView>
  </sheetViews>
  <sheetFormatPr defaultRowHeight="14.5" x14ac:dyDescent="0.35"/>
  <cols>
    <col min="1" max="1" width="2.26953125" style="1" customWidth="1"/>
    <col min="2" max="3" width="14.81640625" style="1" customWidth="1"/>
    <col min="4" max="4" width="21.81640625" style="1" customWidth="1"/>
    <col min="5" max="11" width="14.81640625" style="1" customWidth="1"/>
    <col min="12" max="12" width="8.81640625" style="1" customWidth="1"/>
    <col min="13" max="1025" width="9.1796875" style="1" customWidth="1"/>
  </cols>
  <sheetData>
    <row r="1" spans="1:19" ht="16" customHeight="1" x14ac:dyDescent="0.35">
      <c r="B1" s="46" t="s">
        <v>145</v>
      </c>
      <c r="C1" s="46"/>
      <c r="D1" s="46"/>
      <c r="E1" s="46"/>
      <c r="F1" s="46"/>
      <c r="G1" s="46"/>
      <c r="H1" s="46"/>
      <c r="I1" s="46"/>
      <c r="J1" s="46"/>
      <c r="M1" s="47"/>
      <c r="N1" s="47"/>
      <c r="O1" s="48"/>
      <c r="P1" s="48"/>
      <c r="R1" s="49"/>
      <c r="S1" s="47"/>
    </row>
    <row r="2" spans="1:19" ht="18" customHeight="1" x14ac:dyDescent="0.35">
      <c r="B2" s="5" t="s">
        <v>255</v>
      </c>
      <c r="C2" s="5"/>
      <c r="D2" s="5"/>
      <c r="E2" s="5"/>
      <c r="F2" s="5"/>
      <c r="G2" s="5"/>
      <c r="H2" s="5"/>
      <c r="I2" s="5"/>
      <c r="J2" s="5"/>
      <c r="S2" s="15"/>
    </row>
    <row r="3" spans="1:19" x14ac:dyDescent="0.35">
      <c r="B3" s="50"/>
      <c r="C3" s="50"/>
      <c r="D3" s="50"/>
      <c r="E3" s="50"/>
      <c r="F3" s="50"/>
      <c r="G3" s="50"/>
      <c r="H3" s="50"/>
      <c r="I3" s="50"/>
      <c r="J3" s="50"/>
      <c r="R3" s="49"/>
      <c r="S3" s="47"/>
    </row>
    <row r="4" spans="1:19" x14ac:dyDescent="0.35">
      <c r="B4" s="13" t="s">
        <v>2</v>
      </c>
      <c r="C4" s="13"/>
      <c r="D4" s="51"/>
      <c r="E4" s="13"/>
      <c r="F4" s="13"/>
      <c r="G4" s="13"/>
      <c r="H4" s="13"/>
      <c r="I4" s="13"/>
      <c r="J4" s="52"/>
    </row>
    <row r="5" spans="1:19" x14ac:dyDescent="0.35">
      <c r="A5" s="2"/>
    </row>
    <row r="6" spans="1:19" s="15" customFormat="1" ht="27" customHeight="1" x14ac:dyDescent="0.25">
      <c r="B6" s="53" t="s">
        <v>146</v>
      </c>
      <c r="C6" s="17" t="s">
        <v>147</v>
      </c>
      <c r="D6" s="31" t="s">
        <v>148</v>
      </c>
      <c r="E6" s="54" t="s">
        <v>149</v>
      </c>
      <c r="F6" s="55" t="s">
        <v>150</v>
      </c>
      <c r="G6" s="31" t="s">
        <v>151</v>
      </c>
      <c r="H6" s="31" t="s">
        <v>152</v>
      </c>
      <c r="I6" s="31" t="s">
        <v>157</v>
      </c>
      <c r="J6" s="31" t="s">
        <v>153</v>
      </c>
      <c r="K6" s="31" t="s">
        <v>154</v>
      </c>
    </row>
    <row r="7" spans="1:19" s="39" customFormat="1" ht="11.5" x14ac:dyDescent="0.25">
      <c r="B7" s="23" t="s">
        <v>256</v>
      </c>
      <c r="C7" s="23" t="s">
        <v>256</v>
      </c>
      <c r="D7" s="23" t="s">
        <v>256</v>
      </c>
      <c r="E7" s="23" t="s">
        <v>256</v>
      </c>
      <c r="F7" s="23" t="s">
        <v>256</v>
      </c>
      <c r="G7" s="23" t="s">
        <v>256</v>
      </c>
      <c r="H7" s="23" t="s">
        <v>256</v>
      </c>
      <c r="I7" s="23" t="s">
        <v>256</v>
      </c>
      <c r="J7" s="23" t="s">
        <v>256</v>
      </c>
      <c r="K7" s="23" t="s">
        <v>256</v>
      </c>
    </row>
    <row r="9" spans="1:19" x14ac:dyDescent="0.35">
      <c r="B9" s="56"/>
      <c r="C9" s="56"/>
      <c r="D9" s="56"/>
      <c r="E9" s="56"/>
      <c r="F9" s="56"/>
      <c r="G9" s="56"/>
      <c r="H9" s="56"/>
      <c r="I9" s="56"/>
      <c r="J9" s="56"/>
      <c r="R9" s="49"/>
      <c r="S9" s="47"/>
    </row>
    <row r="10" spans="1:19" x14ac:dyDescent="0.35">
      <c r="B10" s="57"/>
      <c r="C10" s="57"/>
      <c r="D10" s="57"/>
      <c r="E10" s="57"/>
      <c r="F10" s="57"/>
      <c r="G10" s="57"/>
      <c r="H10" s="57"/>
      <c r="I10" s="57"/>
      <c r="J10" s="57"/>
    </row>
    <row r="11" spans="1:19" x14ac:dyDescent="0.35">
      <c r="B11" s="57"/>
      <c r="C11" s="57"/>
      <c r="D11" s="57"/>
      <c r="E11" s="57"/>
      <c r="F11" s="57"/>
      <c r="G11" s="57"/>
      <c r="H11" s="57"/>
      <c r="I11" s="57"/>
      <c r="J11" s="57"/>
    </row>
    <row r="12" spans="1:19" x14ac:dyDescent="0.35">
      <c r="B12" s="57"/>
      <c r="C12" s="57"/>
      <c r="D12" s="57"/>
      <c r="E12" s="57"/>
      <c r="F12" s="57"/>
      <c r="G12" s="57"/>
      <c r="H12" s="57"/>
      <c r="I12" s="57"/>
      <c r="J12" s="57"/>
    </row>
    <row r="13" spans="1:19" x14ac:dyDescent="0.35">
      <c r="B13" s="57"/>
      <c r="C13" s="57"/>
      <c r="D13" s="57"/>
      <c r="E13" s="57"/>
      <c r="F13" s="57"/>
      <c r="G13" s="57"/>
      <c r="H13" s="57"/>
      <c r="I13" s="57"/>
      <c r="J13" s="57"/>
    </row>
    <row r="14" spans="1:19" x14ac:dyDescent="0.35">
      <c r="B14" s="57"/>
      <c r="C14" s="57"/>
      <c r="D14" s="57"/>
      <c r="E14" s="57"/>
      <c r="F14" s="57"/>
      <c r="G14" s="57"/>
      <c r="H14" s="57"/>
      <c r="I14" s="57"/>
      <c r="J14" s="57"/>
    </row>
    <row r="15" spans="1:19" x14ac:dyDescent="0.35">
      <c r="B15" s="57"/>
      <c r="C15" s="57"/>
      <c r="D15" s="57"/>
      <c r="E15" s="57"/>
      <c r="F15" s="57"/>
      <c r="G15" s="57"/>
      <c r="H15" s="57"/>
      <c r="I15" s="57"/>
      <c r="J15" s="57"/>
    </row>
    <row r="16" spans="1:19" x14ac:dyDescent="0.35">
      <c r="B16" s="57"/>
      <c r="C16" s="57"/>
      <c r="D16" s="57"/>
      <c r="E16" s="57"/>
      <c r="F16" s="57"/>
      <c r="G16" s="57"/>
      <c r="H16" s="57"/>
      <c r="I16" s="57"/>
      <c r="J16" s="57"/>
    </row>
    <row r="17" spans="2:10" x14ac:dyDescent="0.35">
      <c r="B17" s="57"/>
      <c r="C17" s="57"/>
      <c r="D17" s="57"/>
      <c r="E17" s="57"/>
      <c r="F17" s="57"/>
      <c r="G17" s="57"/>
      <c r="H17" s="57"/>
      <c r="I17" s="57"/>
      <c r="J17" s="57"/>
    </row>
    <row r="18" spans="2:10" x14ac:dyDescent="0.35">
      <c r="B18" s="2" t="s">
        <v>78</v>
      </c>
      <c r="C18" s="2"/>
    </row>
    <row r="19" spans="2:10" ht="13" customHeight="1" x14ac:dyDescent="0.35">
      <c r="B19" s="82" t="s">
        <v>159</v>
      </c>
    </row>
    <row r="20" spans="2:10" ht="13" customHeight="1" x14ac:dyDescent="0.35">
      <c r="B20" s="82" t="s">
        <v>160</v>
      </c>
    </row>
    <row r="22" spans="2:10" x14ac:dyDescent="0.35">
      <c r="B22" s="1" t="s">
        <v>242</v>
      </c>
    </row>
  </sheetData>
  <hyperlinks>
    <hyperlink ref="B4" location="'Index sheet'!A1" display="Back to index" xr:uid="{00000000-0004-0000-0600-00000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19"/>
  <sheetViews>
    <sheetView showGridLines="0" zoomScale="90" zoomScaleNormal="90" workbookViewId="0">
      <selection activeCell="N23" sqref="N23"/>
    </sheetView>
  </sheetViews>
  <sheetFormatPr defaultRowHeight="14.5" x14ac:dyDescent="0.35"/>
  <cols>
    <col min="1" max="1" width="2.81640625" style="1" customWidth="1"/>
    <col min="2" max="5" width="22.453125" style="1" customWidth="1"/>
    <col min="6" max="6" width="16.1796875" style="1" customWidth="1"/>
    <col min="7" max="7" width="27.1796875" style="1" customWidth="1"/>
    <col min="8" max="1025" width="8.7265625" style="1" customWidth="1"/>
  </cols>
  <sheetData>
    <row r="1" spans="2:15" ht="16" customHeight="1" x14ac:dyDescent="0.35">
      <c r="B1" s="5" t="s">
        <v>254</v>
      </c>
      <c r="C1" s="5"/>
      <c r="D1" s="5"/>
      <c r="E1" s="5"/>
      <c r="F1" s="5"/>
      <c r="G1" s="5"/>
      <c r="I1" s="47"/>
      <c r="J1" s="47"/>
      <c r="K1" s="48"/>
      <c r="L1" s="48"/>
      <c r="N1" s="49"/>
      <c r="O1" s="47"/>
    </row>
    <row r="2" spans="2:15" ht="18" customHeight="1" x14ac:dyDescent="0.35">
      <c r="B2" s="5" t="s">
        <v>253</v>
      </c>
      <c r="C2" s="5"/>
      <c r="D2" s="5"/>
      <c r="E2" s="5"/>
      <c r="F2" s="5"/>
      <c r="G2" s="5"/>
    </row>
    <row r="3" spans="2:15" x14ac:dyDescent="0.35">
      <c r="B3" s="58"/>
      <c r="C3" s="58"/>
      <c r="D3" s="58"/>
      <c r="E3" s="58"/>
      <c r="F3" s="58"/>
      <c r="G3" s="58"/>
    </row>
    <row r="4" spans="2:15" x14ac:dyDescent="0.35">
      <c r="B4" s="13" t="s">
        <v>2</v>
      </c>
      <c r="C4" s="13"/>
      <c r="D4" s="59"/>
      <c r="E4" s="13"/>
      <c r="F4" s="13"/>
      <c r="G4" s="13"/>
    </row>
    <row r="5" spans="2:15" x14ac:dyDescent="0.35">
      <c r="B5" s="13"/>
      <c r="C5" s="13"/>
      <c r="D5" s="13"/>
      <c r="E5" s="13"/>
      <c r="F5" s="13"/>
      <c r="G5" s="13"/>
    </row>
    <row r="6" spans="2:15" ht="27" customHeight="1" x14ac:dyDescent="0.35">
      <c r="B6" s="55" t="s">
        <v>155</v>
      </c>
      <c r="C6" s="17" t="s">
        <v>147</v>
      </c>
      <c r="D6" s="17" t="s">
        <v>148</v>
      </c>
      <c r="E6" s="54" t="s">
        <v>149</v>
      </c>
      <c r="F6" s="31" t="s">
        <v>156</v>
      </c>
      <c r="G6" s="31" t="s">
        <v>158</v>
      </c>
    </row>
    <row r="7" spans="2:15" x14ac:dyDescent="0.35">
      <c r="B7" s="23" t="s">
        <v>256</v>
      </c>
      <c r="C7" s="23" t="s">
        <v>256</v>
      </c>
      <c r="D7" s="23" t="s">
        <v>256</v>
      </c>
      <c r="E7" s="23" t="s">
        <v>256</v>
      </c>
      <c r="F7" s="23" t="s">
        <v>256</v>
      </c>
      <c r="G7" s="23" t="s">
        <v>256</v>
      </c>
    </row>
    <row r="8" spans="2:15" x14ac:dyDescent="0.35">
      <c r="B8" s="60"/>
      <c r="C8" s="60"/>
    </row>
    <row r="9" spans="2:15" x14ac:dyDescent="0.35">
      <c r="B9" s="60"/>
      <c r="C9" s="60"/>
    </row>
    <row r="10" spans="2:15" x14ac:dyDescent="0.35">
      <c r="B10" s="57"/>
      <c r="C10" s="57"/>
      <c r="D10" s="57"/>
      <c r="E10" s="57"/>
      <c r="F10" s="57"/>
      <c r="G10" s="57"/>
    </row>
    <row r="11" spans="2:15" x14ac:dyDescent="0.35">
      <c r="B11" s="57"/>
      <c r="C11" s="57"/>
      <c r="D11" s="57"/>
      <c r="E11" s="57"/>
      <c r="F11" s="57"/>
      <c r="G11" s="57"/>
    </row>
    <row r="12" spans="2:15" x14ac:dyDescent="0.35">
      <c r="B12" s="57"/>
      <c r="C12" s="57"/>
      <c r="D12" s="57"/>
      <c r="E12" s="57"/>
      <c r="F12" s="57"/>
      <c r="G12" s="57"/>
    </row>
    <row r="13" spans="2:15" x14ac:dyDescent="0.35">
      <c r="B13" s="57"/>
      <c r="C13" s="57"/>
      <c r="D13" s="57"/>
      <c r="E13" s="57"/>
      <c r="F13" s="57"/>
      <c r="G13" s="57"/>
    </row>
    <row r="14" spans="2:15" x14ac:dyDescent="0.35">
      <c r="B14" s="57"/>
      <c r="C14" s="57"/>
      <c r="D14" s="57"/>
      <c r="E14" s="57"/>
      <c r="F14" s="57"/>
      <c r="G14" s="57"/>
    </row>
    <row r="15" spans="2:15" x14ac:dyDescent="0.35">
      <c r="B15" s="2" t="s">
        <v>78</v>
      </c>
      <c r="C15" s="2"/>
    </row>
    <row r="16" spans="2:15" ht="13" customHeight="1" x14ac:dyDescent="0.35">
      <c r="B16" s="82" t="s">
        <v>159</v>
      </c>
    </row>
    <row r="17" spans="2:2" ht="13" customHeight="1" x14ac:dyDescent="0.35">
      <c r="B17" s="82" t="s">
        <v>160</v>
      </c>
    </row>
    <row r="19" spans="2:2" x14ac:dyDescent="0.35">
      <c r="B19" s="1" t="s">
        <v>79</v>
      </c>
    </row>
  </sheetData>
  <hyperlinks>
    <hyperlink ref="B4" location="'Index sheet'!A1" display="Back to index" xr:uid="{00000000-0004-0000-0700-00000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2741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Table1-2022</vt:lpstr>
      <vt:lpstr>Table1-2021</vt:lpstr>
      <vt:lpstr>Table2-2022</vt:lpstr>
      <vt:lpstr>Table2-2021</vt:lpstr>
      <vt:lpstr>Table3-2022</vt:lpstr>
      <vt:lpstr>Table3-2021</vt:lpstr>
      <vt:lpstr>Table4</vt:lpstr>
      <vt:lpstr>Table5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ZIPK</dc:creator>
  <dc:description/>
  <cp:lastModifiedBy>Bejnar-Bejnarowicz Monika</cp:lastModifiedBy>
  <cp:revision>9</cp:revision>
  <dcterms:created xsi:type="dcterms:W3CDTF">2021-11-26T12:02:15Z</dcterms:created>
  <dcterms:modified xsi:type="dcterms:W3CDTF">2024-10-21T06:45:27Z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0x010100A32976F0131BB445B086182E7A782222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