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Grupy\ZPP\PP_RÓŻNE\Nowe Fundusze UE po 2021\FENIKS\Nabory\1.4 recykling odpadów\"/>
    </mc:Choice>
  </mc:AlternateContent>
  <workbookProtection workbookPassword="DA6F" lockStructure="1"/>
  <bookViews>
    <workbookView xWindow="-120" yWindow="-120" windowWidth="29040" windowHeight="15720"/>
  </bookViews>
  <sheets>
    <sheet name="koszty" sheetId="1" r:id="rId1"/>
    <sheet name="instrukcja" sheetId="2" r:id="rId2"/>
  </sheets>
  <definedNames>
    <definedName name="_xlnm.Print_Area" localSheetId="1">instrukcja!$A$1:$C$15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16" i="1"/>
  <c r="D30" i="1" s="1"/>
  <c r="C51" i="1" l="1"/>
  <c r="D31" i="1" s="1"/>
  <c r="D32" i="1" s="1"/>
  <c r="F22" i="1" l="1"/>
  <c r="F23" i="1"/>
  <c r="F27" i="1"/>
  <c r="F26" i="1"/>
  <c r="F25" i="1"/>
  <c r="F21" i="1"/>
  <c r="F20" i="1"/>
  <c r="F19" i="1"/>
  <c r="F18" i="1"/>
  <c r="F17" i="1"/>
  <c r="E16" i="1"/>
  <c r="F16" i="1" s="1"/>
  <c r="F30" i="1" s="1"/>
  <c r="D28" i="1"/>
  <c r="E24" i="1"/>
  <c r="F24" i="1" l="1"/>
  <c r="E28" i="1"/>
  <c r="F28" i="1" s="1"/>
</calcChain>
</file>

<file path=xl/comments1.xml><?xml version="1.0" encoding="utf-8"?>
<comments xmlns="http://schemas.openxmlformats.org/spreadsheetml/2006/main">
  <authors>
    <author>Ruciński Piotr</author>
  </authors>
  <commentList>
    <comment ref="C51" authorId="0" shapeId="0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sharedStrings.xml><?xml version="1.0" encoding="utf-8"?>
<sst xmlns="http://schemas.openxmlformats.org/spreadsheetml/2006/main" count="107" uniqueCount="101">
  <si>
    <t>Tytuł projektu:</t>
  </si>
  <si>
    <t>W tabeli należy wpisać koszty w złotych, bez VAT (chyba że wnioskodawca nie ma możliwości odzyskania lub odliczenia VAT)</t>
  </si>
  <si>
    <t>Wyszczególnienie</t>
  </si>
  <si>
    <t>Razem</t>
  </si>
  <si>
    <t>1.1</t>
  </si>
  <si>
    <t>1.2</t>
  </si>
  <si>
    <t>1.3</t>
  </si>
  <si>
    <t>1.4</t>
  </si>
  <si>
    <t>1.5</t>
  </si>
  <si>
    <t>1.6</t>
  </si>
  <si>
    <t>Wartości niematerialne i prawne</t>
  </si>
  <si>
    <t>1.7</t>
  </si>
  <si>
    <t>2.1</t>
  </si>
  <si>
    <t>2.2</t>
  </si>
  <si>
    <t>2.3</t>
  </si>
  <si>
    <t>………………..</t>
  </si>
  <si>
    <t>Suma kosztów inwestycji</t>
  </si>
  <si>
    <t>Wielkość przedsiębiorstwa: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</si>
  <si>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</si>
  <si>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</si>
  <si>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</si>
  <si>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</si>
  <si>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</si>
  <si>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</si>
  <si>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</si>
  <si>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</si>
  <si>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</si>
  <si>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</si>
  <si>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</si>
  <si>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</si>
  <si>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</si>
  <si>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</si>
  <si>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</si>
  <si>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duże</t>
  </si>
  <si>
    <t>średnie</t>
  </si>
  <si>
    <t>małe</t>
  </si>
  <si>
    <t xml:space="preserve">Lokalizacja inwestycji: </t>
  </si>
  <si>
    <t>Lp.</t>
  </si>
  <si>
    <t>Zarządzanie procesem inwestycyjnym, w tym nadzór nad robotami budowlanymi</t>
  </si>
  <si>
    <t>Nabycie praw związanych z nieruchomościami</t>
  </si>
  <si>
    <t>Sprzęt i wyposażenie</t>
  </si>
  <si>
    <t>Przygotowanie projektu - analizy, studium wykonalności, projekt inwestycyjny itp.</t>
  </si>
  <si>
    <t>Roboty budowlane wraz z materiałami, opłatami przyłączeniowymi, uruchomieniem i rozruchem urządzeń lub obiektów</t>
  </si>
  <si>
    <t>INSTRUKCJA</t>
  </si>
  <si>
    <t>mikro</t>
  </si>
  <si>
    <t>WOJ</t>
  </si>
  <si>
    <t>mazowieckie - region mazowiecki regionalny</t>
  </si>
  <si>
    <t>mazowieckie - region warszawski stołeczny</t>
  </si>
  <si>
    <t>region warszawski stoł.</t>
  </si>
  <si>
    <t>nie dotyczy</t>
  </si>
  <si>
    <t>Baranów</t>
  </si>
  <si>
    <t>Błonie</t>
  </si>
  <si>
    <t>Dąbrówka</t>
  </si>
  <si>
    <t>Dobre</t>
  </si>
  <si>
    <t>Góra Kalwaria</t>
  </si>
  <si>
    <t>Grodzisk Mazowiecki</t>
  </si>
  <si>
    <t>Jadów</t>
  </si>
  <si>
    <t>Jaktorów</t>
  </si>
  <si>
    <t>Kałuszyn</t>
  </si>
  <si>
    <t>Kampinos</t>
  </si>
  <si>
    <t>Kołbiel</t>
  </si>
  <si>
    <t>Latowicz</t>
  </si>
  <si>
    <t>Leoncin</t>
  </si>
  <si>
    <t>Leszno</t>
  </si>
  <si>
    <t>Mrozy</t>
  </si>
  <si>
    <t>Nasielsk</t>
  </si>
  <si>
    <t>Osieck</t>
  </si>
  <si>
    <t>Prażmów</t>
  </si>
  <si>
    <t>Serock</t>
  </si>
  <si>
    <t>Siennica</t>
  </si>
  <si>
    <t>Sobienie-Jeziory</t>
  </si>
  <si>
    <t>Strachówka</t>
  </si>
  <si>
    <t>Tarczyn</t>
  </si>
  <si>
    <t>Tłuszcz</t>
  </si>
  <si>
    <t xml:space="preserve">Zakroczym </t>
  </si>
  <si>
    <t>Żabia Wola</t>
  </si>
  <si>
    <t>inna gmina</t>
  </si>
  <si>
    <t>w przypadku regionu warszawskiego stołecznego:</t>
  </si>
  <si>
    <t xml:space="preserve">    W przypadku lokalizacji inwestycji w regionie warszawskim stołecznym, należy dodatkowo (w kolejnym wierszu) 
    wybrać z listy właściwą gminę, a jeśli gminy nie ma na liście - wybrać "inna gmina". Jeśli inwestycja jest
    zlokalizowana poza regionem warszawskim stołecznym, należy wybrać "nie dotyczy".</t>
  </si>
  <si>
    <t>Maksymalna intensywność pomocy</t>
  </si>
  <si>
    <t>Maksymalna wartość pomocy</t>
  </si>
  <si>
    <t xml:space="preserve"> - Należy uzupełnić dane identyfikacyjne, tj. nazwę wnioskodawcy i tytuł projektu.</t>
  </si>
  <si>
    <r>
      <t xml:space="preserve"> - Wybrać wielkość przedsiębiorstwa, tj. duże, średnie, małe lub </t>
    </r>
    <r>
      <rPr>
        <sz val="11"/>
        <rFont val="Arial"/>
        <family val="2"/>
        <charset val="238"/>
      </rPr>
      <t>mikro</t>
    </r>
    <r>
      <rPr>
        <sz val="11"/>
        <color indexed="8"/>
        <rFont val="Arial"/>
        <family val="2"/>
        <charset val="238"/>
      </rPr>
      <t xml:space="preserve"> - zgodnie z definicją zawartą w załączniku I do 
   </t>
    </r>
    <r>
      <rPr>
        <i/>
        <sz val="11"/>
        <color indexed="8"/>
        <rFont val="Arial"/>
        <family val="2"/>
        <charset val="238"/>
      </rPr>
      <t>rozporządzenia Komisji (UE) Nr 651/2014 z dnia 17 czerwca 2014 r. uznającego niektóre rodzaje pomocy za zgodne 
   z rynkiem wewnętrznym w zastosowaniu art. 107 i 108 Traktatu</t>
    </r>
    <r>
      <rPr>
        <sz val="11"/>
        <color indexed="8"/>
        <rFont val="Arial"/>
        <family val="2"/>
        <charset val="238"/>
      </rPr>
      <t>.</t>
    </r>
  </si>
  <si>
    <t xml:space="preserve">       - region warszawski stołeczny - obejmujący m.st. Warszawa wraz z powiatami: grodziskim, legionowskim, mińskim, 
         nowodworskim, otwockim, piaseczyńskim, pruszkowskim, warszawskim zachodnim i wołomińskim;</t>
  </si>
  <si>
    <t xml:space="preserve">       - region mazowiecki regionalny - obejmujący pozostałą część województwa mazowieckiego.</t>
  </si>
  <si>
    <t>Nazwa wnioskodawcy:</t>
  </si>
  <si>
    <t xml:space="preserve"> - Wybrać lokalizację inwestycji (województwo). Województwo mazowieckie podzielone jest na dwa regiony: </t>
  </si>
  <si>
    <t xml:space="preserve">Koszty planowane do poniesienia po dniu złożenia wniosku   </t>
  </si>
  <si>
    <t>Koszty niekwalifikowalne do pomocy</t>
  </si>
  <si>
    <t xml:space="preserve">Jeżeli powyższe zestawienie kosztów dotyczy części przedsięwzięcia, dla ewentualnych kosztów wspólnych (np. kosztów przygotowania projektu inwestycyjnego, kosztów nadzoru) należy poniżej wyjaśnić, w jaki sposób rozdzielono  koszty wspólne oraz dla każdego kosztu wspólnego podać jaka jego część (%) i wartość (w zł) została uwzględniona w tabeli powyżej. </t>
  </si>
  <si>
    <t>Koszt scenariusza alternatywnego**</t>
  </si>
  <si>
    <t>Koszty kwalifikowalne do pomocy na efektywne gospodarowanie zasobami i wspieranie przechodzenia na gospodarkę o obiegu zamkniętym*</t>
  </si>
  <si>
    <t>Inne opłaty i obciążenia bezpośrednio związane z realizacją projektu inwestycyjnego
(w tym koszty informacji i promocji)</t>
  </si>
  <si>
    <r>
      <t xml:space="preserve">* Kwalifikowalne mogą być tylko koszty spełniające łącznie poniższe warunki:
   - będą poniesione po złożeniu wniosku o dofinansowanie (jako dzień poniesienia kosztu należy rozumieć dzień, w którym
     wnioskodawca podjął zobowiązanie do poniesienia kosztu),
   - kwalifikują się do objęcia pomocą na inwestycje służące efektywnemu gospodarowaniu zasobami oraz wspierające
     przechodzenie na gospodarkę o obiegu zamkniętym zgodnie z </t>
    </r>
    <r>
      <rPr>
        <i/>
        <sz val="10"/>
        <rFont val="Arial"/>
        <family val="2"/>
        <charset val="238"/>
      </rPr>
      <t>rozporządzeniem Ministra Klimatu i Środowiska z dnia 
     22 listopada 2023 r. w sprawie udzielania pomocy publicznej w obszarze energetyki i środowiska w ramach programu  
    "Fundusze Europejskie na Infrastrukturę, Klimat, Środowisko 2021-2027"</t>
    </r>
    <r>
      <rPr>
        <sz val="10"/>
        <rFont val="Arial"/>
        <family val="2"/>
        <charset val="238"/>
      </rPr>
      <t xml:space="preserve"> 
   - kwalifikują się do dofinansowania w ramach danego naboru.</t>
    </r>
  </si>
  <si>
    <r>
      <t xml:space="preserve">Koszt kwalifikujący się do objęcia pomocą  (poz. 1 </t>
    </r>
    <r>
      <rPr>
        <b/>
        <sz val="10"/>
        <rFont val="Symbol"/>
        <family val="1"/>
        <charset val="2"/>
      </rPr>
      <t>-</t>
    </r>
    <r>
      <rPr>
        <b/>
        <sz val="10"/>
        <rFont val="Arial"/>
        <family val="2"/>
        <charset val="238"/>
      </rPr>
      <t xml:space="preserve"> poz. 2)</t>
    </r>
  </si>
  <si>
    <t>W poz. 4 i 5 tabeli prezentowane są wyniki, tj. maksymalna intensywność i maksymalna wartość pomocy publicznej na efektywne gospodarowanie zasobami i wspieranie przechodzenia na gospodarkę o obiegu zamkniętym.</t>
  </si>
  <si>
    <t>** Należy wpisać koszt scenariusza alternatywnego taki jak w części VII pkt 4  "Załącznika dotyczącego pomocy publicznej 
    lub pomocy de minimis".</t>
  </si>
  <si>
    <r>
      <rPr>
        <b/>
        <u/>
        <sz val="11"/>
        <rFont val="Arial"/>
        <family val="2"/>
        <charset val="238"/>
      </rPr>
      <t>Kalkulator pomocy publicznej</t>
    </r>
    <r>
      <rPr>
        <b/>
        <sz val="11"/>
        <rFont val="Arial"/>
        <family val="2"/>
        <charset val="238"/>
      </rPr>
      <t xml:space="preserve"> 
FENX.01.04 Gospodarka odpadami oraz gospodarka o obiegu zamkniętym
Typ projektu: Rozwijanie recyklingu odpadów
</t>
    </r>
  </si>
  <si>
    <t>W tabeli należy wpisać koszty kwalifikowalne do pomocy na efektywne gospodarowanie zasobami i wspieranie przechodzenia na gospodarkę o obiegu zamkniętym. Kwalifikowalne są wyłącznie koszty spełniające łącznie poniższe warunki:
   - będą poniesione po złożeniu wniosku o dofinansowanie (jako dzień poniesienia kosztu należy rozumieć dzień, w którym
     wnioskodawca podjął zobowiązanie do poniesienia kosztu),
   - kwalifikują się do objęcia pomocą na inwestycje służące efektywnemu gospodarowaniu zasobami oraz wspierające
     przechodzenie na gospodarkę o obiegu zamkniętym zgodnie z ww. rozporządzeniem Ministra Klimatu i Środowiska  
   - kwalifikują się do dofinansowania w ramach danego naboru.</t>
  </si>
  <si>
    <t>W poz. 2 tabeli należy podać koszt scenariusza alternatywnego (taki jak podano w części VII pkt 4 "Załącznika dotyczącego pomocy publicznej lub pomocy de minimis"). Wyjaśnienia dotyczące scenariusza alternatywnego znajdują się w "Załączniku dotyczącym pomocy publicznej lub pomocy de minimis"</t>
  </si>
  <si>
    <r>
      <rPr>
        <sz val="11"/>
        <color indexed="8"/>
        <rFont val="Arial"/>
        <family val="2"/>
        <charset val="238"/>
      </rPr>
      <t xml:space="preserve">Kalkulator służy ustaleniu dopuszczalnej wielkości pomocy kwalifikowanej jako pomoc na inwestycje służące efektywnemu gospodarowaniu zasobami oraz wspierające przechodzenie na gospodarkę o obiegu zamkniętym zgodnie z rozporządzeniem Ministra Klimatu i Środowiska z dnia 22 listopada 2023 r. w sprawie udzielania pomocy publicznej w obszarze energetyki i środowiska w ramach programu "Fundusze Europejskie na Infrastrukturę, Klimat, Środowisko 2021-2027" (§ 6 pkt 7)
</t>
    </r>
    <r>
      <rPr>
        <b/>
        <u/>
        <sz val="11"/>
        <color indexed="8"/>
        <rFont val="Arial"/>
        <family val="2"/>
        <charset val="238"/>
      </rPr>
      <t xml:space="preserve">
W arkuszu "koszty":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</si>
</sst>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</font>
    <font>
      <sz val="9"/>
      <name val="Calibri"/>
      <family val="2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u/>
      <sz val="11"/>
      <color indexed="12"/>
      <name val="Calibri"/>
      <family val="2"/>
    </font>
    <font>
      <u/>
      <sz val="11"/>
      <color indexed="12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Calibri"/>
      <family val="2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i/>
      <sz val="11"/>
      <color indexed="8"/>
      <name val="Arial"/>
      <family val="2"/>
      <charset val="238"/>
    </font>
    <font>
      <b/>
      <sz val="10"/>
      <name val="Symbol"/>
      <family val="1"/>
      <charset val="2"/>
    </font>
    <font>
      <b/>
      <u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96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indent="2"/>
    </xf>
    <xf numFmtId="0" fontId="19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right" vertical="center" wrapText="1"/>
    </xf>
    <xf numFmtId="9" fontId="20" fillId="0" borderId="0" xfId="0" applyNumberFormat="1" applyFont="1"/>
    <xf numFmtId="9" fontId="0" fillId="0" borderId="0" xfId="3" applyFont="1" applyProtection="1"/>
    <xf numFmtId="9" fontId="3" fillId="0" borderId="0" xfId="3" applyFont="1" applyProtection="1"/>
    <xf numFmtId="0" fontId="13" fillId="0" borderId="0" xfId="0" applyFont="1"/>
    <xf numFmtId="164" fontId="13" fillId="0" borderId="0" xfId="1" applyFont="1"/>
    <xf numFmtId="0" fontId="7" fillId="0" borderId="1" xfId="0" applyFont="1" applyBorder="1" applyAlignment="1">
      <alignment horizontal="center" vertical="center"/>
    </xf>
    <xf numFmtId="9" fontId="7" fillId="0" borderId="0" xfId="3" applyFont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9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5" fillId="0" borderId="0" xfId="0" applyFont="1" applyAlignment="1">
      <alignment horizontal="right" vertical="center" wrapText="1" indent="1"/>
    </xf>
    <xf numFmtId="0" fontId="22" fillId="0" borderId="0" xfId="0" applyFont="1"/>
    <xf numFmtId="0" fontId="23" fillId="4" borderId="0" xfId="0" applyFont="1" applyFill="1"/>
    <xf numFmtId="9" fontId="18" fillId="0" borderId="0" xfId="3" applyFont="1" applyAlignment="1" applyProtection="1">
      <alignment horizontal="left"/>
    </xf>
    <xf numFmtId="9" fontId="18" fillId="6" borderId="0" xfId="3" applyFont="1" applyFill="1" applyAlignment="1" applyProtection="1">
      <alignment horizontal="left"/>
    </xf>
    <xf numFmtId="0" fontId="25" fillId="0" borderId="0" xfId="0" applyFont="1"/>
    <xf numFmtId="0" fontId="0" fillId="6" borderId="0" xfId="0" applyFill="1"/>
    <xf numFmtId="0" fontId="0" fillId="4" borderId="0" xfId="0" applyFill="1"/>
    <xf numFmtId="4" fontId="7" fillId="0" borderId="1" xfId="0" applyNumberFormat="1" applyFont="1" applyBorder="1" applyAlignment="1" applyProtection="1">
      <alignment horizontal="right" vertical="center"/>
      <protection locked="0"/>
    </xf>
    <xf numFmtId="0" fontId="7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/>
    </xf>
    <xf numFmtId="9" fontId="5" fillId="3" borderId="1" xfId="3" applyFont="1" applyFill="1" applyBorder="1" applyAlignment="1" applyProtection="1">
      <alignment horizontal="right" vertical="center"/>
    </xf>
    <xf numFmtId="0" fontId="5" fillId="0" borderId="0" xfId="0" applyFont="1" applyAlignment="1">
      <alignment horizontal="right" vertical="center" indent="1"/>
    </xf>
    <xf numFmtId="0" fontId="13" fillId="0" borderId="0" xfId="0" applyFont="1" applyAlignment="1">
      <alignment horizontal="left" vertical="top" wrapText="1"/>
    </xf>
    <xf numFmtId="0" fontId="13" fillId="0" borderId="0" xfId="4" applyFont="1" applyAlignment="1">
      <alignment horizontal="left" vertical="top" wrapText="1"/>
    </xf>
    <xf numFmtId="4" fontId="5" fillId="5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vertical="center" wrapText="1"/>
    </xf>
    <xf numFmtId="0" fontId="1" fillId="0" borderId="0" xfId="0" applyFont="1"/>
    <xf numFmtId="0" fontId="10" fillId="0" borderId="0" xfId="0" applyFont="1" applyAlignment="1">
      <alignment vertical="center" wrapText="1"/>
    </xf>
    <xf numFmtId="9" fontId="7" fillId="0" borderId="0" xfId="3" applyFont="1" applyFill="1" applyBorder="1" applyAlignment="1" applyProtection="1">
      <alignment vertical="center" wrapText="1"/>
    </xf>
    <xf numFmtId="9" fontId="11" fillId="0" borderId="0" xfId="3" applyFont="1" applyFill="1" applyBorder="1" applyAlignment="1" applyProtection="1">
      <alignment vertical="center" wrapText="1"/>
    </xf>
    <xf numFmtId="0" fontId="21" fillId="0" borderId="0" xfId="0" applyFont="1" applyAlignment="1">
      <alignment vertical="center" wrapText="1"/>
    </xf>
    <xf numFmtId="9" fontId="20" fillId="0" borderId="0" xfId="3" applyFont="1" applyFill="1" applyBorder="1" applyAlignment="1" applyProtection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/>
    </xf>
    <xf numFmtId="9" fontId="7" fillId="0" borderId="0" xfId="3" applyFont="1" applyAlignment="1" applyProtection="1">
      <alignment horizontal="center" vertical="top"/>
    </xf>
    <xf numFmtId="9" fontId="20" fillId="0" borderId="0" xfId="0" applyNumberFormat="1" applyFont="1" applyProtection="1">
      <protection locked="0"/>
    </xf>
    <xf numFmtId="0" fontId="2" fillId="2" borderId="0" xfId="0" applyFont="1" applyFill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7" fillId="0" borderId="1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4" fontId="1" fillId="0" borderId="1" xfId="0" applyNumberFormat="1" applyFont="1" applyBorder="1" applyAlignment="1" applyProtection="1">
      <alignment horizontal="right" vertical="center"/>
      <protection locked="0"/>
    </xf>
    <xf numFmtId="0" fontId="2" fillId="2" borderId="0" xfId="0" applyFont="1" applyFill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7" fillId="5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>
      <alignment horizontal="right" vertical="center" indent="1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4" applyFont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4" fillId="0" borderId="0" xfId="4" applyFont="1" applyAlignment="1">
      <alignment horizontal="left" vertical="top" wrapText="1"/>
    </xf>
  </cellXfs>
  <cellStyles count="5">
    <cellStyle name="Dziesiętny" xfId="1" builtinId="3"/>
    <cellStyle name="Hiperłącze" xfId="2" builtinId="8"/>
    <cellStyle name="Normalny" xfId="0" builtinId="0"/>
    <cellStyle name="Normalny 2" xfId="4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showGridLines="0" tabSelected="1" zoomScale="90" zoomScaleNormal="90" zoomScaleSheetLayoutView="100" workbookViewId="0">
      <selection activeCell="A35" sqref="A35:F35"/>
    </sheetView>
  </sheetViews>
  <sheetFormatPr defaultRowHeight="12.75" x14ac:dyDescent="0.2"/>
  <cols>
    <col min="1" max="1" width="5.140625" style="2" customWidth="1"/>
    <col min="2" max="2" width="33" style="3" customWidth="1"/>
    <col min="3" max="3" width="43.5703125" style="3" customWidth="1"/>
    <col min="4" max="4" width="32" customWidth="1"/>
    <col min="5" max="5" width="22.42578125" hidden="1" customWidth="1"/>
    <col min="6" max="6" width="23" hidden="1" customWidth="1"/>
    <col min="7" max="9" width="14.7109375" customWidth="1"/>
    <col min="10" max="10" width="48.140625" customWidth="1"/>
    <col min="11" max="11" width="12.85546875" customWidth="1"/>
    <col min="12" max="14" width="11.42578125" customWidth="1"/>
    <col min="15" max="15" width="9.140625" customWidth="1"/>
  </cols>
  <sheetData>
    <row r="1" spans="1:19" s="1" customFormat="1" ht="68.25" customHeight="1" x14ac:dyDescent="0.2">
      <c r="A1" s="65" t="s">
        <v>97</v>
      </c>
      <c r="B1" s="65"/>
      <c r="C1" s="65"/>
      <c r="D1" s="65"/>
      <c r="E1" s="60"/>
      <c r="F1" s="60"/>
    </row>
    <row r="2" spans="1:19" ht="10.5" customHeight="1" x14ac:dyDescent="0.2"/>
    <row r="3" spans="1:19" s="13" customFormat="1" ht="34.5" customHeight="1" x14ac:dyDescent="0.2">
      <c r="A3" s="87" t="s">
        <v>85</v>
      </c>
      <c r="B3" s="87"/>
      <c r="C3" s="68"/>
      <c r="D3" s="69"/>
      <c r="E3" s="62"/>
      <c r="F3" s="62"/>
      <c r="G3" s="27"/>
      <c r="H3" s="27"/>
      <c r="I3" s="27"/>
    </row>
    <row r="4" spans="1:19" s="13" customFormat="1" ht="9.75" customHeight="1" x14ac:dyDescent="0.2">
      <c r="A4" s="14"/>
      <c r="B4" s="14"/>
      <c r="C4" s="14"/>
      <c r="D4" s="27"/>
      <c r="E4" s="27"/>
      <c r="F4" s="27"/>
      <c r="G4" s="27"/>
      <c r="H4" s="27"/>
      <c r="I4" s="27"/>
    </row>
    <row r="5" spans="1:19" s="13" customFormat="1" ht="34.5" customHeight="1" x14ac:dyDescent="0.2">
      <c r="A5" s="87" t="s">
        <v>0</v>
      </c>
      <c r="B5" s="87"/>
      <c r="C5" s="70"/>
      <c r="D5" s="71"/>
      <c r="E5" s="63"/>
      <c r="F5" s="63"/>
      <c r="G5" s="40"/>
      <c r="H5" s="40"/>
      <c r="I5" s="40"/>
    </row>
    <row r="6" spans="1:19" ht="14.25" customHeight="1" x14ac:dyDescent="0.2"/>
    <row r="7" spans="1:19" ht="25.5" customHeight="1" x14ac:dyDescent="0.2">
      <c r="A7" s="87" t="s">
        <v>36</v>
      </c>
      <c r="B7" s="87"/>
      <c r="C7" s="90" t="s">
        <v>18</v>
      </c>
      <c r="D7" s="90"/>
      <c r="F7" s="21"/>
      <c r="G7" s="20"/>
      <c r="H7" s="59"/>
      <c r="I7" s="20"/>
    </row>
    <row r="8" spans="1:19" ht="26.25" customHeight="1" x14ac:dyDescent="0.2">
      <c r="A8" s="44"/>
      <c r="B8" s="31" t="s">
        <v>77</v>
      </c>
      <c r="C8" s="88" t="s">
        <v>76</v>
      </c>
      <c r="D8" s="89"/>
      <c r="F8" s="21"/>
      <c r="G8" s="20"/>
      <c r="H8" s="20"/>
      <c r="I8" s="20"/>
    </row>
    <row r="9" spans="1:19" ht="9.75" customHeight="1" x14ac:dyDescent="0.2">
      <c r="A9" s="14"/>
      <c r="B9" s="14"/>
      <c r="C9" s="14"/>
    </row>
    <row r="10" spans="1:19" ht="21.75" customHeight="1" x14ac:dyDescent="0.2">
      <c r="A10" s="87" t="s">
        <v>17</v>
      </c>
      <c r="B10" s="87"/>
      <c r="C10" s="30" t="s">
        <v>33</v>
      </c>
    </row>
    <row r="11" spans="1:19" ht="9" customHeight="1" x14ac:dyDescent="0.2"/>
    <row r="12" spans="1:19" ht="22.5" customHeight="1" x14ac:dyDescent="0.2">
      <c r="S12" s="16"/>
    </row>
    <row r="13" spans="1:19" s="6" customFormat="1" ht="12.75" customHeight="1" x14ac:dyDescent="0.2">
      <c r="A13" s="4" t="s">
        <v>1</v>
      </c>
      <c r="B13" s="5"/>
      <c r="C13" s="5"/>
    </row>
    <row r="14" spans="1:19" ht="5.25" customHeight="1" x14ac:dyDescent="0.2">
      <c r="A14" s="7"/>
    </row>
    <row r="15" spans="1:19" s="12" customFormat="1" ht="54.75" customHeight="1" x14ac:dyDescent="0.2">
      <c r="A15" s="8" t="s">
        <v>37</v>
      </c>
      <c r="B15" s="76" t="s">
        <v>2</v>
      </c>
      <c r="C15" s="77"/>
      <c r="D15" s="8" t="s">
        <v>87</v>
      </c>
      <c r="E15" s="8" t="s">
        <v>87</v>
      </c>
      <c r="F15" s="8" t="s">
        <v>3</v>
      </c>
    </row>
    <row r="16" spans="1:19" s="9" customFormat="1" ht="40.5" customHeight="1" x14ac:dyDescent="0.2">
      <c r="A16" s="41">
        <v>1</v>
      </c>
      <c r="B16" s="66" t="s">
        <v>91</v>
      </c>
      <c r="C16" s="67"/>
      <c r="D16" s="42">
        <f>SUM(D17:D23)</f>
        <v>0</v>
      </c>
      <c r="E16" s="42">
        <f>SUM(E17:E23)</f>
        <v>0</v>
      </c>
      <c r="F16" s="42">
        <f t="shared" ref="F16:F28" si="0">SUM(D16:E16)</f>
        <v>0</v>
      </c>
    </row>
    <row r="17" spans="1:10" s="10" customFormat="1" ht="30.75" customHeight="1" x14ac:dyDescent="0.2">
      <c r="A17" s="25" t="s">
        <v>4</v>
      </c>
      <c r="B17" s="72" t="s">
        <v>41</v>
      </c>
      <c r="C17" s="73"/>
      <c r="D17" s="64"/>
      <c r="E17" s="39"/>
      <c r="F17" s="42">
        <f t="shared" si="0"/>
        <v>0</v>
      </c>
    </row>
    <row r="18" spans="1:10" s="10" customFormat="1" ht="30.75" customHeight="1" x14ac:dyDescent="0.2">
      <c r="A18" s="25" t="s">
        <v>5</v>
      </c>
      <c r="B18" s="72" t="s">
        <v>38</v>
      </c>
      <c r="C18" s="73"/>
      <c r="D18" s="39"/>
      <c r="E18" s="39"/>
      <c r="F18" s="42">
        <f t="shared" si="0"/>
        <v>0</v>
      </c>
      <c r="G18" s="15"/>
      <c r="H18" s="15"/>
      <c r="I18" s="15"/>
    </row>
    <row r="19" spans="1:10" s="10" customFormat="1" ht="30.75" customHeight="1" x14ac:dyDescent="0.2">
      <c r="A19" s="25" t="s">
        <v>6</v>
      </c>
      <c r="B19" s="72" t="s">
        <v>39</v>
      </c>
      <c r="C19" s="73"/>
      <c r="D19" s="39"/>
      <c r="E19" s="39"/>
      <c r="F19" s="42">
        <f t="shared" si="0"/>
        <v>0</v>
      </c>
    </row>
    <row r="20" spans="1:10" s="10" customFormat="1" ht="30.75" customHeight="1" x14ac:dyDescent="0.2">
      <c r="A20" s="25" t="s">
        <v>7</v>
      </c>
      <c r="B20" s="72" t="s">
        <v>42</v>
      </c>
      <c r="C20" s="73"/>
      <c r="D20" s="39"/>
      <c r="E20" s="39"/>
      <c r="F20" s="42">
        <f t="shared" si="0"/>
        <v>0</v>
      </c>
    </row>
    <row r="21" spans="1:10" s="10" customFormat="1" ht="30.75" customHeight="1" x14ac:dyDescent="0.2">
      <c r="A21" s="25" t="s">
        <v>8</v>
      </c>
      <c r="B21" s="72" t="s">
        <v>40</v>
      </c>
      <c r="C21" s="73"/>
      <c r="D21" s="39"/>
      <c r="E21" s="39"/>
      <c r="F21" s="42">
        <f t="shared" si="0"/>
        <v>0</v>
      </c>
    </row>
    <row r="22" spans="1:10" s="10" customFormat="1" ht="30.75" customHeight="1" x14ac:dyDescent="0.2">
      <c r="A22" s="25" t="s">
        <v>9</v>
      </c>
      <c r="B22" s="72" t="s">
        <v>10</v>
      </c>
      <c r="C22" s="73"/>
      <c r="D22" s="39"/>
      <c r="E22" s="39"/>
      <c r="F22" s="42">
        <f t="shared" si="0"/>
        <v>0</v>
      </c>
    </row>
    <row r="23" spans="1:10" s="10" customFormat="1" ht="30.75" customHeight="1" x14ac:dyDescent="0.2">
      <c r="A23" s="25" t="s">
        <v>11</v>
      </c>
      <c r="B23" s="74" t="s">
        <v>92</v>
      </c>
      <c r="C23" s="75"/>
      <c r="D23" s="39"/>
      <c r="E23" s="39"/>
      <c r="F23" s="42">
        <f t="shared" si="0"/>
        <v>0</v>
      </c>
    </row>
    <row r="24" spans="1:10" s="9" customFormat="1" ht="31.5" hidden="1" customHeight="1" x14ac:dyDescent="0.2">
      <c r="A24" s="41">
        <v>2</v>
      </c>
      <c r="B24" s="66" t="s">
        <v>88</v>
      </c>
      <c r="C24" s="67"/>
      <c r="D24" s="42">
        <f>SUM(D25:D27)</f>
        <v>0</v>
      </c>
      <c r="E24" s="42">
        <f>SUM(E25:E27)</f>
        <v>0</v>
      </c>
      <c r="F24" s="42">
        <f t="shared" si="0"/>
        <v>0</v>
      </c>
    </row>
    <row r="25" spans="1:10" s="10" customFormat="1" ht="22.5" hidden="1" customHeight="1" x14ac:dyDescent="0.2">
      <c r="A25" s="25" t="s">
        <v>12</v>
      </c>
      <c r="B25" s="79" t="s">
        <v>15</v>
      </c>
      <c r="C25" s="80"/>
      <c r="D25" s="39"/>
      <c r="E25" s="39"/>
      <c r="F25" s="42">
        <f t="shared" si="0"/>
        <v>0</v>
      </c>
    </row>
    <row r="26" spans="1:10" s="10" customFormat="1" ht="22.5" hidden="1" customHeight="1" x14ac:dyDescent="0.2">
      <c r="A26" s="25" t="s">
        <v>13</v>
      </c>
      <c r="B26" s="79" t="s">
        <v>15</v>
      </c>
      <c r="C26" s="80"/>
      <c r="D26" s="39"/>
      <c r="E26" s="39"/>
      <c r="F26" s="42">
        <f t="shared" si="0"/>
        <v>0</v>
      </c>
    </row>
    <row r="27" spans="1:10" s="10" customFormat="1" ht="22.5" hidden="1" customHeight="1" x14ac:dyDescent="0.2">
      <c r="A27" s="25" t="s">
        <v>14</v>
      </c>
      <c r="B27" s="79" t="s">
        <v>15</v>
      </c>
      <c r="C27" s="80"/>
      <c r="D27" s="39"/>
      <c r="E27" s="39"/>
      <c r="F27" s="42">
        <f t="shared" si="0"/>
        <v>0</v>
      </c>
    </row>
    <row r="28" spans="1:10" s="9" customFormat="1" ht="28.5" hidden="1" customHeight="1" x14ac:dyDescent="0.2">
      <c r="A28" s="41">
        <v>3</v>
      </c>
      <c r="B28" s="81" t="s">
        <v>16</v>
      </c>
      <c r="C28" s="81"/>
      <c r="D28" s="42">
        <f>D24</f>
        <v>0</v>
      </c>
      <c r="E28" s="42">
        <f>E16+E24</f>
        <v>0</v>
      </c>
      <c r="F28" s="42">
        <f t="shared" si="0"/>
        <v>0</v>
      </c>
    </row>
    <row r="29" spans="1:10" s="9" customFormat="1" ht="28.5" customHeight="1" x14ac:dyDescent="0.2">
      <c r="A29" s="41">
        <v>2</v>
      </c>
      <c r="B29" s="66" t="s">
        <v>90</v>
      </c>
      <c r="C29" s="67"/>
      <c r="D29" s="47"/>
      <c r="E29" s="61"/>
      <c r="F29" s="47"/>
    </row>
    <row r="30" spans="1:10" s="9" customFormat="1" ht="28.5" customHeight="1" x14ac:dyDescent="0.2">
      <c r="A30" s="41">
        <v>3</v>
      </c>
      <c r="B30" s="66" t="s">
        <v>94</v>
      </c>
      <c r="C30" s="67"/>
      <c r="D30" s="42">
        <f>IF(D16-D29&gt;=0,D16-D29,0)</f>
        <v>0</v>
      </c>
      <c r="E30" s="61"/>
      <c r="F30" s="42">
        <f>IF(F16-F29&gt;=0,F16-F29,0)</f>
        <v>0</v>
      </c>
    </row>
    <row r="31" spans="1:10" s="9" customFormat="1" ht="28.5" customHeight="1" x14ac:dyDescent="0.2">
      <c r="A31" s="41">
        <v>4</v>
      </c>
      <c r="B31" s="66" t="s">
        <v>79</v>
      </c>
      <c r="C31" s="67"/>
      <c r="D31" s="43">
        <f>0.4+VLOOKUP(C7,B44:C60,2,FALSE)+VLOOKUP(C10,E39:F42,2,FALSE)</f>
        <v>0.45</v>
      </c>
      <c r="E31" s="61"/>
      <c r="J31" s="22"/>
    </row>
    <row r="32" spans="1:10" s="9" customFormat="1" ht="28.5" customHeight="1" x14ac:dyDescent="0.2">
      <c r="A32" s="41">
        <v>5</v>
      </c>
      <c r="B32" s="66" t="s">
        <v>80</v>
      </c>
      <c r="C32" s="67"/>
      <c r="D32" s="42">
        <f>D31*D30</f>
        <v>0</v>
      </c>
      <c r="E32" s="61"/>
    </row>
    <row r="33" spans="1:15" ht="5.25" customHeight="1" x14ac:dyDescent="0.2">
      <c r="A33" s="11"/>
    </row>
    <row r="34" spans="1:15" s="6" customFormat="1" ht="108" customHeight="1" x14ac:dyDescent="0.2">
      <c r="A34" s="78" t="s">
        <v>93</v>
      </c>
      <c r="B34" s="78"/>
      <c r="C34" s="78"/>
      <c r="D34" s="78"/>
      <c r="E34" s="78"/>
      <c r="F34" s="78"/>
      <c r="M34" s="26"/>
      <c r="N34" s="26"/>
    </row>
    <row r="35" spans="1:15" s="57" customFormat="1" ht="28.5" customHeight="1" x14ac:dyDescent="0.2">
      <c r="A35" s="82" t="s">
        <v>96</v>
      </c>
      <c r="B35" s="82"/>
      <c r="C35" s="82"/>
      <c r="D35" s="82"/>
      <c r="E35" s="82"/>
      <c r="F35" s="82"/>
      <c r="M35" s="58"/>
      <c r="N35" s="58"/>
    </row>
    <row r="36" spans="1:15" s="49" customFormat="1" ht="47.25" hidden="1" customHeight="1" x14ac:dyDescent="0.2">
      <c r="A36" s="83" t="s">
        <v>89</v>
      </c>
      <c r="B36" s="83"/>
      <c r="C36" s="83"/>
      <c r="D36" s="83"/>
      <c r="E36" s="83"/>
      <c r="F36" s="83"/>
      <c r="G36" s="48"/>
      <c r="H36" s="48"/>
    </row>
    <row r="37" spans="1:15" s="49" customFormat="1" ht="176.25" hidden="1" customHeight="1" x14ac:dyDescent="0.2">
      <c r="A37" s="84"/>
      <c r="B37" s="85"/>
      <c r="C37" s="85"/>
      <c r="D37" s="85"/>
      <c r="E37" s="85"/>
      <c r="F37" s="86"/>
    </row>
    <row r="38" spans="1:15" ht="18" customHeight="1" x14ac:dyDescent="0.2">
      <c r="A38" s="78"/>
      <c r="B38" s="78"/>
      <c r="C38" s="78"/>
      <c r="D38" s="78"/>
      <c r="E38" s="78"/>
      <c r="F38" s="78"/>
      <c r="K38" s="11"/>
      <c r="L38" s="11"/>
      <c r="M38" s="11"/>
      <c r="N38" s="11"/>
      <c r="O38" s="21"/>
    </row>
    <row r="39" spans="1:15" s="18" customFormat="1" ht="24" hidden="1" customHeight="1" x14ac:dyDescent="0.2">
      <c r="A39" s="17"/>
      <c r="B39" s="3"/>
      <c r="C39" s="3"/>
      <c r="D39" s="3"/>
      <c r="E39" s="28" t="s">
        <v>33</v>
      </c>
      <c r="F39" s="29">
        <v>0</v>
      </c>
      <c r="H39" s="19"/>
      <c r="I39" s="19"/>
      <c r="J39" s="50"/>
      <c r="K39" s="51"/>
      <c r="L39" s="51"/>
      <c r="M39" s="52"/>
      <c r="N39" s="52"/>
    </row>
    <row r="40" spans="1:15" s="18" customFormat="1" ht="24" hidden="1" customHeight="1" x14ac:dyDescent="0.2">
      <c r="A40" s="17"/>
      <c r="B40" s="3"/>
      <c r="C40" s="3"/>
      <c r="D40" s="3"/>
      <c r="E40" s="28" t="s">
        <v>34</v>
      </c>
      <c r="F40" s="29">
        <v>0.1</v>
      </c>
      <c r="H40" s="19"/>
      <c r="I40" s="19"/>
      <c r="J40" s="50"/>
      <c r="K40" s="51"/>
      <c r="L40" s="51"/>
      <c r="M40" s="52"/>
      <c r="N40" s="52"/>
    </row>
    <row r="41" spans="1:15" s="18" customFormat="1" ht="36" hidden="1" customHeight="1" x14ac:dyDescent="0.2">
      <c r="A41" s="17"/>
      <c r="B41" s="3"/>
      <c r="C41" s="3"/>
      <c r="D41" s="3"/>
      <c r="E41" s="28" t="s">
        <v>35</v>
      </c>
      <c r="F41" s="29">
        <v>0.2</v>
      </c>
      <c r="H41" s="19"/>
      <c r="I41" s="19"/>
      <c r="J41" s="53"/>
      <c r="K41" s="54"/>
      <c r="L41" s="54"/>
      <c r="M41" s="54"/>
      <c r="N41" s="54"/>
    </row>
    <row r="42" spans="1:15" s="18" customFormat="1" ht="36" hidden="1" customHeight="1" x14ac:dyDescent="0.2">
      <c r="A42" s="17"/>
      <c r="B42" s="3"/>
      <c r="C42" s="3"/>
      <c r="D42" s="3"/>
      <c r="E42" s="28" t="s">
        <v>44</v>
      </c>
      <c r="F42" s="29">
        <v>0.2</v>
      </c>
      <c r="H42" s="19"/>
      <c r="I42" s="19"/>
      <c r="J42" s="53"/>
      <c r="K42" s="54"/>
      <c r="L42" s="54"/>
      <c r="M42" s="54"/>
      <c r="N42" s="54"/>
    </row>
    <row r="43" spans="1:15" s="18" customFormat="1" ht="15" hidden="1" customHeight="1" x14ac:dyDescent="0.25">
      <c r="A43" s="17"/>
      <c r="B43" s="32" t="s">
        <v>45</v>
      </c>
      <c r="C43"/>
      <c r="E43" s="36" t="s">
        <v>48</v>
      </c>
      <c r="F43"/>
      <c r="H43" s="19"/>
      <c r="I43" s="19"/>
      <c r="J43" s="50"/>
      <c r="K43" s="51"/>
      <c r="L43" s="51"/>
      <c r="M43" s="52"/>
      <c r="N43" s="52"/>
    </row>
    <row r="44" spans="1:15" s="18" customFormat="1" ht="24" hidden="1" customHeight="1" x14ac:dyDescent="0.25">
      <c r="A44" s="17"/>
      <c r="B44" s="33" t="s">
        <v>18</v>
      </c>
      <c r="C44" s="34">
        <v>0.05</v>
      </c>
      <c r="E44" s="37" t="s">
        <v>49</v>
      </c>
      <c r="F44" s="35">
        <v>0</v>
      </c>
      <c r="H44" s="19"/>
      <c r="I44" s="19"/>
      <c r="J44" s="50"/>
      <c r="K44" s="51"/>
      <c r="L44" s="51"/>
      <c r="M44" s="52"/>
      <c r="N44" s="52"/>
    </row>
    <row r="45" spans="1:15" s="18" customFormat="1" ht="24" hidden="1" customHeight="1" x14ac:dyDescent="0.25">
      <c r="A45" s="17"/>
      <c r="B45" s="33" t="s">
        <v>19</v>
      </c>
      <c r="C45" s="34">
        <v>0.15</v>
      </c>
      <c r="E45" s="38" t="s">
        <v>50</v>
      </c>
      <c r="F45" s="34">
        <v>0.05</v>
      </c>
      <c r="H45" s="19"/>
      <c r="I45" s="19"/>
      <c r="J45" s="50"/>
      <c r="K45" s="51"/>
      <c r="L45" s="51"/>
      <c r="M45" s="52"/>
      <c r="N45" s="52"/>
    </row>
    <row r="46" spans="1:15" s="18" customFormat="1" ht="15" hidden="1" customHeight="1" x14ac:dyDescent="0.25">
      <c r="A46" s="17"/>
      <c r="B46" s="33" t="s">
        <v>20</v>
      </c>
      <c r="C46" s="34">
        <v>0.15</v>
      </c>
      <c r="E46" s="38" t="s">
        <v>51</v>
      </c>
      <c r="F46" s="34">
        <v>0.05</v>
      </c>
      <c r="I46" s="19"/>
      <c r="J46" s="50"/>
      <c r="K46" s="51"/>
      <c r="L46" s="51"/>
      <c r="M46" s="52"/>
      <c r="N46" s="52"/>
    </row>
    <row r="47" spans="1:15" s="18" customFormat="1" ht="15" hidden="1" customHeight="1" x14ac:dyDescent="0.25">
      <c r="A47" s="17"/>
      <c r="B47" s="33" t="s">
        <v>21</v>
      </c>
      <c r="C47" s="34">
        <v>0.15</v>
      </c>
      <c r="E47" s="38" t="s">
        <v>52</v>
      </c>
      <c r="F47" s="34">
        <v>0.05</v>
      </c>
    </row>
    <row r="48" spans="1:15" s="18" customFormat="1" ht="15" hidden="1" customHeight="1" x14ac:dyDescent="0.25">
      <c r="A48" s="17"/>
      <c r="B48" s="33" t="s">
        <v>22</v>
      </c>
      <c r="C48" s="34">
        <v>0.15</v>
      </c>
      <c r="E48" s="38" t="s">
        <v>53</v>
      </c>
      <c r="F48" s="34">
        <v>0.05</v>
      </c>
      <c r="L48" s="3"/>
    </row>
    <row r="49" spans="1:12" s="18" customFormat="1" ht="15" hidden="1" customHeight="1" x14ac:dyDescent="0.25">
      <c r="A49" s="17"/>
      <c r="B49" s="33" t="s">
        <v>23</v>
      </c>
      <c r="C49" s="34">
        <v>0.15</v>
      </c>
      <c r="E49" s="38" t="s">
        <v>54</v>
      </c>
      <c r="F49" s="34">
        <v>0.05</v>
      </c>
    </row>
    <row r="50" spans="1:12" s="18" customFormat="1" ht="15" hidden="1" customHeight="1" x14ac:dyDescent="0.25">
      <c r="A50" s="17"/>
      <c r="B50" s="33" t="s">
        <v>46</v>
      </c>
      <c r="C50" s="34">
        <v>0.15</v>
      </c>
      <c r="E50" s="38" t="s">
        <v>55</v>
      </c>
      <c r="F50" s="34">
        <v>0.05</v>
      </c>
    </row>
    <row r="51" spans="1:12" s="18" customFormat="1" ht="15" hidden="1" customHeight="1" x14ac:dyDescent="0.25">
      <c r="A51" s="17"/>
      <c r="B51" s="33" t="s">
        <v>47</v>
      </c>
      <c r="C51" s="35">
        <f>VLOOKUP(C8,E44:F71,2,FALSE)</f>
        <v>0</v>
      </c>
      <c r="E51" s="38" t="s">
        <v>56</v>
      </c>
      <c r="F51" s="34">
        <v>0.05</v>
      </c>
      <c r="H51" s="19"/>
      <c r="I51" s="19"/>
      <c r="J51" s="55"/>
      <c r="K51" s="5"/>
      <c r="L51" s="5"/>
    </row>
    <row r="52" spans="1:12" s="18" customFormat="1" ht="30" hidden="1" customHeight="1" x14ac:dyDescent="0.25">
      <c r="A52" s="17"/>
      <c r="B52" s="33" t="s">
        <v>24</v>
      </c>
      <c r="C52" s="34">
        <v>0.15</v>
      </c>
      <c r="E52" s="38" t="s">
        <v>57</v>
      </c>
      <c r="F52" s="34">
        <v>0.05</v>
      </c>
      <c r="H52" s="19"/>
      <c r="I52" s="19"/>
      <c r="J52" s="55"/>
      <c r="K52" s="5"/>
      <c r="L52" s="5"/>
    </row>
    <row r="53" spans="1:12" s="18" customFormat="1" ht="45" hidden="1" customHeight="1" x14ac:dyDescent="0.25">
      <c r="A53" s="17"/>
      <c r="B53" s="33" t="s">
        <v>25</v>
      </c>
      <c r="C53" s="34">
        <v>0.15</v>
      </c>
      <c r="E53" s="38" t="s">
        <v>58</v>
      </c>
      <c r="F53" s="34">
        <v>0.05</v>
      </c>
      <c r="H53" s="19"/>
      <c r="I53" s="19"/>
      <c r="J53" s="55"/>
      <c r="K53" s="5"/>
    </row>
    <row r="54" spans="1:12" s="18" customFormat="1" ht="30" hidden="1" customHeight="1" x14ac:dyDescent="0.25">
      <c r="A54" s="17"/>
      <c r="B54" s="33" t="s">
        <v>26</v>
      </c>
      <c r="C54" s="34">
        <v>0.15</v>
      </c>
      <c r="E54" s="38" t="s">
        <v>59</v>
      </c>
      <c r="F54" s="34">
        <v>0.05</v>
      </c>
      <c r="H54" s="19"/>
      <c r="I54" s="19"/>
      <c r="J54" s="55"/>
      <c r="K54" s="5"/>
    </row>
    <row r="55" spans="1:12" ht="15" hidden="1" customHeight="1" x14ac:dyDescent="0.25">
      <c r="B55" s="33" t="s">
        <v>27</v>
      </c>
      <c r="C55" s="34">
        <v>0.15</v>
      </c>
      <c r="E55" s="38" t="s">
        <v>60</v>
      </c>
      <c r="F55" s="34">
        <v>0.05</v>
      </c>
      <c r="H55" s="19"/>
      <c r="I55" s="19"/>
      <c r="J55" s="55"/>
      <c r="K55" s="5"/>
      <c r="L55" s="3"/>
    </row>
    <row r="56" spans="1:12" ht="15" hidden="1" customHeight="1" x14ac:dyDescent="0.25">
      <c r="B56" s="33" t="s">
        <v>28</v>
      </c>
      <c r="C56" s="34">
        <v>0.15</v>
      </c>
      <c r="E56" s="38" t="s">
        <v>61</v>
      </c>
      <c r="F56" s="34">
        <v>0.05</v>
      </c>
      <c r="H56" s="19"/>
      <c r="I56" s="19"/>
      <c r="J56" s="55"/>
      <c r="K56" s="5"/>
      <c r="L56" s="56"/>
    </row>
    <row r="57" spans="1:12" ht="15" hidden="1" x14ac:dyDescent="0.25">
      <c r="B57" s="33" t="s">
        <v>29</v>
      </c>
      <c r="C57" s="34">
        <v>0.15</v>
      </c>
      <c r="E57" s="38" t="s">
        <v>62</v>
      </c>
      <c r="F57" s="34">
        <v>0.05</v>
      </c>
    </row>
    <row r="58" spans="1:12" ht="15" hidden="1" x14ac:dyDescent="0.25">
      <c r="B58" s="33" t="s">
        <v>30</v>
      </c>
      <c r="C58" s="34">
        <v>0.15</v>
      </c>
      <c r="E58" s="38" t="s">
        <v>63</v>
      </c>
      <c r="F58" s="34">
        <v>0.05</v>
      </c>
    </row>
    <row r="59" spans="1:12" ht="15" hidden="1" x14ac:dyDescent="0.25">
      <c r="B59" s="33" t="s">
        <v>31</v>
      </c>
      <c r="C59" s="34">
        <v>0.05</v>
      </c>
      <c r="E59" s="38" t="s">
        <v>64</v>
      </c>
      <c r="F59" s="34">
        <v>0.05</v>
      </c>
    </row>
    <row r="60" spans="1:12" ht="15" hidden="1" x14ac:dyDescent="0.25">
      <c r="B60" s="33" t="s">
        <v>32</v>
      </c>
      <c r="C60" s="34">
        <v>0.15</v>
      </c>
      <c r="E60" s="38" t="s">
        <v>65</v>
      </c>
      <c r="F60" s="34">
        <v>0.05</v>
      </c>
    </row>
    <row r="61" spans="1:12" ht="15" hidden="1" x14ac:dyDescent="0.25">
      <c r="E61" s="38" t="s">
        <v>66</v>
      </c>
      <c r="F61" s="34">
        <v>0.05</v>
      </c>
    </row>
    <row r="62" spans="1:12" ht="15" hidden="1" x14ac:dyDescent="0.25">
      <c r="E62" s="38" t="s">
        <v>67</v>
      </c>
      <c r="F62" s="34">
        <v>0.05</v>
      </c>
    </row>
    <row r="63" spans="1:12" ht="15" hidden="1" x14ac:dyDescent="0.25">
      <c r="E63" s="38" t="s">
        <v>68</v>
      </c>
      <c r="F63" s="34">
        <v>0.05</v>
      </c>
    </row>
    <row r="64" spans="1:12" ht="15" hidden="1" x14ac:dyDescent="0.25">
      <c r="E64" s="38" t="s">
        <v>69</v>
      </c>
      <c r="F64" s="34">
        <v>0.05</v>
      </c>
    </row>
    <row r="65" spans="5:6" ht="15" hidden="1" x14ac:dyDescent="0.25">
      <c r="E65" s="38" t="s">
        <v>70</v>
      </c>
      <c r="F65" s="34">
        <v>0.05</v>
      </c>
    </row>
    <row r="66" spans="5:6" ht="15" hidden="1" x14ac:dyDescent="0.25">
      <c r="E66" s="38" t="s">
        <v>71</v>
      </c>
      <c r="F66" s="34">
        <v>0.05</v>
      </c>
    </row>
    <row r="67" spans="5:6" ht="15" hidden="1" x14ac:dyDescent="0.25">
      <c r="E67" s="38" t="s">
        <v>72</v>
      </c>
      <c r="F67" s="34">
        <v>0.05</v>
      </c>
    </row>
    <row r="68" spans="5:6" ht="15" hidden="1" x14ac:dyDescent="0.25">
      <c r="E68" s="38" t="s">
        <v>73</v>
      </c>
      <c r="F68" s="34">
        <v>0.05</v>
      </c>
    </row>
    <row r="69" spans="5:6" ht="15" hidden="1" x14ac:dyDescent="0.25">
      <c r="E69" s="38" t="s">
        <v>74</v>
      </c>
      <c r="F69" s="34">
        <v>0.05</v>
      </c>
    </row>
    <row r="70" spans="5:6" ht="15" hidden="1" x14ac:dyDescent="0.25">
      <c r="E70" s="38" t="s">
        <v>75</v>
      </c>
      <c r="F70" s="34">
        <v>0.05</v>
      </c>
    </row>
    <row r="71" spans="5:6" ht="15" hidden="1" x14ac:dyDescent="0.25">
      <c r="E71" s="38" t="s">
        <v>76</v>
      </c>
      <c r="F71" s="34">
        <v>0</v>
      </c>
    </row>
  </sheetData>
  <sheetProtection password="DA6F" sheet="1" objects="1" scenarios="1"/>
  <mergeCells count="32">
    <mergeCell ref="A3:B3"/>
    <mergeCell ref="A5:B5"/>
    <mergeCell ref="B16:C16"/>
    <mergeCell ref="C8:D8"/>
    <mergeCell ref="C7:D7"/>
    <mergeCell ref="A7:B7"/>
    <mergeCell ref="A10:B10"/>
    <mergeCell ref="A38:F38"/>
    <mergeCell ref="B25:C25"/>
    <mergeCell ref="B26:C26"/>
    <mergeCell ref="A34:F34"/>
    <mergeCell ref="B28:C28"/>
    <mergeCell ref="B27:C27"/>
    <mergeCell ref="A35:F35"/>
    <mergeCell ref="A36:F36"/>
    <mergeCell ref="A37:F37"/>
    <mergeCell ref="A1:D1"/>
    <mergeCell ref="B29:C29"/>
    <mergeCell ref="B30:C30"/>
    <mergeCell ref="B31:C31"/>
    <mergeCell ref="B32:C32"/>
    <mergeCell ref="C3:D3"/>
    <mergeCell ref="C5:D5"/>
    <mergeCell ref="B19:C19"/>
    <mergeCell ref="B24:C24"/>
    <mergeCell ref="B20:C20"/>
    <mergeCell ref="B21:C21"/>
    <mergeCell ref="B22:C22"/>
    <mergeCell ref="B23:C23"/>
    <mergeCell ref="B15:C15"/>
    <mergeCell ref="B17:C17"/>
    <mergeCell ref="B18:C18"/>
  </mergeCells>
  <phoneticPr fontId="8" type="noConversion"/>
  <dataValidations count="3">
    <dataValidation type="list" allowBlank="1" showInputMessage="1" showErrorMessage="1" sqref="C10">
      <formula1>$E$39:$E$42</formula1>
    </dataValidation>
    <dataValidation type="list" allowBlank="1" showInputMessage="1" showErrorMessage="1" sqref="C7:D7">
      <formula1>$B$44:$B$60</formula1>
    </dataValidation>
    <dataValidation type="list" allowBlank="1" showInputMessage="1" showErrorMessage="1" sqref="C8:D8">
      <formula1>$E$44:$E$71</formula1>
    </dataValidation>
  </dataValidations>
  <pageMargins left="0.82677165354330717" right="0.43307086614173229" top="0.78740157480314965" bottom="0.74803149606299213" header="0.31496062992125984" footer="0.31496062992125984"/>
  <pageSetup paperSize="9" scale="66" fitToHeight="0" orientation="portrait" verticalDpi="598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showGridLines="0" zoomScale="90" zoomScaleNormal="90" workbookViewId="0">
      <selection activeCell="A10" sqref="A10:C10"/>
    </sheetView>
  </sheetViews>
  <sheetFormatPr defaultRowHeight="14.25" x14ac:dyDescent="0.2"/>
  <cols>
    <col min="1" max="1" width="3.85546875" style="45" customWidth="1"/>
    <col min="2" max="2" width="19.140625" style="23" customWidth="1"/>
    <col min="3" max="3" width="92.85546875" style="23" customWidth="1"/>
    <col min="4" max="16384" width="9.140625" style="23"/>
  </cols>
  <sheetData>
    <row r="1" spans="1:4" ht="14.25" customHeight="1" x14ac:dyDescent="0.2">
      <c r="A1" s="94" t="s">
        <v>43</v>
      </c>
      <c r="B1" s="94"/>
      <c r="C1" s="94"/>
    </row>
    <row r="2" spans="1:4" ht="6.75" customHeight="1" x14ac:dyDescent="0.2">
      <c r="A2" s="94"/>
      <c r="B2" s="94"/>
      <c r="C2" s="94"/>
    </row>
    <row r="3" spans="1:4" ht="93" customHeight="1" x14ac:dyDescent="0.2">
      <c r="A3" s="95" t="s">
        <v>100</v>
      </c>
      <c r="B3" s="95"/>
      <c r="C3" s="95"/>
    </row>
    <row r="4" spans="1:4" ht="18.75" customHeight="1" x14ac:dyDescent="0.2">
      <c r="A4" s="92" t="s">
        <v>81</v>
      </c>
      <c r="B4" s="92"/>
      <c r="C4" s="92"/>
    </row>
    <row r="5" spans="1:4" ht="15.75" customHeight="1" x14ac:dyDescent="0.2">
      <c r="A5" s="91" t="s">
        <v>86</v>
      </c>
      <c r="B5" s="91"/>
      <c r="C5" s="91"/>
    </row>
    <row r="6" spans="1:4" ht="30" customHeight="1" x14ac:dyDescent="0.2">
      <c r="A6" s="92" t="s">
        <v>83</v>
      </c>
      <c r="B6" s="92"/>
      <c r="C6" s="92"/>
      <c r="D6" s="46"/>
    </row>
    <row r="7" spans="1:4" ht="16.5" customHeight="1" x14ac:dyDescent="0.2">
      <c r="A7" s="92" t="s">
        <v>84</v>
      </c>
      <c r="B7" s="92"/>
      <c r="C7" s="92"/>
      <c r="D7" s="46"/>
    </row>
    <row r="8" spans="1:4" ht="50.25" customHeight="1" x14ac:dyDescent="0.2">
      <c r="A8" s="92" t="s">
        <v>78</v>
      </c>
      <c r="B8" s="92"/>
      <c r="C8" s="92"/>
      <c r="D8" s="46"/>
    </row>
    <row r="9" spans="1:4" ht="56.25" customHeight="1" x14ac:dyDescent="0.2">
      <c r="A9" s="92" t="s">
        <v>82</v>
      </c>
      <c r="B9" s="92"/>
      <c r="C9" s="92"/>
    </row>
    <row r="10" spans="1:4" ht="122.25" customHeight="1" x14ac:dyDescent="0.2">
      <c r="A10" s="91" t="s">
        <v>98</v>
      </c>
      <c r="B10" s="91"/>
      <c r="C10" s="91"/>
      <c r="D10" s="46"/>
    </row>
    <row r="11" spans="1:4" ht="48.75" customHeight="1" x14ac:dyDescent="0.2">
      <c r="A11" s="91" t="s">
        <v>99</v>
      </c>
      <c r="B11" s="91"/>
      <c r="C11" s="91"/>
      <c r="D11" s="46"/>
    </row>
    <row r="12" spans="1:4" ht="36" customHeight="1" x14ac:dyDescent="0.2">
      <c r="A12" s="91" t="s">
        <v>95</v>
      </c>
      <c r="B12" s="91"/>
      <c r="C12" s="91"/>
    </row>
    <row r="13" spans="1:4" s="24" customFormat="1" ht="30.75" customHeight="1" x14ac:dyDescent="0.2">
      <c r="A13" s="91"/>
      <c r="B13" s="91"/>
      <c r="C13" s="91"/>
    </row>
    <row r="14" spans="1:4" ht="17.25" customHeight="1" x14ac:dyDescent="0.2">
      <c r="A14" s="93"/>
      <c r="B14" s="93"/>
      <c r="C14" s="93"/>
    </row>
    <row r="15" spans="1:4" ht="65.25" customHeight="1" x14ac:dyDescent="0.2">
      <c r="A15" s="91"/>
      <c r="B15" s="91"/>
      <c r="C15" s="91"/>
    </row>
  </sheetData>
  <sheetProtection password="DA6F" sheet="1" objects="1" scenarios="1"/>
  <mergeCells count="15">
    <mergeCell ref="A1:C1"/>
    <mergeCell ref="A2:C2"/>
    <mergeCell ref="A3:C3"/>
    <mergeCell ref="A4:C4"/>
    <mergeCell ref="A11:C11"/>
    <mergeCell ref="A5:C5"/>
    <mergeCell ref="A6:C6"/>
    <mergeCell ref="A7:C7"/>
    <mergeCell ref="A8:C8"/>
    <mergeCell ref="A12:C12"/>
    <mergeCell ref="A10:C10"/>
    <mergeCell ref="A15:C15"/>
    <mergeCell ref="A9:C9"/>
    <mergeCell ref="A13:C13"/>
    <mergeCell ref="A14:C14"/>
  </mergeCells>
  <pageMargins left="0.70866141732283472" right="0.70866141732283472" top="0.51181102362204722" bottom="0.43307086614173229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koszty</vt:lpstr>
      <vt:lpstr>instrukcja</vt:lpstr>
      <vt:lpstr>instrukcja!Obszar_wydruku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Kudła Iwona</cp:lastModifiedBy>
  <cp:lastPrinted>2024-06-17T10:52:22Z</cp:lastPrinted>
  <dcterms:created xsi:type="dcterms:W3CDTF">2016-07-17T21:43:52Z</dcterms:created>
  <dcterms:modified xsi:type="dcterms:W3CDTF">2024-10-30T09:07:17Z</dcterms:modified>
</cp:coreProperties>
</file>