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3" sheetId="1" r:id="rId1"/>
    <sheet name="Arkusz1" sheetId="2" state="hidden" r:id="rId2"/>
  </sheets>
  <definedNames>
    <definedName name="_xlnm.Print_Area" localSheetId="0">'3'!$A$1:$O$63</definedName>
  </definedNames>
  <calcPr fullCalcOnLoad="1"/>
</workbook>
</file>

<file path=xl/sharedStrings.xml><?xml version="1.0" encoding="utf-8"?>
<sst xmlns="http://schemas.openxmlformats.org/spreadsheetml/2006/main" count="114" uniqueCount="99">
  <si>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</si>
  <si>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</si>
  <si>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</si>
  <si>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</si>
  <si>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</si>
  <si>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</si>
  <si>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</si>
  <si>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</si>
  <si>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</si>
  <si>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</si>
  <si>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</si>
  <si>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</si>
  <si>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</si>
  <si>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</si>
  <si>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</si>
  <si>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</si>
  <si>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</si>
  <si>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</si>
  <si>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</si>
  <si>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</si>
  <si>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</si>
  <si>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</si>
  <si>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</si>
  <si>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</si>
  <si>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</si>
  <si>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</si>
  <si>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</si>
  <si>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</si>
  <si>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</si>
  <si>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</si>
  <si>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</si>
  <si>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</si>
  <si>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</si>
  <si>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</si>
  <si>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</si>
  <si>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</si>
  <si>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</si>
  <si>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</si>
  <si>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</si>
  <si>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</si>
  <si>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</si>
  <si>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</si>
  <si>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rodzaj gminy</t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</si>
  <si>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</si>
  <si>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</si>
  <si>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</si>
  <si>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</si>
  <si>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</si>
  <si>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</si>
  <si>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</si>
  <si>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</si>
  <si>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</si>
  <si>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</si>
  <si>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t xml:space="preserve">RAZEM 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</si>
  <si>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</si>
  <si>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</si>
  <si>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t>Tabela 2</t>
  </si>
  <si>
    <t>Oferta konkursowa "Maluch+" 2018 (moduł 3 - dla podmiotów innych niż jst)</t>
  </si>
  <si>
    <t>Kod terytorialny GUS gminy, której dotyczy oferta (7 cyfr)***:</t>
  </si>
  <si>
    <t>***Kod gminy wg GUS (7 cyfr w formacie 9999999), gdzie:pierwsze dwie to WK  (kod województwa), trzecia i czwarta to PK  (kod powiatu), piąta i szósta to GK  (kod gminy) i siódma to kod rodzaju gminy (1,2,3)</t>
  </si>
  <si>
    <t>Załącznik 3 do Programu "MALUCH+"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</si>
  <si>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</si>
  <si>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</si>
  <si>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</si>
  <si>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</si>
  <si>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</si>
  <si>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</si>
  <si>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</si>
  <si>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</si>
  <si>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</si>
  <si>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</si>
  <si>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8. 9 należy podać kwoty przeciętne; przez koszty rozumie się wszystkie koszty kwalifikowalne związane z funkcjonowaniem miejsca, w tym zysk z opłat rodziców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</si>
  <si>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</rPr>
      <t>3,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5</t>
    </r>
  </si>
  <si>
    <t xml:space="preserve">PRZYKŁAD </t>
  </si>
  <si>
    <t>15-11-2017</t>
  </si>
  <si>
    <t>Mazowiecki Urząd Wojewódzki</t>
  </si>
  <si>
    <t>Warszawa</t>
  </si>
  <si>
    <t>65</t>
  </si>
  <si>
    <t>01</t>
  </si>
  <si>
    <t>1</t>
  </si>
  <si>
    <t>żłobek</t>
  </si>
  <si>
    <t>Szkoła Wyższa X</t>
  </si>
  <si>
    <t>XYZ sp. z o.o.</t>
  </si>
  <si>
    <t>0000000000</t>
  </si>
  <si>
    <t>000000000</t>
  </si>
  <si>
    <t>miesiąc</t>
  </si>
  <si>
    <t>liczba dzieci</t>
  </si>
  <si>
    <t>IX</t>
  </si>
  <si>
    <t>X</t>
  </si>
  <si>
    <t>XI</t>
  </si>
  <si>
    <t>XII</t>
  </si>
  <si>
    <t>wartość przeciętna</t>
  </si>
  <si>
    <t>koszt funkcjonowania wszystkich miejsc w miesiącu</t>
  </si>
  <si>
    <t>suma</t>
  </si>
  <si>
    <t>miesięczny koszt funkcjonowania 1 miejsca</t>
  </si>
  <si>
    <t>wyliczenie liczby dzieci 
w poszczególnych miesiącach</t>
  </si>
  <si>
    <t>wyliczenie miesięcznego kosztu funkcjonowania jednego miejsca bez zysku z opłat od rodziców</t>
  </si>
  <si>
    <t>"Koziolek Matołek", ul. Szkolna 1, 00-000 Warszawa</t>
  </si>
  <si>
    <t>"Koziołek Matołek", ul. Szkolna 1, 00-000 Warszawa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</si>
</sst>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9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</border>
    <border>
      <left style="thick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ck">
        <color theme="4"/>
      </right>
      <top style="thin">
        <color theme="4"/>
      </top>
      <bottom>
        <color indexed="63"/>
      </bottom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 style="thin">
        <color theme="4"/>
      </left>
      <right style="thick">
        <color theme="4"/>
      </right>
      <top>
        <color indexed="63"/>
      </top>
      <bottom style="thin">
        <color theme="4"/>
      </bottom>
    </border>
    <border>
      <left style="thick">
        <color theme="4"/>
      </left>
      <right style="thin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4"/>
      </left>
      <right>
        <color indexed="63"/>
      </right>
      <top style="thin">
        <color theme="4"/>
      </top>
      <bottom style="thick">
        <color theme="4"/>
      </bottom>
    </border>
    <border>
      <left>
        <color indexed="63"/>
      </left>
      <right style="thick">
        <color theme="4"/>
      </right>
      <top style="thin">
        <color theme="4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ck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ck">
        <color theme="4"/>
      </top>
      <bottom>
        <color indexed="63"/>
      </bottom>
    </border>
    <border>
      <left style="thin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n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 style="thick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ck">
        <color theme="4"/>
      </right>
      <top>
        <color indexed="63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Fill="1" applyBorder="1" applyAlignment="1">
      <alignment horizontal="center" wrapText="1"/>
    </xf>
    <xf numFmtId="1" fontId="32" fillId="0" borderId="23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18" xfId="53" applyFont="1" applyBorder="1" applyAlignment="1" applyProtection="1">
      <alignment horizontal="center" vertical="center" wrapText="1"/>
      <protection locked="0"/>
    </xf>
    <xf numFmtId="0" fontId="32" fillId="0" borderId="20" xfId="53" applyFont="1" applyBorder="1" applyAlignment="1" applyProtection="1">
      <alignment horizontal="center" vertical="center" wrapText="1"/>
      <protection locked="0"/>
    </xf>
    <xf numFmtId="0" fontId="32" fillId="0" borderId="25" xfId="53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>
      <alignment horizontal="center" vertical="center"/>
    </xf>
    <xf numFmtId="0" fontId="24" fillId="0" borderId="10" xfId="56" applyNumberFormat="1" applyFont="1" applyBorder="1" applyAlignment="1" applyProtection="1">
      <alignment vertical="center" wrapText="1"/>
      <protection locked="0"/>
    </xf>
    <xf numFmtId="0" fontId="24" fillId="0" borderId="10" xfId="0" applyNumberFormat="1" applyFont="1" applyBorder="1" applyAlignment="1">
      <alignment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27" xfId="53" applyFont="1" applyFill="1" applyBorder="1" applyAlignment="1" applyProtection="1">
      <alignment horizontal="left" vertical="center" wrapText="1"/>
      <protection locked="0"/>
    </xf>
    <xf numFmtId="0" fontId="25" fillId="22" borderId="28" xfId="0" applyFont="1" applyFill="1" applyBorder="1" applyAlignment="1">
      <alignment horizontal="left" vertical="center" wrapText="1"/>
    </xf>
    <xf numFmtId="0" fontId="25" fillId="22" borderId="29" xfId="0" applyFont="1" applyFill="1" applyBorder="1" applyAlignment="1">
      <alignment horizontal="left" vertical="center" wrapText="1"/>
    </xf>
    <xf numFmtId="0" fontId="26" fillId="0" borderId="30" xfId="53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5" fillId="22" borderId="27" xfId="53" applyFont="1" applyFill="1" applyBorder="1" applyAlignment="1" applyProtection="1" quotePrefix="1">
      <alignment horizontal="left"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3" fontId="32" fillId="0" borderId="34" xfId="53" applyNumberFormat="1" applyFont="1" applyBorder="1" applyAlignment="1" applyProtection="1">
      <alignment horizontal="center" vertical="center" wrapText="1"/>
      <protection locked="0"/>
    </xf>
    <xf numFmtId="3" fontId="32" fillId="0" borderId="35" xfId="53" applyNumberFormat="1" applyFont="1" applyBorder="1" applyAlignment="1" applyProtection="1">
      <alignment horizontal="center" vertical="center" wrapText="1"/>
      <protection locked="0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0" xfId="53" applyFont="1" applyAlignment="1" applyProtection="1">
      <alignment/>
      <protection locked="0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30" xfId="53" applyFont="1" applyBorder="1" applyAlignment="1">
      <alignment horizontal="center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3" fillId="24" borderId="42" xfId="53" applyFont="1" applyFill="1" applyBorder="1" applyAlignment="1" applyProtection="1">
      <alignment horizontal="right" vertical="center" wrapText="1"/>
      <protection locked="0"/>
    </xf>
    <xf numFmtId="0" fontId="23" fillId="24" borderId="43" xfId="53" applyFont="1" applyFill="1" applyBorder="1" applyAlignment="1" applyProtection="1">
      <alignment horizontal="right" vertical="center" wrapText="1"/>
      <protection locked="0"/>
    </xf>
    <xf numFmtId="0" fontId="23" fillId="24" borderId="44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1" fontId="25" fillId="22" borderId="27" xfId="53" applyNumberFormat="1" applyFont="1" applyFill="1" applyBorder="1" applyAlignment="1" applyProtection="1" quotePrefix="1">
      <alignment horizontal="left" vertical="center" wrapText="1"/>
      <protection locked="0"/>
    </xf>
    <xf numFmtId="1" fontId="25" fillId="22" borderId="28" xfId="0" applyNumberFormat="1" applyFont="1" applyFill="1" applyBorder="1" applyAlignment="1">
      <alignment horizontal="left" vertical="center" wrapText="1"/>
    </xf>
    <xf numFmtId="1" fontId="25" fillId="22" borderId="29" xfId="0" applyNumberFormat="1" applyFont="1" applyFill="1" applyBorder="1" applyAlignment="1">
      <alignment horizontal="left" vertical="center" wrapText="1"/>
    </xf>
    <xf numFmtId="0" fontId="0" fillId="24" borderId="43" xfId="0" applyFill="1" applyBorder="1" applyAlignment="1">
      <alignment vertical="center" wrapText="1"/>
    </xf>
    <xf numFmtId="0" fontId="0" fillId="24" borderId="44" xfId="0" applyFill="1" applyBorder="1" applyAlignment="1">
      <alignment vertical="center" wrapText="1"/>
    </xf>
    <xf numFmtId="0" fontId="25" fillId="22" borderId="28" xfId="53" applyFont="1" applyFill="1" applyBorder="1" applyAlignment="1" applyProtection="1">
      <alignment horizontal="left" vertical="center" wrapText="1"/>
      <protection locked="0"/>
    </xf>
    <xf numFmtId="0" fontId="25" fillId="22" borderId="29" xfId="53" applyFont="1" applyFill="1" applyBorder="1" applyAlignment="1" applyProtection="1">
      <alignment horizontal="left" vertical="center" wrapText="1"/>
      <protection locked="0"/>
    </xf>
    <xf numFmtId="0" fontId="0" fillId="22" borderId="27" xfId="53" applyFill="1" applyBorder="1" applyAlignment="1" applyProtection="1">
      <alignment horizontal="center" vertical="center" wrapText="1"/>
      <protection locked="0"/>
    </xf>
    <xf numFmtId="0" fontId="0" fillId="22" borderId="28" xfId="0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23" fillId="0" borderId="46" xfId="53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vertical="center" wrapText="1"/>
    </xf>
    <xf numFmtId="0" fontId="23" fillId="0" borderId="47" xfId="53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24" borderId="42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3" fontId="32" fillId="0" borderId="48" xfId="53" applyNumberFormat="1" applyFont="1" applyBorder="1" applyAlignment="1" applyProtection="1">
      <alignment horizontal="center" vertical="center" wrapText="1"/>
      <protection locked="0"/>
    </xf>
    <xf numFmtId="3" fontId="32" fillId="0" borderId="49" xfId="53" applyNumberFormat="1" applyFont="1" applyBorder="1" applyAlignment="1" applyProtection="1">
      <alignment horizontal="center" vertical="center" wrapText="1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27" xfId="53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 wrapText="1"/>
    </xf>
    <xf numFmtId="49" fontId="23" fillId="22" borderId="27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29" xfId="53" applyNumberFormat="1" applyFont="1" applyFill="1" applyBorder="1" applyAlignment="1" applyProtection="1">
      <alignment horizontal="center" vertical="center" wrapText="1"/>
      <protection locked="0"/>
    </xf>
    <xf numFmtId="3" fontId="32" fillId="0" borderId="50" xfId="0" applyNumberFormat="1" applyFont="1" applyBorder="1" applyAlignment="1">
      <alignment horizontal="center" vertical="center"/>
    </xf>
    <xf numFmtId="3" fontId="32" fillId="0" borderId="51" xfId="0" applyNumberFormat="1" applyFont="1" applyBorder="1" applyAlignment="1">
      <alignment horizontal="center" vertical="center"/>
    </xf>
    <xf numFmtId="0" fontId="32" fillId="0" borderId="16" xfId="53" applyFont="1" applyBorder="1" applyAlignment="1" applyProtection="1">
      <alignment horizontal="center" vertical="center" wrapText="1"/>
      <protection locked="0"/>
    </xf>
    <xf numFmtId="0" fontId="32" fillId="0" borderId="52" xfId="53" applyFont="1" applyBorder="1" applyAlignment="1" applyProtection="1">
      <alignment horizontal="center" vertical="center" wrapText="1"/>
      <protection locked="0"/>
    </xf>
    <xf numFmtId="1" fontId="32" fillId="0" borderId="53" xfId="53" applyNumberFormat="1" applyFont="1" applyBorder="1" applyAlignment="1" applyProtection="1">
      <alignment horizontal="center" vertical="center" wrapText="1"/>
      <protection locked="0"/>
    </xf>
    <xf numFmtId="1" fontId="32" fillId="0" borderId="17" xfId="53" applyNumberFormat="1" applyFont="1" applyBorder="1" applyAlignment="1" applyProtection="1">
      <alignment horizontal="center" vertical="center" wrapText="1"/>
      <protection locked="0"/>
    </xf>
    <xf numFmtId="1" fontId="32" fillId="0" borderId="54" xfId="53" applyNumberFormat="1" applyFont="1" applyBorder="1" applyAlignment="1" applyProtection="1">
      <alignment horizontal="center" vertical="center" wrapText="1"/>
      <protection locked="0"/>
    </xf>
    <xf numFmtId="1" fontId="32" fillId="0" borderId="55" xfId="53" applyNumberFormat="1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horizontal="center" wrapText="1"/>
    </xf>
    <xf numFmtId="3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3" fontId="32" fillId="0" borderId="56" xfId="0" applyNumberFormat="1" applyFont="1" applyBorder="1" applyAlignment="1">
      <alignment horizontal="center" vertical="center"/>
    </xf>
    <xf numFmtId="3" fontId="32" fillId="0" borderId="57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133350</xdr:rowOff>
    </xdr:from>
    <xdr:to>
      <xdr:col>9</xdr:col>
      <xdr:colOff>295275</xdr:colOff>
      <xdr:row>4</xdr:row>
      <xdr:rowOff>266700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95275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0</xdr:rowOff>
    </xdr:from>
    <xdr:to>
      <xdr:col>14</xdr:col>
      <xdr:colOff>342900</xdr:colOff>
      <xdr:row>8</xdr:row>
      <xdr:rowOff>285750</xdr:rowOff>
    </xdr:to>
    <xdr:sp>
      <xdr:nvSpPr>
        <xdr:cNvPr id="2" name="Objaśnienie liniowe 1 4"/>
        <xdr:cNvSpPr>
          <a:spLocks/>
        </xdr:cNvSpPr>
      </xdr:nvSpPr>
      <xdr:spPr>
        <a:xfrm>
          <a:off x="10572750" y="2781300"/>
          <a:ext cx="1866900" cy="695325"/>
        </a:xfrm>
        <a:prstGeom prst="borderCallout1">
          <a:avLst>
            <a:gd name="adj1" fmla="val -49259"/>
            <a:gd name="adj2" fmla="val 340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</a:rPr>
            <a:t> przypadku Warszawy, należy podać kod TERYT miasta stołecznego (a nie jednej z dzielnic)</a:t>
          </a:r>
        </a:p>
      </xdr:txBody>
    </xdr:sp>
    <xdr:clientData/>
  </xdr:twoCellAnchor>
  <xdr:twoCellAnchor>
    <xdr:from>
      <xdr:col>1</xdr:col>
      <xdr:colOff>1790700</xdr:colOff>
      <xdr:row>39</xdr:row>
      <xdr:rowOff>152400</xdr:rowOff>
    </xdr:from>
    <xdr:to>
      <xdr:col>4</xdr:col>
      <xdr:colOff>438150</xdr:colOff>
      <xdr:row>44</xdr:row>
      <xdr:rowOff>38100</xdr:rowOff>
    </xdr:to>
    <xdr:sp>
      <xdr:nvSpPr>
        <xdr:cNvPr id="3" name="Objaśnienie liniowe 1 5"/>
        <xdr:cNvSpPr>
          <a:spLocks/>
        </xdr:cNvSpPr>
      </xdr:nvSpPr>
      <xdr:spPr>
        <a:xfrm>
          <a:off x="2038350" y="10439400"/>
          <a:ext cx="2133600" cy="914400"/>
        </a:xfrm>
        <a:prstGeom prst="borderCallout1">
          <a:avLst>
            <a:gd name="adj1" fmla="val 60638"/>
            <a:gd name="adj2" fmla="val -81078"/>
            <a:gd name="adj3" fmla="val 50226"/>
            <a:gd name="adj4" fmla="val -5184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Miejsca</a:t>
          </a:r>
          <a:r>
            <a:rPr lang="en-US" cap="none" sz="1000" b="0" i="0" u="none" baseline="0">
              <a:solidFill>
                <a:srgbClr val="000000"/>
              </a:solidFill>
            </a:rPr>
            <a:t> zostaną wpisane do rejestru (czyli uruchomione) we wrześniu, dlatego okres funkcjonowania wynosi 4 miesiące</a:t>
          </a:r>
        </a:p>
      </xdr:txBody>
    </xdr:sp>
    <xdr:clientData/>
  </xdr:twoCellAnchor>
  <xdr:twoCellAnchor>
    <xdr:from>
      <xdr:col>4</xdr:col>
      <xdr:colOff>542925</xdr:colOff>
      <xdr:row>40</xdr:row>
      <xdr:rowOff>38100</xdr:rowOff>
    </xdr:from>
    <xdr:to>
      <xdr:col>5</xdr:col>
      <xdr:colOff>990600</xdr:colOff>
      <xdr:row>44</xdr:row>
      <xdr:rowOff>161925</xdr:rowOff>
    </xdr:to>
    <xdr:sp>
      <xdr:nvSpPr>
        <xdr:cNvPr id="4" name="Objaśnienie liniowe 1 6"/>
        <xdr:cNvSpPr>
          <a:spLocks/>
        </xdr:cNvSpPr>
      </xdr:nvSpPr>
      <xdr:spPr>
        <a:xfrm>
          <a:off x="4276725" y="10648950"/>
          <a:ext cx="1314450" cy="828675"/>
        </a:xfrm>
        <a:prstGeom prst="borderCallout1">
          <a:avLst>
            <a:gd name="adj1" fmla="val 24388"/>
            <a:gd name="adj2" fmla="val -109152"/>
            <a:gd name="adj3" fmla="val -24166"/>
            <a:gd name="adj4" fmla="val -51148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Szacowany koszt funkcjonowania miejsca z zyskiem z opłat od rodziców
</a:t>
          </a:r>
        </a:p>
      </xdr:txBody>
    </xdr:sp>
    <xdr:clientData/>
  </xdr:twoCellAnchor>
  <xdr:twoCellAnchor>
    <xdr:from>
      <xdr:col>6</xdr:col>
      <xdr:colOff>114300</xdr:colOff>
      <xdr:row>39</xdr:row>
      <xdr:rowOff>314325</xdr:rowOff>
    </xdr:from>
    <xdr:to>
      <xdr:col>9</xdr:col>
      <xdr:colOff>257175</xdr:colOff>
      <xdr:row>45</xdr:row>
      <xdr:rowOff>38100</xdr:rowOff>
    </xdr:to>
    <xdr:sp>
      <xdr:nvSpPr>
        <xdr:cNvPr id="5" name="Objaśnienie liniowe 1 7"/>
        <xdr:cNvSpPr>
          <a:spLocks/>
        </xdr:cNvSpPr>
      </xdr:nvSpPr>
      <xdr:spPr>
        <a:xfrm>
          <a:off x="5734050" y="10601325"/>
          <a:ext cx="2905125" cy="933450"/>
        </a:xfrm>
        <a:prstGeom prst="borderCallout1">
          <a:avLst>
            <a:gd name="adj1" fmla="val -22185"/>
            <a:gd name="adj2" fmla="val -48837"/>
            <a:gd name="adj3" fmla="val -30439"/>
            <a:gd name="adj4" fmla="val -9904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Żłobek rozpocznie funkcjonowanie we wrześniu 2018 r. i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przewiduje się, że będzie w 2018 r. otrzymywał dofinansowanie z innych źródeł w kwocie</a:t>
          </a:r>
          <a:r>
            <a:rPr lang="en-US" cap="none" sz="1000" b="0" i="0" u="none" baseline="0">
              <a:solidFill>
                <a:srgbClr val="000000"/>
              </a:solidFill>
            </a:rPr>
            <a:t> 100 zł miesięcznie na dziecko - nie jest to dofinansowanie przeznaczone na zmniejszenie opłat od rodziców</a:t>
          </a:r>
        </a:p>
      </xdr:txBody>
    </xdr:sp>
    <xdr:clientData/>
  </xdr:twoCellAnchor>
  <xdr:twoCellAnchor>
    <xdr:from>
      <xdr:col>11</xdr:col>
      <xdr:colOff>152400</xdr:colOff>
      <xdr:row>18</xdr:row>
      <xdr:rowOff>66675</xdr:rowOff>
    </xdr:from>
    <xdr:to>
      <xdr:col>13</xdr:col>
      <xdr:colOff>771525</xdr:colOff>
      <xdr:row>25</xdr:row>
      <xdr:rowOff>38100</xdr:rowOff>
    </xdr:to>
    <xdr:sp>
      <xdr:nvSpPr>
        <xdr:cNvPr id="6" name="Objaśnienie liniowe 1 9"/>
        <xdr:cNvSpPr>
          <a:spLocks/>
        </xdr:cNvSpPr>
      </xdr:nvSpPr>
      <xdr:spPr>
        <a:xfrm>
          <a:off x="9906000" y="5791200"/>
          <a:ext cx="2171700" cy="1371600"/>
        </a:xfrm>
        <a:prstGeom prst="borderCallout1">
          <a:avLst>
            <a:gd name="adj1" fmla="val -95939"/>
            <a:gd name="adj2" fmla="val -402"/>
            <a:gd name="adj3" fmla="val -50018"/>
            <a:gd name="adj4" fmla="val 127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podanym przykładzie </a:t>
          </a:r>
          <a:r>
            <a:rPr lang="en-US" cap="none" sz="1100" b="0" i="0" u="none" baseline="0">
              <a:solidFill>
                <a:srgbClr val="000000"/>
              </a:solidFill>
            </a:rPr>
            <a:t>koszt utworzenia 1 miejsca przekracza maksymalną kwotę dofinansowania, tj. 10 tys. zł na miejsce. W związku z tym udział dotacji jest niższy (a wkładu własnego wyższy)</a:t>
          </a:r>
        </a:p>
      </xdr:txBody>
    </xdr:sp>
    <xdr:clientData/>
  </xdr:twoCellAnchor>
  <xdr:twoCellAnchor>
    <xdr:from>
      <xdr:col>10</xdr:col>
      <xdr:colOff>95250</xdr:colOff>
      <xdr:row>33</xdr:row>
      <xdr:rowOff>200025</xdr:rowOff>
    </xdr:from>
    <xdr:to>
      <xdr:col>11</xdr:col>
      <xdr:colOff>552450</xdr:colOff>
      <xdr:row>37</xdr:row>
      <xdr:rowOff>152400</xdr:rowOff>
    </xdr:to>
    <xdr:sp>
      <xdr:nvSpPr>
        <xdr:cNvPr id="7" name="Objaśnienie prostokątne 1"/>
        <xdr:cNvSpPr>
          <a:spLocks/>
        </xdr:cNvSpPr>
      </xdr:nvSpPr>
      <xdr:spPr>
        <a:xfrm>
          <a:off x="9191625" y="8610600"/>
          <a:ext cx="1114425" cy="1352550"/>
        </a:xfrm>
        <a:prstGeom prst="wedgeRectCallout">
          <a:avLst>
            <a:gd name="adj1" fmla="val 67787"/>
            <a:gd name="adj2" fmla="val 2870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Miejsca zostaną wpisane do rejestru we wrześniu,</a:t>
          </a:r>
          <a:r>
            <a:rPr lang="en-US" cap="none" sz="1000" b="0" i="0" u="none" baseline="0">
              <a:solidFill>
                <a:srgbClr val="000000"/>
              </a:solidFill>
            </a:rPr>
            <a:t> dlatego liczba dzieci podawana jest na 4 miesiące od września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9" width="13.421875" style="0" customWidth="1"/>
    <col min="10" max="10" width="10.7109375" style="0" customWidth="1"/>
    <col min="11" max="11" width="9.8515625" style="0" customWidth="1"/>
    <col min="12" max="12" width="12.28125" style="0" customWidth="1"/>
    <col min="13" max="13" width="11.00390625" style="0" customWidth="1"/>
    <col min="14" max="14" width="11.8515625" style="0" customWidth="1"/>
    <col min="15" max="15" width="9.140625" style="0" customWidth="1"/>
  </cols>
  <sheetData>
    <row r="1" spans="1:11" ht="12.75">
      <c r="A1" s="24"/>
      <c r="B1" s="2"/>
      <c r="C1" s="24"/>
      <c r="D1" s="24"/>
      <c r="E1" s="24"/>
      <c r="F1" s="24"/>
      <c r="G1" s="24"/>
      <c r="H1" s="111" t="s">
        <v>60</v>
      </c>
      <c r="I1" s="111"/>
      <c r="J1" s="111"/>
      <c r="K1" s="111"/>
    </row>
    <row r="2" spans="1:15" ht="37.5" customHeight="1">
      <c r="A2" s="155" t="s">
        <v>57</v>
      </c>
      <c r="B2" s="155"/>
      <c r="C2" s="155"/>
      <c r="D2" s="155"/>
      <c r="E2" s="155"/>
      <c r="F2" s="155"/>
      <c r="G2" s="73" t="s">
        <v>73</v>
      </c>
      <c r="H2" s="59"/>
      <c r="I2" s="35"/>
      <c r="J2" s="35"/>
      <c r="K2" s="34"/>
      <c r="L2" s="18"/>
      <c r="M2" s="18"/>
      <c r="N2" s="18"/>
      <c r="O2" s="18"/>
    </row>
    <row r="3" spans="1:1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8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5.5" customHeight="1">
      <c r="A5" s="4"/>
      <c r="B5" s="156"/>
      <c r="C5" s="157"/>
      <c r="D5" s="4"/>
      <c r="E5" s="4"/>
      <c r="F5" s="3"/>
      <c r="G5" s="3"/>
      <c r="H5" s="53"/>
      <c r="I5" s="1"/>
      <c r="O5" s="8"/>
    </row>
    <row r="6" spans="1:15" ht="38.25" customHeight="1">
      <c r="A6" s="1"/>
      <c r="B6" s="146" t="s">
        <v>44</v>
      </c>
      <c r="C6" s="147"/>
      <c r="D6" s="1"/>
      <c r="E6" s="6" t="s">
        <v>12</v>
      </c>
      <c r="F6" s="158" t="s">
        <v>74</v>
      </c>
      <c r="G6" s="159"/>
      <c r="H6" s="58" t="s">
        <v>13</v>
      </c>
      <c r="I6" s="143" t="s">
        <v>75</v>
      </c>
      <c r="J6" s="144"/>
      <c r="K6" s="144"/>
      <c r="L6" s="145"/>
      <c r="O6" s="8"/>
    </row>
    <row r="7" spans="1:15" ht="14.25">
      <c r="A7" s="1"/>
      <c r="F7" s="5"/>
      <c r="G7" s="5"/>
      <c r="H7" s="5"/>
      <c r="I7" s="1"/>
      <c r="O7" s="8"/>
    </row>
    <row r="8" spans="1:15" ht="32.25" customHeight="1">
      <c r="A8" s="1"/>
      <c r="B8" s="41" t="s">
        <v>45</v>
      </c>
      <c r="C8" s="94" t="s">
        <v>81</v>
      </c>
      <c r="D8" s="95"/>
      <c r="E8" s="96"/>
      <c r="F8" s="5"/>
      <c r="G8" s="54"/>
      <c r="H8" s="55"/>
      <c r="I8" s="56"/>
      <c r="J8" s="57"/>
      <c r="K8" s="57"/>
      <c r="O8" s="8"/>
    </row>
    <row r="9" spans="1:15" ht="37.5" customHeight="1">
      <c r="A9" s="1"/>
      <c r="B9" s="43" t="s">
        <v>47</v>
      </c>
      <c r="C9" s="94" t="s">
        <v>82</v>
      </c>
      <c r="D9" s="141"/>
      <c r="E9" s="142"/>
      <c r="F9" s="5"/>
      <c r="G9" s="134" t="s">
        <v>46</v>
      </c>
      <c r="H9" s="135"/>
      <c r="I9" s="102" t="s">
        <v>76</v>
      </c>
      <c r="J9" s="102"/>
      <c r="K9" s="102"/>
      <c r="L9" s="102"/>
      <c r="O9" s="8"/>
    </row>
    <row r="10" spans="1:15" ht="15">
      <c r="A10" s="1"/>
      <c r="B10" s="43" t="s">
        <v>48</v>
      </c>
      <c r="C10" s="136" t="s">
        <v>83</v>
      </c>
      <c r="D10" s="137"/>
      <c r="E10" s="138"/>
      <c r="G10" s="97" t="s">
        <v>58</v>
      </c>
      <c r="H10" s="98"/>
      <c r="I10" s="16" t="s">
        <v>32</v>
      </c>
      <c r="J10" s="17" t="s">
        <v>77</v>
      </c>
      <c r="K10" s="17" t="s">
        <v>78</v>
      </c>
      <c r="L10" s="17" t="s">
        <v>79</v>
      </c>
      <c r="N10" s="41"/>
      <c r="O10" s="8"/>
    </row>
    <row r="11" spans="1:15" ht="15">
      <c r="A11" s="1"/>
      <c r="B11" s="43" t="s">
        <v>49</v>
      </c>
      <c r="C11" s="101" t="s">
        <v>84</v>
      </c>
      <c r="D11" s="95"/>
      <c r="E11" s="96"/>
      <c r="F11" s="42"/>
      <c r="G11" s="99"/>
      <c r="H11" s="100"/>
      <c r="I11" s="44" t="s">
        <v>2</v>
      </c>
      <c r="J11" s="45" t="s">
        <v>3</v>
      </c>
      <c r="K11" s="45" t="s">
        <v>4</v>
      </c>
      <c r="L11" s="46" t="s">
        <v>42</v>
      </c>
      <c r="O11" s="8"/>
    </row>
    <row r="12" spans="1:15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36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1" ht="47.25" customHeight="1">
      <c r="A17" s="92" t="s">
        <v>0</v>
      </c>
      <c r="B17" s="92" t="s">
        <v>15</v>
      </c>
      <c r="C17" s="29" t="s">
        <v>43</v>
      </c>
      <c r="D17" s="117" t="s">
        <v>22</v>
      </c>
      <c r="E17" s="92" t="s">
        <v>17</v>
      </c>
      <c r="F17" s="92"/>
      <c r="G17" s="92"/>
      <c r="H17" s="103"/>
      <c r="I17" s="112" t="s">
        <v>10</v>
      </c>
      <c r="J17" s="112" t="s">
        <v>67</v>
      </c>
      <c r="K17" s="110" t="s">
        <v>68</v>
      </c>
    </row>
    <row r="18" spans="1:11" ht="21" customHeight="1">
      <c r="A18" s="105"/>
      <c r="B18" s="93"/>
      <c r="C18" s="30" t="s">
        <v>16</v>
      </c>
      <c r="D18" s="118"/>
      <c r="E18" s="92" t="s">
        <v>1</v>
      </c>
      <c r="F18" s="92" t="s">
        <v>66</v>
      </c>
      <c r="G18" s="110"/>
      <c r="H18" s="110"/>
      <c r="I18" s="113"/>
      <c r="J18" s="113"/>
      <c r="K18" s="110"/>
    </row>
    <row r="19" spans="1:11" ht="11.25" customHeight="1">
      <c r="A19" s="105"/>
      <c r="B19" s="93"/>
      <c r="C19" s="31" t="s">
        <v>11</v>
      </c>
      <c r="D19" s="118"/>
      <c r="E19" s="103"/>
      <c r="F19" s="149" t="s">
        <v>21</v>
      </c>
      <c r="G19" s="149" t="s">
        <v>18</v>
      </c>
      <c r="H19" s="149"/>
      <c r="I19" s="113"/>
      <c r="J19" s="113"/>
      <c r="K19" s="110"/>
    </row>
    <row r="20" spans="1:11" ht="27" customHeight="1">
      <c r="A20" s="105"/>
      <c r="B20" s="93"/>
      <c r="C20" s="32" t="s">
        <v>9</v>
      </c>
      <c r="D20" s="133"/>
      <c r="E20" s="103"/>
      <c r="F20" s="149"/>
      <c r="G20" s="33" t="s">
        <v>19</v>
      </c>
      <c r="H20" s="33" t="s">
        <v>20</v>
      </c>
      <c r="I20" s="113"/>
      <c r="J20" s="113"/>
      <c r="K20" s="110"/>
    </row>
    <row r="21" spans="1:11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23</v>
      </c>
      <c r="J21" s="13" t="s">
        <v>24</v>
      </c>
      <c r="K21" s="13">
        <v>11</v>
      </c>
    </row>
    <row r="22" spans="1:11" ht="24">
      <c r="A22" s="19">
        <v>1</v>
      </c>
      <c r="B22" s="20" t="s">
        <v>97</v>
      </c>
      <c r="C22" s="21" t="s">
        <v>80</v>
      </c>
      <c r="D22" s="26">
        <v>17</v>
      </c>
      <c r="E22" s="27">
        <v>80000</v>
      </c>
      <c r="F22" s="27">
        <f>+G22+H22</f>
        <v>169200</v>
      </c>
      <c r="G22" s="27">
        <v>142000</v>
      </c>
      <c r="H22" s="27">
        <v>27200</v>
      </c>
      <c r="I22" s="27">
        <f>E22+F22</f>
        <v>249200</v>
      </c>
      <c r="J22" s="66">
        <f>F22/I22</f>
        <v>0.6789727126805778</v>
      </c>
      <c r="K22" s="71">
        <f>F22/D22</f>
        <v>9952.941176470587</v>
      </c>
    </row>
    <row r="23" spans="1:11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89"/>
      <c r="K23" s="90"/>
    </row>
    <row r="24" spans="1:11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89"/>
      <c r="K24" s="90"/>
    </row>
    <row r="25" spans="1:11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89"/>
      <c r="K25" s="90"/>
    </row>
    <row r="26" spans="1:11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89"/>
      <c r="K26" s="90"/>
    </row>
    <row r="27" spans="1:11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89"/>
      <c r="K27" s="90"/>
    </row>
    <row r="28" spans="1:11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89"/>
      <c r="K28" s="90"/>
    </row>
    <row r="29" spans="1:11" ht="12.75">
      <c r="A29" s="15"/>
      <c r="B29" s="108" t="s">
        <v>53</v>
      </c>
      <c r="C29" s="109"/>
      <c r="D29" s="28">
        <f>SUM(D22:D28)</f>
        <v>17</v>
      </c>
      <c r="E29" s="22">
        <f>SUM(E22:E28)</f>
        <v>80000</v>
      </c>
      <c r="F29" s="22">
        <f>SUM(F22:F28)</f>
        <v>169200</v>
      </c>
      <c r="G29" s="22">
        <f>SUM(G22:G28)</f>
        <v>142000</v>
      </c>
      <c r="H29" s="22">
        <f>SUM(H22:H28)</f>
        <v>27200</v>
      </c>
      <c r="I29" s="22">
        <f t="shared" si="1"/>
        <v>249200</v>
      </c>
      <c r="J29" s="67">
        <f>F29/I29</f>
        <v>0.6789727126805778</v>
      </c>
      <c r="K29" s="68">
        <f>F29/D29</f>
        <v>9952.941176470587</v>
      </c>
    </row>
    <row r="30" spans="1:11" s="37" customFormat="1" ht="11.25">
      <c r="A30" s="60" t="s">
        <v>61</v>
      </c>
      <c r="B30" s="49"/>
      <c r="C30" s="50"/>
      <c r="D30" s="51"/>
      <c r="E30" s="50"/>
      <c r="F30" s="50"/>
      <c r="G30" s="50"/>
      <c r="H30" s="52"/>
      <c r="I30" s="52"/>
      <c r="J30" s="52"/>
      <c r="K30" s="48"/>
    </row>
    <row r="31" spans="1:11" s="37" customFormat="1" ht="11.25">
      <c r="A31" s="60" t="s">
        <v>69</v>
      </c>
      <c r="B31" s="49"/>
      <c r="C31" s="50"/>
      <c r="D31" s="51"/>
      <c r="E31" s="50"/>
      <c r="F31" s="50"/>
      <c r="G31" s="50"/>
      <c r="H31" s="52"/>
      <c r="I31" s="52"/>
      <c r="J31" s="52"/>
      <c r="K31" s="48"/>
    </row>
    <row r="32" spans="1:11" s="37" customFormat="1" ht="11.25">
      <c r="A32" s="48"/>
      <c r="B32" s="49"/>
      <c r="C32" s="50"/>
      <c r="D32" s="51"/>
      <c r="E32" s="50"/>
      <c r="F32" s="50"/>
      <c r="G32" s="50"/>
      <c r="H32" s="52"/>
      <c r="I32" s="52"/>
      <c r="J32" s="52"/>
      <c r="K32" s="48"/>
    </row>
    <row r="33" spans="1:11" ht="16.5" thickBot="1">
      <c r="A33" s="36" t="s">
        <v>56</v>
      </c>
      <c r="B33" s="3"/>
      <c r="C33" s="4"/>
      <c r="D33" s="7"/>
      <c r="E33" s="4"/>
      <c r="F33" s="4"/>
      <c r="G33" s="4"/>
      <c r="H33" s="3"/>
      <c r="I33" s="3"/>
      <c r="J33" s="3"/>
      <c r="K33" s="1"/>
    </row>
    <row r="34" spans="1:14" ht="33.75" customHeight="1" thickBot="1" thickTop="1">
      <c r="A34" s="92" t="s">
        <v>0</v>
      </c>
      <c r="B34" s="114" t="s">
        <v>15</v>
      </c>
      <c r="C34" s="29" t="s">
        <v>43</v>
      </c>
      <c r="D34" s="117" t="s">
        <v>51</v>
      </c>
      <c r="E34" s="114" t="s">
        <v>25</v>
      </c>
      <c r="F34" s="114" t="s">
        <v>52</v>
      </c>
      <c r="G34" s="114" t="s">
        <v>64</v>
      </c>
      <c r="H34" s="114" t="s">
        <v>54</v>
      </c>
      <c r="I34" s="114" t="s">
        <v>72</v>
      </c>
      <c r="M34" s="168" t="s">
        <v>95</v>
      </c>
      <c r="N34" s="168"/>
    </row>
    <row r="35" spans="1:14" ht="22.5" customHeight="1" thickBot="1" thickTop="1">
      <c r="A35" s="105"/>
      <c r="B35" s="115"/>
      <c r="C35" s="30" t="s">
        <v>16</v>
      </c>
      <c r="D35" s="118"/>
      <c r="E35" s="115"/>
      <c r="F35" s="115"/>
      <c r="G35" s="115"/>
      <c r="H35" s="115"/>
      <c r="I35" s="115"/>
      <c r="M35" s="75" t="s">
        <v>85</v>
      </c>
      <c r="N35" s="75" t="s">
        <v>86</v>
      </c>
    </row>
    <row r="36" spans="1:14" ht="13.5" thickTop="1">
      <c r="A36" s="105"/>
      <c r="B36" s="115"/>
      <c r="C36" s="31" t="s">
        <v>11</v>
      </c>
      <c r="D36" s="119"/>
      <c r="E36" s="115"/>
      <c r="F36" s="115"/>
      <c r="G36" s="115"/>
      <c r="H36" s="115"/>
      <c r="I36" s="115"/>
      <c r="M36" s="76" t="s">
        <v>87</v>
      </c>
      <c r="N36" s="77">
        <v>17</v>
      </c>
    </row>
    <row r="37" spans="1:14" ht="40.5" customHeight="1">
      <c r="A37" s="105"/>
      <c r="B37" s="116"/>
      <c r="C37" s="32" t="s">
        <v>9</v>
      </c>
      <c r="D37" s="120"/>
      <c r="E37" s="116"/>
      <c r="F37" s="116"/>
      <c r="G37" s="116"/>
      <c r="H37" s="116"/>
      <c r="I37" s="116"/>
      <c r="M37" s="78" t="s">
        <v>88</v>
      </c>
      <c r="N37" s="84">
        <v>17</v>
      </c>
    </row>
    <row r="38" spans="1:14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M38" s="78" t="s">
        <v>89</v>
      </c>
      <c r="N38" s="79">
        <v>16</v>
      </c>
    </row>
    <row r="39" spans="1:14" ht="24.75" thickBot="1">
      <c r="A39" s="19">
        <v>1</v>
      </c>
      <c r="B39" s="20" t="s">
        <v>98</v>
      </c>
      <c r="C39" s="21" t="s">
        <v>80</v>
      </c>
      <c r="D39" s="69">
        <v>17</v>
      </c>
      <c r="E39" s="27">
        <v>4</v>
      </c>
      <c r="F39" s="27">
        <v>950</v>
      </c>
      <c r="G39" s="72">
        <v>850</v>
      </c>
      <c r="H39" s="72">
        <v>950</v>
      </c>
      <c r="I39" s="72">
        <v>950</v>
      </c>
      <c r="M39" s="80" t="s">
        <v>90</v>
      </c>
      <c r="N39" s="81">
        <v>16</v>
      </c>
    </row>
    <row r="40" spans="1:14" ht="25.5" thickBot="1" thickTop="1">
      <c r="A40" s="19">
        <v>2</v>
      </c>
      <c r="B40" s="20"/>
      <c r="C40" s="21"/>
      <c r="D40" s="69"/>
      <c r="E40" s="27"/>
      <c r="F40" s="27"/>
      <c r="G40" s="70"/>
      <c r="H40" s="70"/>
      <c r="I40" s="70"/>
      <c r="M40" s="82" t="s">
        <v>91</v>
      </c>
      <c r="N40" s="83">
        <f>AVERAGE(N36:N39)</f>
        <v>16.5</v>
      </c>
    </row>
    <row r="41" spans="1:14" ht="14.25" thickBot="1" thickTop="1">
      <c r="A41" s="19">
        <v>3</v>
      </c>
      <c r="B41" s="20"/>
      <c r="C41" s="21"/>
      <c r="D41" s="69"/>
      <c r="E41" s="27"/>
      <c r="F41" s="27"/>
      <c r="G41" s="70"/>
      <c r="H41" s="70"/>
      <c r="I41" s="70"/>
      <c r="M41" s="74"/>
      <c r="N41" s="74"/>
    </row>
    <row r="42" spans="1:14" ht="12.75" customHeight="1" thickBot="1" thickTop="1">
      <c r="A42" s="19">
        <v>4</v>
      </c>
      <c r="B42" s="20"/>
      <c r="C42" s="21"/>
      <c r="D42" s="69"/>
      <c r="E42" s="27"/>
      <c r="F42" s="27"/>
      <c r="G42" s="70"/>
      <c r="H42" s="70"/>
      <c r="I42" s="70"/>
      <c r="L42" s="171" t="s">
        <v>96</v>
      </c>
      <c r="M42" s="171"/>
      <c r="N42" s="171"/>
    </row>
    <row r="43" spans="1:14" ht="14.25" thickBot="1" thickTop="1">
      <c r="A43" s="19">
        <v>5</v>
      </c>
      <c r="B43" s="20"/>
      <c r="C43" s="21"/>
      <c r="D43" s="69"/>
      <c r="E43" s="27"/>
      <c r="F43" s="27"/>
      <c r="G43" s="70"/>
      <c r="H43" s="70"/>
      <c r="I43" s="70"/>
      <c r="L43" s="171"/>
      <c r="M43" s="171"/>
      <c r="N43" s="171"/>
    </row>
    <row r="44" spans="1:14" ht="14.25" thickBot="1" thickTop="1">
      <c r="A44" s="19">
        <v>6</v>
      </c>
      <c r="B44" s="20"/>
      <c r="C44" s="21"/>
      <c r="D44" s="69"/>
      <c r="E44" s="27"/>
      <c r="F44" s="27"/>
      <c r="G44" s="70"/>
      <c r="H44" s="70"/>
      <c r="I44" s="70"/>
      <c r="L44" s="171"/>
      <c r="M44" s="171"/>
      <c r="N44" s="171"/>
    </row>
    <row r="45" spans="1:14" ht="14.25" customHeight="1" thickBot="1" thickTop="1">
      <c r="A45" s="19">
        <v>7</v>
      </c>
      <c r="B45" s="20"/>
      <c r="C45" s="21"/>
      <c r="D45" s="69"/>
      <c r="E45" s="27"/>
      <c r="F45" s="27"/>
      <c r="G45" s="70"/>
      <c r="H45" s="70"/>
      <c r="I45" s="70"/>
      <c r="L45" s="170" t="s">
        <v>85</v>
      </c>
      <c r="M45" s="169" t="s">
        <v>92</v>
      </c>
      <c r="N45" s="169"/>
    </row>
    <row r="46" spans="1:14" ht="14.25" thickBot="1" thickTop="1">
      <c r="A46" s="15"/>
      <c r="B46" s="108" t="s">
        <v>53</v>
      </c>
      <c r="C46" s="109"/>
      <c r="D46" s="22">
        <f>SUM(D39:D45)</f>
        <v>17</v>
      </c>
      <c r="E46" s="22">
        <f>SUM(E39:E45)</f>
        <v>4</v>
      </c>
      <c r="F46" s="22">
        <f>AVERAGE(F39:F45)</f>
        <v>950</v>
      </c>
      <c r="G46" s="22">
        <f>AVERAGE(G39:G45)</f>
        <v>850</v>
      </c>
      <c r="H46" s="22">
        <f>AVERAGE(H39:H45)</f>
        <v>950</v>
      </c>
      <c r="I46" s="22">
        <f>AVERAGE(I39:I45)</f>
        <v>950</v>
      </c>
      <c r="L46" s="170"/>
      <c r="M46" s="169"/>
      <c r="N46" s="169"/>
    </row>
    <row r="47" spans="1:14" s="37" customFormat="1" ht="12.75" thickTop="1">
      <c r="A47" s="60" t="s">
        <v>61</v>
      </c>
      <c r="B47" s="49"/>
      <c r="C47" s="61"/>
      <c r="D47" s="62"/>
      <c r="E47" s="61"/>
      <c r="F47" s="61"/>
      <c r="G47" s="61"/>
      <c r="H47" s="52"/>
      <c r="I47" s="52"/>
      <c r="J47" s="52"/>
      <c r="K47" s="60"/>
      <c r="L47" s="88" t="s">
        <v>87</v>
      </c>
      <c r="M47" s="172">
        <v>13600</v>
      </c>
      <c r="N47" s="173"/>
    </row>
    <row r="48" spans="1:14" s="37" customFormat="1" ht="48" customHeight="1">
      <c r="A48" s="104" t="s">
        <v>62</v>
      </c>
      <c r="B48" s="104"/>
      <c r="C48" s="104"/>
      <c r="D48" s="104"/>
      <c r="E48" s="104"/>
      <c r="F48" s="104"/>
      <c r="G48" s="104"/>
      <c r="H48" s="104"/>
      <c r="I48" s="104"/>
      <c r="J48" s="63"/>
      <c r="K48" s="63"/>
      <c r="L48" s="85" t="s">
        <v>88</v>
      </c>
      <c r="M48" s="152">
        <v>13600</v>
      </c>
      <c r="N48" s="153"/>
    </row>
    <row r="49" spans="1:14" ht="12.75">
      <c r="A49" s="104" t="s">
        <v>71</v>
      </c>
      <c r="B49" s="104"/>
      <c r="C49" s="104"/>
      <c r="D49" s="104"/>
      <c r="E49" s="104"/>
      <c r="F49" s="104"/>
      <c r="G49" s="104"/>
      <c r="H49" s="104"/>
      <c r="I49" s="104"/>
      <c r="J49" s="63"/>
      <c r="K49" s="63"/>
      <c r="L49" s="85" t="s">
        <v>89</v>
      </c>
      <c r="M49" s="152">
        <v>12800</v>
      </c>
      <c r="N49" s="153"/>
    </row>
    <row r="50" spans="1:14" ht="13.5" customHeight="1" thickBot="1">
      <c r="A50" s="104" t="s">
        <v>63</v>
      </c>
      <c r="B50" s="104"/>
      <c r="C50" s="104"/>
      <c r="D50" s="104"/>
      <c r="E50" s="104"/>
      <c r="F50" s="104"/>
      <c r="G50" s="104"/>
      <c r="H50" s="104"/>
      <c r="I50" s="104"/>
      <c r="J50" s="63"/>
      <c r="K50" s="63"/>
      <c r="L50" s="86" t="s">
        <v>90</v>
      </c>
      <c r="M50" s="106">
        <v>12800</v>
      </c>
      <c r="N50" s="107"/>
    </row>
    <row r="51" spans="1:14" ht="14.25" thickBot="1" thickTop="1">
      <c r="A51" s="104" t="s">
        <v>70</v>
      </c>
      <c r="B51" s="104"/>
      <c r="C51" s="104"/>
      <c r="D51" s="104"/>
      <c r="E51" s="104"/>
      <c r="F51" s="104"/>
      <c r="G51" s="104"/>
      <c r="H51" s="104"/>
      <c r="L51" s="87" t="s">
        <v>93</v>
      </c>
      <c r="M51" s="160">
        <f>M47+M48+M49+M50</f>
        <v>52800</v>
      </c>
      <c r="N51" s="161"/>
    </row>
    <row r="52" spans="1:14" ht="40.5" customHeight="1" thickTop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62" t="s">
        <v>94</v>
      </c>
      <c r="M52" s="164">
        <f>M51/4/17</f>
        <v>776.4705882352941</v>
      </c>
      <c r="N52" s="165"/>
    </row>
    <row r="53" spans="1:14" ht="9" customHeight="1" thickBot="1">
      <c r="A53" s="91" t="s">
        <v>50</v>
      </c>
      <c r="B53" s="91"/>
      <c r="C53" s="91"/>
      <c r="D53" s="91"/>
      <c r="E53" s="91"/>
      <c r="F53" s="3"/>
      <c r="G53" s="3"/>
      <c r="H53" s="3"/>
      <c r="I53" s="1"/>
      <c r="L53" s="163"/>
      <c r="M53" s="166"/>
      <c r="N53" s="167"/>
    </row>
    <row r="54" spans="1:15" ht="27" customHeight="1" thickTop="1">
      <c r="A54" s="154" t="s">
        <v>65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65"/>
      <c r="M54" s="65"/>
      <c r="N54" s="65"/>
      <c r="O54" s="65"/>
    </row>
    <row r="55" spans="1:14" ht="28.5" customHeight="1">
      <c r="A55" s="154" t="s">
        <v>59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64"/>
      <c r="M55" s="64"/>
      <c r="N55" s="64"/>
    </row>
    <row r="56" spans="1:11" ht="16.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1"/>
    </row>
    <row r="57" spans="1:15" ht="19.5" customHeight="1" thickBot="1">
      <c r="A57" s="11"/>
      <c r="B57" s="132" t="s">
        <v>5</v>
      </c>
      <c r="C57" s="150"/>
      <c r="D57" s="139"/>
      <c r="E57" s="139"/>
      <c r="F57" s="139"/>
      <c r="G57" s="139"/>
      <c r="H57" s="140"/>
      <c r="I57" s="12"/>
      <c r="J57" s="130" t="s">
        <v>8</v>
      </c>
      <c r="K57" s="131"/>
      <c r="L57" s="121"/>
      <c r="M57" s="122"/>
      <c r="N57" s="122"/>
      <c r="O57" s="122"/>
    </row>
    <row r="58" spans="2:15" ht="15" thickBot="1">
      <c r="B58" s="132"/>
      <c r="C58" s="1"/>
      <c r="D58" s="10"/>
      <c r="E58" s="9"/>
      <c r="F58" s="9"/>
      <c r="G58" s="9"/>
      <c r="H58" s="9"/>
      <c r="I58" s="9"/>
      <c r="J58" s="132"/>
      <c r="K58" s="131"/>
      <c r="L58" s="123"/>
      <c r="M58" s="124"/>
      <c r="N58" s="124"/>
      <c r="O58" s="124"/>
    </row>
    <row r="59" spans="2:15" ht="15" thickBot="1">
      <c r="B59" s="132"/>
      <c r="C59" s="5" t="s">
        <v>6</v>
      </c>
      <c r="D59" s="127"/>
      <c r="E59" s="139"/>
      <c r="F59" s="139"/>
      <c r="G59" s="139"/>
      <c r="H59" s="140"/>
      <c r="I59" s="9"/>
      <c r="J59" s="132"/>
      <c r="K59" s="131"/>
      <c r="L59" s="125"/>
      <c r="M59" s="126"/>
      <c r="N59" s="126"/>
      <c r="O59" s="126"/>
    </row>
    <row r="60" spans="2:11" ht="15" thickBot="1">
      <c r="B60" s="132"/>
      <c r="C60" s="5" t="s">
        <v>7</v>
      </c>
      <c r="D60" s="127"/>
      <c r="E60" s="128"/>
      <c r="F60" s="128"/>
      <c r="G60" s="128"/>
      <c r="H60" s="129"/>
      <c r="I60" s="9"/>
      <c r="J60" s="25"/>
      <c r="K60" s="25"/>
    </row>
    <row r="61" spans="8:10" ht="14.25">
      <c r="H61" s="9"/>
      <c r="I61" s="9"/>
      <c r="J61" s="9"/>
    </row>
    <row r="62" spans="5:15" ht="14.25">
      <c r="E62" s="151" t="s">
        <v>14</v>
      </c>
      <c r="F62" s="151"/>
      <c r="G62" s="151"/>
      <c r="H62" s="151"/>
      <c r="I62" s="151"/>
      <c r="J62" s="151"/>
      <c r="K62" s="148"/>
      <c r="L62" s="148"/>
      <c r="M62" s="148"/>
      <c r="N62" s="148"/>
      <c r="O62" s="148"/>
    </row>
  </sheetData>
  <sheetProtection formatCells="0" formatColumns="0" formatRows="0"/>
  <mergeCells count="60">
    <mergeCell ref="M51:N51"/>
    <mergeCell ref="L52:L53"/>
    <mergeCell ref="M52:N53"/>
    <mergeCell ref="M34:N34"/>
    <mergeCell ref="A50:I50"/>
    <mergeCell ref="M45:N46"/>
    <mergeCell ref="L45:L46"/>
    <mergeCell ref="L42:N44"/>
    <mergeCell ref="M47:N47"/>
    <mergeCell ref="M48:N48"/>
    <mergeCell ref="M49:N49"/>
    <mergeCell ref="A51:H51"/>
    <mergeCell ref="A54:K54"/>
    <mergeCell ref="A55:K55"/>
    <mergeCell ref="A2:F2"/>
    <mergeCell ref="F18:H18"/>
    <mergeCell ref="F19:F20"/>
    <mergeCell ref="I17:I20"/>
    <mergeCell ref="B5:C5"/>
    <mergeCell ref="F6:G6"/>
    <mergeCell ref="I6:L6"/>
    <mergeCell ref="B6:C6"/>
    <mergeCell ref="K62:O62"/>
    <mergeCell ref="F34:F37"/>
    <mergeCell ref="G19:H19"/>
    <mergeCell ref="A17:A20"/>
    <mergeCell ref="C57:H57"/>
    <mergeCell ref="B46:C46"/>
    <mergeCell ref="B57:B60"/>
    <mergeCell ref="E62:J62"/>
    <mergeCell ref="L57:O59"/>
    <mergeCell ref="D60:H60"/>
    <mergeCell ref="J57:K59"/>
    <mergeCell ref="D17:D20"/>
    <mergeCell ref="G9:H9"/>
    <mergeCell ref="C10:E10"/>
    <mergeCell ref="H34:H37"/>
    <mergeCell ref="D59:H59"/>
    <mergeCell ref="E18:E20"/>
    <mergeCell ref="C9:E9"/>
    <mergeCell ref="M50:N50"/>
    <mergeCell ref="B29:C29"/>
    <mergeCell ref="K17:K20"/>
    <mergeCell ref="H1:K1"/>
    <mergeCell ref="J17:J20"/>
    <mergeCell ref="E34:E37"/>
    <mergeCell ref="G34:G37"/>
    <mergeCell ref="B34:B37"/>
    <mergeCell ref="D34:D37"/>
    <mergeCell ref="I34:I37"/>
    <mergeCell ref="A53:E53"/>
    <mergeCell ref="B17:B20"/>
    <mergeCell ref="C8:E8"/>
    <mergeCell ref="G10:H11"/>
    <mergeCell ref="C11:E11"/>
    <mergeCell ref="I9:L9"/>
    <mergeCell ref="E17:H17"/>
    <mergeCell ref="A48:I48"/>
    <mergeCell ref="A49:I49"/>
    <mergeCell ref="A34:A37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L10"/>
    <dataValidation allowBlank="1" showInputMessage="1" showErrorMessage="1" prompt="Proszę wpisać nazwę właściwego urzędu wojewódzkiego, np. Mazowiecki Urząd Wojewódzki." sqref="I6:L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26</v>
      </c>
      <c r="B1" s="39">
        <v>1</v>
      </c>
    </row>
    <row r="2" spans="1:2" ht="12.75">
      <c r="A2" s="38" t="s">
        <v>27</v>
      </c>
      <c r="B2" s="39">
        <v>2</v>
      </c>
    </row>
    <row r="3" spans="1:2" ht="12.75">
      <c r="A3" s="38" t="s">
        <v>28</v>
      </c>
      <c r="B3" s="39">
        <v>3</v>
      </c>
    </row>
    <row r="4" ht="12.75">
      <c r="A4" s="38" t="s">
        <v>29</v>
      </c>
    </row>
    <row r="5" ht="12.75">
      <c r="A5" s="38" t="s">
        <v>30</v>
      </c>
    </row>
    <row r="6" ht="12.75">
      <c r="A6" s="38" t="s">
        <v>31</v>
      </c>
    </row>
    <row r="7" ht="12.75">
      <c r="A7" s="38" t="s">
        <v>32</v>
      </c>
    </row>
    <row r="8" ht="12.75">
      <c r="A8" s="38" t="s">
        <v>33</v>
      </c>
    </row>
    <row r="9" ht="12.75">
      <c r="A9" s="38" t="s">
        <v>34</v>
      </c>
    </row>
    <row r="10" ht="12.75">
      <c r="A10" s="38" t="s">
        <v>35</v>
      </c>
    </row>
    <row r="11" ht="12.75">
      <c r="A11" s="38" t="s">
        <v>36</v>
      </c>
    </row>
    <row r="12" ht="12.75">
      <c r="A12" s="38" t="s">
        <v>37</v>
      </c>
    </row>
    <row r="13" ht="12.75">
      <c r="A13" s="38" t="s">
        <v>38</v>
      </c>
    </row>
    <row r="14" ht="12.75">
      <c r="A14" s="38" t="s">
        <v>39</v>
      </c>
    </row>
    <row r="15" ht="12.75">
      <c r="A15" s="38" t="s">
        <v>40</v>
      </c>
    </row>
    <row r="16" ht="12.75">
      <c r="A16" s="38" t="s">
        <v>41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2018-09-14T10:12:56Z</dcterms:modified>
  <cp:category/>
  <cp:version/>
  <cp:contentType/>
  <cp:contentStatus/>
</cp:coreProperties>
</file>