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360" windowHeight="8130"/>
  </bookViews>
  <sheets>
    <sheet name="powiaty - dotacje" sheetId="1" r:id="rId1"/>
    <sheet name="powiaty - dochody" sheetId="2" r:id="rId2"/>
  </sheets>
  <definedNames>
    <definedName name="_xlnm.Print_Area" localSheetId="0">'powiaty - dotacje'!$A$1:$AK$34</definedName>
  </definedNames>
  <calcPr calcId="145621"/>
</workbook>
</file>

<file path=xl/calcChain.xml><?xml version="1.0" encoding="utf-8"?>
<calcChain xmlns="http://schemas.openxmlformats.org/spreadsheetml/2006/main">
  <c r="D27" i="1" l="1"/>
  <c r="V26" i="1" l="1"/>
  <c r="X26" i="1"/>
  <c r="O26" i="1"/>
  <c r="J17" i="1"/>
  <c r="J14" i="1"/>
  <c r="H26" i="2" l="1"/>
  <c r="AF26" i="1"/>
  <c r="AJ26" i="1" l="1"/>
  <c r="D26" i="2" l="1"/>
  <c r="C26" i="2"/>
  <c r="P22" i="1"/>
  <c r="L26" i="1"/>
  <c r="K26" i="1"/>
  <c r="J25" i="1"/>
  <c r="J24" i="1"/>
  <c r="J23" i="1"/>
  <c r="J22" i="1"/>
  <c r="J21" i="1"/>
  <c r="J20" i="1"/>
  <c r="J19" i="1"/>
  <c r="J18" i="1"/>
  <c r="J16" i="1"/>
  <c r="J15" i="1"/>
  <c r="I26" i="1"/>
  <c r="J26" i="1" l="1"/>
  <c r="R26" i="1"/>
  <c r="H26" i="1"/>
  <c r="M26" i="1" l="1"/>
  <c r="G26" i="1"/>
  <c r="F26" i="1"/>
  <c r="E26" i="1"/>
  <c r="D26" i="1"/>
  <c r="C26" i="1"/>
  <c r="T26" i="1" l="1"/>
  <c r="S26" i="1"/>
  <c r="Q26" i="1"/>
  <c r="W26" i="1" l="1"/>
  <c r="F26" i="2" l="1"/>
  <c r="E26" i="2" l="1"/>
  <c r="G26" i="2"/>
  <c r="AI26" i="1"/>
  <c r="AH26" i="1"/>
  <c r="AG26" i="1"/>
  <c r="AE26" i="1"/>
  <c r="AD26" i="1"/>
  <c r="AC26" i="1"/>
  <c r="AB26" i="1"/>
  <c r="AA26" i="1"/>
  <c r="Y26" i="1"/>
  <c r="N26" i="1" l="1"/>
  <c r="Z26" i="1" l="1"/>
  <c r="P25" i="1"/>
  <c r="P24" i="1"/>
  <c r="P23" i="1"/>
  <c r="P21" i="1"/>
  <c r="AK21" i="1" s="1"/>
  <c r="P20" i="1"/>
  <c r="P19" i="1"/>
  <c r="P18" i="1"/>
  <c r="P17" i="1"/>
  <c r="AK17" i="1" s="1"/>
  <c r="P16" i="1"/>
  <c r="P15" i="1"/>
  <c r="P14" i="1"/>
  <c r="I15" i="2"/>
  <c r="I16" i="2"/>
  <c r="I17" i="2"/>
  <c r="I18" i="2"/>
  <c r="I19" i="2"/>
  <c r="I20" i="2"/>
  <c r="I21" i="2"/>
  <c r="I22" i="2"/>
  <c r="I23" i="2"/>
  <c r="I24" i="2"/>
  <c r="I25" i="2"/>
  <c r="I14" i="2"/>
  <c r="U14" i="1"/>
  <c r="U15" i="1"/>
  <c r="U16" i="1"/>
  <c r="U17" i="1"/>
  <c r="U18" i="1"/>
  <c r="U19" i="1"/>
  <c r="U20" i="1"/>
  <c r="U21" i="1"/>
  <c r="U22" i="1"/>
  <c r="AK22" i="1" s="1"/>
  <c r="U23" i="1"/>
  <c r="U24" i="1"/>
  <c r="U25" i="1"/>
  <c r="I26" i="2"/>
  <c r="AK16" i="1" l="1"/>
  <c r="AK20" i="1"/>
  <c r="AK25" i="1"/>
  <c r="AK14" i="1"/>
  <c r="AK18" i="1"/>
  <c r="AK23" i="1"/>
  <c r="AK15" i="1"/>
  <c r="AK19" i="1"/>
  <c r="AK24" i="1"/>
  <c r="P26" i="1"/>
  <c r="U26" i="1"/>
  <c r="AK27" i="1" l="1"/>
  <c r="AK26" i="1"/>
</calcChain>
</file>

<file path=xl/sharedStrings.xml><?xml version="1.0" encoding="utf-8"?>
<sst xmlns="http://schemas.openxmlformats.org/spreadsheetml/2006/main" count="215" uniqueCount="121">
  <si>
    <t>w złotych</t>
  </si>
  <si>
    <t>Jednostka samorządu terytorialnego 
(powiat)</t>
  </si>
  <si>
    <t>Dział 010</t>
  </si>
  <si>
    <t>Dział 020</t>
  </si>
  <si>
    <t>Dział 700</t>
  </si>
  <si>
    <t>Dział 710</t>
  </si>
  <si>
    <t>Dział 750</t>
  </si>
  <si>
    <t>z tego:</t>
  </si>
  <si>
    <t xml:space="preserve">Dział 752  </t>
  </si>
  <si>
    <t>Dział 755</t>
  </si>
  <si>
    <t>Dział 851</t>
  </si>
  <si>
    <t>Dział 852</t>
  </si>
  <si>
    <t>Dział 853</t>
  </si>
  <si>
    <t>Dział 855</t>
  </si>
  <si>
    <t>Dział 921</t>
  </si>
  <si>
    <t>Lp.</t>
  </si>
  <si>
    <t>Rozdział 01005</t>
  </si>
  <si>
    <t>Rozdział 01095</t>
  </si>
  <si>
    <t>Rozdział 02001</t>
  </si>
  <si>
    <t>Rozdział 70005</t>
  </si>
  <si>
    <t>Rozdział 71012</t>
  </si>
  <si>
    <t>Rozdział 71015</t>
  </si>
  <si>
    <t>Rozdział 75011</t>
  </si>
  <si>
    <t>Rozdział 75045</t>
  </si>
  <si>
    <t>Rozdział 75212</t>
  </si>
  <si>
    <t>Rozdział 75411</t>
  </si>
  <si>
    <t>Rozdział 75515</t>
  </si>
  <si>
    <t>Rozdział 85156</t>
  </si>
  <si>
    <t>Rozdział 85202</t>
  </si>
  <si>
    <t>Rozdział 85203</t>
  </si>
  <si>
    <t>Rozdział 85205</t>
  </si>
  <si>
    <t>Rozdział 85321</t>
  </si>
  <si>
    <t>Rozdział 85508</t>
  </si>
  <si>
    <t>Rozdział 92120</t>
  </si>
  <si>
    <t>RAZEM</t>
  </si>
  <si>
    <t xml:space="preserve">§ 2110 </t>
  </si>
  <si>
    <t>§ 2110</t>
  </si>
  <si>
    <t xml:space="preserve">§ 2120 </t>
  </si>
  <si>
    <t xml:space="preserve">§2110 </t>
  </si>
  <si>
    <t>akcja kurierska</t>
  </si>
  <si>
    <t>szkolenia obronne</t>
  </si>
  <si>
    <t xml:space="preserve">§ 2130 </t>
  </si>
  <si>
    <t xml:space="preserve">§ 2160 </t>
  </si>
  <si>
    <t>§ 2120</t>
  </si>
  <si>
    <t>1.</t>
  </si>
  <si>
    <t>Brzeski</t>
  </si>
  <si>
    <t>2.</t>
  </si>
  <si>
    <t>Głubczycki</t>
  </si>
  <si>
    <t>3.</t>
  </si>
  <si>
    <t>Kędzierzyńsko-Kozielski</t>
  </si>
  <si>
    <t>4.</t>
  </si>
  <si>
    <t>Kluczborski</t>
  </si>
  <si>
    <t>5.</t>
  </si>
  <si>
    <t>Krapkowicki</t>
  </si>
  <si>
    <t>6.</t>
  </si>
  <si>
    <t>Namysłowski</t>
  </si>
  <si>
    <t>7.</t>
  </si>
  <si>
    <t>Nyski</t>
  </si>
  <si>
    <t>8.</t>
  </si>
  <si>
    <t>Oleski</t>
  </si>
  <si>
    <t>9.</t>
  </si>
  <si>
    <t>Opolski</t>
  </si>
  <si>
    <t xml:space="preserve"> </t>
  </si>
  <si>
    <t>10.</t>
  </si>
  <si>
    <t>Opole - miasto</t>
  </si>
  <si>
    <t>11.</t>
  </si>
  <si>
    <t>Prudnicki</t>
  </si>
  <si>
    <t>12.</t>
  </si>
  <si>
    <t>Strzelecki</t>
  </si>
  <si>
    <t>Dział 754</t>
  </si>
  <si>
    <t>R A Z E M</t>
  </si>
  <si>
    <t>§ 2350</t>
  </si>
  <si>
    <t xml:space="preserve">    </t>
  </si>
  <si>
    <t>kombatanci</t>
  </si>
  <si>
    <t>pozostałe zadania</t>
  </si>
  <si>
    <t>Dział 754**</t>
  </si>
  <si>
    <t>§ 6258*</t>
  </si>
  <si>
    <t>§ 6259*</t>
  </si>
  <si>
    <r>
      <t>WOJEWODA OPOLSKI</t>
    </r>
    <r>
      <rPr>
        <sz val="12"/>
        <rFont val="Arial"/>
        <family val="2"/>
        <charset val="238"/>
      </rPr>
      <t xml:space="preserve"> </t>
    </r>
  </si>
  <si>
    <t xml:space="preserve">  </t>
  </si>
  <si>
    <t>* środki zaplanowano na zadania realizowane w ramach Programu Rozwoju Obszarów Wiejskich 2014-2020</t>
  </si>
  <si>
    <t>11.4.2.2.W</t>
  </si>
  <si>
    <t>11.4.2.4.W</t>
  </si>
  <si>
    <t>13.1.3.3.W</t>
  </si>
  <si>
    <t>21.5.9.1.W</t>
  </si>
  <si>
    <t>7.3.2.1.W</t>
  </si>
  <si>
    <t>11.4.2.7.W</t>
  </si>
  <si>
    <t>9.1.1.7.W</t>
  </si>
  <si>
    <t>18.7.2.8.W</t>
  </si>
  <si>
    <t>20.1.3.1.W</t>
  </si>
  <si>
    <t>13.4.1.5.W</t>
  </si>
  <si>
    <t>13.1.2.1.W</t>
  </si>
  <si>
    <t>Rozdział 85231</t>
  </si>
  <si>
    <t>13.1.2.2.W</t>
  </si>
  <si>
    <t>9.1.1.4.W</t>
  </si>
  <si>
    <t>2.3.1.2.W</t>
  </si>
  <si>
    <t>4.4.1.3.W</t>
  </si>
  <si>
    <t>4.5.1.2.W</t>
  </si>
  <si>
    <t>12.2.2.1.W</t>
  </si>
  <si>
    <t xml:space="preserve">   </t>
  </si>
  <si>
    <t>12.2.2.4.W</t>
  </si>
  <si>
    <t>16.1.4.6.W</t>
  </si>
  <si>
    <t>7.1.4.1.W</t>
  </si>
  <si>
    <t>§ 2058*</t>
  </si>
  <si>
    <t>§ 2059*</t>
  </si>
  <si>
    <t>13.1.2.5.W</t>
  </si>
  <si>
    <t xml:space="preserve">§ 6410 </t>
  </si>
  <si>
    <t>Rozdział 85504</t>
  </si>
  <si>
    <t>Dział 710**</t>
  </si>
  <si>
    <t>Dział 801</t>
  </si>
  <si>
    <t>Rozdział 80146</t>
  </si>
  <si>
    <t>3.1.3.2.W</t>
  </si>
  <si>
    <t>gospodarowanie mieniem Skarbu Państwa</t>
  </si>
  <si>
    <t>zaspokojenie roszczeń byłych właścicieli</t>
  </si>
  <si>
    <t>Rozdział 85510</t>
  </si>
  <si>
    <t>PODZIAŁ DOTACJI DLA POWIATÓW ZAPISANYCH W PROJEKCIE USTAWY BUDŻETOWEJ NA 2021 R.</t>
  </si>
  <si>
    <t>PODZIAŁ DOCHODÓW DLA POWIATÓW ZAPISANYCH W PROJEKCIE USTAWY BUDŻETOWEJ NA 2021 R.</t>
  </si>
  <si>
    <t>Załącznik nr 2 do pisma z dnia 23 października 2020 r. nr FB.I.3110.15.2020.ML</t>
  </si>
  <si>
    <t>Załącznik nr 1 do pisma z dnia 23 października 2020 r. nr FB.I.3110.15.2020.ML</t>
  </si>
  <si>
    <t>** Środki nierozdysponowane  przeznaczone są na wypłatę nagród jubileuszowych i odpraw emerytalnych we wskazanej  klasyfikacji budżetowej:</t>
  </si>
  <si>
    <t xml:space="preserve">Kwota środków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</si>
</sst>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27" x14ac:knownFonts="1">
    <font>
      <sz val="10"/>
      <name val="Arial CE"/>
      <family val="2"/>
      <charset val="238"/>
    </font>
    <font>
      <b/>
      <sz val="11"/>
      <name val="Arial"/>
      <family val="2"/>
      <charset val="238"/>
    </font>
    <font>
      <b/>
      <sz val="10"/>
      <name val="Arial CE"/>
      <family val="2"/>
      <charset val="238"/>
    </font>
    <font>
      <sz val="12"/>
      <name val="Arial"/>
      <family val="2"/>
      <charset val="238"/>
    </font>
    <font>
      <b/>
      <sz val="14"/>
      <name val="Arial CE"/>
      <family val="2"/>
      <charset val="238"/>
    </font>
    <font>
      <sz val="10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8"/>
      <name val="Arial CE"/>
      <family val="2"/>
      <charset val="238"/>
    </font>
    <font>
      <b/>
      <i/>
      <sz val="10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name val="Arial CE"/>
      <charset val="238"/>
    </font>
    <font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</borders>
  <cellStyleXfs count="3">
    <xf numFmtId="0" fontId="0" fillId="0" borderId="0"/>
    <xf numFmtId="0" fontId="24" fillId="0" borderId="0"/>
    <xf numFmtId="0" fontId="23" fillId="0" borderId="0"/>
  </cellStyleXfs>
  <cellXfs count="241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Fill="1"/>
    <xf numFmtId="0" fontId="6" fillId="0" borderId="0" xfId="0" applyFont="1" applyFill="1" applyAlignment="1">
      <alignment horizontal="right"/>
    </xf>
    <xf numFmtId="0" fontId="5" fillId="0" borderId="1" xfId="0" applyFont="1" applyBorder="1"/>
    <xf numFmtId="0" fontId="7" fillId="0" borderId="2" xfId="0" applyFont="1" applyFill="1" applyBorder="1"/>
    <xf numFmtId="0" fontId="5" fillId="0" borderId="3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9" fillId="2" borderId="5" xfId="0" applyFont="1" applyFill="1" applyBorder="1"/>
    <xf numFmtId="0" fontId="9" fillId="2" borderId="5" xfId="0" applyFont="1" applyFill="1" applyBorder="1" applyAlignment="1">
      <alignment wrapText="1"/>
    </xf>
    <xf numFmtId="3" fontId="0" fillId="0" borderId="0" xfId="0" applyNumberFormat="1" applyFill="1"/>
    <xf numFmtId="3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/>
    <xf numFmtId="3" fontId="0" fillId="0" borderId="0" xfId="0" applyNumberFormat="1" applyFill="1" applyBorder="1"/>
    <xf numFmtId="3" fontId="0" fillId="0" borderId="0" xfId="0" applyNumberFormat="1" applyFont="1" applyFill="1" applyBorder="1"/>
    <xf numFmtId="0" fontId="0" fillId="0" borderId="0" xfId="0" applyFill="1" applyBorder="1"/>
    <xf numFmtId="0" fontId="1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13" fillId="0" borderId="0" xfId="0" applyFont="1" applyFill="1" applyAlignment="1"/>
    <xf numFmtId="0" fontId="0" fillId="0" borderId="0" xfId="0" applyAlignment="1"/>
    <xf numFmtId="0" fontId="0" fillId="0" borderId="0" xfId="0" applyFill="1" applyAlignment="1"/>
    <xf numFmtId="0" fontId="0" fillId="0" borderId="0" xfId="0" applyFill="1" applyAlignment="1">
      <alignment horizontal="center" wrapText="1"/>
    </xf>
    <xf numFmtId="0" fontId="13" fillId="0" borderId="0" xfId="0" applyFont="1" applyFill="1" applyAlignment="1">
      <alignment wrapText="1"/>
    </xf>
    <xf numFmtId="0" fontId="11" fillId="0" borderId="0" xfId="0" applyFont="1" applyFill="1" applyAlignment="1">
      <alignment horizontal="right"/>
    </xf>
    <xf numFmtId="0" fontId="0" fillId="0" borderId="2" xfId="0" applyFill="1" applyBorder="1"/>
    <xf numFmtId="0" fontId="2" fillId="0" borderId="2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6" xfId="0" applyFill="1" applyBorder="1"/>
    <xf numFmtId="0" fontId="0" fillId="0" borderId="7" xfId="0" applyFont="1" applyBorder="1" applyAlignment="1">
      <alignment horizontal="center"/>
    </xf>
    <xf numFmtId="0" fontId="9" fillId="2" borderId="8" xfId="0" applyFont="1" applyFill="1" applyBorder="1"/>
    <xf numFmtId="0" fontId="0" fillId="0" borderId="9" xfId="0" applyFont="1" applyBorder="1" applyAlignment="1">
      <alignment horizontal="center"/>
    </xf>
    <xf numFmtId="0" fontId="9" fillId="2" borderId="10" xfId="0" applyFont="1" applyFill="1" applyBorder="1"/>
    <xf numFmtId="0" fontId="9" fillId="2" borderId="10" xfId="0" applyFont="1" applyFill="1" applyBorder="1" applyAlignment="1">
      <alignment wrapText="1"/>
    </xf>
    <xf numFmtId="0" fontId="0" fillId="0" borderId="11" xfId="0" applyFont="1" applyBorder="1" applyAlignment="1">
      <alignment horizontal="center"/>
    </xf>
    <xf numFmtId="3" fontId="0" fillId="0" borderId="0" xfId="0" applyNumberFormat="1"/>
    <xf numFmtId="0" fontId="9" fillId="2" borderId="12" xfId="0" applyFont="1" applyFill="1" applyBorder="1"/>
    <xf numFmtId="0" fontId="0" fillId="0" borderId="13" xfId="0" applyFill="1" applyBorder="1" applyAlignment="1">
      <alignment horizontal="right"/>
    </xf>
    <xf numFmtId="0" fontId="1" fillId="2" borderId="14" xfId="0" applyFont="1" applyFill="1" applyBorder="1"/>
    <xf numFmtId="0" fontId="1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3" fontId="0" fillId="0" borderId="0" xfId="0" applyNumberFormat="1" applyFont="1" applyFill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8" fillId="3" borderId="2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Fill="1"/>
    <xf numFmtId="0" fontId="0" fillId="0" borderId="0" xfId="0" applyFill="1" applyBorder="1" applyAlignment="1">
      <alignment wrapText="1"/>
    </xf>
    <xf numFmtId="0" fontId="12" fillId="0" borderId="0" xfId="0" applyFont="1" applyFill="1" applyAlignment="1"/>
    <xf numFmtId="0" fontId="8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3" fontId="0" fillId="2" borderId="0" xfId="0" applyNumberFormat="1" applyFill="1"/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wrapText="1"/>
    </xf>
    <xf numFmtId="0" fontId="7" fillId="0" borderId="0" xfId="0" applyFont="1" applyBorder="1" applyAlignment="1">
      <alignment vertic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3" fontId="1" fillId="2" borderId="19" xfId="0" applyNumberFormat="1" applyFont="1" applyFill="1" applyBorder="1"/>
    <xf numFmtId="3" fontId="1" fillId="2" borderId="20" xfId="0" applyNumberFormat="1" applyFont="1" applyFill="1" applyBorder="1"/>
    <xf numFmtId="0" fontId="21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8" fillId="0" borderId="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vertical="center"/>
    </xf>
    <xf numFmtId="3" fontId="1" fillId="2" borderId="40" xfId="0" applyNumberFormat="1" applyFont="1" applyFill="1" applyBorder="1"/>
    <xf numFmtId="3" fontId="1" fillId="2" borderId="41" xfId="0" applyNumberFormat="1" applyFont="1" applyFill="1" applyBorder="1"/>
    <xf numFmtId="3" fontId="1" fillId="2" borderId="42" xfId="0" applyNumberFormat="1" applyFont="1" applyFill="1" applyBorder="1"/>
    <xf numFmtId="0" fontId="8" fillId="0" borderId="17" xfId="0" applyFont="1" applyFill="1" applyBorder="1" applyAlignment="1">
      <alignment horizontal="center"/>
    </xf>
    <xf numFmtId="0" fontId="8" fillId="0" borderId="46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4" fontId="9" fillId="3" borderId="10" xfId="0" applyNumberFormat="1" applyFont="1" applyFill="1" applyBorder="1"/>
    <xf numFmtId="0" fontId="15" fillId="3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3" fontId="9" fillId="0" borderId="8" xfId="0" applyNumberFormat="1" applyFont="1" applyFill="1" applyBorder="1"/>
    <xf numFmtId="3" fontId="9" fillId="0" borderId="10" xfId="0" applyNumberFormat="1" applyFont="1" applyFill="1" applyBorder="1"/>
    <xf numFmtId="3" fontId="9" fillId="0" borderId="10" xfId="0" applyNumberFormat="1" applyFont="1" applyFill="1" applyBorder="1" applyAlignment="1">
      <alignment wrapText="1"/>
    </xf>
    <xf numFmtId="3" fontId="9" fillId="0" borderId="12" xfId="0" applyNumberFormat="1" applyFont="1" applyFill="1" applyBorder="1"/>
    <xf numFmtId="0" fontId="15" fillId="0" borderId="0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4" xfId="2" applyFont="1" applyFill="1" applyBorder="1" applyAlignment="1">
      <alignment horizontal="center" vertical="center" wrapText="1"/>
    </xf>
    <xf numFmtId="0" fontId="15" fillId="0" borderId="4" xfId="2" applyFont="1" applyFill="1" applyBorder="1" applyAlignment="1">
      <alignment horizontal="center" vertical="center"/>
    </xf>
    <xf numFmtId="0" fontId="15" fillId="0" borderId="3" xfId="2" applyFont="1" applyFill="1" applyBorder="1" applyAlignment="1">
      <alignment horizontal="center" vertical="center" wrapText="1"/>
    </xf>
    <xf numFmtId="0" fontId="15" fillId="0" borderId="46" xfId="2" applyFont="1" applyFill="1" applyBorder="1" applyAlignment="1">
      <alignment horizontal="center" vertical="center" wrapText="1"/>
    </xf>
    <xf numFmtId="164" fontId="25" fillId="0" borderId="40" xfId="1" applyNumberFormat="1" applyFont="1" applyFill="1" applyBorder="1" applyAlignment="1">
      <alignment vertical="center"/>
    </xf>
    <xf numFmtId="3" fontId="9" fillId="0" borderId="59" xfId="0" applyNumberFormat="1" applyFont="1" applyFill="1" applyBorder="1"/>
    <xf numFmtId="3" fontId="9" fillId="0" borderId="34" xfId="0" applyNumberFormat="1" applyFont="1" applyFill="1" applyBorder="1"/>
    <xf numFmtId="3" fontId="9" fillId="0" borderId="35" xfId="0" applyNumberFormat="1" applyFont="1" applyFill="1" applyBorder="1"/>
    <xf numFmtId="3" fontId="9" fillId="0" borderId="9" xfId="0" applyNumberFormat="1" applyFont="1" applyFill="1" applyBorder="1"/>
    <xf numFmtId="3" fontId="9" fillId="0" borderId="36" xfId="0" applyNumberFormat="1" applyFont="1" applyFill="1" applyBorder="1"/>
    <xf numFmtId="3" fontId="9" fillId="0" borderId="35" xfId="2" applyNumberFormat="1" applyFont="1" applyFill="1" applyBorder="1"/>
    <xf numFmtId="3" fontId="9" fillId="0" borderId="10" xfId="2" applyNumberFormat="1" applyFont="1" applyFill="1" applyBorder="1"/>
    <xf numFmtId="164" fontId="25" fillId="0" borderId="41" xfId="1" applyNumberFormat="1" applyFont="1" applyFill="1" applyBorder="1" applyAlignment="1">
      <alignment vertical="center"/>
    </xf>
    <xf numFmtId="3" fontId="9" fillId="0" borderId="43" xfId="2" applyNumberFormat="1" applyFont="1" applyFill="1" applyBorder="1"/>
    <xf numFmtId="3" fontId="9" fillId="0" borderId="36" xfId="2" applyNumberFormat="1" applyFont="1" applyFill="1" applyBorder="1"/>
    <xf numFmtId="3" fontId="9" fillId="0" borderId="43" xfId="0" applyNumberFormat="1" applyFont="1" applyFill="1" applyBorder="1"/>
    <xf numFmtId="3" fontId="9" fillId="0" borderId="60" xfId="0" applyNumberFormat="1" applyFont="1" applyFill="1" applyBorder="1"/>
    <xf numFmtId="3" fontId="9" fillId="0" borderId="58" xfId="0" applyNumberFormat="1" applyFont="1" applyFill="1" applyBorder="1"/>
    <xf numFmtId="3" fontId="9" fillId="0" borderId="33" xfId="0" applyNumberFormat="1" applyFont="1" applyFill="1" applyBorder="1"/>
    <xf numFmtId="3" fontId="9" fillId="0" borderId="61" xfId="0" applyNumberFormat="1" applyFont="1" applyFill="1" applyBorder="1"/>
    <xf numFmtId="3" fontId="9" fillId="0" borderId="4" xfId="2" applyNumberFormat="1" applyFont="1" applyFill="1" applyBorder="1"/>
    <xf numFmtId="3" fontId="9" fillId="0" borderId="4" xfId="0" applyNumberFormat="1" applyFont="1" applyFill="1" applyBorder="1"/>
    <xf numFmtId="3" fontId="9" fillId="0" borderId="37" xfId="0" applyNumberFormat="1" applyFont="1" applyFill="1" applyBorder="1"/>
    <xf numFmtId="3" fontId="9" fillId="0" borderId="38" xfId="2" applyNumberFormat="1" applyFont="1" applyFill="1" applyBorder="1"/>
    <xf numFmtId="3" fontId="9" fillId="0" borderId="44" xfId="0" applyNumberFormat="1" applyFont="1" applyFill="1" applyBorder="1"/>
    <xf numFmtId="0" fontId="9" fillId="0" borderId="8" xfId="0" applyFont="1" applyFill="1" applyBorder="1"/>
    <xf numFmtId="3" fontId="9" fillId="0" borderId="30" xfId="2" applyNumberFormat="1" applyFont="1" applyFill="1" applyBorder="1"/>
    <xf numFmtId="3" fontId="9" fillId="0" borderId="47" xfId="0" applyNumberFormat="1" applyFont="1" applyFill="1" applyBorder="1"/>
    <xf numFmtId="0" fontId="9" fillId="0" borderId="10" xfId="0" applyFont="1" applyFill="1" applyBorder="1"/>
    <xf numFmtId="0" fontId="9" fillId="0" borderId="12" xfId="0" applyFont="1" applyFill="1" applyBorder="1"/>
    <xf numFmtId="3" fontId="1" fillId="0" borderId="48" xfId="0" applyNumberFormat="1" applyFont="1" applyFill="1" applyBorder="1"/>
    <xf numFmtId="3" fontId="1" fillId="0" borderId="57" xfId="0" applyNumberFormat="1" applyFont="1" applyFill="1" applyBorder="1"/>
    <xf numFmtId="3" fontId="1" fillId="0" borderId="48" xfId="2" applyNumberFormat="1" applyFont="1" applyFill="1" applyBorder="1"/>
    <xf numFmtId="3" fontId="1" fillId="0" borderId="39" xfId="0" applyNumberFormat="1" applyFont="1" applyFill="1" applyBorder="1"/>
    <xf numFmtId="0" fontId="8" fillId="0" borderId="1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62" xfId="0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 vertical="center"/>
    </xf>
    <xf numFmtId="3" fontId="26" fillId="0" borderId="40" xfId="1" applyNumberFormat="1" applyFont="1" applyFill="1" applyBorder="1" applyAlignment="1">
      <alignment vertical="center" wrapText="1"/>
    </xf>
    <xf numFmtId="3" fontId="9" fillId="0" borderId="65" xfId="0" applyNumberFormat="1" applyFont="1" applyFill="1" applyBorder="1"/>
    <xf numFmtId="3" fontId="26" fillId="0" borderId="5" xfId="1" applyNumberFormat="1" applyFont="1" applyFill="1" applyBorder="1" applyAlignment="1">
      <alignment vertical="center" wrapText="1"/>
    </xf>
    <xf numFmtId="3" fontId="26" fillId="0" borderId="41" xfId="1" applyNumberFormat="1" applyFont="1" applyFill="1" applyBorder="1" applyAlignment="1">
      <alignment vertical="center" wrapText="1"/>
    </xf>
    <xf numFmtId="3" fontId="9" fillId="0" borderId="66" xfId="0" applyNumberFormat="1" applyFont="1" applyFill="1" applyBorder="1"/>
    <xf numFmtId="3" fontId="26" fillId="0" borderId="9" xfId="1" applyNumberFormat="1" applyFont="1" applyFill="1" applyBorder="1" applyAlignment="1">
      <alignment vertical="center" wrapText="1"/>
    </xf>
    <xf numFmtId="3" fontId="26" fillId="0" borderId="42" xfId="1" applyNumberFormat="1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6" xfId="0" applyFont="1" applyFill="1" applyBorder="1" applyAlignment="1">
      <alignment horizontal="center" vertical="center" wrapText="1"/>
    </xf>
    <xf numFmtId="3" fontId="9" fillId="0" borderId="36" xfId="0" applyNumberFormat="1" applyFont="1" applyFill="1" applyBorder="1" applyAlignment="1">
      <alignment wrapText="1"/>
    </xf>
    <xf numFmtId="3" fontId="9" fillId="0" borderId="35" xfId="0" applyNumberFormat="1" applyFont="1" applyFill="1" applyBorder="1" applyAlignment="1">
      <alignment wrapText="1"/>
    </xf>
    <xf numFmtId="3" fontId="9" fillId="0" borderId="41" xfId="0" applyNumberFormat="1" applyFont="1" applyFill="1" applyBorder="1"/>
    <xf numFmtId="0" fontId="8" fillId="0" borderId="20" xfId="0" applyFont="1" applyFill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70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71" xfId="0" applyFont="1" applyFill="1" applyBorder="1" applyAlignment="1">
      <alignment horizontal="center" vertical="center" wrapText="1"/>
    </xf>
    <xf numFmtId="0" fontId="5" fillId="0" borderId="72" xfId="0" applyFont="1" applyBorder="1" applyAlignment="1">
      <alignment horizontal="center"/>
    </xf>
    <xf numFmtId="0" fontId="9" fillId="2" borderId="73" xfId="0" applyFont="1" applyFill="1" applyBorder="1"/>
    <xf numFmtId="3" fontId="9" fillId="0" borderId="74" xfId="0" applyNumberFormat="1" applyFont="1" applyFill="1" applyBorder="1"/>
    <xf numFmtId="4" fontId="9" fillId="3" borderId="74" xfId="0" applyNumberFormat="1" applyFont="1" applyFill="1" applyBorder="1"/>
    <xf numFmtId="3" fontId="9" fillId="0" borderId="75" xfId="0" applyNumberFormat="1" applyFont="1" applyFill="1" applyBorder="1"/>
    <xf numFmtId="3" fontId="9" fillId="0" borderId="76" xfId="0" applyNumberFormat="1" applyFont="1" applyFill="1" applyBorder="1"/>
    <xf numFmtId="3" fontId="9" fillId="0" borderId="40" xfId="0" applyNumberFormat="1" applyFont="1" applyFill="1" applyBorder="1"/>
    <xf numFmtId="3" fontId="9" fillId="0" borderId="68" xfId="0" applyNumberFormat="1" applyFont="1" applyFill="1" applyBorder="1"/>
    <xf numFmtId="3" fontId="26" fillId="0" borderId="73" xfId="1" applyNumberFormat="1" applyFont="1" applyFill="1" applyBorder="1" applyAlignment="1">
      <alignment vertical="center" wrapText="1"/>
    </xf>
    <xf numFmtId="3" fontId="9" fillId="0" borderId="77" xfId="0" applyNumberFormat="1" applyFont="1" applyFill="1" applyBorder="1"/>
    <xf numFmtId="3" fontId="9" fillId="0" borderId="78" xfId="0" applyNumberFormat="1" applyFont="1" applyFill="1" applyBorder="1"/>
    <xf numFmtId="3" fontId="9" fillId="0" borderId="76" xfId="2" applyNumberFormat="1" applyFont="1" applyFill="1" applyBorder="1"/>
    <xf numFmtId="3" fontId="9" fillId="0" borderId="74" xfId="2" applyNumberFormat="1" applyFont="1" applyFill="1" applyBorder="1"/>
    <xf numFmtId="3" fontId="9" fillId="0" borderId="79" xfId="2" applyNumberFormat="1" applyFont="1" applyFill="1" applyBorder="1"/>
    <xf numFmtId="3" fontId="9" fillId="0" borderId="79" xfId="0" applyNumberFormat="1" applyFont="1" applyFill="1" applyBorder="1"/>
    <xf numFmtId="0" fontId="5" fillId="0" borderId="80" xfId="0" applyFont="1" applyBorder="1" applyAlignment="1">
      <alignment horizontal="center"/>
    </xf>
    <xf numFmtId="0" fontId="5" fillId="0" borderId="81" xfId="0" applyFont="1" applyBorder="1" applyAlignment="1">
      <alignment horizontal="center"/>
    </xf>
    <xf numFmtId="0" fontId="9" fillId="2" borderId="82" xfId="0" applyFont="1" applyFill="1" applyBorder="1"/>
    <xf numFmtId="3" fontId="9" fillId="0" borderId="83" xfId="0" applyNumberFormat="1" applyFont="1" applyFill="1" applyBorder="1"/>
    <xf numFmtId="4" fontId="9" fillId="3" borderId="83" xfId="0" applyNumberFormat="1" applyFont="1" applyFill="1" applyBorder="1"/>
    <xf numFmtId="3" fontId="9" fillId="0" borderId="84" xfId="0" applyNumberFormat="1" applyFont="1" applyFill="1" applyBorder="1"/>
    <xf numFmtId="3" fontId="9" fillId="0" borderId="85" xfId="0" applyNumberFormat="1" applyFont="1" applyFill="1" applyBorder="1"/>
    <xf numFmtId="3" fontId="9" fillId="0" borderId="20" xfId="0" applyNumberFormat="1" applyFont="1" applyFill="1" applyBorder="1"/>
    <xf numFmtId="3" fontId="9" fillId="0" borderId="86" xfId="0" applyNumberFormat="1" applyFont="1" applyFill="1" applyBorder="1"/>
    <xf numFmtId="3" fontId="26" fillId="0" borderId="82" xfId="1" applyNumberFormat="1" applyFont="1" applyFill="1" applyBorder="1" applyAlignment="1">
      <alignment vertical="center" wrapText="1"/>
    </xf>
    <xf numFmtId="3" fontId="9" fillId="0" borderId="87" xfId="0" applyNumberFormat="1" applyFont="1" applyFill="1" applyBorder="1"/>
    <xf numFmtId="3" fontId="9" fillId="0" borderId="88" xfId="0" applyNumberFormat="1" applyFont="1" applyFill="1" applyBorder="1"/>
    <xf numFmtId="3" fontId="9" fillId="0" borderId="89" xfId="0" applyNumberFormat="1" applyFont="1" applyFill="1" applyBorder="1"/>
    <xf numFmtId="3" fontId="9" fillId="0" borderId="85" xfId="2" applyNumberFormat="1" applyFont="1" applyFill="1" applyBorder="1"/>
    <xf numFmtId="3" fontId="9" fillId="0" borderId="83" xfId="2" applyNumberFormat="1" applyFont="1" applyFill="1" applyBorder="1"/>
    <xf numFmtId="164" fontId="25" fillId="0" borderId="42" xfId="1" applyNumberFormat="1" applyFont="1" applyFill="1" applyBorder="1" applyAlignment="1">
      <alignment vertical="center"/>
    </xf>
    <xf numFmtId="3" fontId="9" fillId="0" borderId="90" xfId="2" applyNumberFormat="1" applyFont="1" applyFill="1" applyBorder="1"/>
    <xf numFmtId="3" fontId="9" fillId="0" borderId="90" xfId="0" applyNumberFormat="1" applyFont="1" applyFill="1" applyBorder="1"/>
    <xf numFmtId="0" fontId="5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3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1" fillId="0" borderId="6" xfId="0" applyNumberFormat="1" applyFont="1" applyFill="1" applyBorder="1" applyAlignment="1">
      <alignment horizontal="right" vertical="center"/>
    </xf>
    <xf numFmtId="4" fontId="1" fillId="3" borderId="6" xfId="0" applyNumberFormat="1" applyFont="1" applyFill="1" applyBorder="1" applyAlignment="1">
      <alignment horizontal="right" vertical="center"/>
    </xf>
    <xf numFmtId="3" fontId="1" fillId="0" borderId="23" xfId="0" applyNumberFormat="1" applyFont="1" applyFill="1" applyBorder="1" applyAlignment="1">
      <alignment horizontal="right" vertical="center"/>
    </xf>
    <xf numFmtId="3" fontId="1" fillId="0" borderId="20" xfId="0" applyNumberFormat="1" applyFont="1" applyFill="1" applyBorder="1" applyAlignment="1">
      <alignment horizontal="right" vertical="center"/>
    </xf>
    <xf numFmtId="3" fontId="1" fillId="0" borderId="28" xfId="0" applyNumberFormat="1" applyFont="1" applyFill="1" applyBorder="1" applyAlignment="1">
      <alignment horizontal="right" vertical="center"/>
    </xf>
    <xf numFmtId="3" fontId="1" fillId="0" borderId="67" xfId="0" applyNumberFormat="1" applyFont="1" applyFill="1" applyBorder="1" applyAlignment="1">
      <alignment horizontal="right" vertical="center"/>
    </xf>
    <xf numFmtId="3" fontId="1" fillId="0" borderId="20" xfId="2" applyNumberFormat="1" applyFont="1" applyFill="1" applyBorder="1" applyAlignment="1">
      <alignment horizontal="right" vertical="center"/>
    </xf>
    <xf numFmtId="3" fontId="1" fillId="0" borderId="6" xfId="2" applyNumberFormat="1" applyFont="1" applyFill="1" applyBorder="1" applyAlignment="1">
      <alignment horizontal="right" vertical="center"/>
    </xf>
    <xf numFmtId="3" fontId="1" fillId="0" borderId="23" xfId="2" applyNumberFormat="1" applyFont="1" applyFill="1" applyBorder="1" applyAlignment="1">
      <alignment horizontal="right" vertical="center"/>
    </xf>
    <xf numFmtId="3" fontId="1" fillId="0" borderId="45" xfId="0" applyNumberFormat="1" applyFont="1" applyFill="1" applyBorder="1" applyAlignment="1">
      <alignment horizontal="right" vertical="center"/>
    </xf>
    <xf numFmtId="3" fontId="1" fillId="2" borderId="2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8" fillId="0" borderId="68" xfId="0" applyFont="1" applyFill="1" applyBorder="1" applyAlignment="1">
      <alignment horizontal="center"/>
    </xf>
    <xf numFmtId="0" fontId="8" fillId="0" borderId="50" xfId="0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/>
    </xf>
    <xf numFmtId="0" fontId="8" fillId="0" borderId="52" xfId="0" applyFont="1" applyFill="1" applyBorder="1" applyAlignment="1">
      <alignment horizontal="center"/>
    </xf>
    <xf numFmtId="0" fontId="14" fillId="0" borderId="0" xfId="0" applyFont="1" applyBorder="1" applyAlignment="1">
      <alignment horizontal="left" wrapText="1"/>
    </xf>
    <xf numFmtId="3" fontId="0" fillId="0" borderId="53" xfId="0" applyNumberForma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0" fontId="7" fillId="0" borderId="54" xfId="0" applyFont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/>
    </xf>
    <xf numFmtId="0" fontId="8" fillId="0" borderId="51" xfId="0" applyFont="1" applyFill="1" applyBorder="1" applyAlignment="1">
      <alignment horizontal="center"/>
    </xf>
    <xf numFmtId="0" fontId="8" fillId="0" borderId="55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63" xfId="0" applyFont="1" applyFill="1" applyBorder="1" applyAlignment="1">
      <alignment horizontal="center"/>
    </xf>
    <xf numFmtId="0" fontId="8" fillId="0" borderId="6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6" xfId="0" applyFont="1" applyFill="1" applyBorder="1" applyAlignment="1">
      <alignment horizontal="center" wrapText="1"/>
    </xf>
    <xf numFmtId="0" fontId="5" fillId="0" borderId="0" xfId="0" applyFont="1" applyFill="1" applyAlignment="1">
      <alignment horizontal="right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28</xdr:row>
      <xdr:rowOff>0</xdr:rowOff>
    </xdr:from>
    <xdr:to>
      <xdr:col>32</xdr:col>
      <xdr:colOff>228600</xdr:colOff>
      <xdr:row>31</xdr:row>
      <xdr:rowOff>19050</xdr:rowOff>
    </xdr:to>
    <xdr:sp macro="" textlink="">
      <xdr:nvSpPr>
        <xdr:cNvPr id="4" name="Pole tekstowe 40"/>
        <xdr:cNvSpPr txBox="1">
          <a:spLocks noChangeArrowheads="1"/>
        </xdr:cNvSpPr>
      </xdr:nvSpPr>
      <xdr:spPr bwMode="auto">
        <a:xfrm>
          <a:off x="27412950" y="6276975"/>
          <a:ext cx="2009775" cy="838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900"/>
            </a:lnSpc>
            <a:defRPr sz="1000"/>
          </a:pPr>
          <a:r>
            <a:rPr lang="pl-PL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Z up. Wojewody Opolskiego </a:t>
          </a:r>
          <a:endParaRPr lang="pl-PL" sz="10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ctr" rtl="0">
            <a:lnSpc>
              <a:spcPts val="800"/>
            </a:lnSpc>
            <a:defRPr sz="1000"/>
          </a:pPr>
          <a:r>
            <a:rPr lang="pl-PL" sz="900" b="0" i="1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</a:p>
        <a:p>
          <a:pPr algn="ctr" rtl="0">
            <a:lnSpc>
              <a:spcPts val="800"/>
            </a:lnSpc>
            <a:defRPr sz="1000"/>
          </a:pPr>
          <a:r>
            <a:rPr lang="pl-PL" sz="900" b="0" i="1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</a:p>
        <a:p>
          <a:pPr algn="ctr" rtl="0">
            <a:lnSpc>
              <a:spcPts val="800"/>
            </a:lnSpc>
            <a:defRPr sz="1000"/>
          </a:pPr>
          <a:r>
            <a:rPr lang="pl-PL" sz="900" b="0" i="1" u="none" strike="noStrike" baseline="0">
              <a:solidFill>
                <a:srgbClr val="FF0000"/>
              </a:solidFill>
              <a:latin typeface="Arial"/>
              <a:cs typeface="Arial"/>
            </a:rPr>
            <a:t>Anna Wilusz</a:t>
          </a:r>
        </a:p>
        <a:p>
          <a:pPr algn="ctr" rtl="0">
            <a:lnSpc>
              <a:spcPts val="800"/>
            </a:lnSpc>
            <a:defRPr sz="1000"/>
          </a:pPr>
          <a:r>
            <a:rPr lang="pl-PL" sz="900" b="0" i="0" u="none" strike="noStrike" baseline="0">
              <a:solidFill>
                <a:srgbClr val="FF0000"/>
              </a:solidFill>
              <a:latin typeface="Arial"/>
              <a:cs typeface="Arial"/>
            </a:rPr>
            <a:t>Dyrektor Wydziału </a:t>
          </a:r>
        </a:p>
        <a:p>
          <a:pPr algn="ctr" rtl="0">
            <a:lnSpc>
              <a:spcPts val="800"/>
            </a:lnSpc>
            <a:defRPr sz="1000"/>
          </a:pPr>
          <a:r>
            <a:rPr lang="pl-PL" sz="900" b="0" i="0" u="none" strike="noStrike" baseline="0">
              <a:solidFill>
                <a:srgbClr val="FF0000"/>
              </a:solidFill>
              <a:latin typeface="Arial"/>
              <a:cs typeface="Arial"/>
            </a:rPr>
            <a:t>Finansów i Budżetu</a:t>
          </a:r>
        </a:p>
        <a:p>
          <a:pPr algn="l" rtl="0">
            <a:lnSpc>
              <a:spcPts val="800"/>
            </a:lnSpc>
            <a:defRPr sz="1000"/>
          </a:pPr>
          <a:endParaRPr lang="pl-PL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endParaRPr lang="pl-PL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742950</xdr:colOff>
      <xdr:row>1</xdr:row>
      <xdr:rowOff>28575</xdr:rowOff>
    </xdr:from>
    <xdr:to>
      <xdr:col>1</xdr:col>
      <xdr:colOff>1232113</xdr:colOff>
      <xdr:row>2</xdr:row>
      <xdr:rowOff>275928</xdr:rowOff>
    </xdr:to>
    <xdr:pic>
      <xdr:nvPicPr>
        <xdr:cNvPr id="6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14325"/>
          <a:ext cx="489163" cy="533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28</xdr:row>
      <xdr:rowOff>0</xdr:rowOff>
    </xdr:from>
    <xdr:to>
      <xdr:col>8</xdr:col>
      <xdr:colOff>66675</xdr:colOff>
      <xdr:row>34</xdr:row>
      <xdr:rowOff>19050</xdr:rowOff>
    </xdr:to>
    <xdr:sp macro="" textlink="">
      <xdr:nvSpPr>
        <xdr:cNvPr id="5" name="Pole tekstowe 40"/>
        <xdr:cNvSpPr txBox="1">
          <a:spLocks noChangeArrowheads="1"/>
        </xdr:cNvSpPr>
      </xdr:nvSpPr>
      <xdr:spPr bwMode="auto">
        <a:xfrm>
          <a:off x="6124575" y="5410200"/>
          <a:ext cx="1962150" cy="990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pl-PL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Z up. Wojewody Opolskiego </a:t>
          </a:r>
          <a:endParaRPr lang="pl-PL" sz="10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pl-PL" sz="900" b="0" i="1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</a:p>
        <a:p>
          <a:pPr algn="ctr" rtl="0">
            <a:defRPr sz="1000"/>
          </a:pPr>
          <a:r>
            <a:rPr lang="pl-PL" sz="900" b="0" i="1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</a:p>
        <a:p>
          <a:pPr algn="ctr" rtl="0">
            <a:defRPr sz="1000"/>
          </a:pPr>
          <a:r>
            <a:rPr lang="pl-PL" sz="900" b="0" i="1" u="none" strike="noStrike" baseline="0">
              <a:solidFill>
                <a:srgbClr val="FF0000"/>
              </a:solidFill>
              <a:latin typeface="Arial"/>
              <a:cs typeface="Arial"/>
            </a:rPr>
            <a:t>Anna Wilusz</a:t>
          </a:r>
        </a:p>
        <a:p>
          <a:pPr algn="ctr" rtl="0">
            <a:defRPr sz="1000"/>
          </a:pPr>
          <a:r>
            <a:rPr lang="pl-PL" sz="900" b="0" i="0" u="none" strike="noStrike" baseline="0">
              <a:solidFill>
                <a:srgbClr val="FF0000"/>
              </a:solidFill>
              <a:latin typeface="Arial"/>
              <a:cs typeface="Arial"/>
            </a:rPr>
            <a:t>Dyrektor Wydziału </a:t>
          </a:r>
        </a:p>
        <a:p>
          <a:pPr algn="ctr" rtl="0">
            <a:defRPr sz="1000"/>
          </a:pPr>
          <a:r>
            <a:rPr lang="pl-PL" sz="900" b="0" i="0" u="none" strike="noStrike" baseline="0">
              <a:solidFill>
                <a:srgbClr val="FF0000"/>
              </a:solidFill>
              <a:latin typeface="Arial"/>
              <a:cs typeface="Arial"/>
            </a:rPr>
            <a:t>Finansów i Budżetu</a:t>
          </a:r>
        </a:p>
        <a:p>
          <a:pPr algn="l" rtl="0">
            <a:defRPr sz="1000"/>
          </a:pPr>
          <a:endParaRPr lang="pl-PL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704850</xdr:colOff>
      <xdr:row>0</xdr:row>
      <xdr:rowOff>152400</xdr:rowOff>
    </xdr:from>
    <xdr:to>
      <xdr:col>1</xdr:col>
      <xdr:colOff>1194013</xdr:colOff>
      <xdr:row>0</xdr:row>
      <xdr:rowOff>685503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52400"/>
          <a:ext cx="489163" cy="533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5"/>
  <sheetViews>
    <sheetView tabSelected="1" topLeftCell="A9" zoomScale="90" zoomScaleNormal="90" zoomScaleSheetLayoutView="100" workbookViewId="0">
      <pane xSplit="2" topLeftCell="AE1" activePane="topRight" state="frozen"/>
      <selection pane="topRight" activeCell="AJ26" sqref="AJ26"/>
    </sheetView>
  </sheetViews>
  <sheetFormatPr defaultRowHeight="12.75" x14ac:dyDescent="0.2"/>
  <cols>
    <col min="1" max="1" width="4.140625" customWidth="1"/>
    <col min="2" max="2" width="25.7109375" customWidth="1"/>
    <col min="3" max="10" width="13" style="1" customWidth="1"/>
    <col min="11" max="11" width="14.5703125" style="1" customWidth="1"/>
    <col min="12" max="12" width="14" style="1" customWidth="1"/>
    <col min="13" max="13" width="13" style="1" customWidth="1"/>
    <col min="14" max="15" width="13.140625" style="1" customWidth="1"/>
    <col min="16" max="18" width="12.85546875" style="1" customWidth="1"/>
    <col min="19" max="19" width="13.140625" style="1" customWidth="1"/>
    <col min="20" max="21" width="12.7109375" style="1" customWidth="1"/>
    <col min="22" max="22" width="10.28515625" style="1" customWidth="1"/>
    <col min="23" max="23" width="9.7109375" style="1" customWidth="1"/>
    <col min="24" max="26" width="16" style="1" customWidth="1"/>
    <col min="27" max="27" width="12.85546875" style="1" customWidth="1"/>
    <col min="28" max="28" width="14" style="1" customWidth="1"/>
    <col min="29" max="29" width="13" style="1" customWidth="1"/>
    <col min="30" max="31" width="12.7109375" style="1" customWidth="1"/>
    <col min="32" max="35" width="13.28515625" style="1" customWidth="1"/>
    <col min="36" max="36" width="13.5703125" style="1" customWidth="1"/>
    <col min="37" max="37" width="15.28515625" style="1" customWidth="1"/>
    <col min="38" max="38" width="13.85546875" style="1" customWidth="1"/>
    <col min="39" max="39" width="14.42578125" style="1" customWidth="1"/>
    <col min="40" max="40" width="9.140625" style="1"/>
    <col min="41" max="41" width="16.5703125" style="1" customWidth="1"/>
    <col min="42" max="48" width="9.140625" style="1"/>
  </cols>
  <sheetData>
    <row r="1" spans="1:48" ht="22.5" customHeight="1" x14ac:dyDescent="0.25">
      <c r="A1" s="228"/>
      <c r="B1" s="228"/>
      <c r="AF1" s="58"/>
      <c r="AG1" s="58"/>
      <c r="AH1" s="58"/>
      <c r="AI1" s="58"/>
      <c r="AJ1" s="58"/>
      <c r="AK1" s="58"/>
      <c r="AO1"/>
      <c r="AP1"/>
      <c r="AQ1"/>
      <c r="AR1"/>
      <c r="AS1"/>
      <c r="AT1"/>
      <c r="AU1"/>
      <c r="AV1"/>
    </row>
    <row r="2" spans="1:48" ht="22.5" customHeight="1" x14ac:dyDescent="0.25">
      <c r="A2" s="44"/>
      <c r="B2" s="44"/>
      <c r="C2" s="54"/>
      <c r="D2" s="54"/>
      <c r="E2" s="54"/>
      <c r="F2"/>
      <c r="G2"/>
      <c r="H2"/>
      <c r="I2" s="55" t="s">
        <v>79</v>
      </c>
      <c r="AF2" s="58"/>
      <c r="AG2" s="58"/>
      <c r="AH2" s="58"/>
      <c r="AI2" s="58"/>
      <c r="AJ2" s="58"/>
      <c r="AK2" s="58"/>
      <c r="AO2"/>
      <c r="AP2"/>
      <c r="AQ2"/>
      <c r="AR2"/>
      <c r="AS2"/>
      <c r="AT2"/>
      <c r="AU2"/>
      <c r="AV2"/>
    </row>
    <row r="3" spans="1:48" ht="22.5" customHeight="1" x14ac:dyDescent="0.25">
      <c r="A3" s="44"/>
      <c r="B3" s="44"/>
      <c r="J3" s="57"/>
      <c r="K3" s="57"/>
      <c r="L3" s="57"/>
      <c r="AC3" s="221"/>
      <c r="AD3" s="221"/>
      <c r="AE3" s="221"/>
      <c r="AF3" s="221"/>
      <c r="AG3" s="221"/>
      <c r="AH3" s="221"/>
      <c r="AI3" s="221"/>
      <c r="AJ3" s="221"/>
      <c r="AK3" s="58"/>
      <c r="AO3"/>
      <c r="AP3"/>
      <c r="AQ3"/>
      <c r="AR3"/>
      <c r="AS3"/>
      <c r="AT3"/>
      <c r="AU3"/>
      <c r="AV3"/>
    </row>
    <row r="4" spans="1:48" ht="19.5" customHeight="1" x14ac:dyDescent="0.2">
      <c r="A4" s="2"/>
      <c r="B4" s="56" t="s">
        <v>78</v>
      </c>
      <c r="AF4" s="58"/>
      <c r="AG4" s="58"/>
      <c r="AH4" s="58"/>
      <c r="AI4" s="58"/>
      <c r="AJ4" s="58"/>
      <c r="AK4" s="58"/>
      <c r="AO4"/>
      <c r="AP4"/>
      <c r="AQ4"/>
      <c r="AR4"/>
      <c r="AS4"/>
      <c r="AT4"/>
      <c r="AU4"/>
      <c r="AV4"/>
    </row>
    <row r="5" spans="1:48" ht="12.75" customHeight="1" x14ac:dyDescent="0.2">
      <c r="A5" s="2"/>
      <c r="B5" s="2"/>
      <c r="AF5" s="45"/>
      <c r="AG5" s="45"/>
      <c r="AH5" s="45"/>
      <c r="AI5" s="45"/>
      <c r="AJ5" s="45"/>
      <c r="AK5" s="45"/>
      <c r="AO5"/>
      <c r="AP5"/>
      <c r="AQ5"/>
      <c r="AR5"/>
      <c r="AS5"/>
      <c r="AT5"/>
      <c r="AU5"/>
      <c r="AV5"/>
    </row>
    <row r="6" spans="1:48" ht="18" customHeight="1" x14ac:dyDescent="0.25">
      <c r="C6" s="226" t="s">
        <v>115</v>
      </c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69"/>
      <c r="AH6" s="3"/>
      <c r="AI6" s="3"/>
      <c r="AJ6" s="4"/>
      <c r="AK6" s="4"/>
      <c r="AL6" s="4"/>
      <c r="AM6" s="4"/>
      <c r="AN6" s="4"/>
      <c r="AO6"/>
      <c r="AP6"/>
      <c r="AQ6"/>
      <c r="AR6"/>
      <c r="AS6"/>
      <c r="AT6"/>
      <c r="AU6"/>
      <c r="AV6"/>
    </row>
    <row r="7" spans="1:48" ht="12.75" customHeight="1" x14ac:dyDescent="0.2">
      <c r="Y7" s="221"/>
      <c r="Z7" s="221"/>
      <c r="AA7" s="221"/>
      <c r="AB7" s="221"/>
      <c r="AO7"/>
      <c r="AP7"/>
      <c r="AQ7"/>
      <c r="AR7"/>
      <c r="AS7"/>
      <c r="AT7"/>
      <c r="AU7"/>
      <c r="AV7"/>
    </row>
    <row r="8" spans="1:48" ht="19.5" customHeight="1" x14ac:dyDescent="0.2">
      <c r="A8" s="5"/>
      <c r="B8" s="5"/>
      <c r="C8" s="6"/>
      <c r="D8" s="6"/>
      <c r="E8" s="6"/>
      <c r="F8" s="6"/>
      <c r="G8" s="6"/>
      <c r="H8" s="6"/>
      <c r="I8" s="6"/>
      <c r="J8" s="6"/>
      <c r="K8" s="6" t="s">
        <v>118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7" t="s">
        <v>0</v>
      </c>
      <c r="AO8"/>
      <c r="AP8"/>
      <c r="AQ8"/>
      <c r="AR8"/>
      <c r="AS8"/>
      <c r="AT8"/>
      <c r="AU8"/>
      <c r="AV8"/>
    </row>
    <row r="9" spans="1:48" ht="25.5" customHeight="1" thickBot="1" x14ac:dyDescent="0.25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7"/>
      <c r="AO9"/>
      <c r="AP9"/>
      <c r="AQ9"/>
      <c r="AR9"/>
      <c r="AS9"/>
      <c r="AT9"/>
      <c r="AU9"/>
      <c r="AV9"/>
    </row>
    <row r="10" spans="1:48" ht="12.75" customHeight="1" thickBot="1" x14ac:dyDescent="0.25">
      <c r="A10" s="8"/>
      <c r="B10" s="229" t="s">
        <v>1</v>
      </c>
      <c r="C10" s="79" t="s">
        <v>2</v>
      </c>
      <c r="D10" s="51" t="s">
        <v>2</v>
      </c>
      <c r="E10" s="51" t="s">
        <v>2</v>
      </c>
      <c r="F10" s="51" t="s">
        <v>2</v>
      </c>
      <c r="G10" s="51" t="s">
        <v>2</v>
      </c>
      <c r="H10" s="149" t="s">
        <v>2</v>
      </c>
      <c r="I10" s="98" t="s">
        <v>3</v>
      </c>
      <c r="J10" s="98" t="s">
        <v>4</v>
      </c>
      <c r="K10" s="222" t="s">
        <v>7</v>
      </c>
      <c r="L10" s="223"/>
      <c r="M10" s="79" t="s">
        <v>5</v>
      </c>
      <c r="N10" s="234" t="s">
        <v>108</v>
      </c>
      <c r="O10" s="235"/>
      <c r="P10" s="82" t="s">
        <v>6</v>
      </c>
      <c r="Q10" s="230" t="s">
        <v>7</v>
      </c>
      <c r="R10" s="223"/>
      <c r="S10" s="83" t="s">
        <v>6</v>
      </c>
      <c r="T10" s="79" t="s">
        <v>6</v>
      </c>
      <c r="U10" s="82" t="s">
        <v>8</v>
      </c>
      <c r="V10" s="232" t="s">
        <v>7</v>
      </c>
      <c r="W10" s="233"/>
      <c r="X10" s="98" t="s">
        <v>75</v>
      </c>
      <c r="Y10" s="98" t="s">
        <v>9</v>
      </c>
      <c r="Z10" s="150" t="s">
        <v>109</v>
      </c>
      <c r="AA10" s="79" t="s">
        <v>10</v>
      </c>
      <c r="AB10" s="79" t="s">
        <v>11</v>
      </c>
      <c r="AC10" s="79" t="s">
        <v>11</v>
      </c>
      <c r="AD10" s="79" t="s">
        <v>11</v>
      </c>
      <c r="AE10" s="79" t="s">
        <v>11</v>
      </c>
      <c r="AF10" s="79" t="s">
        <v>12</v>
      </c>
      <c r="AG10" s="79" t="s">
        <v>13</v>
      </c>
      <c r="AH10" s="82" t="s">
        <v>13</v>
      </c>
      <c r="AI10" s="98" t="s">
        <v>13</v>
      </c>
      <c r="AJ10" s="83" t="s">
        <v>14</v>
      </c>
      <c r="AK10" s="9"/>
      <c r="AO10"/>
      <c r="AP10"/>
      <c r="AQ10"/>
      <c r="AR10"/>
      <c r="AS10"/>
      <c r="AT10"/>
      <c r="AU10"/>
      <c r="AV10"/>
    </row>
    <row r="11" spans="1:48" ht="13.5" thickBot="1" x14ac:dyDescent="0.25">
      <c r="A11" s="10" t="s">
        <v>15</v>
      </c>
      <c r="B11" s="229"/>
      <c r="C11" s="80" t="s">
        <v>16</v>
      </c>
      <c r="D11" s="52" t="s">
        <v>16</v>
      </c>
      <c r="E11" s="52" t="s">
        <v>16</v>
      </c>
      <c r="F11" s="52" t="s">
        <v>16</v>
      </c>
      <c r="G11" s="52" t="s">
        <v>16</v>
      </c>
      <c r="H11" s="84" t="s">
        <v>17</v>
      </c>
      <c r="I11" s="99" t="s">
        <v>18</v>
      </c>
      <c r="J11" s="99" t="s">
        <v>19</v>
      </c>
      <c r="K11" s="224"/>
      <c r="L11" s="225"/>
      <c r="M11" s="152" t="s">
        <v>20</v>
      </c>
      <c r="N11" s="236" t="s">
        <v>21</v>
      </c>
      <c r="O11" s="237"/>
      <c r="P11" s="84" t="s">
        <v>22</v>
      </c>
      <c r="Q11" s="231"/>
      <c r="R11" s="225"/>
      <c r="S11" s="85" t="s">
        <v>23</v>
      </c>
      <c r="T11" s="80" t="s">
        <v>23</v>
      </c>
      <c r="U11" s="84" t="s">
        <v>24</v>
      </c>
      <c r="V11" s="232"/>
      <c r="W11" s="233"/>
      <c r="X11" s="99" t="s">
        <v>25</v>
      </c>
      <c r="Y11" s="99" t="s">
        <v>26</v>
      </c>
      <c r="Z11" s="85" t="s">
        <v>110</v>
      </c>
      <c r="AA11" s="80" t="s">
        <v>27</v>
      </c>
      <c r="AB11" s="80" t="s">
        <v>28</v>
      </c>
      <c r="AC11" s="80" t="s">
        <v>29</v>
      </c>
      <c r="AD11" s="80" t="s">
        <v>30</v>
      </c>
      <c r="AE11" s="80" t="s">
        <v>92</v>
      </c>
      <c r="AF11" s="80" t="s">
        <v>31</v>
      </c>
      <c r="AG11" s="80" t="s">
        <v>107</v>
      </c>
      <c r="AH11" s="84" t="s">
        <v>32</v>
      </c>
      <c r="AI11" s="99" t="s">
        <v>114</v>
      </c>
      <c r="AJ11" s="85" t="s">
        <v>33</v>
      </c>
      <c r="AK11" s="11" t="s">
        <v>34</v>
      </c>
      <c r="AO11"/>
      <c r="AP11"/>
      <c r="AQ11"/>
      <c r="AR11"/>
      <c r="AS11"/>
      <c r="AT11"/>
      <c r="AU11"/>
      <c r="AV11"/>
    </row>
    <row r="12" spans="1:48" s="50" customFormat="1" ht="46.15" customHeight="1" thickBot="1" x14ac:dyDescent="0.25">
      <c r="A12" s="47"/>
      <c r="B12" s="229"/>
      <c r="C12" s="81" t="s">
        <v>35</v>
      </c>
      <c r="D12" s="53" t="s">
        <v>103</v>
      </c>
      <c r="E12" s="53" t="s">
        <v>104</v>
      </c>
      <c r="F12" s="53" t="s">
        <v>76</v>
      </c>
      <c r="G12" s="53" t="s">
        <v>77</v>
      </c>
      <c r="H12" s="87" t="s">
        <v>35</v>
      </c>
      <c r="I12" s="100" t="s">
        <v>36</v>
      </c>
      <c r="J12" s="100" t="s">
        <v>36</v>
      </c>
      <c r="K12" s="93" t="s">
        <v>112</v>
      </c>
      <c r="L12" s="81" t="s">
        <v>113</v>
      </c>
      <c r="M12" s="81" t="s">
        <v>36</v>
      </c>
      <c r="N12" s="86" t="s">
        <v>36</v>
      </c>
      <c r="O12" s="151" t="s">
        <v>106</v>
      </c>
      <c r="P12" s="87" t="s">
        <v>35</v>
      </c>
      <c r="Q12" s="88" t="s">
        <v>73</v>
      </c>
      <c r="R12" s="89" t="s">
        <v>74</v>
      </c>
      <c r="S12" s="90" t="s">
        <v>35</v>
      </c>
      <c r="T12" s="81" t="s">
        <v>37</v>
      </c>
      <c r="U12" s="81" t="s">
        <v>38</v>
      </c>
      <c r="V12" s="91" t="s">
        <v>39</v>
      </c>
      <c r="W12" s="92" t="s">
        <v>40</v>
      </c>
      <c r="X12" s="166" t="s">
        <v>35</v>
      </c>
      <c r="Y12" s="100" t="s">
        <v>35</v>
      </c>
      <c r="Z12" s="93" t="s">
        <v>37</v>
      </c>
      <c r="AA12" s="81" t="s">
        <v>35</v>
      </c>
      <c r="AB12" s="81" t="s">
        <v>41</v>
      </c>
      <c r="AC12" s="81" t="s">
        <v>35</v>
      </c>
      <c r="AD12" s="86" t="s">
        <v>36</v>
      </c>
      <c r="AE12" s="86" t="s">
        <v>36</v>
      </c>
      <c r="AF12" s="81" t="s">
        <v>35</v>
      </c>
      <c r="AG12" s="81" t="s">
        <v>35</v>
      </c>
      <c r="AH12" s="87" t="s">
        <v>42</v>
      </c>
      <c r="AI12" s="100" t="s">
        <v>42</v>
      </c>
      <c r="AJ12" s="93" t="s">
        <v>43</v>
      </c>
      <c r="AK12" s="48"/>
      <c r="AL12" s="49"/>
      <c r="AM12" s="49"/>
      <c r="AN12" s="49"/>
    </row>
    <row r="13" spans="1:48" s="50" customFormat="1" ht="18" customHeight="1" thickBot="1" x14ac:dyDescent="0.25">
      <c r="A13" s="47"/>
      <c r="B13" s="167"/>
      <c r="C13" s="107" t="s">
        <v>84</v>
      </c>
      <c r="D13" s="106" t="s">
        <v>84</v>
      </c>
      <c r="E13" s="106" t="s">
        <v>84</v>
      </c>
      <c r="F13" s="106" t="s">
        <v>84</v>
      </c>
      <c r="G13" s="106" t="s">
        <v>84</v>
      </c>
      <c r="H13" s="161" t="s">
        <v>100</v>
      </c>
      <c r="I13" s="162" t="s">
        <v>98</v>
      </c>
      <c r="J13" s="162"/>
      <c r="K13" s="114" t="s">
        <v>96</v>
      </c>
      <c r="L13" s="107" t="s">
        <v>97</v>
      </c>
      <c r="M13" s="107" t="s">
        <v>85</v>
      </c>
      <c r="N13" s="168" t="s">
        <v>102</v>
      </c>
      <c r="O13" s="153"/>
      <c r="P13" s="112"/>
      <c r="Q13" s="113" t="s">
        <v>87</v>
      </c>
      <c r="R13" s="169" t="s">
        <v>101</v>
      </c>
      <c r="S13" s="170" t="s">
        <v>86</v>
      </c>
      <c r="T13" s="114" t="s">
        <v>86</v>
      </c>
      <c r="U13" s="107"/>
      <c r="V13" s="112" t="s">
        <v>81</v>
      </c>
      <c r="W13" s="171" t="s">
        <v>82</v>
      </c>
      <c r="X13" s="170" t="s">
        <v>95</v>
      </c>
      <c r="Y13" s="118" t="s">
        <v>88</v>
      </c>
      <c r="Z13" s="114" t="s">
        <v>111</v>
      </c>
      <c r="AA13" s="115" t="s">
        <v>89</v>
      </c>
      <c r="AB13" s="115" t="s">
        <v>91</v>
      </c>
      <c r="AC13" s="115" t="s">
        <v>93</v>
      </c>
      <c r="AD13" s="116" t="s">
        <v>105</v>
      </c>
      <c r="AE13" s="115" t="s">
        <v>91</v>
      </c>
      <c r="AF13" s="107" t="s">
        <v>83</v>
      </c>
      <c r="AG13" s="115" t="s">
        <v>90</v>
      </c>
      <c r="AH13" s="117" t="s">
        <v>90</v>
      </c>
      <c r="AI13" s="118" t="s">
        <v>90</v>
      </c>
      <c r="AJ13" s="112" t="s">
        <v>94</v>
      </c>
      <c r="AK13" s="94"/>
      <c r="AL13" s="49"/>
      <c r="AM13" s="49"/>
      <c r="AN13" s="49"/>
    </row>
    <row r="14" spans="1:48" ht="15" x14ac:dyDescent="0.25">
      <c r="A14" s="172" t="s">
        <v>44</v>
      </c>
      <c r="B14" s="173" t="s">
        <v>45</v>
      </c>
      <c r="C14" s="174">
        <v>4600</v>
      </c>
      <c r="D14" s="175">
        <v>0</v>
      </c>
      <c r="E14" s="175">
        <v>0</v>
      </c>
      <c r="F14" s="175">
        <v>0</v>
      </c>
      <c r="G14" s="175">
        <v>0</v>
      </c>
      <c r="H14" s="176">
        <v>4333</v>
      </c>
      <c r="I14" s="177"/>
      <c r="J14" s="178">
        <f>SUM(K14:L14)</f>
        <v>176000</v>
      </c>
      <c r="K14" s="179">
        <v>175000</v>
      </c>
      <c r="L14" s="174">
        <v>1000</v>
      </c>
      <c r="M14" s="174">
        <v>291600</v>
      </c>
      <c r="N14" s="180">
        <v>453459</v>
      </c>
      <c r="O14" s="154"/>
      <c r="P14" s="155">
        <f>Q14+R14</f>
        <v>9348</v>
      </c>
      <c r="Q14" s="181">
        <v>3650</v>
      </c>
      <c r="R14" s="182">
        <v>5698</v>
      </c>
      <c r="S14" s="179">
        <v>13000</v>
      </c>
      <c r="T14" s="174">
        <v>18000</v>
      </c>
      <c r="U14" s="174">
        <f>V14+W14</f>
        <v>4500</v>
      </c>
      <c r="V14" s="174"/>
      <c r="W14" s="176">
        <v>4500</v>
      </c>
      <c r="X14" s="177">
        <v>10557000</v>
      </c>
      <c r="Y14" s="183">
        <v>264000</v>
      </c>
      <c r="Z14" s="179"/>
      <c r="AA14" s="184">
        <v>1696000</v>
      </c>
      <c r="AB14" s="184">
        <v>1821000</v>
      </c>
      <c r="AC14" s="184"/>
      <c r="AD14" s="184"/>
      <c r="AE14" s="184"/>
      <c r="AF14" s="174">
        <v>450000</v>
      </c>
      <c r="AG14" s="119">
        <v>58000</v>
      </c>
      <c r="AH14" s="185">
        <v>736000</v>
      </c>
      <c r="AI14" s="183">
        <v>465000</v>
      </c>
      <c r="AJ14" s="186">
        <v>40200</v>
      </c>
      <c r="AK14" s="95">
        <f t="shared" ref="AK14:AK26" si="0">C14+H14+I14+J14+M14+N14+P14+S14+T14+U14+X14+Y14+Z14+AA14+AB14+AC14+AD14+AE14+AF14+AG14+AH14+AI14+AJ14+O14</f>
        <v>17062040</v>
      </c>
      <c r="AM14" s="14" t="s">
        <v>99</v>
      </c>
      <c r="AO14"/>
      <c r="AP14"/>
      <c r="AQ14"/>
      <c r="AR14"/>
      <c r="AS14"/>
      <c r="AT14"/>
      <c r="AU14"/>
      <c r="AV14"/>
    </row>
    <row r="15" spans="1:48" ht="15" x14ac:dyDescent="0.25">
      <c r="A15" s="187" t="s">
        <v>46</v>
      </c>
      <c r="B15" s="12" t="s">
        <v>47</v>
      </c>
      <c r="C15" s="109">
        <v>24400</v>
      </c>
      <c r="D15" s="105">
        <v>0</v>
      </c>
      <c r="E15" s="105">
        <v>0</v>
      </c>
      <c r="F15" s="105">
        <v>0</v>
      </c>
      <c r="G15" s="105">
        <v>0</v>
      </c>
      <c r="H15" s="123">
        <v>8230</v>
      </c>
      <c r="I15" s="124">
        <v>1225</v>
      </c>
      <c r="J15" s="165">
        <f t="shared" ref="J15:J25" si="1">SUM(K15:L15)</f>
        <v>98000</v>
      </c>
      <c r="K15" s="122">
        <v>95000</v>
      </c>
      <c r="L15" s="109">
        <v>3000</v>
      </c>
      <c r="M15" s="109">
        <v>167600</v>
      </c>
      <c r="N15" s="156">
        <v>443907</v>
      </c>
      <c r="O15" s="157">
        <v>22000</v>
      </c>
      <c r="P15" s="158">
        <f>Q15+R15</f>
        <v>19687</v>
      </c>
      <c r="Q15" s="120">
        <v>3650</v>
      </c>
      <c r="R15" s="121">
        <v>16037</v>
      </c>
      <c r="S15" s="122">
        <v>12000</v>
      </c>
      <c r="T15" s="109">
        <v>12000</v>
      </c>
      <c r="U15" s="109">
        <f t="shared" ref="U15:U25" si="2">V15+W15</f>
        <v>4000</v>
      </c>
      <c r="V15" s="109"/>
      <c r="W15" s="123">
        <v>4000</v>
      </c>
      <c r="X15" s="124">
        <v>5031000</v>
      </c>
      <c r="Y15" s="129">
        <v>132000</v>
      </c>
      <c r="Z15" s="122"/>
      <c r="AA15" s="126">
        <v>1187000</v>
      </c>
      <c r="AB15" s="126">
        <v>6791000</v>
      </c>
      <c r="AC15" s="126"/>
      <c r="AD15" s="126"/>
      <c r="AE15" s="126"/>
      <c r="AF15" s="109">
        <v>216000</v>
      </c>
      <c r="AG15" s="127">
        <v>25000</v>
      </c>
      <c r="AH15" s="128">
        <v>307000</v>
      </c>
      <c r="AI15" s="129">
        <v>171000</v>
      </c>
      <c r="AJ15" s="130"/>
      <c r="AK15" s="96">
        <f t="shared" si="0"/>
        <v>14673049</v>
      </c>
      <c r="AM15" s="14"/>
      <c r="AO15"/>
      <c r="AP15"/>
      <c r="AQ15"/>
      <c r="AR15"/>
      <c r="AS15"/>
      <c r="AT15"/>
      <c r="AU15"/>
      <c r="AV15"/>
    </row>
    <row r="16" spans="1:48" ht="15" x14ac:dyDescent="0.25">
      <c r="A16" s="187" t="s">
        <v>48</v>
      </c>
      <c r="B16" s="12" t="s">
        <v>49</v>
      </c>
      <c r="C16" s="109">
        <v>0</v>
      </c>
      <c r="D16" s="105">
        <v>0</v>
      </c>
      <c r="E16" s="105">
        <v>0</v>
      </c>
      <c r="F16" s="105">
        <v>0</v>
      </c>
      <c r="G16" s="105">
        <v>0</v>
      </c>
      <c r="H16" s="123">
        <v>2000</v>
      </c>
      <c r="I16" s="124"/>
      <c r="J16" s="165">
        <f t="shared" si="1"/>
        <v>182000</v>
      </c>
      <c r="K16" s="122">
        <v>174000</v>
      </c>
      <c r="L16" s="109">
        <v>8000</v>
      </c>
      <c r="M16" s="109">
        <v>309200</v>
      </c>
      <c r="N16" s="156">
        <v>548280</v>
      </c>
      <c r="O16" s="157"/>
      <c r="P16" s="158">
        <f t="shared" ref="P16:P24" si="3">Q16+R16</f>
        <v>18843</v>
      </c>
      <c r="Q16" s="131">
        <v>3650</v>
      </c>
      <c r="R16" s="121">
        <v>15193</v>
      </c>
      <c r="S16" s="122">
        <v>12000</v>
      </c>
      <c r="T16" s="109">
        <v>18500</v>
      </c>
      <c r="U16" s="109">
        <f t="shared" si="2"/>
        <v>4000</v>
      </c>
      <c r="V16" s="109"/>
      <c r="W16" s="123">
        <v>4000</v>
      </c>
      <c r="X16" s="124">
        <v>12909000</v>
      </c>
      <c r="Y16" s="129">
        <v>264000</v>
      </c>
      <c r="Z16" s="122"/>
      <c r="AA16" s="126">
        <v>1850000</v>
      </c>
      <c r="AB16" s="126">
        <v>2585000</v>
      </c>
      <c r="AC16" s="126"/>
      <c r="AD16" s="126">
        <v>336000</v>
      </c>
      <c r="AE16" s="126"/>
      <c r="AF16" s="109">
        <v>340000</v>
      </c>
      <c r="AG16" s="127">
        <v>50000</v>
      </c>
      <c r="AH16" s="128">
        <v>937000</v>
      </c>
      <c r="AI16" s="129">
        <v>95000</v>
      </c>
      <c r="AJ16" s="130">
        <v>40200</v>
      </c>
      <c r="AK16" s="96">
        <f t="shared" si="0"/>
        <v>20501023</v>
      </c>
      <c r="AM16" s="14"/>
      <c r="AO16"/>
      <c r="AP16"/>
      <c r="AQ16"/>
      <c r="AR16"/>
      <c r="AS16"/>
      <c r="AT16"/>
      <c r="AU16"/>
      <c r="AV16"/>
    </row>
    <row r="17" spans="1:48" ht="15" x14ac:dyDescent="0.25">
      <c r="A17" s="187" t="s">
        <v>50</v>
      </c>
      <c r="B17" s="12" t="s">
        <v>51</v>
      </c>
      <c r="C17" s="109">
        <v>5100</v>
      </c>
      <c r="D17" s="105">
        <v>0</v>
      </c>
      <c r="E17" s="105">
        <v>0</v>
      </c>
      <c r="F17" s="105">
        <v>0</v>
      </c>
      <c r="G17" s="105">
        <v>0</v>
      </c>
      <c r="H17" s="123">
        <v>3000</v>
      </c>
      <c r="I17" s="124"/>
      <c r="J17" s="165">
        <f>SUM(K17:L17)</f>
        <v>210000</v>
      </c>
      <c r="K17" s="122">
        <v>205000</v>
      </c>
      <c r="L17" s="109">
        <v>5000</v>
      </c>
      <c r="M17" s="109">
        <v>230900</v>
      </c>
      <c r="N17" s="156">
        <v>439634</v>
      </c>
      <c r="O17" s="157"/>
      <c r="P17" s="158">
        <f t="shared" si="3"/>
        <v>8505</v>
      </c>
      <c r="Q17" s="131">
        <v>3650</v>
      </c>
      <c r="R17" s="121">
        <v>4855</v>
      </c>
      <c r="S17" s="122">
        <v>14000</v>
      </c>
      <c r="T17" s="109">
        <v>20000</v>
      </c>
      <c r="U17" s="109">
        <f t="shared" si="2"/>
        <v>3000</v>
      </c>
      <c r="V17" s="109"/>
      <c r="W17" s="123">
        <v>3000</v>
      </c>
      <c r="X17" s="124">
        <v>5017000</v>
      </c>
      <c r="Y17" s="129">
        <v>198000</v>
      </c>
      <c r="Z17" s="122">
        <v>450000</v>
      </c>
      <c r="AA17" s="126">
        <v>1195000</v>
      </c>
      <c r="AB17" s="126">
        <v>1305000</v>
      </c>
      <c r="AC17" s="126"/>
      <c r="AD17" s="126"/>
      <c r="AE17" s="126"/>
      <c r="AF17" s="109">
        <v>300000</v>
      </c>
      <c r="AG17" s="127">
        <v>38000</v>
      </c>
      <c r="AH17" s="128">
        <v>505000</v>
      </c>
      <c r="AI17" s="129">
        <v>211000</v>
      </c>
      <c r="AJ17" s="130"/>
      <c r="AK17" s="96">
        <f t="shared" si="0"/>
        <v>10153139</v>
      </c>
      <c r="AM17" s="14"/>
      <c r="AO17"/>
      <c r="AP17"/>
      <c r="AQ17"/>
      <c r="AR17"/>
      <c r="AS17"/>
      <c r="AT17"/>
      <c r="AU17"/>
      <c r="AV17"/>
    </row>
    <row r="18" spans="1:48" ht="15" x14ac:dyDescent="0.25">
      <c r="A18" s="187" t="s">
        <v>52</v>
      </c>
      <c r="B18" s="12" t="s">
        <v>53</v>
      </c>
      <c r="C18" s="109">
        <v>0</v>
      </c>
      <c r="D18" s="105">
        <v>0</v>
      </c>
      <c r="E18" s="105">
        <v>0</v>
      </c>
      <c r="F18" s="105">
        <v>0</v>
      </c>
      <c r="G18" s="105">
        <v>0</v>
      </c>
      <c r="H18" s="123">
        <v>4666</v>
      </c>
      <c r="I18" s="124"/>
      <c r="J18" s="165">
        <f t="shared" si="1"/>
        <v>55000</v>
      </c>
      <c r="K18" s="122">
        <v>51000</v>
      </c>
      <c r="L18" s="109">
        <v>4000</v>
      </c>
      <c r="M18" s="109">
        <v>213500</v>
      </c>
      <c r="N18" s="156">
        <v>464630</v>
      </c>
      <c r="O18" s="157"/>
      <c r="P18" s="158">
        <f t="shared" si="3"/>
        <v>12302</v>
      </c>
      <c r="Q18" s="131">
        <v>3650</v>
      </c>
      <c r="R18" s="121">
        <v>8652</v>
      </c>
      <c r="S18" s="122">
        <v>12000</v>
      </c>
      <c r="T18" s="109">
        <v>14500</v>
      </c>
      <c r="U18" s="109">
        <f t="shared" si="2"/>
        <v>6000</v>
      </c>
      <c r="V18" s="109">
        <v>400</v>
      </c>
      <c r="W18" s="123">
        <v>5600</v>
      </c>
      <c r="X18" s="124">
        <v>5079000</v>
      </c>
      <c r="Y18" s="129">
        <v>198000</v>
      </c>
      <c r="Z18" s="122"/>
      <c r="AA18" s="126">
        <v>1255000</v>
      </c>
      <c r="AB18" s="126">
        <v>31000</v>
      </c>
      <c r="AC18" s="126"/>
      <c r="AD18" s="126"/>
      <c r="AE18" s="126"/>
      <c r="AF18" s="109">
        <v>260000</v>
      </c>
      <c r="AG18" s="127">
        <v>29000</v>
      </c>
      <c r="AH18" s="128">
        <v>614000</v>
      </c>
      <c r="AI18" s="129">
        <v>0</v>
      </c>
      <c r="AJ18" s="130"/>
      <c r="AK18" s="96">
        <f t="shared" si="0"/>
        <v>8248598</v>
      </c>
      <c r="AM18" s="14"/>
      <c r="AN18"/>
      <c r="AO18"/>
      <c r="AP18"/>
      <c r="AQ18"/>
      <c r="AR18"/>
      <c r="AS18"/>
      <c r="AT18"/>
      <c r="AU18"/>
      <c r="AV18"/>
    </row>
    <row r="19" spans="1:48" ht="15" x14ac:dyDescent="0.25">
      <c r="A19" s="187" t="s">
        <v>54</v>
      </c>
      <c r="B19" s="12" t="s">
        <v>55</v>
      </c>
      <c r="C19" s="109">
        <v>16200</v>
      </c>
      <c r="D19" s="105">
        <v>66530.02</v>
      </c>
      <c r="E19" s="105">
        <v>37584.629999999997</v>
      </c>
      <c r="F19" s="105">
        <v>0</v>
      </c>
      <c r="G19" s="105">
        <v>0</v>
      </c>
      <c r="H19" s="123">
        <v>3000</v>
      </c>
      <c r="I19" s="124"/>
      <c r="J19" s="165">
        <f t="shared" si="1"/>
        <v>69000</v>
      </c>
      <c r="K19" s="122">
        <v>43000</v>
      </c>
      <c r="L19" s="109">
        <v>26000</v>
      </c>
      <c r="M19" s="109">
        <v>208800</v>
      </c>
      <c r="N19" s="156">
        <v>405510</v>
      </c>
      <c r="O19" s="157"/>
      <c r="P19" s="158">
        <f t="shared" si="3"/>
        <v>7449</v>
      </c>
      <c r="Q19" s="131">
        <v>3650</v>
      </c>
      <c r="R19" s="121">
        <v>3799</v>
      </c>
      <c r="S19" s="122">
        <v>13000</v>
      </c>
      <c r="T19" s="109">
        <v>11500</v>
      </c>
      <c r="U19" s="109">
        <f t="shared" si="2"/>
        <v>4700</v>
      </c>
      <c r="V19" s="109"/>
      <c r="W19" s="123">
        <v>4700</v>
      </c>
      <c r="X19" s="124">
        <v>4960000</v>
      </c>
      <c r="Y19" s="129">
        <v>132000</v>
      </c>
      <c r="Z19" s="122"/>
      <c r="AA19" s="126">
        <v>782000</v>
      </c>
      <c r="AB19" s="126">
        <v>89000</v>
      </c>
      <c r="AC19" s="126"/>
      <c r="AD19" s="126"/>
      <c r="AE19" s="126"/>
      <c r="AF19" s="109">
        <v>198000</v>
      </c>
      <c r="AG19" s="127">
        <v>15000</v>
      </c>
      <c r="AH19" s="128">
        <v>230000</v>
      </c>
      <c r="AI19" s="129">
        <v>90000</v>
      </c>
      <c r="AJ19" s="130"/>
      <c r="AK19" s="96">
        <f t="shared" si="0"/>
        <v>7235159</v>
      </c>
      <c r="AM19" s="14"/>
      <c r="AN19"/>
      <c r="AO19"/>
      <c r="AP19"/>
      <c r="AQ19"/>
      <c r="AR19"/>
      <c r="AS19"/>
      <c r="AT19"/>
      <c r="AU19"/>
      <c r="AV19"/>
    </row>
    <row r="20" spans="1:48" ht="15" x14ac:dyDescent="0.25">
      <c r="A20" s="187" t="s">
        <v>56</v>
      </c>
      <c r="B20" s="12" t="s">
        <v>57</v>
      </c>
      <c r="C20" s="109">
        <v>44200</v>
      </c>
      <c r="D20" s="105">
        <v>0</v>
      </c>
      <c r="E20" s="105">
        <v>0</v>
      </c>
      <c r="F20" s="105">
        <v>521467.8</v>
      </c>
      <c r="G20" s="105">
        <v>298384.32</v>
      </c>
      <c r="H20" s="123">
        <v>6666</v>
      </c>
      <c r="I20" s="124">
        <v>5851</v>
      </c>
      <c r="J20" s="165">
        <f t="shared" si="1"/>
        <v>150000</v>
      </c>
      <c r="K20" s="122">
        <v>139000</v>
      </c>
      <c r="L20" s="109">
        <v>11000</v>
      </c>
      <c r="M20" s="109">
        <v>488800</v>
      </c>
      <c r="N20" s="156">
        <v>529752</v>
      </c>
      <c r="O20" s="157"/>
      <c r="P20" s="158">
        <f t="shared" si="3"/>
        <v>10191</v>
      </c>
      <c r="Q20" s="120">
        <v>3650</v>
      </c>
      <c r="R20" s="121">
        <v>6541</v>
      </c>
      <c r="S20" s="122">
        <v>19000</v>
      </c>
      <c r="T20" s="109">
        <v>26000</v>
      </c>
      <c r="U20" s="109">
        <f t="shared" si="2"/>
        <v>4700</v>
      </c>
      <c r="V20" s="109"/>
      <c r="W20" s="123">
        <v>4700</v>
      </c>
      <c r="X20" s="124">
        <v>14396000</v>
      </c>
      <c r="Y20" s="129">
        <v>330000</v>
      </c>
      <c r="Z20" s="122">
        <v>30000</v>
      </c>
      <c r="AA20" s="126">
        <v>2402000</v>
      </c>
      <c r="AB20" s="126">
        <v>2684000</v>
      </c>
      <c r="AC20" s="126"/>
      <c r="AD20" s="126"/>
      <c r="AE20" s="126"/>
      <c r="AF20" s="109">
        <v>550000</v>
      </c>
      <c r="AG20" s="127">
        <v>61000</v>
      </c>
      <c r="AH20" s="128">
        <v>880000</v>
      </c>
      <c r="AI20" s="129">
        <v>309000</v>
      </c>
      <c r="AJ20" s="130">
        <v>40200</v>
      </c>
      <c r="AK20" s="96">
        <f t="shared" si="0"/>
        <v>22967360</v>
      </c>
      <c r="AM20" s="14"/>
      <c r="AN20"/>
      <c r="AO20"/>
      <c r="AP20"/>
      <c r="AQ20"/>
      <c r="AR20"/>
      <c r="AS20"/>
      <c r="AT20"/>
      <c r="AU20"/>
      <c r="AV20"/>
    </row>
    <row r="21" spans="1:48" ht="15" x14ac:dyDescent="0.25">
      <c r="A21" s="187" t="s">
        <v>58</v>
      </c>
      <c r="B21" s="12" t="s">
        <v>59</v>
      </c>
      <c r="C21" s="109">
        <v>23900</v>
      </c>
      <c r="D21" s="105">
        <v>16469.98</v>
      </c>
      <c r="E21" s="105">
        <v>9415.3700000000008</v>
      </c>
      <c r="F21" s="105">
        <v>1073532.2</v>
      </c>
      <c r="G21" s="105">
        <v>613615.68000000005</v>
      </c>
      <c r="H21" s="123">
        <v>3666</v>
      </c>
      <c r="I21" s="124">
        <v>924</v>
      </c>
      <c r="J21" s="165">
        <f t="shared" si="1"/>
        <v>194000</v>
      </c>
      <c r="K21" s="122">
        <v>190000</v>
      </c>
      <c r="L21" s="109">
        <v>4000</v>
      </c>
      <c r="M21" s="109">
        <v>280700</v>
      </c>
      <c r="N21" s="156">
        <v>482914</v>
      </c>
      <c r="O21" s="157"/>
      <c r="P21" s="158">
        <f t="shared" si="3"/>
        <v>6183</v>
      </c>
      <c r="Q21" s="132">
        <v>3650</v>
      </c>
      <c r="R21" s="121">
        <v>2533</v>
      </c>
      <c r="S21" s="122">
        <v>12000</v>
      </c>
      <c r="T21" s="109">
        <v>15500</v>
      </c>
      <c r="U21" s="109">
        <f t="shared" si="2"/>
        <v>5500</v>
      </c>
      <c r="V21" s="109">
        <v>400</v>
      </c>
      <c r="W21" s="123">
        <v>5100</v>
      </c>
      <c r="X21" s="124">
        <v>5058000</v>
      </c>
      <c r="Y21" s="129">
        <v>198000</v>
      </c>
      <c r="Z21" s="122"/>
      <c r="AA21" s="126">
        <v>756000</v>
      </c>
      <c r="AB21" s="126">
        <v>1286000</v>
      </c>
      <c r="AC21" s="126">
        <v>878000</v>
      </c>
      <c r="AD21" s="126"/>
      <c r="AE21" s="126"/>
      <c r="AF21" s="109">
        <v>280000</v>
      </c>
      <c r="AG21" s="127">
        <v>21000</v>
      </c>
      <c r="AH21" s="128">
        <v>259000</v>
      </c>
      <c r="AI21" s="129">
        <v>77000</v>
      </c>
      <c r="AJ21" s="130">
        <v>20100</v>
      </c>
      <c r="AK21" s="96">
        <f t="shared" si="0"/>
        <v>9858387</v>
      </c>
      <c r="AM21" s="14"/>
      <c r="AN21"/>
      <c r="AO21"/>
      <c r="AP21"/>
      <c r="AQ21"/>
      <c r="AR21"/>
      <c r="AS21"/>
      <c r="AT21"/>
      <c r="AU21"/>
      <c r="AV21"/>
    </row>
    <row r="22" spans="1:48" ht="15" x14ac:dyDescent="0.25">
      <c r="A22" s="187" t="s">
        <v>60</v>
      </c>
      <c r="B22" s="13" t="s">
        <v>61</v>
      </c>
      <c r="C22" s="110">
        <v>3600</v>
      </c>
      <c r="D22" s="105">
        <v>0</v>
      </c>
      <c r="E22" s="105">
        <v>0</v>
      </c>
      <c r="F22" s="105">
        <v>0</v>
      </c>
      <c r="G22" s="105">
        <v>0</v>
      </c>
      <c r="H22" s="123">
        <v>3000</v>
      </c>
      <c r="I22" s="163"/>
      <c r="J22" s="165">
        <f t="shared" si="1"/>
        <v>107000</v>
      </c>
      <c r="K22" s="164">
        <v>90000</v>
      </c>
      <c r="L22" s="110">
        <v>17000</v>
      </c>
      <c r="M22" s="110">
        <v>669100</v>
      </c>
      <c r="N22" s="159">
        <v>520377</v>
      </c>
      <c r="O22" s="157"/>
      <c r="P22" s="158">
        <f>Q22+R22</f>
        <v>25059</v>
      </c>
      <c r="Q22" s="133">
        <v>4800</v>
      </c>
      <c r="R22" s="121">
        <v>20259</v>
      </c>
      <c r="S22" s="122">
        <v>17000</v>
      </c>
      <c r="T22" s="109">
        <v>30000</v>
      </c>
      <c r="U22" s="109">
        <f t="shared" si="2"/>
        <v>5000</v>
      </c>
      <c r="V22" s="109">
        <v>400</v>
      </c>
      <c r="W22" s="123">
        <v>4600</v>
      </c>
      <c r="X22" s="124"/>
      <c r="Y22" s="129">
        <v>330000</v>
      </c>
      <c r="Z22" s="122"/>
      <c r="AA22" s="126">
        <v>35000</v>
      </c>
      <c r="AB22" s="126">
        <v>2808000</v>
      </c>
      <c r="AC22" s="126"/>
      <c r="AD22" s="126"/>
      <c r="AE22" s="126"/>
      <c r="AF22" s="109">
        <v>640000</v>
      </c>
      <c r="AG22" s="127">
        <v>47000</v>
      </c>
      <c r="AH22" s="128">
        <v>666000</v>
      </c>
      <c r="AI22" s="129">
        <v>261000</v>
      </c>
      <c r="AJ22" s="130"/>
      <c r="AK22" s="96">
        <f t="shared" si="0"/>
        <v>6167136</v>
      </c>
      <c r="AL22" s="1" t="s">
        <v>62</v>
      </c>
      <c r="AM22" s="14"/>
      <c r="AN22"/>
      <c r="AO22"/>
      <c r="AP22"/>
      <c r="AQ22"/>
      <c r="AR22"/>
      <c r="AS22"/>
      <c r="AT22"/>
      <c r="AU22"/>
      <c r="AV22"/>
    </row>
    <row r="23" spans="1:48" ht="15" x14ac:dyDescent="0.25">
      <c r="A23" s="187" t="s">
        <v>63</v>
      </c>
      <c r="B23" s="12" t="s">
        <v>64</v>
      </c>
      <c r="C23" s="109">
        <v>0</v>
      </c>
      <c r="D23" s="105">
        <v>0</v>
      </c>
      <c r="E23" s="105">
        <v>0</v>
      </c>
      <c r="F23" s="105">
        <v>0</v>
      </c>
      <c r="G23" s="105">
        <v>0</v>
      </c>
      <c r="H23" s="123">
        <v>1000</v>
      </c>
      <c r="I23" s="124"/>
      <c r="J23" s="165">
        <f t="shared" si="1"/>
        <v>182000</v>
      </c>
      <c r="K23" s="122">
        <v>173000</v>
      </c>
      <c r="L23" s="109">
        <v>9000</v>
      </c>
      <c r="M23" s="109">
        <v>308300</v>
      </c>
      <c r="N23" s="156">
        <v>646703</v>
      </c>
      <c r="O23" s="157"/>
      <c r="P23" s="158">
        <f t="shared" si="3"/>
        <v>8132</v>
      </c>
      <c r="Q23" s="134">
        <v>3700</v>
      </c>
      <c r="R23" s="121">
        <v>4432</v>
      </c>
      <c r="S23" s="122">
        <v>16000</v>
      </c>
      <c r="T23" s="109">
        <v>24000</v>
      </c>
      <c r="U23" s="109">
        <f t="shared" si="2"/>
        <v>0</v>
      </c>
      <c r="V23" s="109"/>
      <c r="W23" s="123"/>
      <c r="X23" s="124">
        <v>18695000</v>
      </c>
      <c r="Y23" s="129">
        <v>330000</v>
      </c>
      <c r="Z23" s="122"/>
      <c r="AA23" s="126">
        <v>4140000</v>
      </c>
      <c r="AB23" s="126">
        <v>2975000</v>
      </c>
      <c r="AC23" s="135"/>
      <c r="AD23" s="126">
        <v>504000</v>
      </c>
      <c r="AE23" s="126"/>
      <c r="AF23" s="136">
        <v>0</v>
      </c>
      <c r="AG23" s="127">
        <v>48000</v>
      </c>
      <c r="AH23" s="128">
        <v>728000</v>
      </c>
      <c r="AI23" s="129">
        <v>261000</v>
      </c>
      <c r="AJ23" s="130"/>
      <c r="AK23" s="96">
        <f t="shared" si="0"/>
        <v>28867135</v>
      </c>
      <c r="AM23" s="14"/>
      <c r="AN23"/>
      <c r="AO23"/>
      <c r="AP23"/>
      <c r="AQ23"/>
      <c r="AR23"/>
      <c r="AS23"/>
      <c r="AT23"/>
      <c r="AU23"/>
      <c r="AV23"/>
    </row>
    <row r="24" spans="1:48" ht="15" x14ac:dyDescent="0.25">
      <c r="A24" s="187" t="s">
        <v>65</v>
      </c>
      <c r="B24" s="12" t="s">
        <v>66</v>
      </c>
      <c r="C24" s="109">
        <v>0</v>
      </c>
      <c r="D24" s="105">
        <v>0</v>
      </c>
      <c r="E24" s="105">
        <v>0</v>
      </c>
      <c r="F24" s="105">
        <v>0</v>
      </c>
      <c r="G24" s="105">
        <v>0</v>
      </c>
      <c r="H24" s="123">
        <v>2333</v>
      </c>
      <c r="I24" s="124"/>
      <c r="J24" s="165">
        <f t="shared" si="1"/>
        <v>77000</v>
      </c>
      <c r="K24" s="122">
        <v>64000</v>
      </c>
      <c r="L24" s="109">
        <v>13000</v>
      </c>
      <c r="M24" s="109">
        <v>188400</v>
      </c>
      <c r="N24" s="156">
        <v>437350</v>
      </c>
      <c r="O24" s="157"/>
      <c r="P24" s="158">
        <f t="shared" si="3"/>
        <v>13990</v>
      </c>
      <c r="Q24" s="131">
        <v>3650</v>
      </c>
      <c r="R24" s="137">
        <v>10340</v>
      </c>
      <c r="S24" s="122">
        <v>11000</v>
      </c>
      <c r="T24" s="109">
        <v>19000</v>
      </c>
      <c r="U24" s="109">
        <f t="shared" si="2"/>
        <v>4600</v>
      </c>
      <c r="V24" s="109"/>
      <c r="W24" s="123">
        <v>4600</v>
      </c>
      <c r="X24" s="124">
        <v>5057000</v>
      </c>
      <c r="Y24" s="129">
        <v>132000</v>
      </c>
      <c r="Z24" s="122"/>
      <c r="AA24" s="126">
        <v>1108000</v>
      </c>
      <c r="AB24" s="126">
        <v>1461000</v>
      </c>
      <c r="AC24" s="126"/>
      <c r="AD24" s="126"/>
      <c r="AE24" s="126"/>
      <c r="AF24" s="109">
        <v>244000</v>
      </c>
      <c r="AG24" s="127">
        <v>33000</v>
      </c>
      <c r="AH24" s="128">
        <v>679000</v>
      </c>
      <c r="AI24" s="129">
        <v>60000</v>
      </c>
      <c r="AJ24" s="130"/>
      <c r="AK24" s="96">
        <f t="shared" si="0"/>
        <v>9527673</v>
      </c>
      <c r="AM24" s="14"/>
      <c r="AN24"/>
      <c r="AO24"/>
      <c r="AP24"/>
      <c r="AQ24"/>
      <c r="AR24"/>
      <c r="AS24"/>
      <c r="AT24"/>
      <c r="AU24"/>
      <c r="AV24"/>
    </row>
    <row r="25" spans="1:48" ht="15.75" thickBot="1" x14ac:dyDescent="0.3">
      <c r="A25" s="188" t="s">
        <v>67</v>
      </c>
      <c r="B25" s="189" t="s">
        <v>68</v>
      </c>
      <c r="C25" s="190">
        <v>0</v>
      </c>
      <c r="D25" s="191">
        <v>0</v>
      </c>
      <c r="E25" s="191">
        <v>0</v>
      </c>
      <c r="F25" s="191">
        <v>0</v>
      </c>
      <c r="G25" s="191">
        <v>0</v>
      </c>
      <c r="H25" s="192">
        <v>3750</v>
      </c>
      <c r="I25" s="193"/>
      <c r="J25" s="194">
        <f t="shared" si="1"/>
        <v>128000</v>
      </c>
      <c r="K25" s="195">
        <v>127000</v>
      </c>
      <c r="L25" s="190">
        <v>1000</v>
      </c>
      <c r="M25" s="190">
        <v>257100</v>
      </c>
      <c r="N25" s="196">
        <v>487484</v>
      </c>
      <c r="O25" s="160">
        <v>100000</v>
      </c>
      <c r="P25" s="197">
        <f>Q25+R25</f>
        <v>16311</v>
      </c>
      <c r="Q25" s="198">
        <v>3650</v>
      </c>
      <c r="R25" s="199">
        <v>12661</v>
      </c>
      <c r="S25" s="195">
        <v>15000</v>
      </c>
      <c r="T25" s="190">
        <v>19000</v>
      </c>
      <c r="U25" s="190">
        <f t="shared" si="2"/>
        <v>2000</v>
      </c>
      <c r="V25" s="190"/>
      <c r="W25" s="192">
        <v>2000</v>
      </c>
      <c r="X25" s="193">
        <v>5044000</v>
      </c>
      <c r="Y25" s="200">
        <v>198000</v>
      </c>
      <c r="Z25" s="195"/>
      <c r="AA25" s="201">
        <v>951000</v>
      </c>
      <c r="AB25" s="201">
        <v>4892000</v>
      </c>
      <c r="AC25" s="201"/>
      <c r="AD25" s="201"/>
      <c r="AE25" s="201"/>
      <c r="AF25" s="190">
        <v>290000</v>
      </c>
      <c r="AG25" s="202">
        <v>25000</v>
      </c>
      <c r="AH25" s="203">
        <v>559000</v>
      </c>
      <c r="AI25" s="200">
        <v>0</v>
      </c>
      <c r="AJ25" s="204"/>
      <c r="AK25" s="97">
        <f t="shared" si="0"/>
        <v>12987645</v>
      </c>
      <c r="AM25" s="14"/>
      <c r="AN25"/>
      <c r="AO25"/>
      <c r="AP25"/>
      <c r="AQ25"/>
      <c r="AR25"/>
      <c r="AS25"/>
      <c r="AT25"/>
      <c r="AU25"/>
      <c r="AV25"/>
    </row>
    <row r="26" spans="1:48" s="208" customFormat="1" ht="24.6" customHeight="1" thickBot="1" x14ac:dyDescent="0.25">
      <c r="A26" s="205"/>
      <c r="B26" s="206" t="s">
        <v>120</v>
      </c>
      <c r="C26" s="210">
        <f t="shared" ref="C26:AJ26" si="4">SUM(C14:C25)</f>
        <v>122000</v>
      </c>
      <c r="D26" s="211">
        <f t="shared" si="4"/>
        <v>83000</v>
      </c>
      <c r="E26" s="211">
        <f t="shared" si="4"/>
        <v>47000</v>
      </c>
      <c r="F26" s="211">
        <f t="shared" si="4"/>
        <v>1595000</v>
      </c>
      <c r="G26" s="211">
        <f t="shared" si="4"/>
        <v>912000</v>
      </c>
      <c r="H26" s="212">
        <f t="shared" si="4"/>
        <v>45644</v>
      </c>
      <c r="I26" s="213">
        <f t="shared" si="4"/>
        <v>8000</v>
      </c>
      <c r="J26" s="213">
        <f t="shared" si="4"/>
        <v>1628000</v>
      </c>
      <c r="K26" s="214">
        <f t="shared" si="4"/>
        <v>1526000</v>
      </c>
      <c r="L26" s="210">
        <f t="shared" si="4"/>
        <v>102000</v>
      </c>
      <c r="M26" s="210">
        <f t="shared" si="4"/>
        <v>3614000</v>
      </c>
      <c r="N26" s="212">
        <f t="shared" si="4"/>
        <v>5860000</v>
      </c>
      <c r="O26" s="212">
        <f t="shared" si="4"/>
        <v>122000</v>
      </c>
      <c r="P26" s="215">
        <f t="shared" si="4"/>
        <v>156000</v>
      </c>
      <c r="Q26" s="214">
        <f t="shared" si="4"/>
        <v>45000</v>
      </c>
      <c r="R26" s="210">
        <f t="shared" si="4"/>
        <v>111000</v>
      </c>
      <c r="S26" s="210">
        <f t="shared" si="4"/>
        <v>166000</v>
      </c>
      <c r="T26" s="210">
        <f t="shared" si="4"/>
        <v>228000</v>
      </c>
      <c r="U26" s="210">
        <f t="shared" si="4"/>
        <v>48000</v>
      </c>
      <c r="V26" s="210">
        <f t="shared" si="4"/>
        <v>1200</v>
      </c>
      <c r="W26" s="212">
        <f t="shared" si="4"/>
        <v>46800</v>
      </c>
      <c r="X26" s="213">
        <f t="shared" si="4"/>
        <v>91803000</v>
      </c>
      <c r="Y26" s="216">
        <f t="shared" si="4"/>
        <v>2706000</v>
      </c>
      <c r="Z26" s="214">
        <f t="shared" si="4"/>
        <v>480000</v>
      </c>
      <c r="AA26" s="217">
        <f t="shared" si="4"/>
        <v>17357000</v>
      </c>
      <c r="AB26" s="217">
        <f t="shared" si="4"/>
        <v>28728000</v>
      </c>
      <c r="AC26" s="217">
        <f t="shared" si="4"/>
        <v>878000</v>
      </c>
      <c r="AD26" s="217">
        <f t="shared" si="4"/>
        <v>840000</v>
      </c>
      <c r="AE26" s="217">
        <f t="shared" si="4"/>
        <v>0</v>
      </c>
      <c r="AF26" s="210">
        <f t="shared" si="4"/>
        <v>3768000</v>
      </c>
      <c r="AG26" s="217">
        <f t="shared" si="4"/>
        <v>450000</v>
      </c>
      <c r="AH26" s="218">
        <f t="shared" si="4"/>
        <v>7100000</v>
      </c>
      <c r="AI26" s="216">
        <f t="shared" si="4"/>
        <v>2000000</v>
      </c>
      <c r="AJ26" s="219">
        <f t="shared" si="4"/>
        <v>140700</v>
      </c>
      <c r="AK26" s="220">
        <f t="shared" si="0"/>
        <v>168248344</v>
      </c>
      <c r="AL26" s="207"/>
      <c r="AM26" s="207"/>
      <c r="AO26" s="209"/>
    </row>
    <row r="27" spans="1:48" x14ac:dyDescent="0.2">
      <c r="A27" s="15"/>
      <c r="B27" s="16"/>
      <c r="C27" s="17"/>
      <c r="D27" s="227">
        <f>SUM(D26:G26)</f>
        <v>2637000</v>
      </c>
      <c r="E27" s="227"/>
      <c r="F27" s="227"/>
      <c r="G27" s="22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8"/>
      <c r="AB27" s="17"/>
      <c r="AC27" s="17"/>
      <c r="AD27" s="17"/>
      <c r="AE27" s="17"/>
      <c r="AF27" s="17"/>
      <c r="AG27" s="17"/>
      <c r="AH27" s="17"/>
      <c r="AI27" s="17"/>
      <c r="AJ27" s="17"/>
      <c r="AK27" s="17">
        <f>SUM(AK14:AK25)</f>
        <v>168248344</v>
      </c>
      <c r="AL27" s="14"/>
      <c r="AM27" s="14"/>
      <c r="AN27"/>
      <c r="AO27"/>
      <c r="AP27"/>
      <c r="AQ27"/>
      <c r="AR27"/>
      <c r="AS27"/>
      <c r="AT27"/>
      <c r="AU27"/>
      <c r="AV27"/>
    </row>
    <row r="28" spans="1:48" x14ac:dyDescent="0.2">
      <c r="A28" s="15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8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4"/>
      <c r="AN28"/>
      <c r="AO28"/>
      <c r="AP28"/>
      <c r="AQ28"/>
      <c r="AR28"/>
      <c r="AS28"/>
      <c r="AT28"/>
      <c r="AU28"/>
      <c r="AV28"/>
    </row>
    <row r="29" spans="1:48" x14ac:dyDescent="0.2">
      <c r="A29" s="15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8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4"/>
      <c r="AN29"/>
      <c r="AO29"/>
      <c r="AP29"/>
      <c r="AQ29"/>
      <c r="AR29"/>
      <c r="AS29"/>
      <c r="AT29"/>
      <c r="AU29"/>
      <c r="AV29"/>
    </row>
    <row r="30" spans="1:48" ht="38.25" customHeight="1" x14ac:dyDescent="0.2">
      <c r="A30" s="46" t="s">
        <v>80</v>
      </c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 t="s">
        <v>99</v>
      </c>
      <c r="M30" s="17"/>
      <c r="N30" s="17"/>
      <c r="O30" s="17"/>
      <c r="P30" s="17"/>
      <c r="Q30" s="17"/>
      <c r="R30" s="17"/>
      <c r="S30" s="17"/>
      <c r="T30" s="17" t="s">
        <v>79</v>
      </c>
      <c r="U30" s="17"/>
      <c r="V30" s="17"/>
      <c r="W30" s="17"/>
      <c r="X30" s="17"/>
      <c r="Y30" s="17"/>
      <c r="Z30" s="17"/>
      <c r="AA30" s="18"/>
      <c r="AB30" s="76"/>
      <c r="AC30" s="76"/>
      <c r="AD30" s="76"/>
      <c r="AE30" s="76"/>
      <c r="AF30" s="17"/>
      <c r="AG30" s="17"/>
      <c r="AH30" s="17"/>
      <c r="AI30" s="17"/>
      <c r="AJ30" s="17"/>
      <c r="AK30" s="17"/>
      <c r="AL30" s="14"/>
      <c r="AN30"/>
      <c r="AO30"/>
      <c r="AP30"/>
      <c r="AQ30"/>
      <c r="AR30"/>
      <c r="AS30"/>
      <c r="AT30"/>
      <c r="AU30"/>
      <c r="AV30"/>
    </row>
    <row r="31" spans="1:48" x14ac:dyDescent="0.2">
      <c r="A31" s="15" t="s">
        <v>119</v>
      </c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8"/>
      <c r="AB31" s="17"/>
      <c r="AC31" s="77"/>
      <c r="AD31" s="77"/>
      <c r="AE31" s="17"/>
      <c r="AF31" s="17"/>
      <c r="AG31" s="17"/>
      <c r="AH31" s="17"/>
      <c r="AI31" s="17"/>
      <c r="AJ31" s="17"/>
      <c r="AK31" s="17"/>
      <c r="AL31" s="14"/>
      <c r="AN31"/>
      <c r="AO31"/>
      <c r="AP31"/>
      <c r="AQ31"/>
      <c r="AR31"/>
      <c r="AS31"/>
      <c r="AT31"/>
      <c r="AU31"/>
      <c r="AV31"/>
    </row>
    <row r="32" spans="1:48" ht="17.25" customHeight="1" x14ac:dyDescent="0.2">
      <c r="A32" s="16"/>
      <c r="B32" s="16"/>
      <c r="C32" s="19"/>
      <c r="D32" s="19"/>
      <c r="E32" s="19"/>
      <c r="F32" s="19"/>
      <c r="G32" s="19"/>
      <c r="H32" s="20"/>
      <c r="I32" s="20"/>
      <c r="J32" s="20" t="s">
        <v>79</v>
      </c>
      <c r="K32" s="20"/>
      <c r="L32" s="20"/>
      <c r="M32" s="20"/>
      <c r="N32" s="19"/>
      <c r="O32" s="19"/>
      <c r="P32" s="19"/>
      <c r="Q32" s="19"/>
      <c r="R32" s="19"/>
      <c r="S32" s="19"/>
      <c r="T32" s="19" t="s">
        <v>62</v>
      </c>
      <c r="U32" s="19"/>
      <c r="V32" s="19"/>
      <c r="W32" s="19"/>
      <c r="X32" s="19"/>
      <c r="Y32" s="19"/>
      <c r="Z32" s="19"/>
      <c r="AA32" s="19"/>
      <c r="AB32" s="19"/>
      <c r="AC32" s="78"/>
      <c r="AD32" s="78"/>
      <c r="AE32" s="19"/>
      <c r="AF32" s="19"/>
      <c r="AG32" s="19"/>
      <c r="AH32" s="19"/>
      <c r="AI32" s="19"/>
      <c r="AJ32" s="19"/>
      <c r="AK32" s="19"/>
      <c r="AL32" s="14"/>
      <c r="AN32"/>
      <c r="AO32"/>
      <c r="AP32"/>
      <c r="AQ32"/>
      <c r="AR32"/>
      <c r="AS32"/>
      <c r="AT32"/>
      <c r="AU32"/>
      <c r="AV32"/>
    </row>
    <row r="33" spans="1:48" ht="12.75" customHeight="1" x14ac:dyDescent="0.2">
      <c r="A33" s="70"/>
      <c r="B33" s="68"/>
      <c r="C33" s="67"/>
      <c r="D33" s="67"/>
      <c r="E33" s="67"/>
      <c r="F33" s="67"/>
      <c r="G33" s="67"/>
      <c r="H33" s="67"/>
      <c r="I33" s="67"/>
      <c r="J33" s="67"/>
      <c r="K33" s="60"/>
      <c r="L33" s="60"/>
      <c r="M33" s="21"/>
      <c r="AC33" s="78"/>
      <c r="AD33" s="78"/>
      <c r="AN33"/>
      <c r="AO33"/>
      <c r="AP33"/>
      <c r="AQ33"/>
      <c r="AR33"/>
      <c r="AS33"/>
      <c r="AT33"/>
      <c r="AU33"/>
      <c r="AV33"/>
    </row>
    <row r="34" spans="1:48" ht="13.5" customHeight="1" x14ac:dyDescent="0.2">
      <c r="A34" s="70"/>
      <c r="B34" s="68"/>
      <c r="C34" s="67"/>
      <c r="D34" s="67"/>
      <c r="E34" s="67"/>
      <c r="F34" s="67"/>
      <c r="G34" s="67"/>
      <c r="H34" s="67"/>
      <c r="I34" s="67"/>
      <c r="J34" s="67"/>
      <c r="K34" s="60"/>
      <c r="L34" s="60"/>
      <c r="M34" s="21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3"/>
      <c r="AB34" s="22"/>
      <c r="AC34" s="78"/>
      <c r="AD34" s="78"/>
      <c r="AE34" s="22"/>
      <c r="AF34" s="22"/>
      <c r="AG34" s="22"/>
      <c r="AH34" s="22"/>
      <c r="AI34" s="22"/>
      <c r="AJ34" s="22"/>
      <c r="AN34"/>
      <c r="AO34"/>
      <c r="AP34"/>
      <c r="AQ34"/>
      <c r="AR34"/>
      <c r="AS34"/>
      <c r="AT34"/>
      <c r="AU34"/>
      <c r="AV34"/>
    </row>
    <row r="45" spans="1:48" x14ac:dyDescent="0.2">
      <c r="K45" s="1" t="s">
        <v>99</v>
      </c>
    </row>
  </sheetData>
  <sheetProtection selectLockedCells="1" selectUnlockedCells="1"/>
  <mergeCells count="11">
    <mergeCell ref="A1:B1"/>
    <mergeCell ref="B10:B12"/>
    <mergeCell ref="Q10:R11"/>
    <mergeCell ref="V10:W11"/>
    <mergeCell ref="N10:O10"/>
    <mergeCell ref="N11:O11"/>
    <mergeCell ref="AC3:AJ3"/>
    <mergeCell ref="K10:L11"/>
    <mergeCell ref="C6:AF6"/>
    <mergeCell ref="Y7:AB7"/>
    <mergeCell ref="D27:G27"/>
  </mergeCells>
  <printOptions horizontalCentered="1"/>
  <pageMargins left="0.15748031496062992" right="0.15748031496062992" top="0.98425196850393704" bottom="0.98425196850393704" header="0.51181102362204722" footer="0.51181102362204722"/>
  <pageSetup paperSize="8" scale="41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Normal="100" zoomScaleSheetLayoutView="100" workbookViewId="0">
      <pane xSplit="2" ySplit="3" topLeftCell="D10" activePane="bottomRight" state="frozen"/>
      <selection pane="topRight" activeCell="C1" sqref="C1"/>
      <selection pane="bottomLeft" activeCell="A6" sqref="A6"/>
      <selection pane="bottomRight" activeCell="I27" sqref="I27"/>
    </sheetView>
  </sheetViews>
  <sheetFormatPr defaultRowHeight="12.75" x14ac:dyDescent="0.2"/>
  <cols>
    <col min="1" max="1" width="8.42578125" customWidth="1"/>
    <col min="2" max="2" width="24.85546875" customWidth="1"/>
    <col min="3" max="3" width="15.140625" customWidth="1"/>
    <col min="4" max="5" width="14.5703125" customWidth="1"/>
    <col min="6" max="7" width="14.28515625" customWidth="1"/>
    <col min="8" max="8" width="14.140625" customWidth="1"/>
    <col min="9" max="9" width="12.7109375" customWidth="1"/>
    <col min="10" max="10" width="10.140625" customWidth="1"/>
  </cols>
  <sheetData>
    <row r="1" spans="1:9" ht="54" customHeight="1" x14ac:dyDescent="0.2">
      <c r="E1" s="59"/>
      <c r="F1" s="59"/>
      <c r="G1" s="59"/>
      <c r="H1" s="59"/>
      <c r="I1" s="59"/>
    </row>
    <row r="2" spans="1:9" ht="21" customHeight="1" x14ac:dyDescent="0.25">
      <c r="A2" s="24"/>
      <c r="B2" s="56" t="s">
        <v>78</v>
      </c>
      <c r="C2" s="56"/>
      <c r="D2" s="25"/>
      <c r="E2" s="59"/>
      <c r="F2" s="59"/>
      <c r="G2" s="59"/>
      <c r="H2" s="59"/>
      <c r="I2" s="59"/>
    </row>
    <row r="3" spans="1:9" ht="12.75" customHeight="1" x14ac:dyDescent="0.2">
      <c r="A3" s="25"/>
      <c r="B3" s="25"/>
      <c r="C3" s="25"/>
      <c r="D3" s="25"/>
      <c r="E3" s="59"/>
      <c r="F3" s="59"/>
      <c r="G3" s="59"/>
      <c r="H3" s="59"/>
      <c r="I3" s="59"/>
    </row>
    <row r="4" spans="1:9" x14ac:dyDescent="0.2">
      <c r="A4" s="25"/>
      <c r="B4" s="25"/>
      <c r="C4" s="25"/>
      <c r="D4" s="26"/>
      <c r="E4" s="26"/>
      <c r="F4" s="26"/>
      <c r="G4" s="26"/>
      <c r="H4" s="26"/>
      <c r="I4" s="26"/>
    </row>
    <row r="5" spans="1:9" x14ac:dyDescent="0.2">
      <c r="A5" s="238" t="s">
        <v>116</v>
      </c>
      <c r="B5" s="238"/>
      <c r="C5" s="238"/>
      <c r="D5" s="238"/>
      <c r="E5" s="238"/>
      <c r="F5" s="238"/>
      <c r="G5" s="238"/>
      <c r="H5" s="238"/>
      <c r="I5" s="238"/>
    </row>
    <row r="6" spans="1:9" x14ac:dyDescent="0.2">
      <c r="A6" s="1"/>
      <c r="B6" s="1"/>
      <c r="C6" s="1"/>
      <c r="D6" s="27"/>
      <c r="E6" s="27"/>
      <c r="F6" s="27"/>
      <c r="G6" s="27"/>
      <c r="H6" s="27"/>
      <c r="I6" s="1"/>
    </row>
    <row r="7" spans="1:9" x14ac:dyDescent="0.2">
      <c r="A7" s="1"/>
      <c r="B7" s="1"/>
      <c r="C7" s="1"/>
      <c r="D7" s="27"/>
      <c r="E7" s="27"/>
      <c r="F7" s="27"/>
      <c r="G7" s="27"/>
      <c r="H7" s="27"/>
      <c r="I7" s="1"/>
    </row>
    <row r="8" spans="1:9" ht="12.75" customHeight="1" x14ac:dyDescent="0.25">
      <c r="A8" s="28"/>
      <c r="B8" s="28"/>
      <c r="C8" s="28"/>
      <c r="D8" s="240" t="s">
        <v>117</v>
      </c>
      <c r="E8" s="240"/>
      <c r="F8" s="240"/>
      <c r="G8" s="240"/>
      <c r="H8" s="240"/>
      <c r="I8" s="240"/>
    </row>
    <row r="9" spans="1:9" x14ac:dyDescent="0.2">
      <c r="A9" s="29"/>
      <c r="B9" s="29"/>
      <c r="C9" s="29"/>
      <c r="D9" s="1"/>
      <c r="E9" s="1"/>
      <c r="F9" s="1"/>
      <c r="G9" s="1"/>
      <c r="H9" s="1"/>
    </row>
    <row r="10" spans="1:9" x14ac:dyDescent="0.2">
      <c r="A10" s="29"/>
      <c r="B10" s="29"/>
      <c r="C10" s="29"/>
      <c r="D10" s="1"/>
      <c r="E10" s="1"/>
      <c r="F10" s="1"/>
      <c r="G10" s="1"/>
      <c r="H10" s="1"/>
      <c r="I10" s="29" t="s">
        <v>0</v>
      </c>
    </row>
    <row r="11" spans="1:9" ht="12.75" customHeight="1" thickBot="1" x14ac:dyDescent="0.25">
      <c r="A11" s="30"/>
      <c r="B11" s="239" t="s">
        <v>1</v>
      </c>
      <c r="C11" s="31" t="s">
        <v>2</v>
      </c>
      <c r="D11" s="31" t="s">
        <v>4</v>
      </c>
      <c r="E11" s="31" t="s">
        <v>5</v>
      </c>
      <c r="F11" s="31" t="s">
        <v>69</v>
      </c>
      <c r="G11" s="31" t="s">
        <v>11</v>
      </c>
      <c r="H11" s="31" t="s">
        <v>12</v>
      </c>
      <c r="I11" s="31"/>
    </row>
    <row r="12" spans="1:9" ht="13.5" thickBot="1" x14ac:dyDescent="0.25">
      <c r="A12" s="32" t="s">
        <v>15</v>
      </c>
      <c r="B12" s="239"/>
      <c r="C12" s="101" t="s">
        <v>17</v>
      </c>
      <c r="D12" s="101" t="s">
        <v>19</v>
      </c>
      <c r="E12" s="101" t="s">
        <v>21</v>
      </c>
      <c r="F12" s="101" t="s">
        <v>25</v>
      </c>
      <c r="G12" s="101" t="s">
        <v>29</v>
      </c>
      <c r="H12" s="102" t="s">
        <v>31</v>
      </c>
      <c r="I12" s="71" t="s">
        <v>70</v>
      </c>
    </row>
    <row r="13" spans="1:9" ht="13.5" thickBot="1" x14ac:dyDescent="0.25">
      <c r="A13" s="33"/>
      <c r="B13" s="239"/>
      <c r="C13" s="103" t="s">
        <v>71</v>
      </c>
      <c r="D13" s="103" t="s">
        <v>71</v>
      </c>
      <c r="E13" s="103" t="s">
        <v>71</v>
      </c>
      <c r="F13" s="103" t="s">
        <v>71</v>
      </c>
      <c r="G13" s="103" t="s">
        <v>71</v>
      </c>
      <c r="H13" s="104" t="s">
        <v>71</v>
      </c>
      <c r="I13" s="72"/>
    </row>
    <row r="14" spans="1:9" ht="15" x14ac:dyDescent="0.25">
      <c r="A14" s="34" t="s">
        <v>44</v>
      </c>
      <c r="B14" s="35" t="s">
        <v>45</v>
      </c>
      <c r="C14" s="140"/>
      <c r="D14" s="108">
        <v>1346000</v>
      </c>
      <c r="E14" s="108"/>
      <c r="F14" s="108">
        <v>3000</v>
      </c>
      <c r="G14" s="141"/>
      <c r="H14" s="142">
        <v>5000</v>
      </c>
      <c r="I14" s="73">
        <f>SUM(C14:H14)</f>
        <v>1354000</v>
      </c>
    </row>
    <row r="15" spans="1:9" ht="15" x14ac:dyDescent="0.25">
      <c r="A15" s="36" t="s">
        <v>46</v>
      </c>
      <c r="B15" s="37" t="s">
        <v>47</v>
      </c>
      <c r="C15" s="143"/>
      <c r="D15" s="109">
        <v>389000</v>
      </c>
      <c r="E15" s="109">
        <v>1000</v>
      </c>
      <c r="F15" s="109">
        <v>3000</v>
      </c>
      <c r="G15" s="125"/>
      <c r="H15" s="130">
        <v>2000</v>
      </c>
      <c r="I15" s="73">
        <f t="shared" ref="I15:I25" si="0">SUM(C15:H15)</f>
        <v>395000</v>
      </c>
    </row>
    <row r="16" spans="1:9" ht="15" x14ac:dyDescent="0.25">
      <c r="A16" s="36" t="s">
        <v>48</v>
      </c>
      <c r="B16" s="37" t="s">
        <v>49</v>
      </c>
      <c r="C16" s="143"/>
      <c r="D16" s="109">
        <v>3718000</v>
      </c>
      <c r="E16" s="109"/>
      <c r="F16" s="109">
        <v>4000</v>
      </c>
      <c r="G16" s="125"/>
      <c r="H16" s="130">
        <v>4500</v>
      </c>
      <c r="I16" s="73">
        <f t="shared" si="0"/>
        <v>3726500</v>
      </c>
    </row>
    <row r="17" spans="1:11" ht="15" x14ac:dyDescent="0.25">
      <c r="A17" s="36" t="s">
        <v>50</v>
      </c>
      <c r="B17" s="37" t="s">
        <v>51</v>
      </c>
      <c r="C17" s="109"/>
      <c r="D17" s="109">
        <v>1100000</v>
      </c>
      <c r="E17" s="109"/>
      <c r="F17" s="109"/>
      <c r="G17" s="125"/>
      <c r="H17" s="130">
        <v>4000</v>
      </c>
      <c r="I17" s="73">
        <f t="shared" si="0"/>
        <v>1104000</v>
      </c>
    </row>
    <row r="18" spans="1:11" ht="15" x14ac:dyDescent="0.25">
      <c r="A18" s="36" t="s">
        <v>52</v>
      </c>
      <c r="B18" s="37" t="s">
        <v>53</v>
      </c>
      <c r="C18" s="109"/>
      <c r="D18" s="109">
        <v>2530000</v>
      </c>
      <c r="E18" s="109"/>
      <c r="F18" s="109">
        <v>4000</v>
      </c>
      <c r="G18" s="125"/>
      <c r="H18" s="130">
        <v>5000</v>
      </c>
      <c r="I18" s="73">
        <f t="shared" si="0"/>
        <v>2539000</v>
      </c>
    </row>
    <row r="19" spans="1:11" ht="15" x14ac:dyDescent="0.25">
      <c r="A19" s="36" t="s">
        <v>54</v>
      </c>
      <c r="B19" s="37" t="s">
        <v>55</v>
      </c>
      <c r="C19" s="109">
        <v>1000</v>
      </c>
      <c r="D19" s="109">
        <v>250000</v>
      </c>
      <c r="E19" s="109"/>
      <c r="F19" s="109">
        <v>3000</v>
      </c>
      <c r="G19" s="125"/>
      <c r="H19" s="130">
        <v>3500</v>
      </c>
      <c r="I19" s="73">
        <f t="shared" si="0"/>
        <v>257500</v>
      </c>
      <c r="K19" t="s">
        <v>79</v>
      </c>
    </row>
    <row r="20" spans="1:11" ht="15" x14ac:dyDescent="0.25">
      <c r="A20" s="36" t="s">
        <v>56</v>
      </c>
      <c r="B20" s="37" t="s">
        <v>57</v>
      </c>
      <c r="C20" s="109"/>
      <c r="D20" s="109">
        <v>906000</v>
      </c>
      <c r="E20" s="109"/>
      <c r="F20" s="109">
        <v>24000</v>
      </c>
      <c r="G20" s="125"/>
      <c r="H20" s="130">
        <v>5000</v>
      </c>
      <c r="I20" s="73">
        <f t="shared" si="0"/>
        <v>935000</v>
      </c>
    </row>
    <row r="21" spans="1:11" ht="15" x14ac:dyDescent="0.25">
      <c r="A21" s="36" t="s">
        <v>58</v>
      </c>
      <c r="B21" s="37" t="s">
        <v>59</v>
      </c>
      <c r="C21" s="109"/>
      <c r="D21" s="109">
        <v>664000</v>
      </c>
      <c r="E21" s="109"/>
      <c r="F21" s="109">
        <v>2000</v>
      </c>
      <c r="G21" s="125">
        <v>13000</v>
      </c>
      <c r="H21" s="130">
        <v>4000</v>
      </c>
      <c r="I21" s="73">
        <f t="shared" si="0"/>
        <v>683000</v>
      </c>
    </row>
    <row r="22" spans="1:11" ht="15" x14ac:dyDescent="0.25">
      <c r="A22" s="36" t="s">
        <v>60</v>
      </c>
      <c r="B22" s="38" t="s">
        <v>61</v>
      </c>
      <c r="C22" s="109"/>
      <c r="D22" s="109">
        <v>1100000</v>
      </c>
      <c r="E22" s="109"/>
      <c r="F22" s="109"/>
      <c r="G22" s="125"/>
      <c r="H22" s="130">
        <v>10000</v>
      </c>
      <c r="I22" s="73">
        <f t="shared" si="0"/>
        <v>1110000</v>
      </c>
    </row>
    <row r="23" spans="1:11" ht="15" x14ac:dyDescent="0.25">
      <c r="A23" s="36" t="s">
        <v>63</v>
      </c>
      <c r="B23" s="37" t="s">
        <v>64</v>
      </c>
      <c r="C23" s="109"/>
      <c r="D23" s="109">
        <v>6190000</v>
      </c>
      <c r="E23" s="109">
        <v>3000</v>
      </c>
      <c r="F23" s="109">
        <v>27000</v>
      </c>
      <c r="G23" s="125"/>
      <c r="H23" s="130">
        <v>0</v>
      </c>
      <c r="I23" s="73">
        <f t="shared" si="0"/>
        <v>6220000</v>
      </c>
    </row>
    <row r="24" spans="1:11" ht="15" x14ac:dyDescent="0.25">
      <c r="A24" s="36" t="s">
        <v>65</v>
      </c>
      <c r="B24" s="37" t="s">
        <v>66</v>
      </c>
      <c r="C24" s="109"/>
      <c r="D24" s="109">
        <v>239000</v>
      </c>
      <c r="E24" s="109"/>
      <c r="F24" s="109">
        <v>1000</v>
      </c>
      <c r="G24" s="125"/>
      <c r="H24" s="130">
        <v>4000</v>
      </c>
      <c r="I24" s="73">
        <f t="shared" si="0"/>
        <v>244000</v>
      </c>
    </row>
    <row r="25" spans="1:11" ht="15.75" thickBot="1" x14ac:dyDescent="0.3">
      <c r="A25" s="39" t="s">
        <v>67</v>
      </c>
      <c r="B25" s="41" t="s">
        <v>68</v>
      </c>
      <c r="C25" s="144"/>
      <c r="D25" s="111">
        <v>2022000</v>
      </c>
      <c r="E25" s="111"/>
      <c r="F25" s="111">
        <v>21000</v>
      </c>
      <c r="G25" s="138"/>
      <c r="H25" s="139">
        <v>5000</v>
      </c>
      <c r="I25" s="73">
        <f t="shared" si="0"/>
        <v>2048000</v>
      </c>
    </row>
    <row r="26" spans="1:11" ht="15.75" thickBot="1" x14ac:dyDescent="0.3">
      <c r="A26" s="42"/>
      <c r="B26" s="43" t="s">
        <v>34</v>
      </c>
      <c r="C26" s="145">
        <f t="shared" ref="C26" si="1">SUM(C14:C25)</f>
        <v>1000</v>
      </c>
      <c r="D26" s="145">
        <f>SUM(D14:D25)</f>
        <v>20454000</v>
      </c>
      <c r="E26" s="146">
        <f t="shared" ref="E26:F26" si="2">SUM(E14:E25)</f>
        <v>4000</v>
      </c>
      <c r="F26" s="145">
        <f t="shared" si="2"/>
        <v>92000</v>
      </c>
      <c r="G26" s="147">
        <f t="shared" ref="G26" si="3">SUM(G14:G25)</f>
        <v>13000</v>
      </c>
      <c r="H26" s="148">
        <f t="shared" ref="H26" si="4">SUM(H14:H25)</f>
        <v>52000</v>
      </c>
      <c r="I26" s="74">
        <f>SUM(C26:H26)</f>
        <v>20616000</v>
      </c>
      <c r="J26" s="40"/>
    </row>
    <row r="27" spans="1:11" x14ac:dyDescent="0.2">
      <c r="C27" s="1"/>
      <c r="D27" s="1"/>
      <c r="E27" s="1"/>
      <c r="F27" s="1"/>
      <c r="G27" s="1"/>
      <c r="H27" s="1"/>
      <c r="I27" s="66"/>
      <c r="J27" s="40"/>
    </row>
    <row r="28" spans="1:11" x14ac:dyDescent="0.2">
      <c r="F28" t="s">
        <v>72</v>
      </c>
      <c r="J28" s="40"/>
    </row>
    <row r="29" spans="1:11" ht="12.75" customHeight="1" x14ac:dyDescent="0.2">
      <c r="G29" s="76"/>
      <c r="H29" s="76"/>
      <c r="I29" s="76"/>
      <c r="J29" s="76"/>
    </row>
    <row r="30" spans="1:11" x14ac:dyDescent="0.2">
      <c r="G30" s="1"/>
      <c r="H30" s="75"/>
      <c r="I30" s="1"/>
      <c r="J30" s="1"/>
    </row>
    <row r="31" spans="1:11" x14ac:dyDescent="0.2">
      <c r="E31" s="61"/>
      <c r="G31" s="17"/>
      <c r="H31" s="77"/>
      <c r="I31" s="77"/>
      <c r="J31" s="17"/>
    </row>
    <row r="32" spans="1:11" ht="12.75" customHeight="1" x14ac:dyDescent="0.2">
      <c r="E32" s="62"/>
      <c r="G32" s="19"/>
      <c r="H32" s="78"/>
      <c r="I32" s="78"/>
      <c r="J32" s="19"/>
    </row>
    <row r="33" spans="5:10" ht="12.75" customHeight="1" x14ac:dyDescent="0.2">
      <c r="E33" s="62"/>
      <c r="G33" s="1"/>
      <c r="H33" s="78"/>
      <c r="I33" s="78"/>
      <c r="J33" s="1"/>
    </row>
    <row r="34" spans="5:10" x14ac:dyDescent="0.2">
      <c r="E34" s="63"/>
    </row>
    <row r="35" spans="5:10" x14ac:dyDescent="0.2">
      <c r="E35" s="64"/>
    </row>
    <row r="36" spans="5:10" x14ac:dyDescent="0.2">
      <c r="E36" s="65"/>
    </row>
    <row r="37" spans="5:10" x14ac:dyDescent="0.2">
      <c r="E37" s="65"/>
    </row>
    <row r="38" spans="5:10" x14ac:dyDescent="0.2">
      <c r="E38" s="65"/>
    </row>
    <row r="39" spans="5:10" x14ac:dyDescent="0.2">
      <c r="E39" s="65"/>
    </row>
  </sheetData>
  <sheetProtection selectLockedCells="1" selectUnlockedCells="1"/>
  <mergeCells count="3">
    <mergeCell ref="A5:I5"/>
    <mergeCell ref="B11:B13"/>
    <mergeCell ref="D8:I8"/>
  </mergeCells>
  <pageMargins left="0.74803149606299213" right="0.74803149606299213" top="0.98425196850393704" bottom="0.98425196850393704" header="0.51181102362204722" footer="0.51181102362204722"/>
  <pageSetup paperSize="9" scale="90" firstPageNumber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0B918E65D3A2C4C909AAA8B33803003" ma:contentTypeVersion="0" ma:contentTypeDescription="Utwórz nowy dokument." ma:contentTypeScope="" ma:versionID="704113a607feb448d142cb9e6f2ed5c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76A0F1-A303-4D54-9D1E-CEC028D9EA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CD691AD-F1FD-4FA6-A7A0-AD550A6D74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B1EABA-2ECC-4C02-A237-6ED2FE9712D9}">
  <ds:schemaRefs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powiaty - dotacje</vt:lpstr>
      <vt:lpstr>powiaty - dochody</vt:lpstr>
      <vt:lpstr>'powiaty - dotacje'!Obszar_wydruku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Serwuszok</dc:creator>
  <cp:lastModifiedBy>alubasinska</cp:lastModifiedBy>
  <cp:lastPrinted>2018-10-25T08:23:33Z</cp:lastPrinted>
  <dcterms:created xsi:type="dcterms:W3CDTF">2016-10-25T09:24:25Z</dcterms:created>
  <dcterms:modified xsi:type="dcterms:W3CDTF">2020-11-23T08:39:12Z</dcterms:modified>
</cp:coreProperties>
</file>