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artkowski\Desktop\Dotacje 2025\"/>
    </mc:Choice>
  </mc:AlternateContent>
  <bookViews>
    <workbookView xWindow="0" yWindow="0" windowWidth="28800" windowHeight="11700"/>
  </bookViews>
  <sheets>
    <sheet name="Wniosek" sheetId="3" r:id="rId1"/>
    <sheet name="Jeżeli" sheetId="5" state="hidden" r:id="rId2"/>
  </sheets>
  <definedNames>
    <definedName name="_xlnm.Print_Area" localSheetId="0">Wniosek!$A$4:$AV$149</definedName>
    <definedName name="OLE_LINK1" localSheetId="0">Wniosek!$A$15</definedName>
  </definedNames>
  <calcPr calcId="162913"/>
</workbook>
</file>

<file path=xl/calcChain.xml><?xml version="1.0" encoding="utf-8"?>
<calcChain xmlns="http://schemas.openxmlformats.org/spreadsheetml/2006/main">
  <c r="A67" i="3" l="1"/>
  <c r="R67" i="3"/>
  <c r="R100" i="3" s="1"/>
  <c r="A100" i="3" l="1"/>
  <c r="AI67" i="3"/>
  <c r="AI27" i="3"/>
  <c r="AI100" i="3" l="1"/>
  <c r="AK59" i="3"/>
  <c r="Y59" i="3"/>
  <c r="A102" i="3" l="1"/>
  <c r="A61" i="3"/>
  <c r="A69" i="3"/>
  <c r="A59" i="3" l="1"/>
  <c r="M59" i="3"/>
  <c r="A19" i="3" l="1"/>
  <c r="AK19" i="3"/>
  <c r="Y19" i="3"/>
  <c r="M19" i="3" l="1"/>
  <c r="Y62" i="3" s="1"/>
  <c r="A91" i="3"/>
  <c r="A72" i="3"/>
  <c r="AI70" i="3"/>
  <c r="R70" i="3"/>
  <c r="AK63" i="3"/>
  <c r="M61" i="3"/>
  <c r="Y61" i="3"/>
  <c r="A62" i="3"/>
  <c r="M62" i="3"/>
  <c r="A63" i="3"/>
  <c r="M63" i="3"/>
  <c r="Y63" i="3"/>
  <c r="A64" i="3"/>
  <c r="M64" i="3"/>
  <c r="Y64" i="3"/>
  <c r="C8" i="5"/>
  <c r="A29" i="3"/>
  <c r="D3" i="5" l="1"/>
  <c r="D4" i="5"/>
  <c r="C18" i="5" l="1"/>
  <c r="C21" i="5" l="1"/>
  <c r="C19" i="5"/>
  <c r="C17" i="5"/>
  <c r="C16" i="5"/>
  <c r="C6" i="5" l="1"/>
  <c r="C5" i="5"/>
  <c r="C4" i="5"/>
  <c r="C3" i="5"/>
  <c r="AE89" i="3" l="1"/>
  <c r="U89" i="3"/>
  <c r="AS89" i="3" l="1"/>
  <c r="AE49" i="3"/>
  <c r="U49" i="3"/>
  <c r="AS49" i="3" l="1"/>
</calcChain>
</file>

<file path=xl/sharedStrings.xml><?xml version="1.0" encoding="utf-8"?>
<sst xmlns="http://schemas.openxmlformats.org/spreadsheetml/2006/main" count="116" uniqueCount="83">
  <si>
    <t>Nazwa</t>
  </si>
  <si>
    <t>Adres</t>
  </si>
  <si>
    <t>Dane identyfikacyjne (NIP, REGON)</t>
  </si>
  <si>
    <t>Nazwa banku i numer rachunku bankowego</t>
  </si>
  <si>
    <t>UWAGA: PRZED WYPEŁNIENIEM NALEŻY ZAPOZNAĆ SIĘ Z INSTRUKCJĄ WYPEŁNIANIA WNIOSKU</t>
  </si>
  <si>
    <t>OGÓŁEM</t>
  </si>
  <si>
    <t>WKŁAD WŁASNY</t>
  </si>
  <si>
    <t>SUMA</t>
  </si>
  <si>
    <t>SŁOWNIE KWOTA DOTACJI</t>
  </si>
  <si>
    <t>TERMIN REALIZACJI</t>
  </si>
  <si>
    <t>Lp.</t>
  </si>
  <si>
    <t>KOSZT KWALIFIKOWANY</t>
  </si>
  <si>
    <t>KOSZT NIEKWALIFIKOWANY</t>
  </si>
  <si>
    <t>nr telefonu</t>
  </si>
  <si>
    <t>e-mail</t>
  </si>
  <si>
    <t xml:space="preserve">Wnioskodawca oświadcza, że: </t>
  </si>
  <si>
    <t>1. PIECZĘĆ WNIOSKODAWCY</t>
  </si>
  <si>
    <t>ELEMENTY I RODZAJE CZYNNOŚCI</t>
  </si>
  <si>
    <t>stanowisko</t>
  </si>
  <si>
    <t>ADRESAT WNIOSKU</t>
  </si>
  <si>
    <t>5. NAZWA ZADANIA NR 1</t>
  </si>
  <si>
    <t>DZIAŁ</t>
  </si>
  <si>
    <t>ROZDZIAŁ</t>
  </si>
  <si>
    <t>NAZWA ROZDZIAŁU</t>
  </si>
  <si>
    <t>NAZWA DZIAŁU</t>
  </si>
  <si>
    <t>imię i nazwisko</t>
  </si>
  <si>
    <t>…</t>
  </si>
  <si>
    <t>3. LICZBA ZADAŃ</t>
  </si>
  <si>
    <t>4. OBSZAR ZADAŃ</t>
  </si>
  <si>
    <t>7. KOSZTY REALIZACJI ZADANIA NR 1 BRUTTO (z VAT w zł)</t>
  </si>
  <si>
    <t>SPRAWY OBRONNE</t>
  </si>
  <si>
    <t>OBRONA CYWILNA</t>
  </si>
  <si>
    <t>SUMA KOSZTÓW ZADANIA</t>
  </si>
  <si>
    <t>10. UZASADNIENIE POTRZEBY REALIZACJI ZADANIA NR 1</t>
  </si>
  <si>
    <t>9. HARMONOGRAM RZECZOWO-FINANSOWY REALIZACJI ZADANIA NR 1</t>
  </si>
  <si>
    <t>8.  SZCZEGÓŁOWY OPIS ZADANIA NR 1</t>
  </si>
  <si>
    <t>WNIOSKOWANA KWOTA DOTACJI</t>
  </si>
  <si>
    <t>UDZIAŁ WKŁADU WŁASNEGO W KOSZTACH [%]</t>
  </si>
  <si>
    <t>SŁOWNIE SUMA KOSZTÓW ZADANIA</t>
  </si>
  <si>
    <t>6. TERMIN ROZPOCZĘCIA - ZAKOŃCZENIA ZADANIA NR 1</t>
  </si>
  <si>
    <t>11. NAZWA ZADANIA NR 2</t>
  </si>
  <si>
    <t>12. TERMIN ROZPOCZĘCIA - ZAKOŃCZENIA ZADANIA NR 2</t>
  </si>
  <si>
    <t>13. KOSZTY REALIZACJI ZADANIA NR 2 BRUTTO (z VAT w zł)</t>
  </si>
  <si>
    <t>14.  SZCZEGÓŁOWY OPIS ZADANIA NR 2</t>
  </si>
  <si>
    <t>15. HARMONOGRAM RZECZOWO-FINANSOWY REALIZACJI ZADANIA NR 2</t>
  </si>
  <si>
    <t>16. UZASADNIENIE POTRZEBY REALIZACJI ZADANIA NR 2</t>
  </si>
  <si>
    <t>17. KOSZTY REALIZACJI WSZYSTKICH ZADAŃ BRUTTO (z VAT w zł)</t>
  </si>
  <si>
    <t xml:space="preserve">18. WNIOSKODAWCA </t>
  </si>
  <si>
    <t>21. OŚWIADCZENIE WNIOSKODAWCY</t>
  </si>
  <si>
    <t>WNIOSKOWANA KWOTA DOTACJI ZADANIA NR 2</t>
  </si>
  <si>
    <t>WNIOSKOWANA KWOTA DOTACJI ZADANIA NR 1</t>
  </si>
  <si>
    <t>SUMA KOSZTÓW ZADAŃ</t>
  </si>
  <si>
    <t>SŁOWNIE SUMA KOSZTÓW ZADAŃ</t>
  </si>
  <si>
    <t>Obrona narodowa</t>
  </si>
  <si>
    <t>Pozostałe wydatki obronne</t>
  </si>
  <si>
    <t>Nie dotyczy</t>
  </si>
  <si>
    <t>Bezpieczeństwo publiczne i ochrona przeciwpożarowa</t>
  </si>
  <si>
    <t>Obrona cywilna</t>
  </si>
  <si>
    <t>alt+F11</t>
  </si>
  <si>
    <t xml:space="preserve">properitis </t>
  </si>
  <si>
    <t>visible</t>
  </si>
  <si>
    <t>Procedura ukrywania komórek</t>
  </si>
  <si>
    <t>4. W ten sposób komórka nadal wyświetla wartość ale nie pokazuje treści fomruły na psaku formuły. Nie jest możliwa zmiana formuły przez nie powołane osoby.</t>
  </si>
  <si>
    <t xml:space="preserve">4. D wyboru 3 obcje VISIBLE (Widoczny), HIDDEN (Ukryty) oraz VERYHIDDEN (bardzo ukryty arkusz). </t>
  </si>
  <si>
    <t>Użytkownik nie będzie nawet widział, że ten arkusz został ukryty od strony Excela.  Aby arkusz był znów widoczny to wartość xlSheetVeryHidden zamieniasz na xlSheetVisible</t>
  </si>
  <si>
    <t>Procedura ukrycia arkusza poprzez kodowanie VBA</t>
  </si>
  <si>
    <t xml:space="preserve">3. Przejść do karty Recenzja i wybrać polecenie Chroń arkusz.
Włączyć dwie pierwsze opcje pozwalające użytkownikowi na zaznaczanie zablokowanych i odblokowanych komórek i wprowadzić hasło ochronne. Zatwierdzić zmiany klikając OK.
</t>
  </si>
  <si>
    <t>2. Aby ablokować i ukryć formułę należy zaznaczyć opcje - zablokuj oraz ukryj.</t>
  </si>
  <si>
    <t>1. Kliknąć na komórce C7 prawym przyciskiem i wybrać Format komórki -&gt; karta Ochrona.</t>
  </si>
  <si>
    <t>1. Wybrać na klawiaturze ALT+F11.</t>
  </si>
  <si>
    <t>2. w okienku "VBAprojekt " wybrać arkusz do ukrycia.</t>
  </si>
  <si>
    <t>3. W oknie "Properitis" szukamy opcji Vsible.</t>
  </si>
  <si>
    <t>19. DANE PERSONALNE OSÓB UPOWAŻNIONYCH DO ZACIĄGANIA ZOBOWIĄZAŃ FINANSOWYCH</t>
  </si>
  <si>
    <t>2. NAZWA JEDNOSTKI SAMORZĄDU TERYTORIALNEGO 
- Wnioskodawca</t>
  </si>
  <si>
    <t>KLASYFIKACJA BUDŻETOWA ZADANIA NR 1</t>
  </si>
  <si>
    <t>KLASYFIKACJA BUDŻETOWA ZADANIA NR 2</t>
  </si>
  <si>
    <t>MAZOWIECKI URZĄD WOJEWÓDZKI
W WARSZAWIE                             
WYDZIAŁ BEZPIECZEŃSTWA 
I ZARZĄDZANIA KRYZYSOWEGO
pl. Bankowy 3/5, 00-950 Warszawa
tel. 22 695-64-81, faks 22 695-64-84
www.mazowieckie.pl</t>
  </si>
  <si>
    <t xml:space="preserve">1) dane i informacje zawarte we wniosku są prawidłowe i kompletne,    </t>
  </si>
  <si>
    <t>3) do wniosku dołączone zostały dokumenty i informacje uzupełniające zgodnie z wymogami wskazanymi w Instrukcji do wniosku.</t>
  </si>
  <si>
    <t>2) jednostka zobowiązuje się się do przestrzegania wszystkich przepisów prawa w szczególności ustawy o finansach publicznych i zamówieniach publicznych,</t>
  </si>
  <si>
    <t xml:space="preserve">WNIOSEK O UDZIELENIE DOTACJI CELOWEJ Z BUDŻETU PAŃSTWA 
Z PRZEZNACZENIEM NA REALIZACJĘ ZADAŃ Z ZAKRESU SPRAW OBRONNYCH </t>
  </si>
  <si>
    <t>22. Podpisy i pieczątki osób upoważnionych do zaciągania zobowiązań finansowych 
(wraz z podpisem Skarbnika/Sekretarza/Głównego Księgowego lub osoby przez niego upoważnionej)</t>
  </si>
  <si>
    <t>20. DANE PERSONALNE OSÓB UPOWAŻNIONYCH DO KONTAKTU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</si>
</sst>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/>
      <bottom/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64">
    <xf numFmtId="0" fontId="0" fillId="0" borderId="0" xfId="0"/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9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9" fontId="7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10" fillId="0" borderId="17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vertical="center"/>
    </xf>
    <xf numFmtId="0" fontId="4" fillId="0" borderId="31" xfId="0" applyNumberFormat="1" applyFont="1" applyBorder="1" applyAlignment="1">
      <alignment vertical="center" wrapText="1"/>
    </xf>
    <xf numFmtId="0" fontId="0" fillId="0" borderId="32" xfId="0" applyBorder="1" applyAlignment="1">
      <alignment horizontal="right" wrapText="1"/>
    </xf>
    <xf numFmtId="3" fontId="0" fillId="0" borderId="32" xfId="0" applyNumberFormat="1" applyBorder="1" applyAlignment="1"/>
    <xf numFmtId="0" fontId="0" fillId="0" borderId="33" xfId="0" applyBorder="1" applyAlignment="1">
      <alignment horizontal="right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2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justify" vertical="center" wrapText="1"/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0" fillId="9" borderId="0" xfId="0" applyFill="1"/>
    <xf numFmtId="3" fontId="0" fillId="9" borderId="0" xfId="0" applyNumberFormat="1" applyFill="1"/>
    <xf numFmtId="0" fontId="11" fillId="0" borderId="0" xfId="0" applyFont="1" applyAlignment="1">
      <alignment horizontal="right"/>
    </xf>
    <xf numFmtId="3" fontId="0" fillId="10" borderId="0" xfId="0" applyNumberFormat="1" applyFill="1" applyAlignment="1"/>
    <xf numFmtId="0" fontId="0" fillId="10" borderId="0" xfId="0" applyFill="1"/>
    <xf numFmtId="0" fontId="0" fillId="10" borderId="0" xfId="0" applyFill="1" applyAlignment="1"/>
    <xf numFmtId="3" fontId="12" fillId="10" borderId="0" xfId="0" applyNumberFormat="1" applyFont="1" applyFill="1"/>
    <xf numFmtId="0" fontId="12" fillId="9" borderId="0" xfId="0" applyFont="1" applyFill="1"/>
    <xf numFmtId="3" fontId="10" fillId="0" borderId="17" xfId="0" applyNumberFormat="1" applyFont="1" applyBorder="1" applyAlignment="1">
      <alignment horizontal="right" wrapText="1"/>
    </xf>
    <xf numFmtId="3" fontId="0" fillId="9" borderId="34" xfId="0" applyNumberForma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21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 hidden="1"/>
    </xf>
    <xf numFmtId="0" fontId="13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7" xfId="0" applyFont="1" applyBorder="1" applyAlignment="1" applyProtection="1">
      <alignment horizontal="center" vertical="center" wrapText="1"/>
      <protection locked="0" hidden="1"/>
    </xf>
    <xf numFmtId="0" fontId="13" fillId="0" borderId="21" xfId="0" applyFont="1" applyBorder="1" applyAlignment="1" applyProtection="1">
      <alignment horizontal="center" vertical="center" wrapText="1"/>
      <protection locked="0"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3" fillId="0" borderId="12" xfId="0" applyFont="1" applyBorder="1" applyAlignment="1" applyProtection="1">
      <alignment horizontal="center" vertical="center" wrapText="1"/>
      <protection locked="0" hidden="1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164" fontId="6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7" borderId="25" xfId="0" applyFont="1" applyFill="1" applyBorder="1" applyAlignment="1" applyProtection="1">
      <alignment horizontal="justify" vertical="center" wrapText="1"/>
      <protection locked="0"/>
    </xf>
    <xf numFmtId="0" fontId="4" fillId="7" borderId="6" xfId="0" applyFont="1" applyFill="1" applyBorder="1" applyAlignment="1" applyProtection="1">
      <alignment horizontal="justify" vertical="center" wrapText="1"/>
      <protection locked="0"/>
    </xf>
    <xf numFmtId="0" fontId="4" fillId="7" borderId="7" xfId="0" applyFont="1" applyFill="1" applyBorder="1" applyAlignment="1" applyProtection="1">
      <alignment horizontal="justify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 hidden="1"/>
    </xf>
    <xf numFmtId="0" fontId="4" fillId="4" borderId="23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5" fillId="4" borderId="23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5" fillId="4" borderId="24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9" fontId="5" fillId="3" borderId="25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7" xfId="0" applyNumberFormat="1" applyFont="1" applyFill="1" applyBorder="1" applyAlignment="1" applyProtection="1">
      <alignment horizontal="center" vertical="center" wrapText="1"/>
      <protection hidden="1"/>
    </xf>
    <xf numFmtId="9" fontId="4" fillId="3" borderId="26" xfId="0" applyNumberFormat="1" applyFont="1" applyFill="1" applyBorder="1" applyAlignment="1" applyProtection="1">
      <alignment vertical="center" wrapText="1"/>
      <protection hidden="1"/>
    </xf>
    <xf numFmtId="9" fontId="4" fillId="3" borderId="9" xfId="0" applyNumberFormat="1" applyFont="1" applyFill="1" applyBorder="1" applyAlignment="1" applyProtection="1">
      <alignment vertical="center" wrapText="1"/>
      <protection hidden="1"/>
    </xf>
    <xf numFmtId="9" fontId="4" fillId="3" borderId="10" xfId="0" applyNumberFormat="1" applyFont="1" applyFill="1" applyBorder="1" applyAlignment="1" applyProtection="1">
      <alignment vertical="center" wrapText="1"/>
      <protection hidden="1"/>
    </xf>
    <xf numFmtId="9" fontId="2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9" fontId="2" fillId="3" borderId="17" xfId="0" applyNumberFormat="1" applyFont="1" applyFill="1" applyBorder="1" applyAlignment="1" applyProtection="1">
      <alignment vertical="center" wrapText="1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 hidden="1"/>
    </xf>
    <xf numFmtId="0" fontId="3" fillId="3" borderId="6" xfId="0" applyFont="1" applyFill="1" applyBorder="1" applyAlignment="1" applyProtection="1">
      <alignment horizontal="center" vertical="center" wrapText="1"/>
      <protection locked="0" hidden="1"/>
    </xf>
    <xf numFmtId="0" fontId="3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3" borderId="21" xfId="0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Border="1" applyAlignment="1" applyProtection="1">
      <alignment horizontal="center" vertical="center" wrapText="1"/>
      <protection locked="0" hidden="1"/>
    </xf>
    <xf numFmtId="0" fontId="3" fillId="3" borderId="12" xfId="0" applyFont="1" applyFill="1" applyBorder="1" applyAlignment="1" applyProtection="1">
      <alignment horizontal="center" vertical="center" wrapText="1"/>
      <protection locked="0" hidden="1"/>
    </xf>
    <xf numFmtId="0" fontId="3" fillId="3" borderId="26" xfId="0" applyFont="1" applyFill="1" applyBorder="1" applyAlignment="1" applyProtection="1">
      <alignment horizontal="center" vertical="center" wrapText="1"/>
      <protection locked="0" hidden="1"/>
    </xf>
    <xf numFmtId="0" fontId="3" fillId="3" borderId="9" xfId="0" applyFont="1" applyFill="1" applyBorder="1" applyAlignment="1" applyProtection="1">
      <alignment horizontal="center" vertical="center" wrapText="1"/>
      <protection locked="0" hidden="1"/>
    </xf>
    <xf numFmtId="0" fontId="3" fillId="3" borderId="10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164" fontId="4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29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5" fillId="5" borderId="23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5" fillId="4" borderId="24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0" fontId="2" fillId="4" borderId="23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64" fontId="4" fillId="0" borderId="24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9" fontId="5" fillId="0" borderId="25" xfId="1" applyFont="1" applyBorder="1" applyAlignment="1" applyProtection="1">
      <alignment horizontal="center" vertical="center" wrapText="1"/>
      <protection hidden="1"/>
    </xf>
    <xf numFmtId="9" fontId="5" fillId="0" borderId="6" xfId="1" applyFont="1" applyBorder="1" applyAlignment="1" applyProtection="1">
      <alignment horizontal="center" vertical="center" wrapText="1"/>
      <protection hidden="1"/>
    </xf>
    <xf numFmtId="9" fontId="5" fillId="0" borderId="7" xfId="1" applyFont="1" applyBorder="1" applyAlignment="1" applyProtection="1">
      <alignment horizontal="center" vertical="center" wrapText="1"/>
      <protection hidden="1"/>
    </xf>
    <xf numFmtId="9" fontId="4" fillId="0" borderId="26" xfId="1" applyFont="1" applyBorder="1" applyAlignment="1" applyProtection="1">
      <alignment vertical="center" wrapText="1"/>
      <protection hidden="1"/>
    </xf>
    <xf numFmtId="9" fontId="4" fillId="0" borderId="9" xfId="1" applyFont="1" applyBorder="1" applyAlignment="1" applyProtection="1">
      <alignment vertical="center" wrapText="1"/>
      <protection hidden="1"/>
    </xf>
    <xf numFmtId="9" fontId="4" fillId="0" borderId="10" xfId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1" fontId="4" fillId="3" borderId="3" xfId="0" applyNumberFormat="1" applyFont="1" applyFill="1" applyBorder="1" applyAlignment="1" applyProtection="1">
      <alignment horizontal="right" vertical="center" wrapText="1"/>
      <protection hidden="1"/>
    </xf>
    <xf numFmtId="1" fontId="4" fillId="3" borderId="4" xfId="0" applyNumberFormat="1" applyFont="1" applyFill="1" applyBorder="1" applyAlignment="1" applyProtection="1">
      <alignment horizontal="right" vertical="center" wrapText="1"/>
      <protection hidden="1"/>
    </xf>
    <xf numFmtId="3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3" fontId="4" fillId="3" borderId="3" xfId="0" applyNumberFormat="1" applyFont="1" applyFill="1" applyBorder="1" applyAlignment="1" applyProtection="1">
      <alignment horizontal="right" vertical="center" wrapText="1"/>
      <protection hidden="1"/>
    </xf>
    <xf numFmtId="3" fontId="4" fillId="3" borderId="4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3" fontId="4" fillId="3" borderId="24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4" fillId="3" borderId="24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right" vertical="center" wrapText="1"/>
      <protection locked="0"/>
    </xf>
    <xf numFmtId="3" fontId="7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Alignment="1">
      <alignment horizontal="left" vertical="top" wrapText="1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 wrapText="1"/>
    </xf>
    <xf numFmtId="3" fontId="0" fillId="10" borderId="0" xfId="0" applyNumberFormat="1" applyFill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Y149"/>
  <sheetViews>
    <sheetView tabSelected="1" view="pageBreakPreview" topLeftCell="A4" zoomScale="145" zoomScaleNormal="145" zoomScaleSheetLayoutView="145" zoomScalePageLayoutView="145" workbookViewId="0">
      <selection activeCell="A126" sqref="A126:V126"/>
    </sheetView>
  </sheetViews>
  <sheetFormatPr defaultRowHeight="15" customHeight="1"/>
  <cols>
    <col min="1" max="48" width="2.625" style="20" customWidth="1"/>
    <col min="49" max="49" width="0.375" style="20" customWidth="1"/>
    <col min="50" max="51" width="9" style="20" customWidth="1"/>
    <col min="52" max="16384" width="9" style="20"/>
  </cols>
  <sheetData>
    <row r="1" spans="1:51" ht="15" hidden="1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9"/>
    </row>
    <row r="2" spans="1:51" ht="15" hidden="1" customHeight="1">
      <c r="A2" s="60" t="s">
        <v>30</v>
      </c>
      <c r="B2" s="57"/>
      <c r="C2" s="57"/>
      <c r="D2" s="57"/>
      <c r="E2" s="57"/>
      <c r="F2" s="57"/>
      <c r="G2" s="57"/>
      <c r="H2" s="57"/>
      <c r="I2" s="57">
        <v>1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21"/>
      <c r="AX2" s="21"/>
      <c r="AY2" s="22"/>
    </row>
    <row r="3" spans="1:51" ht="15" hidden="1" customHeight="1">
      <c r="A3" s="60" t="s">
        <v>31</v>
      </c>
      <c r="B3" s="57"/>
      <c r="C3" s="57"/>
      <c r="D3" s="57"/>
      <c r="E3" s="57"/>
      <c r="F3" s="57"/>
      <c r="G3" s="57"/>
      <c r="H3" s="57"/>
      <c r="I3" s="57">
        <v>2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21"/>
      <c r="AX3" s="21"/>
      <c r="AY3" s="22"/>
    </row>
    <row r="4" spans="1:51" ht="46.5" customHeight="1">
      <c r="A4" s="203" t="s">
        <v>80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3"/>
      <c r="AX4" s="21"/>
      <c r="AY4" s="22"/>
    </row>
    <row r="5" spans="1:51" ht="36" customHeight="1">
      <c r="A5" s="98" t="s">
        <v>16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  <c r="S5" s="104" t="s">
        <v>73</v>
      </c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100"/>
      <c r="AJ5" s="125" t="s">
        <v>19</v>
      </c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1"/>
      <c r="AX5" s="21"/>
      <c r="AY5" s="22"/>
    </row>
    <row r="6" spans="1:51" ht="13.5" customHeight="1">
      <c r="A6" s="89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215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7"/>
      <c r="AJ6" s="72" t="s">
        <v>76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21"/>
      <c r="AX6" s="21"/>
      <c r="AY6" s="22"/>
    </row>
    <row r="7" spans="1:51" ht="14.25" customHeight="1">
      <c r="A7" s="89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218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20"/>
      <c r="AJ7" s="74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21"/>
      <c r="AX7" s="21"/>
      <c r="AY7" s="22"/>
    </row>
    <row r="8" spans="1:51" ht="13.5" customHeight="1">
      <c r="A8" s="8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218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20"/>
      <c r="AJ8" s="74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21"/>
      <c r="AX8" s="21"/>
      <c r="AY8" s="22"/>
    </row>
    <row r="9" spans="1:51" ht="15.75" customHeight="1">
      <c r="A9" s="89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218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20"/>
      <c r="AJ9" s="74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21"/>
      <c r="AX9" s="21"/>
      <c r="AY9" s="22"/>
    </row>
    <row r="10" spans="1:51" ht="15.75" customHeight="1">
      <c r="A10" s="89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218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74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21"/>
      <c r="AX10" s="21"/>
      <c r="AY10" s="22"/>
    </row>
    <row r="11" spans="1:51" ht="15.75" customHeight="1">
      <c r="A11" s="89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218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20"/>
      <c r="AJ11" s="74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21"/>
      <c r="AX11" s="21"/>
      <c r="AY11" s="22"/>
    </row>
    <row r="12" spans="1:51" ht="15" customHeight="1">
      <c r="A12" s="89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218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20"/>
      <c r="AJ12" s="76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21"/>
      <c r="AX12" s="21"/>
      <c r="AY12" s="22"/>
    </row>
    <row r="13" spans="1:51" ht="15" customHeight="1">
      <c r="A13" s="205" t="s">
        <v>4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7"/>
      <c r="AW13" s="24"/>
      <c r="AX13" s="21"/>
      <c r="AY13" s="22"/>
    </row>
    <row r="14" spans="1:51" ht="15" customHeight="1">
      <c r="A14" s="209" t="s">
        <v>27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184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"/>
      <c r="AX14" s="21"/>
      <c r="AY14" s="22"/>
    </row>
    <row r="15" spans="1:51" ht="15" customHeight="1">
      <c r="A15" s="162" t="s">
        <v>28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21"/>
      <c r="AX15" s="21"/>
      <c r="AY15" s="22"/>
    </row>
    <row r="16" spans="1:51" ht="15" customHeight="1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21"/>
      <c r="AX16" s="21"/>
      <c r="AY16" s="22"/>
    </row>
    <row r="17" spans="1:51" ht="15" customHeight="1">
      <c r="A17" s="221" t="s">
        <v>74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24"/>
      <c r="AX17" s="21"/>
      <c r="AY17" s="22"/>
    </row>
    <row r="18" spans="1:51" ht="15" customHeight="1">
      <c r="A18" s="98" t="s">
        <v>21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104" t="s">
        <v>24</v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00"/>
      <c r="Y18" s="104" t="s">
        <v>22</v>
      </c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  <c r="AK18" s="104" t="s">
        <v>23</v>
      </c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100"/>
      <c r="AW18" s="1"/>
      <c r="AX18" s="21"/>
      <c r="AY18" s="22"/>
    </row>
    <row r="19" spans="1:51" ht="22.5" customHeight="1">
      <c r="A19" s="214" t="str">
        <f>IF(A16="obrona cywilna",Jeżeli!$B$16,(IF(A16="sprawy obronne",Jeżeli!B$3," ")))</f>
        <v xml:space="preserve"> 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6"/>
      <c r="M19" s="194" t="str">
        <f>IF(A16="obrona cywilna",Jeżeli!$B$17,(IF(A16="sprawy obronne",Jeżeli!B$4," ")))</f>
        <v xml:space="preserve"> </v>
      </c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6"/>
      <c r="Y19" s="191" t="str">
        <f>IF(A16="obrona cywilna",Jeżeli!$B$18,(IF(A16="sprawy obronne",Jeżeli!B$5," ")))</f>
        <v xml:space="preserve"> </v>
      </c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3"/>
      <c r="AK19" s="194" t="str">
        <f>IF(A16="obrona cywilna",Jeżeli!$B$19,(IF(A16="sprawy obronne",Jeżeli!B$6," ")))</f>
        <v xml:space="preserve"> </v>
      </c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6"/>
      <c r="AW19" s="25"/>
      <c r="AX19" s="21"/>
      <c r="AY19" s="22"/>
    </row>
    <row r="20" spans="1:51" ht="15" customHeight="1">
      <c r="A20" s="209" t="s">
        <v>20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1"/>
      <c r="AK20" s="125" t="s">
        <v>39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25"/>
      <c r="AX20" s="21"/>
      <c r="AY20" s="22"/>
    </row>
    <row r="21" spans="1:51" ht="15" customHeight="1">
      <c r="A21" s="17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6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25"/>
      <c r="AX21" s="21"/>
      <c r="AY21" s="22"/>
    </row>
    <row r="22" spans="1:51" ht="15" customHeight="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9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25"/>
      <c r="AX22" s="21"/>
      <c r="AY22" s="22"/>
    </row>
    <row r="23" spans="1:51" ht="15" customHeight="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9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25"/>
      <c r="AX23" s="21"/>
      <c r="AY23" s="22"/>
    </row>
    <row r="24" spans="1:51" ht="15" customHeight="1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2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21"/>
      <c r="AX24" s="21"/>
      <c r="AY24" s="22"/>
    </row>
    <row r="25" spans="1:51" ht="15" customHeight="1">
      <c r="A25" s="95" t="s">
        <v>29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7"/>
      <c r="AW25" s="21"/>
      <c r="AX25" s="21"/>
      <c r="AY25" s="22"/>
    </row>
    <row r="26" spans="1:51" ht="15" customHeight="1">
      <c r="A26" s="98" t="s">
        <v>6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  <c r="R26" s="101" t="s">
        <v>50</v>
      </c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04" t="s">
        <v>32</v>
      </c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100"/>
      <c r="AW26" s="21"/>
      <c r="AX26" s="21"/>
      <c r="AY26" s="22"/>
    </row>
    <row r="27" spans="1:51" ht="15" customHeight="1">
      <c r="A27" s="164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6"/>
      <c r="R27" s="197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9"/>
      <c r="AI27" s="185" t="str">
        <f>IF(IFERROR(A27+R27,"")=0,"",A27+R27)</f>
        <v/>
      </c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7"/>
      <c r="AW27" s="21"/>
      <c r="AX27" s="21"/>
      <c r="AY27" s="22"/>
    </row>
    <row r="28" spans="1:51" ht="15" customHeight="1">
      <c r="A28" s="98" t="s">
        <v>37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200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2"/>
      <c r="AI28" s="188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90"/>
      <c r="AW28" s="26"/>
      <c r="AX28" s="21"/>
      <c r="AY28" s="22"/>
    </row>
    <row r="29" spans="1:51" s="30" customFormat="1" ht="15" customHeight="1">
      <c r="A29" s="167" t="str">
        <f>IFERROR(A27/AI27*100%,"")</f>
        <v/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  <c r="R29" s="104" t="s">
        <v>8</v>
      </c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100"/>
      <c r="AI29" s="125" t="s">
        <v>38</v>
      </c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27"/>
      <c r="AX29" s="28"/>
      <c r="AY29" s="29"/>
    </row>
    <row r="30" spans="1:51" ht="15" customHeight="1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2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21"/>
      <c r="AX30" s="21"/>
      <c r="AY30" s="22"/>
    </row>
    <row r="31" spans="1:51" ht="15" customHeight="1">
      <c r="A31" s="95" t="s">
        <v>35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7"/>
      <c r="AW31" s="21"/>
      <c r="AX31" s="21"/>
      <c r="AY31" s="22"/>
    </row>
    <row r="32" spans="1:51" ht="15" customHeight="1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4"/>
      <c r="AW32" s="21"/>
      <c r="AX32" s="21"/>
      <c r="AY32" s="22"/>
    </row>
    <row r="33" spans="1:51" ht="15" customHeight="1">
      <c r="A33" s="65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4"/>
      <c r="AW33" s="21"/>
      <c r="AX33" s="21"/>
      <c r="AY33" s="22"/>
    </row>
    <row r="34" spans="1:51" ht="15" customHeight="1">
      <c r="A34" s="65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4"/>
      <c r="AW34" s="21"/>
      <c r="AX34" s="21"/>
      <c r="AY34" s="22"/>
    </row>
    <row r="35" spans="1:51" ht="15" customHeight="1">
      <c r="A35" s="6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4"/>
      <c r="AW35" s="21"/>
      <c r="AX35" s="21"/>
      <c r="AY35" s="22"/>
    </row>
    <row r="36" spans="1:51" ht="15" customHeight="1">
      <c r="A36" s="65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4"/>
      <c r="AW36" s="21"/>
      <c r="AX36" s="21"/>
      <c r="AY36" s="22"/>
    </row>
    <row r="37" spans="1:51" ht="15" customHeight="1">
      <c r="A37" s="65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4"/>
      <c r="AW37" s="21"/>
      <c r="AX37" s="21"/>
      <c r="AY37" s="22"/>
    </row>
    <row r="38" spans="1:51" ht="15" customHeight="1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2"/>
      <c r="AX38" s="21"/>
      <c r="AY38" s="22"/>
    </row>
    <row r="39" spans="1:51" ht="15" customHeight="1">
      <c r="A39" s="91" t="s">
        <v>10</v>
      </c>
      <c r="B39" s="92"/>
      <c r="C39" s="92" t="s">
        <v>17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 t="s">
        <v>11</v>
      </c>
      <c r="V39" s="92"/>
      <c r="W39" s="92"/>
      <c r="X39" s="92"/>
      <c r="Y39" s="92"/>
      <c r="Z39" s="92"/>
      <c r="AA39" s="92"/>
      <c r="AB39" s="92"/>
      <c r="AC39" s="92"/>
      <c r="AD39" s="92"/>
      <c r="AE39" s="92" t="s">
        <v>12</v>
      </c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 t="s">
        <v>9</v>
      </c>
      <c r="AQ39" s="92"/>
      <c r="AR39" s="92"/>
      <c r="AS39" s="92"/>
      <c r="AT39" s="92"/>
      <c r="AU39" s="92"/>
      <c r="AV39" s="92"/>
      <c r="AW39" s="2"/>
      <c r="AX39" s="21"/>
      <c r="AY39" s="22"/>
    </row>
    <row r="40" spans="1:51" ht="15" customHeight="1">
      <c r="A40" s="86">
        <v>1</v>
      </c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2"/>
      <c r="AX40" s="21"/>
      <c r="AY40" s="22"/>
    </row>
    <row r="41" spans="1:51" ht="15" customHeight="1">
      <c r="A41" s="86">
        <v>2</v>
      </c>
      <c r="B41" s="87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3"/>
      <c r="AX41" s="21"/>
      <c r="AY41" s="22"/>
    </row>
    <row r="42" spans="1:51" ht="15" customHeight="1">
      <c r="A42" s="86">
        <v>3</v>
      </c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21"/>
      <c r="AX42" s="21"/>
      <c r="AY42" s="22"/>
    </row>
    <row r="43" spans="1:51" ht="15" customHeight="1">
      <c r="A43" s="86" t="s">
        <v>26</v>
      </c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31"/>
      <c r="AX43" s="21"/>
      <c r="AY43" s="22"/>
    </row>
    <row r="44" spans="1:51" ht="15" customHeight="1">
      <c r="A44" s="86"/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1"/>
      <c r="AX44" s="21"/>
      <c r="AY44" s="22"/>
    </row>
    <row r="45" spans="1:51" ht="15" customHeight="1">
      <c r="A45" s="86"/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4"/>
      <c r="AX45" s="21"/>
      <c r="AY45" s="22"/>
    </row>
    <row r="46" spans="1:51" ht="15" customHeight="1">
      <c r="A46" s="89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4"/>
      <c r="AX46" s="21"/>
      <c r="AY46" s="22"/>
    </row>
    <row r="47" spans="1:51" ht="15" customHeight="1">
      <c r="A47" s="89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4"/>
      <c r="AX47" s="21"/>
      <c r="AY47" s="22"/>
    </row>
    <row r="48" spans="1:51" ht="15" customHeight="1">
      <c r="A48" s="89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21"/>
      <c r="AX48" s="21"/>
      <c r="AY48" s="22"/>
    </row>
    <row r="49" spans="1:51" ht="15" customHeight="1">
      <c r="A49" s="89" t="s">
        <v>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>
        <f>SUM(U40:AD48)</f>
        <v>0</v>
      </c>
      <c r="V49" s="88"/>
      <c r="W49" s="88"/>
      <c r="X49" s="88"/>
      <c r="Y49" s="88"/>
      <c r="Z49" s="88"/>
      <c r="AA49" s="88"/>
      <c r="AB49" s="88"/>
      <c r="AC49" s="88"/>
      <c r="AD49" s="88"/>
      <c r="AE49" s="88">
        <f>SUM(AE40:AO48)</f>
        <v>0</v>
      </c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 t="s">
        <v>5</v>
      </c>
      <c r="AQ49" s="88"/>
      <c r="AR49" s="88"/>
      <c r="AS49" s="88">
        <f>SUM(U49,AE49)</f>
        <v>0</v>
      </c>
      <c r="AT49" s="88"/>
      <c r="AU49" s="88"/>
      <c r="AV49" s="88"/>
      <c r="AW49" s="25"/>
      <c r="AX49" s="21"/>
      <c r="AY49" s="22"/>
    </row>
    <row r="50" spans="1:51" ht="15" customHeight="1">
      <c r="A50" s="81" t="s">
        <v>33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3"/>
      <c r="AW50" s="25"/>
      <c r="AX50" s="21"/>
      <c r="AY50" s="22"/>
    </row>
    <row r="51" spans="1:51" ht="15" customHeight="1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1"/>
      <c r="AX51" s="21"/>
      <c r="AY51" s="22"/>
    </row>
    <row r="52" spans="1:51" ht="15" customHeight="1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1"/>
      <c r="AX52" s="21"/>
      <c r="AY52" s="22"/>
    </row>
    <row r="53" spans="1:51" ht="15" customHeight="1">
      <c r="A53" s="222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1"/>
      <c r="AX53" s="21"/>
      <c r="AY53" s="22"/>
    </row>
    <row r="54" spans="1:51" ht="15" customHeight="1">
      <c r="A54" s="222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1"/>
      <c r="AX54" s="21"/>
      <c r="AY54" s="22"/>
    </row>
    <row r="55" spans="1:51" ht="15" customHeight="1">
      <c r="A55" s="222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1"/>
      <c r="AX55" s="21"/>
      <c r="AY55" s="22"/>
    </row>
    <row r="56" spans="1:51" ht="15" customHeight="1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1"/>
      <c r="AX56" s="21"/>
      <c r="AY56" s="22"/>
    </row>
    <row r="57" spans="1:51" ht="15" customHeight="1">
      <c r="A57" s="221" t="s">
        <v>75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21"/>
      <c r="AX57" s="21"/>
      <c r="AY57" s="22"/>
    </row>
    <row r="58" spans="1:51" s="30" customFormat="1" ht="15" customHeight="1">
      <c r="A58" s="98" t="s">
        <v>21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100"/>
      <c r="M58" s="104" t="s">
        <v>24</v>
      </c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100"/>
      <c r="Y58" s="104" t="s">
        <v>22</v>
      </c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00"/>
      <c r="AK58" s="104" t="s">
        <v>23</v>
      </c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100"/>
      <c r="AW58" s="32"/>
      <c r="AX58" s="28"/>
      <c r="AY58" s="29"/>
    </row>
    <row r="59" spans="1:51" ht="29.25" customHeight="1">
      <c r="A59" s="214" t="str">
        <f>IF($AK$14=1,"Nie dotyczy",                    IF(A16="obrona cywilna",Jeżeli!$B$16,(IF(A16="sprawy obronne",Jeżeli!B$3,""))))</f>
        <v/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6"/>
      <c r="M59" s="214" t="str">
        <f>IF($AK$14=1,"Nie dotyczy",                    IF(A16="obrona cywilna",Jeżeli!$B$17,(IF(A16="sprawy obronne",Jeżeli!B$4,""))))</f>
        <v/>
      </c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6"/>
      <c r="Y59" s="226" t="str">
        <f>IF($AK$14=1,"Nie dotyczy",                    IF(A16="obrona cywilna",Jeżeli!$B$18,(IF(A16="sprawy obronne",Jeżeli!B$5,""))))</f>
        <v/>
      </c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3"/>
      <c r="AK59" s="214" t="str">
        <f>IF($AK$14=1,"Nie dotyczy",                    IF(A16="obrona cywilna",Jeżeli!$B$19,(IF(A16="sprawy obronne",Jeżeli!B$6,""))))</f>
        <v/>
      </c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6"/>
      <c r="AW59" s="33"/>
      <c r="AX59" s="21"/>
      <c r="AY59" s="22"/>
    </row>
    <row r="60" spans="1:51" ht="16.5" customHeight="1">
      <c r="A60" s="209" t="s">
        <v>40</v>
      </c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1"/>
      <c r="AK60" s="125" t="s">
        <v>41</v>
      </c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33"/>
      <c r="AX60" s="21"/>
      <c r="AY60" s="22"/>
    </row>
    <row r="61" spans="1:51" ht="15" customHeight="1">
      <c r="A61" s="126" t="str">
        <f>IF($AK$14=1,"Nie dotyczy","")</f>
        <v/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 t="str">
        <f>IF($AK$14=1,"Nie dotyczy",                    IF(A18="obrona cywilna",Jeżeli!$B$17,(IF(A18="sprawy obronne",Jeżeli!B$4," "))))</f>
        <v xml:space="preserve"> 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 t="str">
        <f>IF($AK$14=1,"Nie dotyczy",                    IF(M18="obrona cywilna",Jeżeli!$B$17,(IF(M18="sprawy obronne",Jeżeli!L$4," "))))</f>
        <v xml:space="preserve"> </v>
      </c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8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33"/>
      <c r="AX61" s="21"/>
      <c r="AY61" s="22"/>
    </row>
    <row r="62" spans="1:51" ht="15" customHeight="1">
      <c r="A62" s="129" t="e">
        <f>IF($AK$14=1,"Nie dotyczy",                    IF(#REF!="obrona cywilna",Jeżeli!$B$17,(IF(#REF!="sprawy obronne",Jeżeli!#REF!," "))))</f>
        <v>#REF!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 t="str">
        <f>IF($AK$14=1,"Nie dotyczy",                    IF(A19="obrona cywilna",Jeżeli!$B$17,(IF(A19="sprawy obronne",Jeżeli!B$4," "))))</f>
        <v xml:space="preserve"> </v>
      </c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 t="str">
        <f>IF($AK$14=1,"Nie dotyczy",                    IF(M19="obrona cywilna",Jeżeli!$B$17,(IF(M19="sprawy obronne",Jeżeli!L$4," "))))</f>
        <v xml:space="preserve"> </v>
      </c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1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33"/>
      <c r="AX62" s="21"/>
      <c r="AY62" s="22"/>
    </row>
    <row r="63" spans="1:51" ht="14.25" customHeight="1">
      <c r="A63" s="129" t="e">
        <f>IF($AK$14=1,"Nie dotyczy",                    IF(#REF!="obrona cywilna",Jeżeli!$B$17,(IF(#REF!="sprawy obronne",Jeżeli!#REF!," "))))</f>
        <v>#REF!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 t="str">
        <f>IF($AK$14=1,"Nie dotyczy",                    IF(A20="obrona cywilna",Jeżeli!$B$17,(IF(A20="sprawy obronne",Jeżeli!B$4," "))))</f>
        <v xml:space="preserve"> </v>
      </c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 t="str">
        <f>IF($AK$14=1,"Nie dotyczy",                    IF(M20="obrona cywilna",Jeżeli!$B$17,(IF(M20="sprawy obronne",Jeżeli!L$4," "))))</f>
        <v xml:space="preserve"> </v>
      </c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1"/>
      <c r="AK63" s="135" t="str">
        <f>IF($AK$14=1,"Nie dotyczy","")</f>
        <v/>
      </c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33"/>
      <c r="AX63" s="21"/>
      <c r="AY63" s="22"/>
    </row>
    <row r="64" spans="1:51" ht="15" customHeight="1">
      <c r="A64" s="132" t="e">
        <f>IF($AK$14=1,"Nie dotyczy",                    IF(#REF!="obrona cywilna",Jeżeli!$B$17,(IF(#REF!="sprawy obronne",Jeżeli!#REF!," "))))</f>
        <v>#REF!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 t="str">
        <f>IF($AK$14=1,"Nie dotyczy",                    IF(A21="obrona cywilna",Jeżeli!$B$17,(IF(A21="sprawy obronne",Jeżeli!B$4," "))))</f>
        <v xml:space="preserve"> </v>
      </c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 t="str">
        <f>IF($AK$14=1,"Nie dotyczy",                    IF(M21="obrona cywilna",Jeżeli!$B$17,(IF(M21="sprawy obronne",Jeżeli!L$4," "))))</f>
        <v xml:space="preserve"> </v>
      </c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4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33"/>
      <c r="AX64" s="21"/>
      <c r="AY64" s="22"/>
    </row>
    <row r="65" spans="1:51" ht="15.75" customHeight="1">
      <c r="A65" s="95" t="s">
        <v>42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7"/>
      <c r="AW65" s="34"/>
      <c r="AX65" s="21"/>
      <c r="AY65" s="22"/>
    </row>
    <row r="66" spans="1:51" ht="26.25" customHeight="1">
      <c r="A66" s="98" t="s">
        <v>6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0"/>
      <c r="R66" s="101" t="s">
        <v>49</v>
      </c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3"/>
      <c r="AI66" s="104" t="s">
        <v>32</v>
      </c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100"/>
      <c r="AW66" s="34"/>
      <c r="AX66" s="21"/>
      <c r="AY66" s="22"/>
    </row>
    <row r="67" spans="1:51" ht="15" customHeight="1">
      <c r="A67" s="136" t="str">
        <f>IF($AK$14=1,"Nie dotyczy","")</f>
        <v/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8"/>
      <c r="R67" s="105" t="str">
        <f>IF($AK$14=1,"Nie dotyczy","")</f>
        <v/>
      </c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7"/>
      <c r="AI67" s="111" t="str">
        <f>IFERROR(IF(AK14=2,A67+R67,IF($AK$14=1,"Nie dotyczy","")),"")</f>
        <v/>
      </c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3"/>
      <c r="AW67" s="34"/>
      <c r="AX67" s="21"/>
      <c r="AY67" s="22"/>
    </row>
    <row r="68" spans="1:51" ht="15" customHeight="1">
      <c r="A68" s="98" t="s">
        <v>37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0"/>
      <c r="R68" s="108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10"/>
      <c r="AI68" s="114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6"/>
      <c r="AW68" s="34"/>
      <c r="AX68" s="21"/>
      <c r="AY68" s="22"/>
    </row>
    <row r="69" spans="1:51" ht="15.75" customHeight="1">
      <c r="A69" s="117" t="str">
        <f>IFERROR(A67/AI67*100%,"")</f>
        <v/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9"/>
      <c r="R69" s="104" t="s">
        <v>8</v>
      </c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100"/>
      <c r="AI69" s="125" t="s">
        <v>38</v>
      </c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34"/>
      <c r="AX69" s="21"/>
      <c r="AY69" s="22"/>
    </row>
    <row r="70" spans="1:51" ht="15" customHeight="1">
      <c r="A70" s="120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2"/>
      <c r="R70" s="90" t="str">
        <f>IF($AK$14=1,"Nie dotyczy","")</f>
        <v/>
      </c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 t="str">
        <f>IF($AK$14=1,"Nie dotyczy","")</f>
        <v/>
      </c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34"/>
      <c r="AX70" s="21"/>
      <c r="AY70" s="22"/>
    </row>
    <row r="71" spans="1:51" ht="15" customHeight="1">
      <c r="A71" s="93" t="s">
        <v>43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34"/>
      <c r="AX71" s="21"/>
      <c r="AY71" s="22"/>
    </row>
    <row r="72" spans="1:51" ht="15" customHeight="1">
      <c r="A72" s="66" t="str">
        <f>IF($AK$14=1,"Nie dotyczy","")</f>
        <v/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8"/>
      <c r="AW72" s="34"/>
      <c r="AX72" s="21"/>
      <c r="AY72" s="22"/>
    </row>
    <row r="73" spans="1:51" ht="15" customHeight="1">
      <c r="A73" s="69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1"/>
      <c r="AW73" s="34"/>
      <c r="AX73" s="21"/>
      <c r="AY73" s="22"/>
    </row>
    <row r="74" spans="1:51" ht="15" customHeight="1">
      <c r="A74" s="69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1"/>
      <c r="AW74" s="34"/>
      <c r="AX74" s="21"/>
      <c r="AY74" s="22"/>
    </row>
    <row r="75" spans="1:51" ht="15" customHeight="1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1"/>
      <c r="AW75" s="34"/>
      <c r="AX75" s="21"/>
      <c r="AY75" s="22"/>
    </row>
    <row r="76" spans="1:51" ht="16.5" customHeight="1">
      <c r="A76" s="69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1"/>
      <c r="AW76" s="35"/>
      <c r="AX76" s="21"/>
      <c r="AY76" s="22"/>
    </row>
    <row r="77" spans="1:51" ht="15" customHeight="1">
      <c r="A77" s="69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1"/>
      <c r="AW77" s="33"/>
      <c r="AX77" s="21"/>
      <c r="AY77" s="22"/>
    </row>
    <row r="78" spans="1:51" ht="15" customHeight="1">
      <c r="A78" s="93" t="s">
        <v>44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33"/>
      <c r="AX78" s="21"/>
      <c r="AY78" s="22"/>
    </row>
    <row r="79" spans="1:51" ht="15" customHeight="1">
      <c r="A79" s="91" t="s">
        <v>10</v>
      </c>
      <c r="B79" s="92"/>
      <c r="C79" s="92" t="s">
        <v>17</v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 t="s">
        <v>11</v>
      </c>
      <c r="V79" s="92"/>
      <c r="W79" s="92"/>
      <c r="X79" s="92"/>
      <c r="Y79" s="92"/>
      <c r="Z79" s="92"/>
      <c r="AA79" s="92"/>
      <c r="AB79" s="92"/>
      <c r="AC79" s="92"/>
      <c r="AD79" s="92"/>
      <c r="AE79" s="92" t="s">
        <v>12</v>
      </c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 t="s">
        <v>9</v>
      </c>
      <c r="AQ79" s="92"/>
      <c r="AR79" s="92"/>
      <c r="AS79" s="92"/>
      <c r="AT79" s="92"/>
      <c r="AU79" s="92"/>
      <c r="AV79" s="92"/>
      <c r="AW79" s="33"/>
      <c r="AX79" s="21"/>
      <c r="AY79" s="22"/>
    </row>
    <row r="80" spans="1:51" ht="15" customHeight="1">
      <c r="A80" s="86">
        <v>1</v>
      </c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33"/>
      <c r="AX80" s="21"/>
      <c r="AY80" s="22"/>
    </row>
    <row r="81" spans="1:51" ht="15" customHeight="1">
      <c r="A81" s="86">
        <v>2</v>
      </c>
      <c r="B81" s="87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21"/>
      <c r="AX81" s="21"/>
      <c r="AY81" s="22"/>
    </row>
    <row r="82" spans="1:51" ht="15" customHeight="1">
      <c r="A82" s="86">
        <v>3</v>
      </c>
      <c r="B82" s="87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21"/>
      <c r="AX82" s="21"/>
      <c r="AY82" s="22"/>
    </row>
    <row r="83" spans="1:51" ht="15" customHeight="1">
      <c r="A83" s="86" t="s">
        <v>26</v>
      </c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21"/>
      <c r="AX83" s="21"/>
      <c r="AY83" s="22"/>
    </row>
    <row r="84" spans="1:51" ht="15" customHeight="1">
      <c r="A84" s="86"/>
      <c r="B84" s="87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21"/>
      <c r="AX84" s="21"/>
      <c r="AY84" s="22"/>
    </row>
    <row r="85" spans="1:51" ht="15" customHeight="1">
      <c r="A85" s="86"/>
      <c r="B85" s="87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21"/>
      <c r="AX85" s="21"/>
      <c r="AY85" s="22"/>
    </row>
    <row r="86" spans="1:51" ht="15" customHeight="1">
      <c r="A86" s="86"/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21"/>
      <c r="AX86" s="21"/>
      <c r="AY86" s="22"/>
    </row>
    <row r="87" spans="1:51" ht="15" customHeight="1">
      <c r="A87" s="86"/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21"/>
      <c r="AX87" s="21"/>
      <c r="AY87" s="22"/>
    </row>
    <row r="88" spans="1:51" ht="15" customHeight="1">
      <c r="A88" s="86"/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21"/>
      <c r="AX88" s="21"/>
      <c r="AY88" s="22"/>
    </row>
    <row r="89" spans="1:51" ht="15" customHeight="1">
      <c r="A89" s="89" t="s">
        <v>7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>
        <f>SUM(U80:AD88)</f>
        <v>0</v>
      </c>
      <c r="V89" s="88"/>
      <c r="W89" s="88"/>
      <c r="X89" s="88"/>
      <c r="Y89" s="88"/>
      <c r="Z89" s="88"/>
      <c r="AA89" s="88"/>
      <c r="AB89" s="88"/>
      <c r="AC89" s="88"/>
      <c r="AD89" s="88"/>
      <c r="AE89" s="88">
        <f>SUM(AE80:AO88)</f>
        <v>0</v>
      </c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 t="s">
        <v>5</v>
      </c>
      <c r="AQ89" s="88"/>
      <c r="AR89" s="88"/>
      <c r="AS89" s="88">
        <f>SUM(U89,AE89)</f>
        <v>0</v>
      </c>
      <c r="AT89" s="88"/>
      <c r="AU89" s="88"/>
      <c r="AV89" s="88"/>
      <c r="AW89" s="21"/>
      <c r="AX89" s="21"/>
      <c r="AY89" s="22"/>
    </row>
    <row r="90" spans="1:51" ht="15" customHeight="1">
      <c r="A90" s="81" t="s">
        <v>45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3"/>
      <c r="AW90" s="21"/>
      <c r="AX90" s="21"/>
      <c r="AY90" s="22"/>
    </row>
    <row r="91" spans="1:51" ht="15" customHeight="1">
      <c r="A91" s="84" t="str">
        <f>IF($AK$14=1,"Nie dotyczy","")</f>
        <v/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21"/>
      <c r="AX91" s="21"/>
      <c r="AY91" s="22"/>
    </row>
    <row r="92" spans="1:51" ht="15" customHeight="1">
      <c r="A92" s="84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21"/>
      <c r="AX92" s="21"/>
      <c r="AY92" s="22"/>
    </row>
    <row r="93" spans="1:51" ht="15" customHeight="1">
      <c r="A93" s="84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21"/>
      <c r="AX93" s="21"/>
      <c r="AY93" s="22"/>
    </row>
    <row r="94" spans="1:51" ht="15" customHeight="1">
      <c r="A94" s="84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21"/>
      <c r="AX94" s="21"/>
      <c r="AY94" s="22"/>
    </row>
    <row r="95" spans="1:51" ht="15" customHeight="1">
      <c r="A95" s="84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21"/>
      <c r="AX95" s="21"/>
      <c r="AY95" s="22"/>
    </row>
    <row r="96" spans="1:51" ht="15" customHeight="1">
      <c r="A96" s="84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21"/>
      <c r="AX96" s="21"/>
      <c r="AY96" s="22"/>
    </row>
    <row r="97" spans="1:51" ht="15" customHeight="1" thickBot="1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8"/>
      <c r="AW97" s="21"/>
      <c r="AX97" s="21"/>
      <c r="AY97" s="22"/>
    </row>
    <row r="98" spans="1:51" ht="15" customHeight="1" thickBot="1">
      <c r="A98" s="78" t="s">
        <v>46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21"/>
      <c r="AX98" s="21"/>
      <c r="AY98" s="22"/>
    </row>
    <row r="99" spans="1:51" ht="15" customHeight="1" thickBot="1">
      <c r="A99" s="79" t="s">
        <v>6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 t="s">
        <v>36</v>
      </c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 t="s">
        <v>51</v>
      </c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21"/>
      <c r="AX99" s="21"/>
      <c r="AY99" s="22"/>
    </row>
    <row r="100" spans="1:51" ht="15" customHeight="1" thickBot="1">
      <c r="A100" s="80" t="str">
        <f>IFERROR(IF(AK14=2,A27+A67,IF(AK14=1,A27,"")),"")</f>
        <v/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 t="str">
        <f>IFERROR(IF(AK14=2,R67+R27,IF(AK14=1,R27,"")),"")</f>
        <v/>
      </c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 t="str">
        <f>IFERROR(A100+R100,"")</f>
        <v/>
      </c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21"/>
      <c r="AX100" s="21"/>
      <c r="AY100" s="22"/>
    </row>
    <row r="101" spans="1:51" ht="15" customHeight="1" thickBot="1">
      <c r="A101" s="79" t="s">
        <v>37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21"/>
      <c r="AX101" s="21"/>
      <c r="AY101" s="22"/>
    </row>
    <row r="102" spans="1:51" ht="15" customHeight="1" thickBot="1">
      <c r="A102" s="123" t="str">
        <f>IFERROR(A100/AI100*100%,"")</f>
        <v/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79" t="s">
        <v>8</v>
      </c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 t="s">
        <v>52</v>
      </c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21"/>
      <c r="AX102" s="21"/>
      <c r="AY102" s="22"/>
    </row>
    <row r="103" spans="1:51" ht="15" customHeight="1" thickBo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21"/>
      <c r="AX103" s="21"/>
      <c r="AY103" s="22"/>
    </row>
    <row r="104" spans="1:51" ht="15" customHeight="1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1"/>
      <c r="AW104" s="21"/>
      <c r="AX104" s="21"/>
      <c r="AY104" s="22"/>
    </row>
    <row r="105" spans="1:51" ht="15" customHeight="1">
      <c r="A105" s="257" t="s">
        <v>47</v>
      </c>
      <c r="B105" s="258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9"/>
      <c r="AW105" s="21"/>
      <c r="AX105" s="21"/>
      <c r="AY105" s="22"/>
    </row>
    <row r="106" spans="1:51" ht="15" customHeight="1">
      <c r="A106" s="151" t="s">
        <v>0</v>
      </c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21"/>
      <c r="AX106" s="21"/>
      <c r="AY106" s="22"/>
    </row>
    <row r="107" spans="1:51" ht="15" customHeight="1">
      <c r="A107" s="153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21"/>
      <c r="AX107" s="21"/>
      <c r="AY107" s="22"/>
    </row>
    <row r="108" spans="1:51" ht="15" customHeight="1">
      <c r="A108" s="89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21"/>
      <c r="AX108" s="21"/>
      <c r="AY108" s="22"/>
    </row>
    <row r="109" spans="1:51" ht="15" customHeight="1">
      <c r="A109" s="151" t="s">
        <v>1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21"/>
      <c r="AX109" s="21"/>
      <c r="AY109" s="22"/>
    </row>
    <row r="110" spans="1:51" ht="15" customHeight="1">
      <c r="A110" s="15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21"/>
      <c r="AX110" s="21"/>
      <c r="AY110" s="22"/>
    </row>
    <row r="111" spans="1:51" ht="15" customHeight="1">
      <c r="A111" s="224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21"/>
      <c r="AX111" s="21"/>
      <c r="AY111" s="22"/>
    </row>
    <row r="112" spans="1:51" ht="15" customHeight="1">
      <c r="A112" s="151" t="s">
        <v>2</v>
      </c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21"/>
      <c r="AX112" s="21"/>
      <c r="AY112" s="22"/>
    </row>
    <row r="113" spans="1:51" ht="15" customHeight="1">
      <c r="A113" s="253"/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1"/>
      <c r="AX113" s="21"/>
      <c r="AY113" s="22"/>
    </row>
    <row r="114" spans="1:51" ht="15" customHeight="1">
      <c r="A114" s="255"/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6"/>
      <c r="AS114" s="256"/>
      <c r="AT114" s="256"/>
      <c r="AU114" s="256"/>
      <c r="AV114" s="256"/>
      <c r="AW114" s="21"/>
      <c r="AX114" s="21"/>
      <c r="AY114" s="22"/>
    </row>
    <row r="115" spans="1:51" ht="15" customHeight="1">
      <c r="A115" s="151" t="s">
        <v>3</v>
      </c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21"/>
      <c r="AX115" s="21"/>
      <c r="AY115" s="22"/>
    </row>
    <row r="116" spans="1:51" ht="15" customHeight="1">
      <c r="A116" s="15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21"/>
      <c r="AX116" s="21"/>
      <c r="AY116" s="22"/>
    </row>
    <row r="117" spans="1:51" ht="15" customHeight="1">
      <c r="A117" s="224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21"/>
      <c r="AX117" s="21"/>
      <c r="AY117" s="22"/>
    </row>
    <row r="118" spans="1:51" ht="15" customHeight="1">
      <c r="A118" s="224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21"/>
      <c r="AX118" s="21"/>
      <c r="AY118" s="22"/>
    </row>
    <row r="119" spans="1:51" ht="15" customHeight="1">
      <c r="A119" s="224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21"/>
      <c r="AX119" s="21"/>
      <c r="AY119" s="22"/>
    </row>
    <row r="120" spans="1:51" ht="15" customHeight="1">
      <c r="A120" s="251" t="s">
        <v>72</v>
      </c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1"/>
      <c r="AX120" s="21"/>
      <c r="AY120" s="22"/>
    </row>
    <row r="121" spans="1:51" ht="15" customHeight="1">
      <c r="A121" s="98" t="s">
        <v>25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50"/>
      <c r="Y121" s="104" t="s">
        <v>18</v>
      </c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50"/>
      <c r="AW121" s="21"/>
      <c r="AX121" s="21"/>
      <c r="AY121" s="22"/>
    </row>
    <row r="122" spans="1:51" ht="15" customHeight="1">
      <c r="A122" s="239"/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2"/>
      <c r="Y122" s="243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2"/>
      <c r="AW122" s="21"/>
      <c r="AX122" s="21"/>
      <c r="AY122" s="22"/>
    </row>
    <row r="123" spans="1:51" ht="15" customHeight="1">
      <c r="A123" s="239"/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2"/>
      <c r="Y123" s="243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2"/>
      <c r="AW123" s="21"/>
      <c r="AX123" s="21"/>
      <c r="AY123" s="22"/>
    </row>
    <row r="124" spans="1:51" ht="15" customHeight="1">
      <c r="A124" s="244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7"/>
      <c r="Y124" s="248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7"/>
      <c r="AW124" s="21"/>
      <c r="AX124" s="21"/>
      <c r="AY124" s="22"/>
    </row>
    <row r="125" spans="1:51" ht="15" customHeight="1">
      <c r="A125" s="221" t="s">
        <v>82</v>
      </c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21"/>
      <c r="AX125" s="21"/>
      <c r="AY125" s="22"/>
    </row>
    <row r="126" spans="1:51" ht="15" customHeight="1">
      <c r="A126" s="227" t="s">
        <v>25</v>
      </c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9"/>
      <c r="W126" s="225" t="s">
        <v>18</v>
      </c>
      <c r="X126" s="225"/>
      <c r="Y126" s="225"/>
      <c r="Z126" s="225"/>
      <c r="AA126" s="225"/>
      <c r="AB126" s="225"/>
      <c r="AC126" s="225"/>
      <c r="AD126" s="225"/>
      <c r="AE126" s="225" t="s">
        <v>13</v>
      </c>
      <c r="AF126" s="225"/>
      <c r="AG126" s="225"/>
      <c r="AH126" s="225"/>
      <c r="AI126" s="225"/>
      <c r="AJ126" s="225"/>
      <c r="AK126" s="225"/>
      <c r="AL126" s="225" t="s">
        <v>14</v>
      </c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1"/>
      <c r="AX126" s="21"/>
      <c r="AY126" s="22"/>
    </row>
    <row r="127" spans="1:51" ht="15" customHeight="1">
      <c r="A127" s="230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2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21"/>
      <c r="AX127" s="21"/>
      <c r="AY127" s="22"/>
    </row>
    <row r="128" spans="1:51" ht="15" customHeight="1">
      <c r="A128" s="233"/>
      <c r="B128" s="234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2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21"/>
      <c r="AX128" s="21"/>
      <c r="AY128" s="22"/>
    </row>
    <row r="129" spans="1:51" ht="14.25" customHeight="1">
      <c r="A129" s="235"/>
      <c r="B129" s="236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21"/>
      <c r="AX129" s="21"/>
      <c r="AY129" s="22"/>
    </row>
    <row r="130" spans="1:51" ht="25.5" customHeight="1">
      <c r="A130" s="158" t="s">
        <v>48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60"/>
      <c r="AW130" s="21"/>
      <c r="AX130" s="21"/>
      <c r="AY130" s="22"/>
    </row>
    <row r="131" spans="1:51" ht="15" customHeight="1">
      <c r="A131" s="154" t="s">
        <v>15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7"/>
      <c r="AW131" s="21"/>
      <c r="AX131" s="21"/>
      <c r="AY131" s="22"/>
    </row>
    <row r="132" spans="1:51" ht="15" customHeight="1">
      <c r="A132" s="154" t="s">
        <v>77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7"/>
      <c r="AW132" s="21"/>
      <c r="AX132" s="21"/>
      <c r="AY132" s="22"/>
    </row>
    <row r="133" spans="1:51" ht="15" customHeight="1">
      <c r="A133" s="154" t="s">
        <v>79</v>
      </c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61"/>
      <c r="AW133" s="21"/>
      <c r="AX133" s="21"/>
      <c r="AY133" s="22"/>
    </row>
    <row r="134" spans="1:51" ht="15" customHeight="1">
      <c r="A134" s="154" t="s">
        <v>78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7"/>
      <c r="AW134" s="21"/>
      <c r="AX134" s="21"/>
      <c r="AY134" s="22"/>
    </row>
    <row r="135" spans="1:51" ht="15" customHeight="1">
      <c r="A135" s="154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7"/>
      <c r="AW135" s="21"/>
      <c r="AX135" s="21"/>
      <c r="AY135" s="22"/>
    </row>
    <row r="136" spans="1:51" ht="24.75" customHeight="1">
      <c r="A136" s="154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7"/>
      <c r="AW136" s="21"/>
      <c r="AX136" s="21"/>
      <c r="AY136" s="22"/>
    </row>
    <row r="137" spans="1:51" ht="15" customHeight="1">
      <c r="A137" s="154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7"/>
      <c r="AW137" s="21"/>
      <c r="AX137" s="21"/>
      <c r="AY137" s="22"/>
    </row>
    <row r="138" spans="1:51" ht="15" customHeight="1">
      <c r="A138" s="58"/>
      <c r="B138" s="59"/>
      <c r="C138" s="59"/>
      <c r="D138" s="155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59"/>
      <c r="AT138" s="59"/>
      <c r="AU138" s="59"/>
      <c r="AV138" s="42"/>
      <c r="AW138" s="21"/>
      <c r="AX138" s="21"/>
      <c r="AY138" s="22"/>
    </row>
    <row r="139" spans="1:51" ht="15" customHeight="1">
      <c r="A139" s="58"/>
      <c r="B139" s="59"/>
      <c r="C139" s="59"/>
      <c r="D139" s="156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59"/>
      <c r="AS139" s="59"/>
      <c r="AT139" s="59"/>
      <c r="AU139" s="59"/>
      <c r="AV139" s="42"/>
      <c r="AW139" s="21"/>
      <c r="AX139" s="21"/>
      <c r="AY139" s="22"/>
    </row>
    <row r="140" spans="1:51" ht="15" customHeight="1">
      <c r="A140" s="58"/>
      <c r="B140" s="59"/>
      <c r="C140" s="59"/>
      <c r="D140" s="155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59"/>
      <c r="AT140" s="59"/>
      <c r="AU140" s="59"/>
      <c r="AV140" s="42"/>
      <c r="AW140" s="21"/>
      <c r="AX140" s="21"/>
      <c r="AY140" s="22"/>
    </row>
    <row r="141" spans="1:51" ht="15" customHeight="1">
      <c r="A141" s="58"/>
      <c r="B141" s="59"/>
      <c r="C141" s="59"/>
      <c r="D141" s="155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59"/>
      <c r="AT141" s="59"/>
      <c r="AU141" s="59"/>
      <c r="AV141" s="42"/>
      <c r="AW141" s="21"/>
      <c r="AX141" s="21"/>
      <c r="AY141" s="22"/>
    </row>
    <row r="142" spans="1:51" ht="31.5" customHeight="1">
      <c r="A142" s="139" t="s">
        <v>81</v>
      </c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1"/>
      <c r="AW142" s="21"/>
      <c r="AX142" s="21"/>
      <c r="AY142" s="22"/>
    </row>
    <row r="143" spans="1:51" ht="15" customHeight="1" thickBot="1">
      <c r="A143" s="142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4"/>
      <c r="AW143" s="43"/>
      <c r="AX143" s="43"/>
      <c r="AY143" s="44"/>
    </row>
    <row r="144" spans="1:51" ht="15" customHeight="1">
      <c r="A144" s="145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7"/>
    </row>
    <row r="145" spans="1:48" ht="15" customHeight="1">
      <c r="A145" s="145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7"/>
    </row>
    <row r="146" spans="1:48" ht="15" customHeight="1">
      <c r="A146" s="145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7"/>
    </row>
    <row r="147" spans="1:48" ht="15" customHeight="1">
      <c r="A147" s="145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7"/>
    </row>
    <row r="148" spans="1:48" ht="15" customHeight="1">
      <c r="A148" s="145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7"/>
    </row>
    <row r="149" spans="1:48" ht="15" customHeight="1" thickBot="1">
      <c r="A149" s="148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50"/>
    </row>
  </sheetData>
  <sheetProtection algorithmName="SHA-512" hashValue="r2wxe87stFxYBX1nfR3g+9IZ+m7IPqvxhmGKiR3jXYvhN3Lu9J+fwcJTc1HekDClCjIuULxNtMZh+kjbaCLuVA==" saltValue="6SC+5R+BXyrreaxr0tpq5w==" spinCount="100000" sheet="1" objects="1" scenarios="1"/>
  <dataConsolidate/>
  <mergeCells count="248">
    <mergeCell ref="A120:AV120"/>
    <mergeCell ref="AE128:AK128"/>
    <mergeCell ref="AL128:AV128"/>
    <mergeCell ref="AL126:AV126"/>
    <mergeCell ref="A113:AV113"/>
    <mergeCell ref="A114:AV114"/>
    <mergeCell ref="A115:AV115"/>
    <mergeCell ref="A125:AV125"/>
    <mergeCell ref="A105:AV105"/>
    <mergeCell ref="A112:AV112"/>
    <mergeCell ref="A126:V126"/>
    <mergeCell ref="A127:V127"/>
    <mergeCell ref="A128:V128"/>
    <mergeCell ref="A129:V129"/>
    <mergeCell ref="A122:X122"/>
    <mergeCell ref="Y122:AV122"/>
    <mergeCell ref="A124:X124"/>
    <mergeCell ref="Y124:AV124"/>
    <mergeCell ref="A121:X121"/>
    <mergeCell ref="Y121:AV121"/>
    <mergeCell ref="A123:X123"/>
    <mergeCell ref="Y123:AV123"/>
    <mergeCell ref="A50:AV50"/>
    <mergeCell ref="A51:AV56"/>
    <mergeCell ref="A110:AV111"/>
    <mergeCell ref="A116:AV119"/>
    <mergeCell ref="W126:AD126"/>
    <mergeCell ref="AE126:AK126"/>
    <mergeCell ref="A57:AV57"/>
    <mergeCell ref="A58:L58"/>
    <mergeCell ref="M58:X58"/>
    <mergeCell ref="Y58:AJ58"/>
    <mergeCell ref="AK58:AV58"/>
    <mergeCell ref="A59:L59"/>
    <mergeCell ref="M59:X59"/>
    <mergeCell ref="Y59:AJ59"/>
    <mergeCell ref="AK59:AV59"/>
    <mergeCell ref="A60:AJ60"/>
    <mergeCell ref="A80:B80"/>
    <mergeCell ref="C80:T80"/>
    <mergeCell ref="U80:AD80"/>
    <mergeCell ref="AE80:AO80"/>
    <mergeCell ref="AP80:AV80"/>
    <mergeCell ref="A81:B81"/>
    <mergeCell ref="C81:T81"/>
    <mergeCell ref="U81:AD81"/>
    <mergeCell ref="AP47:AV47"/>
    <mergeCell ref="C48:T48"/>
    <mergeCell ref="U47:AD47"/>
    <mergeCell ref="U48:AD48"/>
    <mergeCell ref="U49:AD49"/>
    <mergeCell ref="AE47:AO47"/>
    <mergeCell ref="AE48:AO48"/>
    <mergeCell ref="C47:T47"/>
    <mergeCell ref="AP48:AV48"/>
    <mergeCell ref="AP49:AR49"/>
    <mergeCell ref="AS49:AV49"/>
    <mergeCell ref="A49:C49"/>
    <mergeCell ref="D49:T49"/>
    <mergeCell ref="AE49:AO49"/>
    <mergeCell ref="A47:B47"/>
    <mergeCell ref="A48:B48"/>
    <mergeCell ref="C45:T45"/>
    <mergeCell ref="U39:AD39"/>
    <mergeCell ref="AE39:AO39"/>
    <mergeCell ref="A45:B45"/>
    <mergeCell ref="A46:B46"/>
    <mergeCell ref="A17:AV17"/>
    <mergeCell ref="AP45:AV45"/>
    <mergeCell ref="C46:T46"/>
    <mergeCell ref="AP46:AV46"/>
    <mergeCell ref="U41:AD41"/>
    <mergeCell ref="U42:AD42"/>
    <mergeCell ref="U43:AD43"/>
    <mergeCell ref="U44:AD44"/>
    <mergeCell ref="U45:AD45"/>
    <mergeCell ref="U46:AD46"/>
    <mergeCell ref="AE41:AO41"/>
    <mergeCell ref="AE42:AO42"/>
    <mergeCell ref="AE43:AO43"/>
    <mergeCell ref="AE44:AO44"/>
    <mergeCell ref="AE45:AO45"/>
    <mergeCell ref="AE46:AO46"/>
    <mergeCell ref="AI29:AV29"/>
    <mergeCell ref="AI30:AV30"/>
    <mergeCell ref="C43:T43"/>
    <mergeCell ref="AP43:AV43"/>
    <mergeCell ref="C44:T44"/>
    <mergeCell ref="AP44:AV44"/>
    <mergeCell ref="AP39:AV39"/>
    <mergeCell ref="C40:T40"/>
    <mergeCell ref="AP40:AV40"/>
    <mergeCell ref="S5:AI5"/>
    <mergeCell ref="S6:AI12"/>
    <mergeCell ref="C42:T42"/>
    <mergeCell ref="AP41:AV41"/>
    <mergeCell ref="C39:T39"/>
    <mergeCell ref="A4:AV4"/>
    <mergeCell ref="A13:AV13"/>
    <mergeCell ref="A5:R5"/>
    <mergeCell ref="A6:R12"/>
    <mergeCell ref="AJ5:AV5"/>
    <mergeCell ref="A41:B41"/>
    <mergeCell ref="A42:B42"/>
    <mergeCell ref="A20:AJ20"/>
    <mergeCell ref="AK20:AV22"/>
    <mergeCell ref="A14:AJ14"/>
    <mergeCell ref="AK14:AV14"/>
    <mergeCell ref="U40:AD40"/>
    <mergeCell ref="A38:AV38"/>
    <mergeCell ref="A39:B39"/>
    <mergeCell ref="A40:B40"/>
    <mergeCell ref="AE40:AO40"/>
    <mergeCell ref="A18:L18"/>
    <mergeCell ref="M18:X18"/>
    <mergeCell ref="Y18:AJ18"/>
    <mergeCell ref="AK18:AV18"/>
    <mergeCell ref="A19:L19"/>
    <mergeCell ref="M19:X19"/>
    <mergeCell ref="AP42:AV42"/>
    <mergeCell ref="AE83:AO83"/>
    <mergeCell ref="AP83:AV83"/>
    <mergeCell ref="A85:B85"/>
    <mergeCell ref="C85:T85"/>
    <mergeCell ref="A31:AV31"/>
    <mergeCell ref="A15:AV15"/>
    <mergeCell ref="R26:AH26"/>
    <mergeCell ref="AI26:AV26"/>
    <mergeCell ref="A26:Q26"/>
    <mergeCell ref="A27:Q27"/>
    <mergeCell ref="R29:AH29"/>
    <mergeCell ref="R30:AH30"/>
    <mergeCell ref="A28:Q28"/>
    <mergeCell ref="A29:Q30"/>
    <mergeCell ref="A25:AV25"/>
    <mergeCell ref="AK23:AV24"/>
    <mergeCell ref="A21:AJ24"/>
    <mergeCell ref="A16:AV16"/>
    <mergeCell ref="AI27:AV28"/>
    <mergeCell ref="A43:B43"/>
    <mergeCell ref="A44:B44"/>
    <mergeCell ref="Y19:AJ19"/>
    <mergeCell ref="AK19:AV19"/>
    <mergeCell ref="R27:AH28"/>
    <mergeCell ref="A142:AV142"/>
    <mergeCell ref="A143:AV149"/>
    <mergeCell ref="A106:AV106"/>
    <mergeCell ref="A107:AV108"/>
    <mergeCell ref="A136:AV136"/>
    <mergeCell ref="A137:AV137"/>
    <mergeCell ref="D138:AR138"/>
    <mergeCell ref="D139:AQ139"/>
    <mergeCell ref="D140:AR140"/>
    <mergeCell ref="D141:AR141"/>
    <mergeCell ref="A109:AV109"/>
    <mergeCell ref="A134:AV134"/>
    <mergeCell ref="A135:AV135"/>
    <mergeCell ref="W129:AD129"/>
    <mergeCell ref="AE129:AK129"/>
    <mergeCell ref="AL129:AV129"/>
    <mergeCell ref="A130:AV130"/>
    <mergeCell ref="A131:AV131"/>
    <mergeCell ref="A132:AV132"/>
    <mergeCell ref="A133:AV133"/>
    <mergeCell ref="W127:AD127"/>
    <mergeCell ref="AE127:AK127"/>
    <mergeCell ref="AL127:AV127"/>
    <mergeCell ref="W128:AD128"/>
    <mergeCell ref="A102:Q103"/>
    <mergeCell ref="R102:AH102"/>
    <mergeCell ref="AI102:AV102"/>
    <mergeCell ref="AK60:AV62"/>
    <mergeCell ref="A61:AJ64"/>
    <mergeCell ref="AK63:AV64"/>
    <mergeCell ref="A67:Q67"/>
    <mergeCell ref="A68:Q68"/>
    <mergeCell ref="AI69:AV69"/>
    <mergeCell ref="AE81:AO81"/>
    <mergeCell ref="AP81:AV81"/>
    <mergeCell ref="A84:B84"/>
    <mergeCell ref="C84:T84"/>
    <mergeCell ref="U84:AD84"/>
    <mergeCell ref="AE84:AO84"/>
    <mergeCell ref="AP84:AV84"/>
    <mergeCell ref="A82:B82"/>
    <mergeCell ref="C82:T82"/>
    <mergeCell ref="U82:AD82"/>
    <mergeCell ref="AE82:AO82"/>
    <mergeCell ref="AP82:AV82"/>
    <mergeCell ref="A83:B83"/>
    <mergeCell ref="C83:T83"/>
    <mergeCell ref="U83:AD83"/>
    <mergeCell ref="R70:AH70"/>
    <mergeCell ref="A79:B79"/>
    <mergeCell ref="C79:T79"/>
    <mergeCell ref="U79:AD79"/>
    <mergeCell ref="AE79:AO79"/>
    <mergeCell ref="AP79:AV79"/>
    <mergeCell ref="A71:AV71"/>
    <mergeCell ref="A78:AV78"/>
    <mergeCell ref="A65:AV65"/>
    <mergeCell ref="A66:Q66"/>
    <mergeCell ref="R66:AH66"/>
    <mergeCell ref="AI66:AV66"/>
    <mergeCell ref="R67:AH68"/>
    <mergeCell ref="AI67:AV68"/>
    <mergeCell ref="A69:Q70"/>
    <mergeCell ref="R69:AH69"/>
    <mergeCell ref="AI70:AV70"/>
    <mergeCell ref="AP88:AV88"/>
    <mergeCell ref="A89:C89"/>
    <mergeCell ref="D89:T89"/>
    <mergeCell ref="U89:AD89"/>
    <mergeCell ref="AE89:AO89"/>
    <mergeCell ref="AP89:AR89"/>
    <mergeCell ref="U85:AD85"/>
    <mergeCell ref="AE85:AO85"/>
    <mergeCell ref="AP85:AV85"/>
    <mergeCell ref="A86:B86"/>
    <mergeCell ref="C86:T86"/>
    <mergeCell ref="U86:AD86"/>
    <mergeCell ref="AE86:AO86"/>
    <mergeCell ref="AP86:AV86"/>
    <mergeCell ref="AS89:AV89"/>
    <mergeCell ref="R103:AH103"/>
    <mergeCell ref="AI103:AV103"/>
    <mergeCell ref="A32:AV37"/>
    <mergeCell ref="A72:AV77"/>
    <mergeCell ref="AJ6:AV12"/>
    <mergeCell ref="A98:AV98"/>
    <mergeCell ref="A99:Q99"/>
    <mergeCell ref="R99:AH99"/>
    <mergeCell ref="AI99:AV99"/>
    <mergeCell ref="A100:Q100"/>
    <mergeCell ref="R100:AH101"/>
    <mergeCell ref="AI100:AV101"/>
    <mergeCell ref="A101:Q101"/>
    <mergeCell ref="A90:AV90"/>
    <mergeCell ref="A91:AV96"/>
    <mergeCell ref="A87:B87"/>
    <mergeCell ref="C87:T87"/>
    <mergeCell ref="U87:AD87"/>
    <mergeCell ref="AE87:AO87"/>
    <mergeCell ref="AP87:AV87"/>
    <mergeCell ref="A88:B88"/>
    <mergeCell ref="C88:T88"/>
    <mergeCell ref="U88:AD88"/>
    <mergeCell ref="AE88:AO88"/>
  </mergeCells>
  <dataValidations xWindow="1463" yWindow="438" count="4">
    <dataValidation allowBlank="1" showInputMessage="1" showErrorMessage="1" prompt="Wpisz łączną długość, zgodnie z kilometrażem, z dokładnością do 1 m._x000a_Uwaga! Wartość musi być zgodną z wartością podaną w kryterium 1 (pkt 12)!" sqref="A19 M19 AK19 A124 Y124 Y19 A59 M59 Y59 AK59"/>
    <dataValidation type="list" allowBlank="1" showInputMessage="1" showErrorMessage="1" prompt="Wybierz z listy" sqref="AW45:AW47">
      <formula1>#REF!</formula1>
    </dataValidation>
    <dataValidation type="list" allowBlank="1" showInputMessage="1" showErrorMessage="1" sqref="A16:AV16">
      <formula1>$A$1:$A$3</formula1>
    </dataValidation>
    <dataValidation type="list" allowBlank="1" showInputMessage="1" showErrorMessage="1" sqref="AK14:AV14">
      <formula1>$I$1:$I$3</formula1>
    </dataValidation>
  </dataValidations>
  <pageMargins left="0.47244094488188981" right="0.47244094488188981" top="0.47244094488188981" bottom="0.47244094488188981" header="0.31496062992125984" footer="0.31496062992125984"/>
  <pageSetup paperSize="9" scale="68" fitToHeight="0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N21"/>
  <sheetViews>
    <sheetView workbookViewId="0">
      <selection activeCell="B25" sqref="B25"/>
    </sheetView>
  </sheetViews>
  <sheetFormatPr defaultRowHeight="14.25"/>
  <cols>
    <col min="1" max="1" width="22.875" customWidth="1"/>
    <col min="2" max="2" width="14.75" customWidth="1"/>
    <col min="3" max="3" width="15.125" customWidth="1"/>
    <col min="4" max="11" width="9" customWidth="1"/>
  </cols>
  <sheetData>
    <row r="1" spans="1:14">
      <c r="B1" s="10">
        <v>1</v>
      </c>
    </row>
    <row r="2" spans="1:14" ht="15" thickBot="1"/>
    <row r="3" spans="1:14" ht="15" thickBot="1">
      <c r="A3" t="s">
        <v>30</v>
      </c>
      <c r="B3" s="5">
        <v>752</v>
      </c>
      <c r="C3" s="6">
        <f>IF(A3="SPRAWY OBRONNE",752,"FAŁSZ")</f>
        <v>752</v>
      </c>
      <c r="D3" s="47">
        <f>IF(AND(A3="SPRAWY OBRONNE",A16="obrona cywilna"),$B$3,IF(AND(A3="OBRONA CYWILNA",A16="obrona cywilna"),B16,"wynik2"))</f>
        <v>752</v>
      </c>
    </row>
    <row r="4" spans="1:14" ht="15" thickBot="1">
      <c r="A4" t="s">
        <v>30</v>
      </c>
      <c r="B4" s="5" t="s">
        <v>53</v>
      </c>
      <c r="C4" s="6" t="str">
        <f>IF(A4="SPRAWY OBRONNE","Obrona narodowa","FAŁSZ")</f>
        <v>Obrona narodowa</v>
      </c>
      <c r="D4" s="47" t="str">
        <f>IF(AND(A3="obrona cywilna",A16="obrona cywilna"),B16,"wynik2")</f>
        <v>wynik2</v>
      </c>
    </row>
    <row r="5" spans="1:14" ht="15" thickBot="1">
      <c r="A5" t="s">
        <v>30</v>
      </c>
      <c r="B5" s="7">
        <v>75212</v>
      </c>
      <c r="C5" s="8">
        <f>IF(A5="SPRAWY OBRONNE",75212,"FAŁSZ")</f>
        <v>75212</v>
      </c>
      <c r="D5" s="9"/>
      <c r="E5" s="9"/>
      <c r="F5" s="9"/>
      <c r="G5" s="9"/>
      <c r="H5" s="9"/>
      <c r="I5" s="9"/>
      <c r="J5" s="9"/>
      <c r="K5" s="9"/>
    </row>
    <row r="6" spans="1:14" ht="30" thickBot="1">
      <c r="A6" t="s">
        <v>30</v>
      </c>
      <c r="B6" s="53" t="s">
        <v>54</v>
      </c>
      <c r="C6" s="11" t="str">
        <f>IF(A6="SPRAWY OBRONNE","Pozostałe wydatki obronne","FAŁSZ")</f>
        <v>Pozostałe wydatki obronne</v>
      </c>
      <c r="D6" s="9"/>
      <c r="E6" s="51" t="s">
        <v>61</v>
      </c>
      <c r="F6" s="48"/>
      <c r="G6" s="48"/>
      <c r="H6" s="48"/>
      <c r="I6" s="48"/>
      <c r="J6" s="48"/>
      <c r="K6" s="48"/>
      <c r="L6" s="49"/>
      <c r="M6" s="49"/>
      <c r="N6" s="49"/>
    </row>
    <row r="7" spans="1:14" ht="29.25" customHeight="1">
      <c r="C7" s="6"/>
      <c r="E7" s="48" t="s">
        <v>68</v>
      </c>
      <c r="F7" s="48"/>
      <c r="G7" s="48"/>
      <c r="H7" s="48"/>
      <c r="I7" s="48"/>
      <c r="J7" s="48"/>
      <c r="K7" s="48"/>
      <c r="L7" s="49"/>
      <c r="M7" s="49"/>
      <c r="N7" s="49"/>
    </row>
    <row r="8" spans="1:14">
      <c r="A8" t="s">
        <v>30</v>
      </c>
      <c r="B8" t="s">
        <v>55</v>
      </c>
      <c r="C8" s="6" t="str">
        <f>IF(A8="SPRAWY OBRONNE","Nie dotyczy","FAŁSZ")</f>
        <v>Nie dotyczy</v>
      </c>
      <c r="E8" s="50" t="s">
        <v>67</v>
      </c>
      <c r="F8" s="49"/>
      <c r="G8" s="49"/>
      <c r="H8" s="49"/>
      <c r="I8" s="49"/>
      <c r="J8" s="49"/>
      <c r="K8" s="49"/>
      <c r="L8" s="49"/>
      <c r="M8" s="49"/>
      <c r="N8" s="49"/>
    </row>
    <row r="9" spans="1:14" ht="42.75" customHeight="1">
      <c r="E9" s="260" t="s">
        <v>66</v>
      </c>
      <c r="F9" s="260"/>
      <c r="G9" s="260"/>
      <c r="H9" s="260"/>
      <c r="I9" s="260"/>
      <c r="J9" s="260"/>
      <c r="K9" s="260"/>
      <c r="L9" s="260"/>
      <c r="M9" s="260"/>
      <c r="N9" s="260"/>
    </row>
    <row r="10" spans="1:14" ht="26.25" customHeight="1">
      <c r="E10" s="263" t="s">
        <v>62</v>
      </c>
      <c r="F10" s="263"/>
      <c r="G10" s="263"/>
      <c r="H10" s="263"/>
      <c r="I10" s="263"/>
      <c r="J10" s="263"/>
      <c r="K10" s="263"/>
      <c r="L10" s="263"/>
      <c r="M10" s="263"/>
      <c r="N10" s="263"/>
    </row>
    <row r="11" spans="1:14" ht="15">
      <c r="C11" s="8"/>
      <c r="E11" s="52" t="s">
        <v>65</v>
      </c>
      <c r="F11" s="45"/>
      <c r="G11" s="45"/>
      <c r="H11" s="45"/>
      <c r="I11" s="45"/>
      <c r="J11" s="45"/>
      <c r="K11" s="45"/>
      <c r="L11" s="45"/>
      <c r="M11" s="46"/>
      <c r="N11" s="45"/>
    </row>
    <row r="12" spans="1:14">
      <c r="C12" s="6"/>
      <c r="E12" s="45" t="s">
        <v>69</v>
      </c>
      <c r="F12" s="45"/>
      <c r="G12" s="45"/>
      <c r="H12" s="45"/>
      <c r="I12" s="45"/>
      <c r="J12" s="45"/>
      <c r="K12" s="45"/>
      <c r="L12" s="54" t="s">
        <v>58</v>
      </c>
      <c r="M12" s="45"/>
      <c r="N12" s="45"/>
    </row>
    <row r="13" spans="1:14">
      <c r="C13" s="6"/>
      <c r="E13" s="45" t="s">
        <v>70</v>
      </c>
      <c r="F13" s="45"/>
      <c r="G13" s="45"/>
      <c r="H13" s="45"/>
      <c r="I13" s="45"/>
      <c r="J13" s="46"/>
      <c r="K13" s="45"/>
      <c r="L13" s="55" t="s">
        <v>59</v>
      </c>
      <c r="M13" s="45"/>
      <c r="N13" s="45"/>
    </row>
    <row r="14" spans="1:14">
      <c r="E14" s="45" t="s">
        <v>71</v>
      </c>
      <c r="F14" s="45"/>
      <c r="G14" s="45"/>
      <c r="H14" s="45"/>
      <c r="I14" s="45"/>
      <c r="J14" s="45"/>
      <c r="K14" s="45"/>
      <c r="L14" s="56" t="s">
        <v>60</v>
      </c>
      <c r="M14" s="45"/>
      <c r="N14" s="45"/>
    </row>
    <row r="15" spans="1:14" ht="15" thickBot="1">
      <c r="B15" s="10">
        <v>2</v>
      </c>
      <c r="E15" s="45" t="s">
        <v>63</v>
      </c>
      <c r="F15" s="45"/>
      <c r="G15" s="45"/>
      <c r="H15" s="45"/>
      <c r="I15" s="45"/>
      <c r="J15" s="45"/>
      <c r="K15" s="45"/>
      <c r="L15" s="45"/>
      <c r="M15" s="45"/>
      <c r="N15" s="45"/>
    </row>
    <row r="16" spans="1:14">
      <c r="A16" t="s">
        <v>31</v>
      </c>
      <c r="B16" s="13">
        <v>754</v>
      </c>
      <c r="C16">
        <f>IF(A16="OBRONA CYWILNA",754,"FAŁSZ")</f>
        <v>754</v>
      </c>
      <c r="E16" s="261"/>
      <c r="F16" s="261"/>
      <c r="G16" s="261"/>
      <c r="H16" s="261"/>
      <c r="I16" s="261"/>
      <c r="J16" s="261"/>
      <c r="K16" s="261"/>
      <c r="L16" s="261"/>
      <c r="M16" s="261"/>
      <c r="N16" s="45"/>
    </row>
    <row r="17" spans="1:14" ht="71.25">
      <c r="A17" s="12" t="s">
        <v>31</v>
      </c>
      <c r="B17" s="14" t="s">
        <v>56</v>
      </c>
      <c r="C17" s="11" t="str">
        <f>IF(A17="OBRONA CYWILNA","Bezpieczeństwo publiczne i ochrona przeciwpożarowa","FAŁSZ")</f>
        <v>Bezpieczeństwo publiczne i ochrona przeciwpożarowa</v>
      </c>
      <c r="E17" s="262" t="s">
        <v>64</v>
      </c>
      <c r="F17" s="262"/>
      <c r="G17" s="262"/>
      <c r="H17" s="262"/>
      <c r="I17" s="262"/>
      <c r="J17" s="262"/>
      <c r="K17" s="262"/>
      <c r="L17" s="262"/>
      <c r="M17" s="262"/>
      <c r="N17" s="45"/>
    </row>
    <row r="18" spans="1:14">
      <c r="A18" t="s">
        <v>31</v>
      </c>
      <c r="B18" s="15">
        <v>75414</v>
      </c>
      <c r="C18" s="8">
        <f>IF(A18="OBRONA CYWILNA",75414,"FAŁSZ")</f>
        <v>75414</v>
      </c>
    </row>
    <row r="19" spans="1:14" ht="15" thickBot="1">
      <c r="A19" t="s">
        <v>31</v>
      </c>
      <c r="B19" s="16" t="s">
        <v>57</v>
      </c>
      <c r="C19" s="6" t="str">
        <f>IF(A19="OBRONA CYWILNA","Obrona cywilna","FAŁSZ")</f>
        <v>Obrona cywilna</v>
      </c>
    </row>
    <row r="21" spans="1:14">
      <c r="A21" t="s">
        <v>31</v>
      </c>
      <c r="B21" t="s">
        <v>55</v>
      </c>
      <c r="C21" s="6" t="str">
        <f>IF(A21="OBRONA CYWILNA","Nie dotyczy","FAŁSZ")</f>
        <v>Nie dotyczy</v>
      </c>
    </row>
  </sheetData>
  <mergeCells count="4">
    <mergeCell ref="E9:N9"/>
    <mergeCell ref="E16:M16"/>
    <mergeCell ref="E17:M17"/>
    <mergeCell ref="E10:N10"/>
  </mergeCells>
  <dataValidations count="1">
    <dataValidation allowBlank="1" showInputMessage="1" showErrorMessage="1" prompt="Wpisz łączną długość, zgodnie z kilometrażem, z dokładnością do 1 m._x000a_Uwaga! Wartość musi być zgodną z wartością podaną w kryterium 1 (pkt 12)!" sqref="B3:B4 B16"/>
  </dataValidations>
  <pageMargins left="0.7" right="0.7" top="0.75" bottom="0.75" header="0.3" footer="0.3"/>
  <pageSetup paperSize="9" orientation="portrait" r:id="rId1"/>
  <ignoredErrors>
    <ignoredError sqref="C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Wniosek</vt:lpstr>
      <vt:lpstr>Jeżeli</vt:lpstr>
      <vt:lpstr>Wniosek!Obszar_wydruku</vt:lpstr>
      <vt:lpstr>Wniosek!OLE_LINK1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Jarosław Bartkowski</cp:lastModifiedBy>
  <cp:lastPrinted>2017-09-12T11:28:30Z</cp:lastPrinted>
  <dcterms:created xsi:type="dcterms:W3CDTF">2016-04-10T09:57:25Z</dcterms:created>
  <dcterms:modified xsi:type="dcterms:W3CDTF">2025-01-08T10:21:12Z</dcterms:modified>
</cp:coreProperties>
</file>