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\"/>
    </mc:Choice>
  </mc:AlternateContent>
  <xr:revisionPtr revIDLastSave="0" documentId="13_ncr:1_{1F540660-CDFF-43D0-9341-051CD87681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1" sheetId="3" r:id="rId1"/>
    <sheet name="Pakiet 2" sheetId="4" r:id="rId2"/>
    <sheet name="Pakiet 3" sheetId="6" r:id="rId3"/>
    <sheet name="Pakiet 4" sheetId="7" r:id="rId4"/>
    <sheet name="Pakiet 5" sheetId="8" r:id="rId5"/>
    <sheet name="Pakiet 6" sheetId="9" r:id="rId6"/>
    <sheet name="Pakiet 7" sheetId="10" r:id="rId7"/>
    <sheet name="Pakiet 8" sheetId="11" r:id="rId8"/>
    <sheet name="Pakiet 9" sheetId="12" r:id="rId9"/>
    <sheet name="Pakiet 10" sheetId="13" r:id="rId10"/>
    <sheet name="Pakiet 11" sheetId="14" r:id="rId11"/>
  </sheet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1" l="1"/>
  <c r="J64" i="11" s="1"/>
  <c r="K64" i="11" s="1"/>
  <c r="H61" i="11"/>
  <c r="J61" i="11" s="1"/>
  <c r="K61" i="11" s="1"/>
  <c r="E86" i="3"/>
  <c r="E87" i="3"/>
  <c r="E89" i="4"/>
  <c r="E90" i="4"/>
  <c r="E88" i="6"/>
  <c r="E87" i="6"/>
  <c r="E95" i="7"/>
  <c r="E94" i="7"/>
  <c r="E89" i="8"/>
  <c r="E88" i="8"/>
  <c r="E95" i="9"/>
  <c r="E94" i="9"/>
  <c r="E94" i="10"/>
  <c r="E93" i="10"/>
  <c r="E34" i="12"/>
  <c r="E36" i="14"/>
  <c r="E35" i="14"/>
  <c r="H29" i="14"/>
  <c r="J29" i="14" s="1"/>
  <c r="K29" i="14" s="1"/>
  <c r="K28" i="14"/>
  <c r="J28" i="14"/>
  <c r="H28" i="14"/>
  <c r="H29" i="13"/>
  <c r="J29" i="13"/>
  <c r="K29" i="13"/>
  <c r="H28" i="13"/>
  <c r="E35" i="13" s="1"/>
  <c r="H32" i="12"/>
  <c r="J32" i="12" s="1"/>
  <c r="K32" i="12" s="1"/>
  <c r="E35" i="12" s="1"/>
  <c r="H89" i="11"/>
  <c r="J89" i="11" s="1"/>
  <c r="K89" i="11" s="1"/>
  <c r="H88" i="11"/>
  <c r="J88" i="11" s="1"/>
  <c r="K88" i="11" s="1"/>
  <c r="H87" i="11"/>
  <c r="J87" i="11" s="1"/>
  <c r="K87" i="11" s="1"/>
  <c r="H31" i="11"/>
  <c r="J31" i="11" s="1"/>
  <c r="K31" i="11" s="1"/>
  <c r="H32" i="11"/>
  <c r="J32" i="11" s="1"/>
  <c r="K32" i="11" s="1"/>
  <c r="H33" i="11"/>
  <c r="J33" i="11" s="1"/>
  <c r="K33" i="11" s="1"/>
  <c r="H34" i="11"/>
  <c r="J34" i="11" s="1"/>
  <c r="K34" i="11" s="1"/>
  <c r="H35" i="11"/>
  <c r="J35" i="11" s="1"/>
  <c r="K35" i="11" s="1"/>
  <c r="H36" i="11"/>
  <c r="J36" i="11" s="1"/>
  <c r="K36" i="11" s="1"/>
  <c r="H37" i="11"/>
  <c r="J37" i="11" s="1"/>
  <c r="K37" i="11" s="1"/>
  <c r="H38" i="11"/>
  <c r="J38" i="11" s="1"/>
  <c r="K38" i="11" s="1"/>
  <c r="H39" i="11"/>
  <c r="J39" i="11" s="1"/>
  <c r="K39" i="11" s="1"/>
  <c r="H40" i="11"/>
  <c r="J40" i="11" s="1"/>
  <c r="K40" i="11" s="1"/>
  <c r="H41" i="11"/>
  <c r="J41" i="11" s="1"/>
  <c r="K41" i="11" s="1"/>
  <c r="H42" i="11"/>
  <c r="J42" i="11" s="1"/>
  <c r="K42" i="11" s="1"/>
  <c r="H43" i="11"/>
  <c r="J43" i="11" s="1"/>
  <c r="K43" i="11" s="1"/>
  <c r="H44" i="11"/>
  <c r="J44" i="11" s="1"/>
  <c r="K44" i="11" s="1"/>
  <c r="H45" i="11"/>
  <c r="J45" i="11" s="1"/>
  <c r="K45" i="11" s="1"/>
  <c r="H46" i="11"/>
  <c r="J46" i="11" s="1"/>
  <c r="K46" i="11" s="1"/>
  <c r="H47" i="11"/>
  <c r="J47" i="11" s="1"/>
  <c r="K47" i="11" s="1"/>
  <c r="H48" i="11"/>
  <c r="J48" i="11" s="1"/>
  <c r="K48" i="11" s="1"/>
  <c r="H49" i="11"/>
  <c r="J49" i="11" s="1"/>
  <c r="K49" i="11" s="1"/>
  <c r="H50" i="11"/>
  <c r="J50" i="11" s="1"/>
  <c r="K50" i="11" s="1"/>
  <c r="H51" i="11"/>
  <c r="J51" i="11" s="1"/>
  <c r="K51" i="11" s="1"/>
  <c r="H52" i="11"/>
  <c r="J52" i="11" s="1"/>
  <c r="K52" i="11" s="1"/>
  <c r="H53" i="11"/>
  <c r="J53" i="11" s="1"/>
  <c r="K53" i="11" s="1"/>
  <c r="H54" i="11"/>
  <c r="J54" i="11" s="1"/>
  <c r="K54" i="11" s="1"/>
  <c r="H55" i="11"/>
  <c r="J55" i="11" s="1"/>
  <c r="K55" i="11" s="1"/>
  <c r="H56" i="11"/>
  <c r="J56" i="11" s="1"/>
  <c r="K56" i="11" s="1"/>
  <c r="H57" i="11"/>
  <c r="J57" i="11" s="1"/>
  <c r="K57" i="11" s="1"/>
  <c r="H58" i="11"/>
  <c r="J58" i="11" s="1"/>
  <c r="K58" i="11" s="1"/>
  <c r="H59" i="11"/>
  <c r="J59" i="11" s="1"/>
  <c r="K59" i="11" s="1"/>
  <c r="H60" i="11"/>
  <c r="J60" i="11" s="1"/>
  <c r="K60" i="11" s="1"/>
  <c r="H62" i="11"/>
  <c r="J62" i="11" s="1"/>
  <c r="K62" i="11" s="1"/>
  <c r="H63" i="11"/>
  <c r="J63" i="11" s="1"/>
  <c r="K63" i="11" s="1"/>
  <c r="H65" i="11"/>
  <c r="J65" i="11" s="1"/>
  <c r="K65" i="11" s="1"/>
  <c r="H66" i="11"/>
  <c r="J66" i="11" s="1"/>
  <c r="K66" i="11" s="1"/>
  <c r="H67" i="11"/>
  <c r="J67" i="11" s="1"/>
  <c r="K67" i="11" s="1"/>
  <c r="H68" i="11"/>
  <c r="J68" i="11" s="1"/>
  <c r="K68" i="11" s="1"/>
  <c r="H69" i="11"/>
  <c r="J69" i="11" s="1"/>
  <c r="K69" i="11" s="1"/>
  <c r="H70" i="11"/>
  <c r="J70" i="11" s="1"/>
  <c r="K70" i="11" s="1"/>
  <c r="H71" i="11"/>
  <c r="J71" i="11" s="1"/>
  <c r="K71" i="11" s="1"/>
  <c r="H72" i="11"/>
  <c r="J72" i="11" s="1"/>
  <c r="K72" i="11" s="1"/>
  <c r="H73" i="11"/>
  <c r="J73" i="11" s="1"/>
  <c r="K73" i="11" s="1"/>
  <c r="H74" i="11"/>
  <c r="J74" i="11" s="1"/>
  <c r="K74" i="11" s="1"/>
  <c r="H75" i="11"/>
  <c r="J75" i="11" s="1"/>
  <c r="K75" i="11" s="1"/>
  <c r="H76" i="11"/>
  <c r="J76" i="11" s="1"/>
  <c r="K76" i="11" s="1"/>
  <c r="H77" i="11"/>
  <c r="J77" i="11" s="1"/>
  <c r="K77" i="11" s="1"/>
  <c r="H78" i="11"/>
  <c r="J78" i="11" s="1"/>
  <c r="K78" i="11" s="1"/>
  <c r="H79" i="11"/>
  <c r="J79" i="11" s="1"/>
  <c r="K79" i="11" s="1"/>
  <c r="H80" i="11"/>
  <c r="J80" i="11" s="1"/>
  <c r="K80" i="11" s="1"/>
  <c r="H81" i="11"/>
  <c r="J81" i="11" s="1"/>
  <c r="K81" i="11" s="1"/>
  <c r="H82" i="11"/>
  <c r="J82" i="11" s="1"/>
  <c r="K82" i="11" s="1"/>
  <c r="H83" i="11"/>
  <c r="J83" i="11" s="1"/>
  <c r="K83" i="11" s="1"/>
  <c r="H29" i="11"/>
  <c r="J29" i="11" s="1"/>
  <c r="K29" i="11" s="1"/>
  <c r="H30" i="11"/>
  <c r="J30" i="11" s="1"/>
  <c r="K30" i="11" s="1"/>
  <c r="H28" i="11"/>
  <c r="J28" i="11" s="1"/>
  <c r="K28" i="11" s="1"/>
  <c r="H62" i="10"/>
  <c r="J62" i="10"/>
  <c r="K62" i="10"/>
  <c r="H63" i="10"/>
  <c r="J63" i="10" s="1"/>
  <c r="K63" i="10" s="1"/>
  <c r="H64" i="10"/>
  <c r="J64" i="10"/>
  <c r="K64" i="10" s="1"/>
  <c r="H65" i="10"/>
  <c r="J65" i="10"/>
  <c r="K65" i="10"/>
  <c r="H66" i="10"/>
  <c r="J66" i="10"/>
  <c r="K66" i="10"/>
  <c r="H67" i="10"/>
  <c r="J67" i="10" s="1"/>
  <c r="K67" i="10" s="1"/>
  <c r="H68" i="10"/>
  <c r="J68" i="10"/>
  <c r="K68" i="10" s="1"/>
  <c r="H69" i="10"/>
  <c r="J69" i="10"/>
  <c r="K69" i="10"/>
  <c r="H70" i="10"/>
  <c r="J70" i="10"/>
  <c r="K70" i="10"/>
  <c r="H71" i="10"/>
  <c r="J71" i="10" s="1"/>
  <c r="K71" i="10" s="1"/>
  <c r="H72" i="10"/>
  <c r="J72" i="10"/>
  <c r="K72" i="10" s="1"/>
  <c r="H73" i="10"/>
  <c r="J73" i="10"/>
  <c r="K73" i="10"/>
  <c r="H74" i="10"/>
  <c r="J74" i="10"/>
  <c r="K74" i="10"/>
  <c r="H75" i="10"/>
  <c r="J75" i="10" s="1"/>
  <c r="K75" i="10" s="1"/>
  <c r="H76" i="10"/>
  <c r="J76" i="10"/>
  <c r="K76" i="10" s="1"/>
  <c r="H77" i="10"/>
  <c r="J77" i="10"/>
  <c r="K77" i="10"/>
  <c r="H78" i="10"/>
  <c r="J78" i="10"/>
  <c r="K78" i="10"/>
  <c r="H79" i="10"/>
  <c r="J79" i="10" s="1"/>
  <c r="K79" i="10" s="1"/>
  <c r="H80" i="10"/>
  <c r="J80" i="10"/>
  <c r="K80" i="10" s="1"/>
  <c r="H81" i="10"/>
  <c r="J81" i="10"/>
  <c r="K81" i="10"/>
  <c r="H82" i="10"/>
  <c r="J82" i="10"/>
  <c r="K82" i="10"/>
  <c r="H83" i="10"/>
  <c r="J83" i="10" s="1"/>
  <c r="K83" i="10" s="1"/>
  <c r="H84" i="10"/>
  <c r="J84" i="10"/>
  <c r="K84" i="10" s="1"/>
  <c r="H85" i="10"/>
  <c r="J85" i="10"/>
  <c r="K85" i="10"/>
  <c r="H30" i="10"/>
  <c r="J30" i="10" s="1"/>
  <c r="K30" i="10" s="1"/>
  <c r="H36" i="10"/>
  <c r="J36" i="10" s="1"/>
  <c r="K36" i="10" s="1"/>
  <c r="H42" i="10"/>
  <c r="J42" i="10" s="1"/>
  <c r="K42" i="10" s="1"/>
  <c r="H49" i="10"/>
  <c r="J49" i="10" s="1"/>
  <c r="K49" i="10" s="1"/>
  <c r="H48" i="10"/>
  <c r="J48" i="10" s="1"/>
  <c r="K48" i="10" s="1"/>
  <c r="H55" i="10"/>
  <c r="H61" i="10"/>
  <c r="J61" i="10" s="1"/>
  <c r="K61" i="10" s="1"/>
  <c r="J60" i="10"/>
  <c r="K60" i="10" s="1"/>
  <c r="H60" i="10"/>
  <c r="H59" i="10"/>
  <c r="J59" i="10" s="1"/>
  <c r="K59" i="10" s="1"/>
  <c r="H91" i="10"/>
  <c r="J91" i="10" s="1"/>
  <c r="K91" i="10" s="1"/>
  <c r="H90" i="10"/>
  <c r="J90" i="10" s="1"/>
  <c r="K90" i="10" s="1"/>
  <c r="J89" i="10"/>
  <c r="K89" i="10" s="1"/>
  <c r="H89" i="10"/>
  <c r="J71" i="9"/>
  <c r="H64" i="9"/>
  <c r="J64" i="9" s="1"/>
  <c r="K64" i="9" s="1"/>
  <c r="H65" i="9"/>
  <c r="J65" i="9" s="1"/>
  <c r="K65" i="9" s="1"/>
  <c r="H66" i="9"/>
  <c r="J66" i="9"/>
  <c r="K66" i="9" s="1"/>
  <c r="H67" i="9"/>
  <c r="J67" i="9"/>
  <c r="K67" i="9"/>
  <c r="H68" i="9"/>
  <c r="J68" i="9" s="1"/>
  <c r="K68" i="9" s="1"/>
  <c r="H69" i="9"/>
  <c r="J69" i="9" s="1"/>
  <c r="K69" i="9" s="1"/>
  <c r="H70" i="9"/>
  <c r="J70" i="9" s="1"/>
  <c r="K70" i="9" s="1"/>
  <c r="H71" i="9"/>
  <c r="K71" i="9"/>
  <c r="H72" i="9"/>
  <c r="J72" i="9" s="1"/>
  <c r="K72" i="9" s="1"/>
  <c r="H73" i="9"/>
  <c r="J73" i="9" s="1"/>
  <c r="K73" i="9" s="1"/>
  <c r="H74" i="9"/>
  <c r="J74" i="9" s="1"/>
  <c r="K74" i="9" s="1"/>
  <c r="H75" i="9"/>
  <c r="J75" i="9"/>
  <c r="K75" i="9" s="1"/>
  <c r="H76" i="9"/>
  <c r="J76" i="9" s="1"/>
  <c r="K76" i="9" s="1"/>
  <c r="H77" i="9"/>
  <c r="J77" i="9" s="1"/>
  <c r="K77" i="9" s="1"/>
  <c r="H78" i="9"/>
  <c r="J78" i="9" s="1"/>
  <c r="K78" i="9" s="1"/>
  <c r="H79" i="9"/>
  <c r="J79" i="9"/>
  <c r="K79" i="9" s="1"/>
  <c r="H80" i="9"/>
  <c r="J80" i="9" s="1"/>
  <c r="K80" i="9" s="1"/>
  <c r="H81" i="9"/>
  <c r="J81" i="9" s="1"/>
  <c r="K81" i="9" s="1"/>
  <c r="H82" i="9"/>
  <c r="J82" i="9" s="1"/>
  <c r="K82" i="9" s="1"/>
  <c r="H83" i="9"/>
  <c r="J83" i="9"/>
  <c r="K83" i="9" s="1"/>
  <c r="H84" i="9"/>
  <c r="J84" i="9" s="1"/>
  <c r="K84" i="9" s="1"/>
  <c r="H85" i="9"/>
  <c r="J85" i="9" s="1"/>
  <c r="K85" i="9" s="1"/>
  <c r="H86" i="9"/>
  <c r="J86" i="9" s="1"/>
  <c r="K86" i="9" s="1"/>
  <c r="H87" i="9"/>
  <c r="J87" i="9"/>
  <c r="K87" i="9" s="1"/>
  <c r="J92" i="9"/>
  <c r="K92" i="9" s="1"/>
  <c r="H92" i="9"/>
  <c r="J91" i="9"/>
  <c r="K91" i="9" s="1"/>
  <c r="H91" i="9"/>
  <c r="J90" i="9"/>
  <c r="K90" i="9" s="1"/>
  <c r="H90" i="9"/>
  <c r="H63" i="9"/>
  <c r="J63" i="9" s="1"/>
  <c r="K63" i="9" s="1"/>
  <c r="H62" i="9"/>
  <c r="J62" i="9" s="1"/>
  <c r="K62" i="9" s="1"/>
  <c r="H61" i="9"/>
  <c r="J61" i="9" s="1"/>
  <c r="K61" i="9" s="1"/>
  <c r="H57" i="9"/>
  <c r="J57" i="9" s="1"/>
  <c r="K57" i="9" s="1"/>
  <c r="H51" i="9"/>
  <c r="J51" i="9" s="1"/>
  <c r="K51" i="9" s="1"/>
  <c r="H50" i="9"/>
  <c r="J50" i="9" s="1"/>
  <c r="K50" i="9" s="1"/>
  <c r="H44" i="9"/>
  <c r="J44" i="9" s="1"/>
  <c r="K44" i="9" s="1"/>
  <c r="H43" i="9"/>
  <c r="J43" i="9" s="1"/>
  <c r="K43" i="9" s="1"/>
  <c r="H37" i="9"/>
  <c r="J37" i="9" s="1"/>
  <c r="K37" i="9" s="1"/>
  <c r="H36" i="9"/>
  <c r="J36" i="9" s="1"/>
  <c r="K36" i="9" s="1"/>
  <c r="H30" i="9"/>
  <c r="J30" i="9" s="1"/>
  <c r="K30" i="9" s="1"/>
  <c r="H61" i="8"/>
  <c r="J61" i="8"/>
  <c r="K61" i="8"/>
  <c r="H62" i="8"/>
  <c r="J62" i="8" s="1"/>
  <c r="K62" i="8" s="1"/>
  <c r="H63" i="8"/>
  <c r="J63" i="8"/>
  <c r="K63" i="8" s="1"/>
  <c r="H64" i="8"/>
  <c r="J64" i="8"/>
  <c r="K64" i="8"/>
  <c r="H65" i="8"/>
  <c r="J65" i="8"/>
  <c r="K65" i="8"/>
  <c r="H66" i="8"/>
  <c r="J66" i="8" s="1"/>
  <c r="K66" i="8" s="1"/>
  <c r="H67" i="8"/>
  <c r="J67" i="8"/>
  <c r="K67" i="8" s="1"/>
  <c r="H68" i="8"/>
  <c r="J68" i="8"/>
  <c r="K68" i="8"/>
  <c r="H69" i="8"/>
  <c r="J69" i="8"/>
  <c r="K69" i="8"/>
  <c r="H70" i="8"/>
  <c r="J70" i="8" s="1"/>
  <c r="K70" i="8" s="1"/>
  <c r="H71" i="8"/>
  <c r="J71" i="8" s="1"/>
  <c r="K71" i="8" s="1"/>
  <c r="H72" i="8"/>
  <c r="J72" i="8"/>
  <c r="K72" i="8"/>
  <c r="H73" i="8"/>
  <c r="J73" i="8"/>
  <c r="K73" i="8"/>
  <c r="H74" i="8"/>
  <c r="J74" i="8" s="1"/>
  <c r="K74" i="8" s="1"/>
  <c r="H75" i="8"/>
  <c r="J75" i="8"/>
  <c r="K75" i="8" s="1"/>
  <c r="H76" i="8"/>
  <c r="J76" i="8"/>
  <c r="K76" i="8"/>
  <c r="H77" i="8"/>
  <c r="J77" i="8"/>
  <c r="K77" i="8"/>
  <c r="H78" i="8"/>
  <c r="J78" i="8" s="1"/>
  <c r="K78" i="8" s="1"/>
  <c r="H79" i="8"/>
  <c r="J79" i="8"/>
  <c r="K79" i="8" s="1"/>
  <c r="H80" i="8"/>
  <c r="J80" i="8"/>
  <c r="K80" i="8"/>
  <c r="H60" i="8"/>
  <c r="J60" i="8" s="1"/>
  <c r="K60" i="8" s="1"/>
  <c r="H59" i="8"/>
  <c r="J59" i="8" s="1"/>
  <c r="K59" i="8" s="1"/>
  <c r="H58" i="8"/>
  <c r="J58" i="8" s="1"/>
  <c r="K58" i="8" s="1"/>
  <c r="H30" i="8"/>
  <c r="J30" i="8" s="1"/>
  <c r="K30" i="8" s="1"/>
  <c r="H36" i="8"/>
  <c r="J36" i="8" s="1"/>
  <c r="K36" i="8" s="1"/>
  <c r="H42" i="8"/>
  <c r="J42" i="8" s="1"/>
  <c r="K42" i="8" s="1"/>
  <c r="H48" i="8"/>
  <c r="J48" i="8" s="1"/>
  <c r="K48" i="8" s="1"/>
  <c r="H54" i="8"/>
  <c r="J54" i="8" s="1"/>
  <c r="K54" i="8" s="1"/>
  <c r="H86" i="8"/>
  <c r="J86" i="8" s="1"/>
  <c r="K86" i="8" s="1"/>
  <c r="H85" i="8"/>
  <c r="J85" i="8" s="1"/>
  <c r="K85" i="8" s="1"/>
  <c r="H84" i="8"/>
  <c r="J84" i="8" s="1"/>
  <c r="K84" i="8" s="1"/>
  <c r="H31" i="7"/>
  <c r="J31" i="7" s="1"/>
  <c r="K31" i="7" s="1"/>
  <c r="H30" i="7"/>
  <c r="J30" i="7" s="1"/>
  <c r="K30" i="7" s="1"/>
  <c r="H37" i="7"/>
  <c r="J37" i="7" s="1"/>
  <c r="K37" i="7" s="1"/>
  <c r="J44" i="7"/>
  <c r="K44" i="7" s="1"/>
  <c r="H44" i="7"/>
  <c r="H43" i="7"/>
  <c r="J43" i="7" s="1"/>
  <c r="K43" i="7" s="1"/>
  <c r="H51" i="7"/>
  <c r="J51" i="7" s="1"/>
  <c r="K51" i="7" s="1"/>
  <c r="H50" i="7"/>
  <c r="J50" i="7" s="1"/>
  <c r="K50" i="7" s="1"/>
  <c r="H57" i="7"/>
  <c r="J57" i="7" s="1"/>
  <c r="K57" i="7" s="1"/>
  <c r="H64" i="7"/>
  <c r="J64" i="7"/>
  <c r="K64" i="7"/>
  <c r="H65" i="7"/>
  <c r="J65" i="7" s="1"/>
  <c r="K65" i="7" s="1"/>
  <c r="H66" i="7"/>
  <c r="J66" i="7"/>
  <c r="K66" i="7" s="1"/>
  <c r="H67" i="7"/>
  <c r="J67" i="7"/>
  <c r="K67" i="7"/>
  <c r="H68" i="7"/>
  <c r="J68" i="7"/>
  <c r="K68" i="7"/>
  <c r="H69" i="7"/>
  <c r="J69" i="7" s="1"/>
  <c r="K69" i="7" s="1"/>
  <c r="H70" i="7"/>
  <c r="J70" i="7"/>
  <c r="K70" i="7" s="1"/>
  <c r="H71" i="7"/>
  <c r="J71" i="7"/>
  <c r="K71" i="7"/>
  <c r="H72" i="7"/>
  <c r="J72" i="7"/>
  <c r="K72" i="7"/>
  <c r="H73" i="7"/>
  <c r="J73" i="7" s="1"/>
  <c r="K73" i="7" s="1"/>
  <c r="H74" i="7"/>
  <c r="J74" i="7"/>
  <c r="K74" i="7" s="1"/>
  <c r="H75" i="7"/>
  <c r="J75" i="7"/>
  <c r="K75" i="7"/>
  <c r="H76" i="7"/>
  <c r="J76" i="7"/>
  <c r="K76" i="7"/>
  <c r="H77" i="7"/>
  <c r="J77" i="7" s="1"/>
  <c r="K77" i="7" s="1"/>
  <c r="H78" i="7"/>
  <c r="J78" i="7"/>
  <c r="K78" i="7" s="1"/>
  <c r="H79" i="7"/>
  <c r="J79" i="7"/>
  <c r="K79" i="7"/>
  <c r="H80" i="7"/>
  <c r="J80" i="7"/>
  <c r="K80" i="7"/>
  <c r="H81" i="7"/>
  <c r="J81" i="7" s="1"/>
  <c r="K81" i="7" s="1"/>
  <c r="H82" i="7"/>
  <c r="J82" i="7"/>
  <c r="K82" i="7" s="1"/>
  <c r="H83" i="7"/>
  <c r="J83" i="7"/>
  <c r="K83" i="7"/>
  <c r="H84" i="7"/>
  <c r="J84" i="7"/>
  <c r="K84" i="7"/>
  <c r="H85" i="7"/>
  <c r="J85" i="7" s="1"/>
  <c r="K85" i="7" s="1"/>
  <c r="H86" i="7"/>
  <c r="J86" i="7"/>
  <c r="K86" i="7" s="1"/>
  <c r="H87" i="7"/>
  <c r="J87" i="7"/>
  <c r="K87" i="7"/>
  <c r="H63" i="7"/>
  <c r="J63" i="7" s="1"/>
  <c r="K63" i="7" s="1"/>
  <c r="H62" i="7"/>
  <c r="J62" i="7" s="1"/>
  <c r="K62" i="7" s="1"/>
  <c r="J61" i="7"/>
  <c r="K61" i="7" s="1"/>
  <c r="H61" i="7"/>
  <c r="J92" i="7"/>
  <c r="K92" i="7" s="1"/>
  <c r="H92" i="7"/>
  <c r="H91" i="7"/>
  <c r="J91" i="7" s="1"/>
  <c r="K91" i="7" s="1"/>
  <c r="H90" i="7"/>
  <c r="J90" i="7" s="1"/>
  <c r="K90" i="7" s="1"/>
  <c r="H61" i="3"/>
  <c r="J61" i="3" s="1"/>
  <c r="K61" i="3" s="1"/>
  <c r="H62" i="3"/>
  <c r="J62" i="3" s="1"/>
  <c r="K62" i="3" s="1"/>
  <c r="H63" i="3"/>
  <c r="J63" i="3"/>
  <c r="K63" i="3"/>
  <c r="H64" i="3"/>
  <c r="J64" i="3"/>
  <c r="K64" i="3"/>
  <c r="H65" i="3"/>
  <c r="J65" i="3" s="1"/>
  <c r="K65" i="3" s="1"/>
  <c r="H66" i="3"/>
  <c r="J66" i="3"/>
  <c r="K66" i="3" s="1"/>
  <c r="H67" i="3"/>
  <c r="J67" i="3"/>
  <c r="K67" i="3"/>
  <c r="H68" i="3"/>
  <c r="J68" i="3"/>
  <c r="K68" i="3"/>
  <c r="H69" i="3"/>
  <c r="J69" i="3" s="1"/>
  <c r="K69" i="3" s="1"/>
  <c r="H70" i="3"/>
  <c r="J70" i="3"/>
  <c r="K70" i="3" s="1"/>
  <c r="H71" i="3"/>
  <c r="J71" i="3"/>
  <c r="K71" i="3"/>
  <c r="H72" i="3"/>
  <c r="J72" i="3"/>
  <c r="K72" i="3"/>
  <c r="H73" i="3"/>
  <c r="J73" i="3" s="1"/>
  <c r="K73" i="3" s="1"/>
  <c r="H74" i="3"/>
  <c r="J74" i="3"/>
  <c r="K74" i="3" s="1"/>
  <c r="H75" i="3"/>
  <c r="J75" i="3"/>
  <c r="K75" i="3"/>
  <c r="H76" i="3"/>
  <c r="J76" i="3"/>
  <c r="K76" i="3"/>
  <c r="H77" i="3"/>
  <c r="J77" i="3" s="1"/>
  <c r="K77" i="3" s="1"/>
  <c r="H78" i="3"/>
  <c r="J78" i="3"/>
  <c r="K78" i="3" s="1"/>
  <c r="H79" i="3"/>
  <c r="J79" i="3"/>
  <c r="K79" i="3"/>
  <c r="H60" i="3"/>
  <c r="J60" i="3" s="1"/>
  <c r="K60" i="3" s="1"/>
  <c r="H59" i="3"/>
  <c r="J59" i="3" s="1"/>
  <c r="K59" i="3" s="1"/>
  <c r="H30" i="3"/>
  <c r="J30" i="3" s="1"/>
  <c r="K30" i="3" s="1"/>
  <c r="H36" i="3"/>
  <c r="J36" i="3" s="1"/>
  <c r="K36" i="3" s="1"/>
  <c r="H42" i="3"/>
  <c r="J42" i="3" s="1"/>
  <c r="K42" i="3" s="1"/>
  <c r="H48" i="3"/>
  <c r="J48" i="3" s="1"/>
  <c r="K48" i="3" s="1"/>
  <c r="H58" i="3"/>
  <c r="J58" i="3" s="1"/>
  <c r="K58" i="3" s="1"/>
  <c r="H54" i="3"/>
  <c r="J54" i="3" s="1"/>
  <c r="K54" i="3" s="1"/>
  <c r="H84" i="3"/>
  <c r="J84" i="3" s="1"/>
  <c r="K84" i="3" s="1"/>
  <c r="H83" i="3"/>
  <c r="J83" i="3" s="1"/>
  <c r="K83" i="3" s="1"/>
  <c r="H82" i="3"/>
  <c r="J82" i="3" s="1"/>
  <c r="K82" i="3" s="1"/>
  <c r="H60" i="4"/>
  <c r="J60" i="4" s="1"/>
  <c r="K60" i="4" s="1"/>
  <c r="H61" i="4"/>
  <c r="J61" i="4" s="1"/>
  <c r="K61" i="4" s="1"/>
  <c r="H62" i="4"/>
  <c r="J62" i="4"/>
  <c r="K62" i="4" s="1"/>
  <c r="H63" i="4"/>
  <c r="J63" i="4"/>
  <c r="K63" i="4"/>
  <c r="H64" i="4"/>
  <c r="J64" i="4" s="1"/>
  <c r="K64" i="4" s="1"/>
  <c r="H65" i="4"/>
  <c r="J65" i="4" s="1"/>
  <c r="K65" i="4" s="1"/>
  <c r="H66" i="4"/>
  <c r="J66" i="4"/>
  <c r="K66" i="4" s="1"/>
  <c r="H67" i="4"/>
  <c r="J67" i="4"/>
  <c r="K67" i="4"/>
  <c r="H68" i="4"/>
  <c r="J68" i="4" s="1"/>
  <c r="K68" i="4" s="1"/>
  <c r="H69" i="4"/>
  <c r="J69" i="4" s="1"/>
  <c r="K69" i="4" s="1"/>
  <c r="H70" i="4"/>
  <c r="J70" i="4"/>
  <c r="K70" i="4" s="1"/>
  <c r="H71" i="4"/>
  <c r="J71" i="4"/>
  <c r="K71" i="4"/>
  <c r="H72" i="4"/>
  <c r="J72" i="4" s="1"/>
  <c r="K72" i="4" s="1"/>
  <c r="H73" i="4"/>
  <c r="J73" i="4" s="1"/>
  <c r="K73" i="4" s="1"/>
  <c r="H74" i="4"/>
  <c r="J74" i="4"/>
  <c r="K74" i="4" s="1"/>
  <c r="H75" i="4"/>
  <c r="J75" i="4"/>
  <c r="K75" i="4"/>
  <c r="H76" i="4"/>
  <c r="J76" i="4" s="1"/>
  <c r="K76" i="4" s="1"/>
  <c r="H77" i="4"/>
  <c r="J77" i="4" s="1"/>
  <c r="K77" i="4" s="1"/>
  <c r="H78" i="4"/>
  <c r="J78" i="4"/>
  <c r="K78" i="4" s="1"/>
  <c r="H79" i="4"/>
  <c r="J79" i="4"/>
  <c r="K79" i="4"/>
  <c r="H80" i="4"/>
  <c r="J80" i="4" s="1"/>
  <c r="K80" i="4" s="1"/>
  <c r="H81" i="4"/>
  <c r="J81" i="4" s="1"/>
  <c r="K81" i="4" s="1"/>
  <c r="H82" i="4"/>
  <c r="J82" i="4"/>
  <c r="K82" i="4" s="1"/>
  <c r="H30" i="4"/>
  <c r="J30" i="4" s="1"/>
  <c r="K30" i="4" s="1"/>
  <c r="H37" i="4"/>
  <c r="J37" i="4" s="1"/>
  <c r="K37" i="4" s="1"/>
  <c r="H36" i="4"/>
  <c r="J36" i="4" s="1"/>
  <c r="K36" i="4" s="1"/>
  <c r="J49" i="4"/>
  <c r="K49" i="4" s="1"/>
  <c r="H49" i="4"/>
  <c r="H43" i="4"/>
  <c r="J43" i="4" s="1"/>
  <c r="K43" i="4" s="1"/>
  <c r="J55" i="4"/>
  <c r="K55" i="4" s="1"/>
  <c r="H55" i="4"/>
  <c r="H59" i="4"/>
  <c r="J59" i="4" s="1"/>
  <c r="K59" i="4" s="1"/>
  <c r="H87" i="4"/>
  <c r="J87" i="4" s="1"/>
  <c r="K87" i="4" s="1"/>
  <c r="J86" i="4"/>
  <c r="K86" i="4" s="1"/>
  <c r="H86" i="4"/>
  <c r="H85" i="4"/>
  <c r="J85" i="4" s="1"/>
  <c r="K85" i="4" s="1"/>
  <c r="H30" i="6"/>
  <c r="J30" i="6" s="1"/>
  <c r="K30" i="6" s="1"/>
  <c r="H36" i="6"/>
  <c r="J36" i="6" s="1"/>
  <c r="K36" i="6" s="1"/>
  <c r="H42" i="6"/>
  <c r="J42" i="6" s="1"/>
  <c r="K42" i="6" s="1"/>
  <c r="H48" i="6"/>
  <c r="J48" i="6" s="1"/>
  <c r="K48" i="6" s="1"/>
  <c r="H54" i="6"/>
  <c r="J54" i="6" s="1"/>
  <c r="K54" i="6" s="1"/>
  <c r="H61" i="6"/>
  <c r="J61" i="6" s="1"/>
  <c r="K61" i="6" s="1"/>
  <c r="H62" i="6"/>
  <c r="J62" i="6" s="1"/>
  <c r="K62" i="6" s="1"/>
  <c r="H63" i="6"/>
  <c r="J63" i="6"/>
  <c r="K63" i="6" s="1"/>
  <c r="H64" i="6"/>
  <c r="J64" i="6" s="1"/>
  <c r="K64" i="6" s="1"/>
  <c r="H65" i="6"/>
  <c r="J65" i="6" s="1"/>
  <c r="K65" i="6" s="1"/>
  <c r="H66" i="6"/>
  <c r="J66" i="6" s="1"/>
  <c r="K66" i="6" s="1"/>
  <c r="H67" i="6"/>
  <c r="J67" i="6"/>
  <c r="K67" i="6" s="1"/>
  <c r="H68" i="6"/>
  <c r="J68" i="6"/>
  <c r="K68" i="6"/>
  <c r="H69" i="6"/>
  <c r="J69" i="6" s="1"/>
  <c r="K69" i="6" s="1"/>
  <c r="H70" i="6"/>
  <c r="J70" i="6" s="1"/>
  <c r="K70" i="6" s="1"/>
  <c r="H71" i="6"/>
  <c r="J71" i="6"/>
  <c r="K71" i="6" s="1"/>
  <c r="H72" i="6"/>
  <c r="J72" i="6"/>
  <c r="K72" i="6"/>
  <c r="H73" i="6"/>
  <c r="J73" i="6" s="1"/>
  <c r="K73" i="6" s="1"/>
  <c r="H74" i="6"/>
  <c r="J74" i="6" s="1"/>
  <c r="K74" i="6" s="1"/>
  <c r="H75" i="6"/>
  <c r="J75" i="6"/>
  <c r="K75" i="6" s="1"/>
  <c r="H76" i="6"/>
  <c r="J76" i="6"/>
  <c r="K76" i="6"/>
  <c r="H77" i="6"/>
  <c r="J77" i="6" s="1"/>
  <c r="K77" i="6" s="1"/>
  <c r="H78" i="6"/>
  <c r="J78" i="6" s="1"/>
  <c r="K78" i="6" s="1"/>
  <c r="H79" i="6"/>
  <c r="J79" i="6"/>
  <c r="K79" i="6" s="1"/>
  <c r="H80" i="6"/>
  <c r="J80" i="6"/>
  <c r="K80" i="6"/>
  <c r="H81" i="8"/>
  <c r="J81" i="8"/>
  <c r="K81" i="8"/>
  <c r="H86" i="10"/>
  <c r="J86" i="10"/>
  <c r="K86" i="10"/>
  <c r="H85" i="6"/>
  <c r="J85" i="6" s="1"/>
  <c r="K85" i="6" s="1"/>
  <c r="H84" i="6"/>
  <c r="J84" i="6" s="1"/>
  <c r="K84" i="6" s="1"/>
  <c r="J83" i="6"/>
  <c r="K83" i="6" s="1"/>
  <c r="H83" i="6"/>
  <c r="H60" i="6"/>
  <c r="J60" i="6" s="1"/>
  <c r="K60" i="6" s="1"/>
  <c r="H59" i="6"/>
  <c r="J59" i="6" s="1"/>
  <c r="K59" i="6" s="1"/>
  <c r="J58" i="6"/>
  <c r="K58" i="6" s="1"/>
  <c r="H58" i="6"/>
  <c r="E92" i="11" l="1"/>
  <c r="E91" i="11"/>
  <c r="J55" i="10"/>
  <c r="K55" i="10" s="1"/>
  <c r="J28" i="13"/>
  <c r="K28" i="13"/>
  <c r="E36" i="13" s="1"/>
</calcChain>
</file>

<file path=xl/sharedStrings.xml><?xml version="1.0" encoding="utf-8"?>
<sst xmlns="http://schemas.openxmlformats.org/spreadsheetml/2006/main" count="1932" uniqueCount="357">
  <si>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</si>
  <si>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</si>
  <si>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</si>
  <si>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</si>
  <si>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</si>
  <si>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</si>
  <si>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</si>
  <si>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</si>
  <si>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</si>
  <si>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</si>
  <si>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</si>
  <si>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</si>
  <si>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</si>
  <si>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</si>
  <si>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</si>
  <si>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WPOD-N</t>
  </si>
  <si>
    <t>Wycinanie podszytów i podrostów (teren równy lub falisty)</t>
  </si>
  <si>
    <t>HA</t>
  </si>
  <si>
    <t xml:space="preserve"> 27</t>
  </si>
  <si>
    <t>OPR-UC</t>
  </si>
  <si>
    <t>Opryskiwanie upraw -  opryskiwaczem ciągnikowym</t>
  </si>
  <si>
    <t xml:space="preserve"> 47</t>
  </si>
  <si>
    <t>PORZ-ZRB</t>
  </si>
  <si>
    <t>Porządkowanie zrębów z pozostałości drzewnych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</si>
  <si>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</si>
  <si>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</si>
  <si>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</si>
  <si>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</si>
  <si>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</si>
  <si>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</si>
  <si>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</si>
  <si>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</si>
  <si>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</si>
  <si>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</si>
  <si>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</si>
  <si>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70</t>
  </si>
  <si>
    <t>WYK-P5GCP</t>
  </si>
  <si>
    <t>Wyorywanie bruzd pługiem leśnym z pogłębiaczem na pow. do 0,5 ha (np. gniazda)</t>
  </si>
  <si>
    <t xml:space="preserve"> 91</t>
  </si>
  <si>
    <t>SADZ 1K</t>
  </si>
  <si>
    <t>Sadzenie 1-latek pod kostur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</si>
  <si>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</si>
  <si>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</si>
  <si>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</si>
  <si>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</si>
  <si>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</si>
  <si>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</si>
  <si>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</si>
  <si>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</si>
  <si>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</si>
  <si>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</si>
  <si>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</si>
  <si>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</si>
  <si>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</si>
  <si>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</si>
  <si>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</si>
  <si>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</si>
  <si>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</si>
  <si>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</si>
  <si>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128.01</t>
  </si>
  <si>
    <t>ZAB-MECHN</t>
  </si>
  <si>
    <t>zabezpieczenie upraw metalowymi prętami</t>
  </si>
  <si>
    <t>137</t>
  </si>
  <si>
    <t>SZUK-OWAD</t>
  </si>
  <si>
    <t>Próbne poszukiwania owadów w ściółce</t>
  </si>
  <si>
    <t>SZT</t>
  </si>
  <si>
    <t>148</t>
  </si>
  <si>
    <t>K GRODZEŃ</t>
  </si>
  <si>
    <t>Naprawa (konserwacja) ogrodzeń upraw leśnych</t>
  </si>
  <si>
    <t>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</si>
  <si>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</si>
  <si>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</si>
  <si>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</si>
  <si>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</si>
  <si>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</si>
  <si>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</si>
  <si>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GODZ RH8</t>
  </si>
  <si>
    <t>Prace godzinowe ręczne (8% VAT)</t>
  </si>
  <si>
    <t>GODZ RU8</t>
  </si>
  <si>
    <t>Prace godzinowe ręczne z urządzeniem (8% VAT)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</si>
  <si>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</si>
  <si>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</si>
  <si>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</si>
  <si>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</si>
  <si>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</si>
  <si>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</si>
  <si>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</si>
  <si>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</si>
  <si>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</si>
  <si>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</si>
  <si>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2022''  składamy niniejszym ofertę na pakiet 1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</si>
  <si>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</si>
  <si>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</si>
  <si>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</si>
  <si>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</si>
  <si>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</si>
  <si>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</si>
  <si>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</si>
  <si>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</si>
  <si>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</si>
  <si>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Odnowienie bruzdy na pasach przeciwpożarowych</t>
  </si>
  <si>
    <t>PPOŻ-ODN</t>
  </si>
  <si>
    <t>177</t>
  </si>
  <si>
    <t>Pielęgnowanie międzyrzędów (przejazdy co drugi rząd)</t>
  </si>
  <si>
    <t>PIEL-C</t>
  </si>
  <si>
    <t xml:space="preserve"> 86</t>
  </si>
  <si>
    <t>Przekopanie gleby na talerzach w miejscu sadzenia</t>
  </si>
  <si>
    <t>PRZ-TALSA</t>
  </si>
  <si>
    <t xml:space="preserve"> 57</t>
  </si>
  <si>
    <t>Wycinanie podszytów i podrostów (teren pagórkowaty, wzgórzowy i górski, stoki o nachyleniu pow. 13%)</t>
  </si>
  <si>
    <t>WPOD-G</t>
  </si>
  <si>
    <t xml:space="preserve"> 23</t>
  </si>
  <si>
    <t>Rozdrabnianie pozostałości drzewnych na całej powierzchni bez mieszania z glebą</t>
  </si>
  <si>
    <t>ROZDR-PP</t>
  </si>
  <si>
    <t xml:space="preserve"> 17</t>
  </si>
  <si>
    <t>Całkowity wyrób drewna pilarką</t>
  </si>
  <si>
    <t>CWD-P</t>
  </si>
  <si>
    <t xml:space="preserve">  1</t>
  </si>
  <si>
    <t>Odpowiadając na ogłoszenie o przetargu nieograniczonym na „Wykonywanie usług z zakresu gospodarki leśnej na terenie Nadleśnictwa Poddębice w roku 2022''  składamy niniejszym ofertę na pakiet 2 tego zamówienia i oferujemy następujące ceny jednostkowe za usługi wchodzące w skład tej części zamówienia:</t>
  </si>
  <si>
    <t>Przerzedzanie siewów</t>
  </si>
  <si>
    <t>PRZER-R</t>
  </si>
  <si>
    <t>110</t>
  </si>
  <si>
    <t>Rozdrabnianie pozostałości drzewnych na całej powierzchni bez mieszania z glebą na powierzchniach z wyrobioną drobnicą</t>
  </si>
  <si>
    <t>ROZDR-PDR</t>
  </si>
  <si>
    <t xml:space="preserve"> 18</t>
  </si>
  <si>
    <t>Oczyszczanie zrębów, gruntów porolnych, halizn i płazowin z krzewów, jeżyn, malin itp. poprzez wycinanie i wynoszenie wyciętego materiału - dla 100% pokrycia powierzchni</t>
  </si>
  <si>
    <t>PORZ&gt;100</t>
  </si>
  <si>
    <t xml:space="preserve"> 14</t>
  </si>
  <si>
    <t>Odpowiadając na ogłoszenie o przetargu nieograniczonym na „Wykonywanie usług z zakresu gospodarki leśnej na terenie Nadleśnictwa Poddębice w roku 2022''  składamy niniejszym ofertę na pakiet 3 tego zamówienia i oferujemy następujące ceny jednostkowe za usługi wchodzące w skład tej części zamówienia:</t>
  </si>
  <si>
    <t>HM</t>
  </si>
  <si>
    <t>Demontaż (likwidacja) ogrodzeń</t>
  </si>
  <si>
    <t>GRODZ-DEM</t>
  </si>
  <si>
    <t>147</t>
  </si>
  <si>
    <t>wykł.i zdejm.puł.ferom.ryjkowc</t>
  </si>
  <si>
    <t>PUŁ-RYJF</t>
  </si>
  <si>
    <t>134.01</t>
  </si>
  <si>
    <t>Chemiczna ochrona roślin opryskiwaczem ręcznym</t>
  </si>
  <si>
    <t>OPR-OCHRO</t>
  </si>
  <si>
    <t>121</t>
  </si>
  <si>
    <t>Zabezpieczenie upraw przed zwierzyną przy użyciu repelentów</t>
  </si>
  <si>
    <t>ZAB-REPEL</t>
  </si>
  <si>
    <t>120</t>
  </si>
  <si>
    <t>Wykonanie rabatowałków pługiem specjalistycznym 1-odkładnicowym</t>
  </si>
  <si>
    <t>WYK-RAB1</t>
  </si>
  <si>
    <t xml:space="preserve"> 89</t>
  </si>
  <si>
    <t>Odpowiadając na ogłoszenie o przetargu nieograniczonym na „Wykonywanie usług z zakresu gospodarki leśnej na terenie Nadleśnictwa Poddębice w roku 2022''  składamy niniejszym ofertę na pakiet 4 tego zamówienia i oferujemy następujące ceny jednostkowe za usługi wchodzące w skład tej części zamówienia:</t>
  </si>
  <si>
    <t>Przygotowanie gleby pługofrezarką</t>
  </si>
  <si>
    <t>WYK WAŁK</t>
  </si>
  <si>
    <t xml:space="preserve"> 75</t>
  </si>
  <si>
    <t>Odpowiadając na ogłoszenie o przetargu nieograniczonym na „Wykonywanie usług z zakresu gospodarki leśnej na terenie Nadleśnictwa Poddębice w roku 2022''  składamy niniejszym ofertę na pakiet 5 tego zamówienia i oferujemy następujące ceny jednostkowe za usługi wchodzące w skład tej części zamówienia:</t>
  </si>
  <si>
    <t>Smarowanie pni biopreparatem</t>
  </si>
  <si>
    <t>SMAR-PBIO</t>
  </si>
  <si>
    <t>140</t>
  </si>
  <si>
    <t>Zabezpieczenie upraw przed zwierzyną przez pakułowanie drzewek</t>
  </si>
  <si>
    <t>ZAB-UPAK</t>
  </si>
  <si>
    <t>122</t>
  </si>
  <si>
    <t>Przygotowanie gleby frezem w pasy</t>
  </si>
  <si>
    <t>WYK-FRECZ</t>
  </si>
  <si>
    <t xml:space="preserve"> 71</t>
  </si>
  <si>
    <t>Odpowiadając na ogłoszenie o przetargu nieograniczonym na „Wykonywanie usług z zakresu gospodarki leśnej na terenie Nadleśnictwa Poddębice w roku 2022''  składamy niniejszym ofertę na pakiet 6 tego zamówienia i oferujemy następujące ceny jednostkowe za usługi wchodzące w skład tej części zamówienia:</t>
  </si>
  <si>
    <t>Przygotowanie gleby pługiem aktywnym z pogłębiaczem</t>
  </si>
  <si>
    <t>WYK-FREZ</t>
  </si>
  <si>
    <t xml:space="preserve"> 73</t>
  </si>
  <si>
    <t>Opryski chemiczne opryskiwaczem plecakowym z napędem spalinowym</t>
  </si>
  <si>
    <t>OPR-PSPAL</t>
  </si>
  <si>
    <t xml:space="preserve"> 28</t>
  </si>
  <si>
    <t>Wyniesienie wyciętych podszytów  (teren równy lub falisty)</t>
  </si>
  <si>
    <t>PPOD N</t>
  </si>
  <si>
    <t xml:space="preserve"> 24</t>
  </si>
  <si>
    <t>Odpowiadając na ogłoszenie o przetargu nieograniczonym na „Wykonywanie usług z zakresu gospodarki leśnej na terenie Nadleśnictwa Poddębice w roku 2022''  składamy niniejszym ofertę na pakiet 7 tego zamówienia i oferujemy następujące ceny jednostkowe za usługi wchodzące w skład tej części zamówienia:</t>
  </si>
  <si>
    <t>KG</t>
  </si>
  <si>
    <t>Zbiór nasion pozostałych gatunków</t>
  </si>
  <si>
    <t>ZB-NASP</t>
  </si>
  <si>
    <t>334</t>
  </si>
  <si>
    <t>Zbiór nasion wiązu</t>
  </si>
  <si>
    <t>ZB-NASWZ</t>
  </si>
  <si>
    <t>333</t>
  </si>
  <si>
    <t>Zbiór nasion graba</t>
  </si>
  <si>
    <t>ZB-NASGB</t>
  </si>
  <si>
    <t>332</t>
  </si>
  <si>
    <t>Zbiór nasion lipy</t>
  </si>
  <si>
    <t>ZB-NASLP</t>
  </si>
  <si>
    <t>331</t>
  </si>
  <si>
    <t>Zbiór nasion brzozy</t>
  </si>
  <si>
    <t>ZB-NASBRZ</t>
  </si>
  <si>
    <t>330</t>
  </si>
  <si>
    <t>Zbiór nasion buka</t>
  </si>
  <si>
    <t>ZB-NASBK</t>
  </si>
  <si>
    <t>329</t>
  </si>
  <si>
    <t>Zbiór nasion dęba</t>
  </si>
  <si>
    <t>ZB-NASDB</t>
  </si>
  <si>
    <t>328</t>
  </si>
  <si>
    <t>AR</t>
  </si>
  <si>
    <t>koszenie zielonek</t>
  </si>
  <si>
    <t>KOSZ-ZIEL</t>
  </si>
  <si>
    <t>305.01</t>
  </si>
  <si>
    <t>Wygrabianie powierzchni z korzeni i pozostałości drzewnych</t>
  </si>
  <si>
    <t>GRAB-R</t>
  </si>
  <si>
    <t>303</t>
  </si>
  <si>
    <t>Siew nasion</t>
  </si>
  <si>
    <t>SIEW-R</t>
  </si>
  <si>
    <t>292</t>
  </si>
  <si>
    <t>Siew częściowy nasion drobnych siewnikiem mechanicznie</t>
  </si>
  <si>
    <t>SIEW DCM</t>
  </si>
  <si>
    <t>291</t>
  </si>
  <si>
    <t>Siew nasion grubych</t>
  </si>
  <si>
    <t>SIEW-GC</t>
  </si>
  <si>
    <t>289</t>
  </si>
  <si>
    <t>Siew nasion drobnych</t>
  </si>
  <si>
    <t>SIEW-DC</t>
  </si>
  <si>
    <t>288</t>
  </si>
  <si>
    <t>Załadunek lub rozładunek sadzonek - 4-5 latek</t>
  </si>
  <si>
    <t>ZAŁ-4</t>
  </si>
  <si>
    <t>286</t>
  </si>
  <si>
    <t>Załadunek lub rozładunek sadzonek - 2-3 latek</t>
  </si>
  <si>
    <t>ZAŁ-2</t>
  </si>
  <si>
    <t>285</t>
  </si>
  <si>
    <t>Załadunek lub rozładunek sadzonek - 1 latek</t>
  </si>
  <si>
    <t>ZAŁ-1</t>
  </si>
  <si>
    <t>284</t>
  </si>
  <si>
    <t>Żelowanie sadzonek pozostałych</t>
  </si>
  <si>
    <t>ŻEL-IL</t>
  </si>
  <si>
    <t>283</t>
  </si>
  <si>
    <t>Żelowanie 2-latek</t>
  </si>
  <si>
    <t>ŻEL-2</t>
  </si>
  <si>
    <t>282</t>
  </si>
  <si>
    <t>Żelowanie 1-latek</t>
  </si>
  <si>
    <t>ŻEL-1</t>
  </si>
  <si>
    <t>281</t>
  </si>
  <si>
    <t>Dołowanie sadzonek z doniesieniem do dołu - 2-3-latek liściastych</t>
  </si>
  <si>
    <t>DOŁ-2L</t>
  </si>
  <si>
    <t>276</t>
  </si>
  <si>
    <t>Dołowanie sadzonek z doniesieniem do dołu - 2-3-latek iglastych</t>
  </si>
  <si>
    <t>DOŁ-2I</t>
  </si>
  <si>
    <t>275</t>
  </si>
  <si>
    <t>Wyjęcie materiału szkółkowanego 4-5 letniego</t>
  </si>
  <si>
    <t>WYJ 4-5L</t>
  </si>
  <si>
    <t>271</t>
  </si>
  <si>
    <t>Wyjęcie 2-3 latek</t>
  </si>
  <si>
    <t>WYJ 2-3L</t>
  </si>
  <si>
    <t>270</t>
  </si>
  <si>
    <t>Wyjęcie 1-latek</t>
  </si>
  <si>
    <t>WYJ 1R</t>
  </si>
  <si>
    <t>269</t>
  </si>
  <si>
    <t>Szkółkowanie  sadzonek 2-3 latek z doniesieniem do miejsca szkółkowania</t>
  </si>
  <si>
    <t>SZK-WR</t>
  </si>
  <si>
    <t>260</t>
  </si>
  <si>
    <t>Szkółkowanie sadzonek do 1 roku z doniesieniem do miejsca szkółkowania</t>
  </si>
  <si>
    <t>SZK-1R</t>
  </si>
  <si>
    <t>258</t>
  </si>
  <si>
    <t>Regulowanie położenia osłon</t>
  </si>
  <si>
    <t>OSŁ-REG</t>
  </si>
  <si>
    <t>255</t>
  </si>
  <si>
    <t>Osłona szkółki przed ujemnymi wpływami atmosferycznymi</t>
  </si>
  <si>
    <t>OSŁ-ATM</t>
  </si>
  <si>
    <t>254</t>
  </si>
  <si>
    <t>Formowanie grzędy siewnej</t>
  </si>
  <si>
    <t>WYW-GRZ</t>
  </si>
  <si>
    <t>253</t>
  </si>
  <si>
    <t>Pielenie - siewy pełne w okresie wschodów</t>
  </si>
  <si>
    <t>PIEL-P1</t>
  </si>
  <si>
    <t>251</t>
  </si>
  <si>
    <t>Pielenie -  siewy pełne</t>
  </si>
  <si>
    <t>PIEL-P</t>
  </si>
  <si>
    <t>250</t>
  </si>
  <si>
    <t>Pielenie w rzędach lub pasach w okresie wschodów</t>
  </si>
  <si>
    <t>PIEL-RN1</t>
  </si>
  <si>
    <t>249</t>
  </si>
  <si>
    <t>Pielenie w rzędach lub pasach - dla Db i Bk również w okresie wschodów</t>
  </si>
  <si>
    <t>PIEL-RN</t>
  </si>
  <si>
    <t>248</t>
  </si>
  <si>
    <t>Opryskiwanie szkółek opryskiwaczem ciągnikowym</t>
  </si>
  <si>
    <t>OPR-SC</t>
  </si>
  <si>
    <t>247</t>
  </si>
  <si>
    <t>Startowy wysiew nawozów ręcznie</t>
  </si>
  <si>
    <t>NAW MINES</t>
  </si>
  <si>
    <t>246</t>
  </si>
  <si>
    <t>Nawożenie mineralne w sadzonkach -wykonywane ręcznie</t>
  </si>
  <si>
    <t>NAW-MINER</t>
  </si>
  <si>
    <t>245</t>
  </si>
  <si>
    <t>Nawożenie mineralne - dolistne</t>
  </si>
  <si>
    <t>NAW-MIND</t>
  </si>
  <si>
    <t>243</t>
  </si>
  <si>
    <t>M3P</t>
  </si>
  <si>
    <t>Rozsiew kompostu rozrzutnikiem</t>
  </si>
  <si>
    <t>SIEW-KC</t>
  </si>
  <si>
    <t>240</t>
  </si>
  <si>
    <t>Przygotowanie substratu do ponownego obsiewu</t>
  </si>
  <si>
    <t>ROZŁ-SUB</t>
  </si>
  <si>
    <t>238.03</t>
  </si>
  <si>
    <t>układanie wartswy substratu o grubości 15 cm</t>
  </si>
  <si>
    <t>UKŁ-SUB</t>
  </si>
  <si>
    <t>238.02</t>
  </si>
  <si>
    <t>zebranie zuzytrego substratu z doniesieniem</t>
  </si>
  <si>
    <t>ZEBR-SUB</t>
  </si>
  <si>
    <t>238.01</t>
  </si>
  <si>
    <t>Zbiór i wywóz kamieni</t>
  </si>
  <si>
    <t>ZB-KAM</t>
  </si>
  <si>
    <t>238</t>
  </si>
  <si>
    <t>Spulchnianie gleby na międzyrzędach w okresie wschodów motyką.</t>
  </si>
  <si>
    <t>SPUL-R1</t>
  </si>
  <si>
    <t>237</t>
  </si>
  <si>
    <t>Spulchnianie gleby na międzyrzędach dla DB i BK również w okresie wschodów</t>
  </si>
  <si>
    <t>SPUL-R</t>
  </si>
  <si>
    <t>236</t>
  </si>
  <si>
    <t>Wałowanie pełnej orki - jednokrotne</t>
  </si>
  <si>
    <t>WAŁ-SC</t>
  </si>
  <si>
    <t>233</t>
  </si>
  <si>
    <t>Wyorywanie lub podcinanie sadzonek ciągnikowym podcinaczem sekcyjnym</t>
  </si>
  <si>
    <t>WYOR-CS</t>
  </si>
  <si>
    <t>230</t>
  </si>
  <si>
    <t>Wyorywanie i podcinanie sadzonek ciągnikowym wyorywaczem klamrowych</t>
  </si>
  <si>
    <t>WYOR-CK</t>
  </si>
  <si>
    <t>229</t>
  </si>
  <si>
    <t>głęboszowanie na szkółce</t>
  </si>
  <si>
    <t>GLEBOSZ</t>
  </si>
  <si>
    <t>228.01</t>
  </si>
  <si>
    <t>Orka pełna</t>
  </si>
  <si>
    <t>ORKA-SC</t>
  </si>
  <si>
    <t>227</t>
  </si>
  <si>
    <t>Bronowanie</t>
  </si>
  <si>
    <t>BRON-SC</t>
  </si>
  <si>
    <t>226</t>
  </si>
  <si>
    <t>Spulchnianie gleby</t>
  </si>
  <si>
    <t>SPUL-SC</t>
  </si>
  <si>
    <t>225</t>
  </si>
  <si>
    <t>Spulchnianie gleby na międzyrzędach opielaczem wielorzędowym</t>
  </si>
  <si>
    <t>SPUL-C</t>
  </si>
  <si>
    <t>224</t>
  </si>
  <si>
    <t>Odpowiadając na ogłoszenie o przetargu nieograniczonym na „Wykonywanie usług z zakresu gospodarki leśnej na terenie Nadleśnictwa Poddębice w roku 2022''  składamy niniejszym ofertę na pakiet 8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</si>
  <si>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2022''  składamy niniejszym ofertę na pakiet 9 tego zamówienia i oferujemy następujące ceny jednostkowe za usługi wchodzące w skład tej części zamówienia:</t>
  </si>
  <si>
    <t>Grodzenie upraw przed zwierzyną siatką</t>
  </si>
  <si>
    <t>GRODZ-SN</t>
  </si>
  <si>
    <t>142</t>
  </si>
  <si>
    <t>Odpowiadając na ogłoszenie o przetargu nieograniczonym na „Wykonywanie usług z zakresu gospodarki leśnej na terenie Nadleśnictwa Poddębice w roku 2022''  składamy niniejszym ofertę na pakiet 10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</si>
  <si>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2022''  składamy niniejszym ofertę na pakiet 11 tego zamówienia i oferujemy następujące ceny jednostkowe za usługi wchodzące w skład tej części zamówienia:</t>
  </si>
  <si>
    <t>95</t>
  </si>
  <si>
    <t>SADZ SADZ</t>
  </si>
  <si>
    <t>Sadzenie jednolatek i wielolatek sadzarką</t>
  </si>
  <si>
    <t>17</t>
  </si>
  <si>
    <t xml:space="preserve"> 11, 117, 157, 161, 163, 165, 167, 169, 171, 180, 183, 209, 307, 336, 340, 343, </t>
  </si>
  <si>
    <t xml:space="preserve">119, 173, 187, 308, 338, 341, 344, </t>
  </si>
  <si>
    <t xml:space="preserve">118, 13, 158, 164, 166, 168, 170, 172, 181, 185, 210, 306, 337, 342, </t>
  </si>
  <si>
    <t>118, 13, 158, 164, 166, 168, 170, 172, 181, 185, 210, 306, 337, 342,</t>
  </si>
  <si>
    <t>307, 336</t>
  </si>
  <si>
    <t xml:space="preserve">308, 338 </t>
  </si>
  <si>
    <t>306, 337</t>
  </si>
  <si>
    <t>180</t>
  </si>
  <si>
    <t>PRZYB-1ŻU</t>
  </si>
  <si>
    <t>Przybicie okorowanych żerdzi w jednym rzędzie</t>
  </si>
  <si>
    <t>149</t>
  </si>
  <si>
    <t>274</t>
  </si>
  <si>
    <t>DOŁ-1L</t>
  </si>
  <si>
    <t>Dołowanie sadzonek z doniesieniem do dołu - 1-latek liściastych</t>
  </si>
  <si>
    <t>277</t>
  </si>
  <si>
    <t>DOŁ-4l</t>
  </si>
  <si>
    <t>Dołowanie sadzonek z doniesieniem do dołu - 4-5-latek iglastych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</si>
</sst>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3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92"/>
  <sheetViews>
    <sheetView tabSelected="1" workbookViewId="0">
      <selection activeCell="B2" sqref="B2"/>
    </sheetView>
  </sheetViews>
  <sheetFormatPr defaultRowHeight="13.2" x14ac:dyDescent="0.25"/>
  <cols>
    <col min="1" max="1" width="0.109375" customWidth="1"/>
    <col min="2" max="2" width="11.3320312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90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45.4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9" customFormat="1" ht="19.649999999999999" customHeight="1" x14ac:dyDescent="0.25">
      <c r="B30" s="4" t="s">
        <v>10</v>
      </c>
      <c r="C30" s="4" t="s">
        <v>11</v>
      </c>
      <c r="D30" s="16" t="s">
        <v>12</v>
      </c>
      <c r="E30" s="4" t="s">
        <v>13</v>
      </c>
      <c r="F30" s="17">
        <v>4551</v>
      </c>
      <c r="G30" s="18"/>
      <c r="H30" s="18">
        <f>G30*F30</f>
        <v>0</v>
      </c>
      <c r="I30" s="20">
        <v>8</v>
      </c>
      <c r="J30" s="18">
        <f>H30*0.08</f>
        <v>0</v>
      </c>
      <c r="K30" s="18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8" t="s">
        <v>92</v>
      </c>
      <c r="C33" s="28"/>
      <c r="D33" s="2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7552</v>
      </c>
      <c r="G36" s="18"/>
      <c r="H36" s="18">
        <f>G36*F36</f>
        <v>0</v>
      </c>
      <c r="I36" s="20">
        <v>8</v>
      </c>
      <c r="J36" s="18">
        <f>H36*0.08</f>
        <v>0</v>
      </c>
      <c r="K36" s="18">
        <f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28" t="s">
        <v>93</v>
      </c>
      <c r="C39" s="28"/>
      <c r="D39" s="28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6404</v>
      </c>
      <c r="G42" s="18"/>
      <c r="H42" s="18">
        <f>G42*F42</f>
        <v>0</v>
      </c>
      <c r="I42" s="20">
        <v>8</v>
      </c>
      <c r="J42" s="18">
        <f>H42*0.08</f>
        <v>0</v>
      </c>
      <c r="K42" s="18">
        <f>J42+H42</f>
        <v>0</v>
      </c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28" t="s">
        <v>94</v>
      </c>
      <c r="C45" s="28"/>
      <c r="D45" s="28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765</v>
      </c>
      <c r="G48" s="18"/>
      <c r="H48" s="18">
        <f>G48*F48</f>
        <v>0</v>
      </c>
      <c r="I48" s="20">
        <v>8</v>
      </c>
      <c r="J48" s="18">
        <f>H48*0.08</f>
        <v>0</v>
      </c>
      <c r="K48" s="18">
        <f>J48+H48</f>
        <v>0</v>
      </c>
    </row>
    <row r="49" spans="2:11" s="1" customFormat="1" ht="1.2" customHeight="1" x14ac:dyDescent="0.2"/>
    <row r="50" spans="2:11" s="1" customFormat="1" ht="3.15" customHeight="1" x14ac:dyDescent="0.2"/>
    <row r="51" spans="2:11" s="1" customFormat="1" ht="20.85" customHeight="1" x14ac:dyDescent="0.2">
      <c r="B51" s="28" t="s">
        <v>95</v>
      </c>
      <c r="C51" s="28"/>
      <c r="D51" s="28"/>
    </row>
    <row r="52" spans="2:11" s="1" customFormat="1" ht="10.199999999999999" customHeight="1" x14ac:dyDescent="0.2"/>
    <row r="53" spans="2:11" s="1" customFormat="1" ht="45.45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1" s="1" customFormat="1" ht="19.649999999999999" customHeight="1" x14ac:dyDescent="0.2">
      <c r="B54" s="4" t="s">
        <v>10</v>
      </c>
      <c r="C54" s="4" t="s">
        <v>11</v>
      </c>
      <c r="D54" s="5" t="s">
        <v>12</v>
      </c>
      <c r="E54" s="4" t="s">
        <v>13</v>
      </c>
      <c r="F54" s="6">
        <v>759</v>
      </c>
      <c r="G54" s="18"/>
      <c r="H54" s="18">
        <f>G54*F54</f>
        <v>0</v>
      </c>
      <c r="I54" s="20">
        <v>8</v>
      </c>
      <c r="J54" s="18">
        <f>H54*0.08</f>
        <v>0</v>
      </c>
      <c r="K54" s="18">
        <f>J54+H54</f>
        <v>0</v>
      </c>
    </row>
    <row r="55" spans="2:11" s="1" customFormat="1" ht="1.2" customHeight="1" x14ac:dyDescent="0.2"/>
    <row r="56" spans="2:11" s="1" customFormat="1" ht="13.35" customHeight="1" x14ac:dyDescent="0.2"/>
    <row r="57" spans="2:11" s="1" customFormat="1" ht="5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</v>
      </c>
    </row>
    <row r="58" spans="2:11" s="1" customFormat="1" ht="19.649999999999999" customHeight="1" x14ac:dyDescent="0.2">
      <c r="B58" s="4" t="s">
        <v>14</v>
      </c>
      <c r="C58" s="4" t="s">
        <v>15</v>
      </c>
      <c r="D58" s="5" t="s">
        <v>16</v>
      </c>
      <c r="E58" s="4" t="s">
        <v>17</v>
      </c>
      <c r="F58" s="6">
        <v>38.25</v>
      </c>
      <c r="G58" s="18"/>
      <c r="H58" s="18">
        <f>G58*F58</f>
        <v>0</v>
      </c>
      <c r="I58" s="20">
        <v>8</v>
      </c>
      <c r="J58" s="18">
        <f>H58*0.08</f>
        <v>0</v>
      </c>
      <c r="K58" s="18">
        <f>J58+H58</f>
        <v>0</v>
      </c>
    </row>
    <row r="59" spans="2:11" s="1" customFormat="1" ht="19.649999999999999" customHeight="1" x14ac:dyDescent="0.2">
      <c r="B59" s="4" t="s">
        <v>18</v>
      </c>
      <c r="C59" s="4" t="s">
        <v>19</v>
      </c>
      <c r="D59" s="5" t="s">
        <v>20</v>
      </c>
      <c r="E59" s="4" t="s">
        <v>17</v>
      </c>
      <c r="F59" s="6">
        <v>9.67</v>
      </c>
      <c r="G59" s="18"/>
      <c r="H59" s="18">
        <f>G59*F59</f>
        <v>0</v>
      </c>
      <c r="I59" s="20">
        <v>8</v>
      </c>
      <c r="J59" s="18">
        <f>H59*0.08</f>
        <v>0</v>
      </c>
      <c r="K59" s="18">
        <f>J59+H59</f>
        <v>0</v>
      </c>
    </row>
    <row r="60" spans="2:11" s="1" customFormat="1" ht="23.25" customHeight="1" x14ac:dyDescent="0.2">
      <c r="B60" s="4" t="s">
        <v>339</v>
      </c>
      <c r="C60" s="4" t="s">
        <v>113</v>
      </c>
      <c r="D60" s="5" t="s">
        <v>112</v>
      </c>
      <c r="E60" s="15" t="s">
        <v>17</v>
      </c>
      <c r="F60" s="6">
        <v>1</v>
      </c>
      <c r="G60" s="18"/>
      <c r="H60" s="18">
        <f>G60*F60</f>
        <v>0</v>
      </c>
      <c r="I60" s="20">
        <v>8</v>
      </c>
      <c r="J60" s="18">
        <f>H60*0.08</f>
        <v>0</v>
      </c>
      <c r="K60" s="18">
        <f>J60+H60</f>
        <v>0</v>
      </c>
    </row>
    <row r="61" spans="2:11" s="1" customFormat="1" ht="19.649999999999999" customHeight="1" x14ac:dyDescent="0.2">
      <c r="B61" s="4" t="s">
        <v>21</v>
      </c>
      <c r="C61" s="4" t="s">
        <v>22</v>
      </c>
      <c r="D61" s="5" t="s">
        <v>23</v>
      </c>
      <c r="E61" s="4" t="s">
        <v>17</v>
      </c>
      <c r="F61" s="6">
        <v>14.37</v>
      </c>
      <c r="G61" s="18"/>
      <c r="H61" s="18">
        <f t="shared" ref="H61:H79" si="0">G61*F61</f>
        <v>0</v>
      </c>
      <c r="I61" s="20">
        <v>8</v>
      </c>
      <c r="J61" s="18">
        <f t="shared" ref="J61:J79" si="1">H61*0.08</f>
        <v>0</v>
      </c>
      <c r="K61" s="18">
        <f t="shared" ref="K61:K79" si="2">J61+H61</f>
        <v>0</v>
      </c>
    </row>
    <row r="62" spans="2:11" s="1" customFormat="1" ht="19.649999999999999" customHeight="1" x14ac:dyDescent="0.2">
      <c r="B62" s="4" t="s">
        <v>24</v>
      </c>
      <c r="C62" s="4" t="s">
        <v>25</v>
      </c>
      <c r="D62" s="5" t="s">
        <v>26</v>
      </c>
      <c r="E62" s="4" t="s">
        <v>27</v>
      </c>
      <c r="F62" s="6">
        <v>2</v>
      </c>
      <c r="G62" s="18"/>
      <c r="H62" s="18">
        <f t="shared" si="0"/>
        <v>0</v>
      </c>
      <c r="I62" s="20">
        <v>8</v>
      </c>
      <c r="J62" s="18">
        <f t="shared" si="1"/>
        <v>0</v>
      </c>
      <c r="K62" s="18">
        <f t="shared" si="2"/>
        <v>0</v>
      </c>
    </row>
    <row r="63" spans="2:11" s="1" customFormat="1" ht="19.649999999999999" customHeight="1" x14ac:dyDescent="0.2">
      <c r="B63" s="4" t="s">
        <v>28</v>
      </c>
      <c r="C63" s="4" t="s">
        <v>29</v>
      </c>
      <c r="D63" s="5" t="s">
        <v>30</v>
      </c>
      <c r="E63" s="4" t="s">
        <v>13</v>
      </c>
      <c r="F63" s="6">
        <v>116</v>
      </c>
      <c r="G63" s="18"/>
      <c r="H63" s="18">
        <f t="shared" si="0"/>
        <v>0</v>
      </c>
      <c r="I63" s="20">
        <v>8</v>
      </c>
      <c r="J63" s="18">
        <f t="shared" si="1"/>
        <v>0</v>
      </c>
      <c r="K63" s="18">
        <f t="shared" si="2"/>
        <v>0</v>
      </c>
    </row>
    <row r="64" spans="2:11" s="1" customFormat="1" ht="28.65" customHeight="1" x14ac:dyDescent="0.2">
      <c r="B64" s="4" t="s">
        <v>31</v>
      </c>
      <c r="C64" s="4" t="s">
        <v>32</v>
      </c>
      <c r="D64" s="5" t="s">
        <v>33</v>
      </c>
      <c r="E64" s="4" t="s">
        <v>34</v>
      </c>
      <c r="F64" s="6">
        <v>166.2</v>
      </c>
      <c r="G64" s="18"/>
      <c r="H64" s="18">
        <f t="shared" si="0"/>
        <v>0</v>
      </c>
      <c r="I64" s="20">
        <v>8</v>
      </c>
      <c r="J64" s="18">
        <f t="shared" si="1"/>
        <v>0</v>
      </c>
      <c r="K64" s="18">
        <f t="shared" si="2"/>
        <v>0</v>
      </c>
    </row>
    <row r="65" spans="2:11" s="1" customFormat="1" ht="28.65" customHeight="1" x14ac:dyDescent="0.2">
      <c r="B65" s="4" t="s">
        <v>35</v>
      </c>
      <c r="C65" s="4" t="s">
        <v>36</v>
      </c>
      <c r="D65" s="5" t="s">
        <v>37</v>
      </c>
      <c r="E65" s="4" t="s">
        <v>34</v>
      </c>
      <c r="F65" s="6">
        <v>64.069999999999993</v>
      </c>
      <c r="G65" s="18"/>
      <c r="H65" s="18">
        <f t="shared" si="0"/>
        <v>0</v>
      </c>
      <c r="I65" s="20">
        <v>8</v>
      </c>
      <c r="J65" s="18">
        <f t="shared" si="1"/>
        <v>0</v>
      </c>
      <c r="K65" s="18">
        <f t="shared" si="2"/>
        <v>0</v>
      </c>
    </row>
    <row r="66" spans="2:11" s="1" customFormat="1" ht="19.649999999999999" customHeight="1" x14ac:dyDescent="0.2">
      <c r="B66" s="4" t="s">
        <v>38</v>
      </c>
      <c r="C66" s="4" t="s">
        <v>39</v>
      </c>
      <c r="D66" s="5" t="s">
        <v>40</v>
      </c>
      <c r="E66" s="4" t="s">
        <v>27</v>
      </c>
      <c r="F66" s="6">
        <v>85.07</v>
      </c>
      <c r="G66" s="18"/>
      <c r="H66" s="18">
        <f t="shared" si="0"/>
        <v>0</v>
      </c>
      <c r="I66" s="20">
        <v>8</v>
      </c>
      <c r="J66" s="18">
        <f t="shared" si="1"/>
        <v>0</v>
      </c>
      <c r="K66" s="18">
        <f t="shared" si="2"/>
        <v>0</v>
      </c>
    </row>
    <row r="67" spans="2:11" s="1" customFormat="1" ht="19.649999999999999" customHeight="1" x14ac:dyDescent="0.2">
      <c r="B67" s="4" t="s">
        <v>41</v>
      </c>
      <c r="C67" s="4" t="s">
        <v>42</v>
      </c>
      <c r="D67" s="5" t="s">
        <v>43</v>
      </c>
      <c r="E67" s="4" t="s">
        <v>27</v>
      </c>
      <c r="F67" s="6">
        <v>1.2</v>
      </c>
      <c r="G67" s="18"/>
      <c r="H67" s="18">
        <f t="shared" si="0"/>
        <v>0</v>
      </c>
      <c r="I67" s="20">
        <v>8</v>
      </c>
      <c r="J67" s="18">
        <f t="shared" si="1"/>
        <v>0</v>
      </c>
      <c r="K67" s="18">
        <f t="shared" si="2"/>
        <v>0</v>
      </c>
    </row>
    <row r="68" spans="2:11" s="1" customFormat="1" ht="19.649999999999999" customHeight="1" x14ac:dyDescent="0.2">
      <c r="B68" s="4" t="s">
        <v>44</v>
      </c>
      <c r="C68" s="4" t="s">
        <v>45</v>
      </c>
      <c r="D68" s="5" t="s">
        <v>46</v>
      </c>
      <c r="E68" s="4" t="s">
        <v>27</v>
      </c>
      <c r="F68" s="6">
        <v>125.2</v>
      </c>
      <c r="G68" s="18"/>
      <c r="H68" s="18">
        <f t="shared" si="0"/>
        <v>0</v>
      </c>
      <c r="I68" s="20">
        <v>8</v>
      </c>
      <c r="J68" s="18">
        <f t="shared" si="1"/>
        <v>0</v>
      </c>
      <c r="K68" s="18">
        <f t="shared" si="2"/>
        <v>0</v>
      </c>
    </row>
    <row r="69" spans="2:11" s="1" customFormat="1" ht="19.649999999999999" customHeight="1" x14ac:dyDescent="0.2">
      <c r="B69" s="4" t="s">
        <v>336</v>
      </c>
      <c r="C69" s="4" t="s">
        <v>337</v>
      </c>
      <c r="D69" s="5" t="s">
        <v>338</v>
      </c>
      <c r="E69" s="4" t="s">
        <v>27</v>
      </c>
      <c r="F69" s="6">
        <v>1</v>
      </c>
      <c r="G69" s="18"/>
      <c r="H69" s="18">
        <f t="shared" si="0"/>
        <v>0</v>
      </c>
      <c r="I69" s="20">
        <v>8</v>
      </c>
      <c r="J69" s="18">
        <f t="shared" si="1"/>
        <v>0</v>
      </c>
      <c r="K69" s="18">
        <f t="shared" si="2"/>
        <v>0</v>
      </c>
    </row>
    <row r="70" spans="2:11" s="1" customFormat="1" ht="19.649999999999999" customHeight="1" x14ac:dyDescent="0.2">
      <c r="B70" s="4" t="s">
        <v>47</v>
      </c>
      <c r="C70" s="4" t="s">
        <v>48</v>
      </c>
      <c r="D70" s="5" t="s">
        <v>49</v>
      </c>
      <c r="E70" s="4" t="s">
        <v>27</v>
      </c>
      <c r="F70" s="6">
        <v>211.47</v>
      </c>
      <c r="G70" s="18"/>
      <c r="H70" s="18">
        <f t="shared" si="0"/>
        <v>0</v>
      </c>
      <c r="I70" s="20">
        <v>8</v>
      </c>
      <c r="J70" s="18">
        <f t="shared" si="1"/>
        <v>0</v>
      </c>
      <c r="K70" s="18">
        <f t="shared" si="2"/>
        <v>0</v>
      </c>
    </row>
    <row r="71" spans="2:11" s="1" customFormat="1" ht="28.65" customHeight="1" x14ac:dyDescent="0.2">
      <c r="B71" s="4" t="s">
        <v>50</v>
      </c>
      <c r="C71" s="4" t="s">
        <v>51</v>
      </c>
      <c r="D71" s="5" t="s">
        <v>52</v>
      </c>
      <c r="E71" s="4" t="s">
        <v>17</v>
      </c>
      <c r="F71" s="6">
        <v>139.74</v>
      </c>
      <c r="G71" s="18"/>
      <c r="H71" s="18">
        <f t="shared" si="0"/>
        <v>0</v>
      </c>
      <c r="I71" s="20">
        <v>8</v>
      </c>
      <c r="J71" s="18">
        <f t="shared" si="1"/>
        <v>0</v>
      </c>
      <c r="K71" s="18">
        <f t="shared" si="2"/>
        <v>0</v>
      </c>
    </row>
    <row r="72" spans="2:11" s="1" customFormat="1" ht="19.649999999999999" customHeight="1" x14ac:dyDescent="0.2">
      <c r="B72" s="4" t="s">
        <v>53</v>
      </c>
      <c r="C72" s="4" t="s">
        <v>54</v>
      </c>
      <c r="D72" s="5" t="s">
        <v>55</v>
      </c>
      <c r="E72" s="4" t="s">
        <v>17</v>
      </c>
      <c r="F72" s="6">
        <v>12.09</v>
      </c>
      <c r="G72" s="18"/>
      <c r="H72" s="18">
        <f t="shared" si="0"/>
        <v>0</v>
      </c>
      <c r="I72" s="20">
        <v>8</v>
      </c>
      <c r="J72" s="18">
        <f t="shared" si="1"/>
        <v>0</v>
      </c>
      <c r="K72" s="18">
        <f t="shared" si="2"/>
        <v>0</v>
      </c>
    </row>
    <row r="73" spans="2:11" s="1" customFormat="1" ht="19.649999999999999" customHeight="1" x14ac:dyDescent="0.2">
      <c r="B73" s="4" t="s">
        <v>56</v>
      </c>
      <c r="C73" s="4" t="s">
        <v>57</v>
      </c>
      <c r="D73" s="5" t="s">
        <v>58</v>
      </c>
      <c r="E73" s="4" t="s">
        <v>17</v>
      </c>
      <c r="F73" s="6">
        <v>36.700000000000003</v>
      </c>
      <c r="G73" s="18"/>
      <c r="H73" s="18">
        <f t="shared" si="0"/>
        <v>0</v>
      </c>
      <c r="I73" s="20">
        <v>8</v>
      </c>
      <c r="J73" s="18">
        <f t="shared" si="1"/>
        <v>0</v>
      </c>
      <c r="K73" s="18">
        <f t="shared" si="2"/>
        <v>0</v>
      </c>
    </row>
    <row r="74" spans="2:11" s="1" customFormat="1" ht="19.649999999999999" customHeight="1" x14ac:dyDescent="0.2">
      <c r="B74" s="4" t="s">
        <v>59</v>
      </c>
      <c r="C74" s="4" t="s">
        <v>60</v>
      </c>
      <c r="D74" s="5" t="s">
        <v>61</v>
      </c>
      <c r="E74" s="4" t="s">
        <v>27</v>
      </c>
      <c r="F74" s="6">
        <v>2.06</v>
      </c>
      <c r="G74" s="18"/>
      <c r="H74" s="18">
        <f t="shared" si="0"/>
        <v>0</v>
      </c>
      <c r="I74" s="20">
        <v>8</v>
      </c>
      <c r="J74" s="18">
        <f t="shared" si="1"/>
        <v>0</v>
      </c>
      <c r="K74" s="18">
        <f t="shared" si="2"/>
        <v>0</v>
      </c>
    </row>
    <row r="75" spans="2:11" s="1" customFormat="1" ht="19.649999999999999" customHeight="1" x14ac:dyDescent="0.2">
      <c r="B75" s="4" t="s">
        <v>62</v>
      </c>
      <c r="C75" s="4" t="s">
        <v>63</v>
      </c>
      <c r="D75" s="5" t="s">
        <v>64</v>
      </c>
      <c r="E75" s="4" t="s">
        <v>65</v>
      </c>
      <c r="F75" s="6">
        <v>24</v>
      </c>
      <c r="G75" s="18"/>
      <c r="H75" s="18">
        <f t="shared" si="0"/>
        <v>0</v>
      </c>
      <c r="I75" s="20">
        <v>8</v>
      </c>
      <c r="J75" s="18">
        <f t="shared" si="1"/>
        <v>0</v>
      </c>
      <c r="K75" s="18">
        <f t="shared" si="2"/>
        <v>0</v>
      </c>
    </row>
    <row r="76" spans="2:11" s="1" customFormat="1" ht="19.649999999999999" customHeight="1" x14ac:dyDescent="0.2">
      <c r="B76" s="4" t="s">
        <v>66</v>
      </c>
      <c r="C76" s="4" t="s">
        <v>67</v>
      </c>
      <c r="D76" s="5" t="s">
        <v>68</v>
      </c>
      <c r="E76" s="4" t="s">
        <v>69</v>
      </c>
      <c r="F76" s="6">
        <v>160</v>
      </c>
      <c r="G76" s="18"/>
      <c r="H76" s="18">
        <f t="shared" si="0"/>
        <v>0</v>
      </c>
      <c r="I76" s="20">
        <v>8</v>
      </c>
      <c r="J76" s="18">
        <f t="shared" si="1"/>
        <v>0</v>
      </c>
      <c r="K76" s="18">
        <f t="shared" si="2"/>
        <v>0</v>
      </c>
    </row>
    <row r="77" spans="2:11" s="1" customFormat="1" ht="19.649999999999999" customHeight="1" x14ac:dyDescent="0.2">
      <c r="B77" s="4" t="s">
        <v>70</v>
      </c>
      <c r="C77" s="4" t="s">
        <v>71</v>
      </c>
      <c r="D77" s="5" t="s">
        <v>72</v>
      </c>
      <c r="E77" s="4" t="s">
        <v>17</v>
      </c>
      <c r="F77" s="6">
        <v>1.5</v>
      </c>
      <c r="G77" s="18"/>
      <c r="H77" s="18">
        <f t="shared" si="0"/>
        <v>0</v>
      </c>
      <c r="I77" s="20">
        <v>8</v>
      </c>
      <c r="J77" s="18">
        <f t="shared" si="1"/>
        <v>0</v>
      </c>
      <c r="K77" s="18">
        <f t="shared" si="2"/>
        <v>0</v>
      </c>
    </row>
    <row r="78" spans="2:11" s="1" customFormat="1" ht="28.65" customHeight="1" x14ac:dyDescent="0.2">
      <c r="B78" s="4" t="s">
        <v>73</v>
      </c>
      <c r="C78" s="4" t="s">
        <v>74</v>
      </c>
      <c r="D78" s="5" t="s">
        <v>75</v>
      </c>
      <c r="E78" s="4" t="s">
        <v>69</v>
      </c>
      <c r="F78" s="6">
        <v>24</v>
      </c>
      <c r="G78" s="18"/>
      <c r="H78" s="18">
        <f t="shared" si="0"/>
        <v>0</v>
      </c>
      <c r="I78" s="20">
        <v>8</v>
      </c>
      <c r="J78" s="18">
        <f t="shared" si="1"/>
        <v>0</v>
      </c>
      <c r="K78" s="18">
        <f t="shared" si="2"/>
        <v>0</v>
      </c>
    </row>
    <row r="79" spans="2:11" s="1" customFormat="1" ht="1.2" customHeight="1" x14ac:dyDescent="0.2">
      <c r="G79" s="18"/>
      <c r="H79" s="18">
        <f t="shared" si="0"/>
        <v>0</v>
      </c>
      <c r="I79" s="20">
        <v>8</v>
      </c>
      <c r="J79" s="18">
        <f t="shared" si="1"/>
        <v>0</v>
      </c>
      <c r="K79" s="18">
        <f t="shared" si="2"/>
        <v>0</v>
      </c>
    </row>
    <row r="80" spans="2:11" s="1" customFormat="1" ht="28.65" customHeight="1" x14ac:dyDescent="0.2"/>
    <row r="81" spans="2:11" s="1" customFormat="1" ht="51" customHeight="1" x14ac:dyDescent="0.2">
      <c r="B81" s="2" t="s">
        <v>0</v>
      </c>
      <c r="C81" s="3" t="s">
        <v>1</v>
      </c>
      <c r="D81" s="7" t="s">
        <v>2</v>
      </c>
      <c r="E81" s="3" t="s">
        <v>3</v>
      </c>
      <c r="F81" s="7" t="s">
        <v>4</v>
      </c>
      <c r="G81" s="3" t="s">
        <v>5</v>
      </c>
      <c r="H81" s="2" t="s">
        <v>6</v>
      </c>
      <c r="I81" s="3" t="s">
        <v>7</v>
      </c>
      <c r="J81" s="3" t="s">
        <v>8</v>
      </c>
      <c r="K81" s="2" t="s">
        <v>9</v>
      </c>
    </row>
    <row r="82" spans="2:11" s="1" customFormat="1" ht="68.400000000000006" x14ac:dyDescent="0.2">
      <c r="B82" s="8" t="s">
        <v>340</v>
      </c>
      <c r="C82" s="4" t="s">
        <v>76</v>
      </c>
      <c r="D82" s="9" t="s">
        <v>77</v>
      </c>
      <c r="E82" s="4" t="s">
        <v>69</v>
      </c>
      <c r="F82" s="10">
        <v>578.65</v>
      </c>
      <c r="G82" s="18"/>
      <c r="H82" s="18">
        <f>G82*F82</f>
        <v>0</v>
      </c>
      <c r="I82" s="20">
        <v>8</v>
      </c>
      <c r="J82" s="18">
        <f>H82*0.08</f>
        <v>0</v>
      </c>
      <c r="K82" s="18">
        <f>J82+H82</f>
        <v>0</v>
      </c>
    </row>
    <row r="83" spans="2:11" s="1" customFormat="1" ht="34.200000000000003" x14ac:dyDescent="0.2">
      <c r="B83" s="8" t="s">
        <v>341</v>
      </c>
      <c r="C83" s="4" t="s">
        <v>78</v>
      </c>
      <c r="D83" s="9" t="s">
        <v>79</v>
      </c>
      <c r="E83" s="4" t="s">
        <v>69</v>
      </c>
      <c r="F83" s="10">
        <v>279.22000000000003</v>
      </c>
      <c r="G83" s="18"/>
      <c r="H83" s="18">
        <f>G83*F83</f>
        <v>0</v>
      </c>
      <c r="I83" s="20">
        <v>8</v>
      </c>
      <c r="J83" s="18">
        <f>H83*0.08</f>
        <v>0</v>
      </c>
      <c r="K83" s="18">
        <f>J83+H83</f>
        <v>0</v>
      </c>
    </row>
    <row r="84" spans="2:11" s="1" customFormat="1" ht="57" x14ac:dyDescent="0.2">
      <c r="B84" s="8" t="s">
        <v>342</v>
      </c>
      <c r="C84" s="4" t="s">
        <v>80</v>
      </c>
      <c r="D84" s="9" t="s">
        <v>81</v>
      </c>
      <c r="E84" s="4" t="s">
        <v>69</v>
      </c>
      <c r="F84" s="10">
        <v>13</v>
      </c>
      <c r="G84" s="18"/>
      <c r="H84" s="18">
        <f>G84*F84</f>
        <v>0</v>
      </c>
      <c r="I84" s="20">
        <v>8</v>
      </c>
      <c r="J84" s="18">
        <f>H84*0.08</f>
        <v>0</v>
      </c>
      <c r="K84" s="18">
        <f>J84+H84</f>
        <v>0</v>
      </c>
    </row>
    <row r="85" spans="2:11" s="1" customFormat="1" ht="28.65" customHeight="1" x14ac:dyDescent="0.2"/>
    <row r="86" spans="2:11" s="1" customFormat="1" ht="21.45" customHeight="1" x14ac:dyDescent="0.2">
      <c r="B86" s="23" t="s">
        <v>82</v>
      </c>
      <c r="C86" s="23"/>
      <c r="D86" s="23"/>
      <c r="E86" s="27">
        <f>SUM(H58:H78)+H82+H83+H84+SUM(H48+H42+H30+H54+H36)</f>
        <v>0</v>
      </c>
      <c r="F86" s="27"/>
      <c r="G86" s="27"/>
      <c r="H86" s="27"/>
      <c r="I86" s="27"/>
      <c r="J86" s="27"/>
      <c r="K86" s="27"/>
    </row>
    <row r="87" spans="2:11" s="1" customFormat="1" ht="21.45" customHeight="1" x14ac:dyDescent="0.2">
      <c r="B87" s="23" t="s">
        <v>83</v>
      </c>
      <c r="C87" s="23"/>
      <c r="D87" s="23"/>
      <c r="E87" s="27">
        <f>SUM(K56:K78)+K82+K83+K84+SUM(K46+K40+K33+K34+K52+K27)</f>
        <v>0</v>
      </c>
      <c r="F87" s="27"/>
      <c r="G87" s="27"/>
      <c r="H87" s="27"/>
      <c r="I87" s="27"/>
      <c r="J87" s="27"/>
      <c r="K87" s="27"/>
    </row>
    <row r="88" spans="2:11" s="1" customFormat="1" ht="112.2" customHeight="1" x14ac:dyDescent="0.2">
      <c r="B88" s="25" t="s">
        <v>97</v>
      </c>
      <c r="C88" s="25"/>
    </row>
    <row r="89" spans="2:11" s="1" customFormat="1" ht="17.7" customHeight="1" x14ac:dyDescent="0.2">
      <c r="H89" s="22" t="s">
        <v>96</v>
      </c>
      <c r="I89" s="22"/>
    </row>
    <row r="90" spans="2:11" s="1" customFormat="1" ht="28.65" customHeight="1" x14ac:dyDescent="0.2"/>
    <row r="91" spans="2:11" s="1" customFormat="1" ht="46.5" customHeight="1" x14ac:dyDescent="0.2"/>
    <row r="92" spans="2:11" s="1" customFormat="1" ht="28.65" customHeight="1" x14ac:dyDescent="0.2"/>
  </sheetData>
  <mergeCells count="19">
    <mergeCell ref="B27:D27"/>
    <mergeCell ref="B33:D33"/>
    <mergeCell ref="B39:D39"/>
    <mergeCell ref="H2:L2"/>
    <mergeCell ref="H89:I89"/>
    <mergeCell ref="B87:D87"/>
    <mergeCell ref="B4:C4"/>
    <mergeCell ref="B6:C6"/>
    <mergeCell ref="B88:C88"/>
    <mergeCell ref="B9:C9"/>
    <mergeCell ref="D14:E14"/>
    <mergeCell ref="E86:K86"/>
    <mergeCell ref="E87:K87"/>
    <mergeCell ref="F8:K11"/>
    <mergeCell ref="B45:D45"/>
    <mergeCell ref="B51:D51"/>
    <mergeCell ref="B86:D86"/>
    <mergeCell ref="B11:C12"/>
    <mergeCell ref="B24:J24"/>
  </mergeCells>
  <phoneticPr fontId="10" type="noConversion"/>
  <pageMargins left="0.7" right="0.7" top="0.75" bottom="0.75" header="0.3" footer="0.3"/>
  <pageSetup paperSize="9" scale="93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94915-01C5-4541-892F-9805EE34038A}">
  <sheetPr>
    <pageSetUpPr fitToPage="1"/>
  </sheetPr>
  <dimension ref="B1:L41"/>
  <sheetViews>
    <sheetView topLeftCell="A16" workbookViewId="0">
      <selection activeCell="E35" sqref="E35:K35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334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13.35" customHeight="1" x14ac:dyDescent="0.2"/>
    <row r="27" spans="2:11" s="1" customFormat="1" ht="54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19.649999999999999" customHeight="1" x14ac:dyDescent="0.2">
      <c r="B28" s="4" t="s">
        <v>333</v>
      </c>
      <c r="C28" s="4" t="s">
        <v>332</v>
      </c>
      <c r="D28" s="5" t="s">
        <v>331</v>
      </c>
      <c r="E28" s="4" t="s">
        <v>129</v>
      </c>
      <c r="F28" s="6">
        <v>270.13</v>
      </c>
      <c r="G28" s="18"/>
      <c r="H28" s="18">
        <f t="shared" ref="H28" si="0">G28*F28</f>
        <v>0</v>
      </c>
      <c r="I28" s="20">
        <v>23</v>
      </c>
      <c r="J28" s="18">
        <f>H28*0.23</f>
        <v>0</v>
      </c>
      <c r="K28" s="18">
        <f t="shared" ref="K28" si="1">J28+H28</f>
        <v>0</v>
      </c>
    </row>
    <row r="29" spans="2:11" s="1" customFormat="1" ht="19.649999999999999" customHeight="1" x14ac:dyDescent="0.2">
      <c r="B29" s="4" t="s">
        <v>132</v>
      </c>
      <c r="C29" s="4" t="s">
        <v>131</v>
      </c>
      <c r="D29" s="5" t="s">
        <v>130</v>
      </c>
      <c r="E29" s="4" t="s">
        <v>129</v>
      </c>
      <c r="F29" s="6">
        <v>14.11</v>
      </c>
      <c r="G29" s="18"/>
      <c r="H29" s="18">
        <f t="shared" ref="H29" si="2">G29*F29</f>
        <v>0</v>
      </c>
      <c r="I29" s="20">
        <v>23</v>
      </c>
      <c r="J29" s="18">
        <f>H29*0.23</f>
        <v>0</v>
      </c>
      <c r="K29" s="18">
        <f t="shared" ref="K29" si="3">J29+H29</f>
        <v>0</v>
      </c>
    </row>
    <row r="30" spans="2:11" s="1" customFormat="1" ht="1.2" customHeight="1" x14ac:dyDescent="0.2"/>
    <row r="31" spans="2:11" s="1" customFormat="1" ht="28.65" customHeight="1" x14ac:dyDescent="0.2"/>
    <row r="32" spans="2:11" s="1" customFormat="1" ht="45.45" hidden="1" customHeight="1" x14ac:dyDescent="0.2">
      <c r="B32" s="2" t="s">
        <v>0</v>
      </c>
      <c r="C32" s="3" t="s">
        <v>1</v>
      </c>
      <c r="D32" s="7" t="s">
        <v>2</v>
      </c>
      <c r="E32" s="3" t="s">
        <v>3</v>
      </c>
      <c r="F32" s="7" t="s">
        <v>4</v>
      </c>
      <c r="G32" s="3" t="s">
        <v>5</v>
      </c>
      <c r="H32" s="2" t="s">
        <v>6</v>
      </c>
      <c r="I32" s="3" t="s">
        <v>7</v>
      </c>
      <c r="J32" s="3" t="s">
        <v>8</v>
      </c>
      <c r="K32" s="2" t="s">
        <v>9</v>
      </c>
    </row>
    <row r="33" spans="2:11" s="1" customFormat="1" ht="18.149999999999999" hidden="1" customHeight="1" x14ac:dyDescent="0.2">
      <c r="B33" s="8"/>
      <c r="C33" s="4"/>
      <c r="D33" s="9"/>
      <c r="E33" s="4"/>
      <c r="F33" s="10"/>
      <c r="G33" s="4"/>
      <c r="H33" s="4"/>
      <c r="I33" s="11"/>
      <c r="J33" s="11"/>
      <c r="K33" s="4"/>
    </row>
    <row r="34" spans="2:11" s="1" customFormat="1" ht="28.65" customHeight="1" x14ac:dyDescent="0.2"/>
    <row r="35" spans="2:11" s="1" customFormat="1" ht="21.45" customHeight="1" x14ac:dyDescent="0.2">
      <c r="B35" s="23" t="s">
        <v>82</v>
      </c>
      <c r="C35" s="23"/>
      <c r="D35" s="23"/>
      <c r="E35" s="27">
        <f>H28+H29</f>
        <v>0</v>
      </c>
      <c r="F35" s="27"/>
      <c r="G35" s="27"/>
      <c r="H35" s="27"/>
      <c r="I35" s="27"/>
      <c r="J35" s="27"/>
      <c r="K35" s="27"/>
    </row>
    <row r="36" spans="2:11" s="1" customFormat="1" ht="21.45" customHeight="1" x14ac:dyDescent="0.25">
      <c r="B36" s="23" t="s">
        <v>83</v>
      </c>
      <c r="C36" s="23"/>
      <c r="D36" s="23"/>
      <c r="E36" s="31">
        <f>K28+K29</f>
        <v>0</v>
      </c>
      <c r="F36" s="31"/>
      <c r="G36" s="31"/>
      <c r="H36" s="31"/>
      <c r="I36" s="31"/>
      <c r="J36" s="31"/>
      <c r="K36" s="31"/>
    </row>
    <row r="37" spans="2:11" s="1" customFormat="1" ht="111" customHeight="1" x14ac:dyDescent="0.2">
      <c r="B37" s="25" t="s">
        <v>97</v>
      </c>
      <c r="C37" s="25"/>
    </row>
    <row r="38" spans="2:11" s="1" customFormat="1" ht="17.7" customHeight="1" x14ac:dyDescent="0.2">
      <c r="H38" s="22" t="s">
        <v>96</v>
      </c>
      <c r="I38" s="22"/>
    </row>
    <row r="39" spans="2:11" s="1" customFormat="1" ht="28.65" customHeight="1" x14ac:dyDescent="0.2"/>
    <row r="40" spans="2:11" s="1" customFormat="1" ht="40.5" customHeight="1" x14ac:dyDescent="0.2"/>
    <row r="41" spans="2:11" s="1" customFormat="1" ht="28.65" customHeight="1" x14ac:dyDescent="0.2"/>
  </sheetData>
  <mergeCells count="14">
    <mergeCell ref="B4:C4"/>
    <mergeCell ref="H2:L2"/>
    <mergeCell ref="H38:I38"/>
    <mergeCell ref="B37:C37"/>
    <mergeCell ref="B6:C6"/>
    <mergeCell ref="B9:C9"/>
    <mergeCell ref="D14:E14"/>
    <mergeCell ref="E35:K35"/>
    <mergeCell ref="E36:K36"/>
    <mergeCell ref="F8:K11"/>
    <mergeCell ref="B11:C12"/>
    <mergeCell ref="B24:J24"/>
    <mergeCell ref="B35:D35"/>
    <mergeCell ref="B36:D36"/>
  </mergeCells>
  <pageMargins left="0.7" right="0.7" top="0.75" bottom="0.75" header="0.3" footer="0.3"/>
  <pageSetup paperSize="9" scale="9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6A9D-CF22-4B55-A0E8-5808055185A3}">
  <dimension ref="B1:L41"/>
  <sheetViews>
    <sheetView workbookViewId="0">
      <selection activeCell="E35" sqref="E35:K35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335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13.35" customHeight="1" x14ac:dyDescent="0.2"/>
    <row r="27" spans="2:11" s="1" customFormat="1" ht="61.5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24" customHeight="1" x14ac:dyDescent="0.2">
      <c r="B28" s="4" t="s">
        <v>333</v>
      </c>
      <c r="C28" s="4" t="s">
        <v>332</v>
      </c>
      <c r="D28" s="5" t="s">
        <v>331</v>
      </c>
      <c r="E28" s="4" t="s">
        <v>129</v>
      </c>
      <c r="F28" s="6">
        <v>255.9</v>
      </c>
      <c r="G28" s="18"/>
      <c r="H28" s="18">
        <f t="shared" ref="H28:H29" si="0">G28*F28</f>
        <v>0</v>
      </c>
      <c r="I28" s="20">
        <v>23</v>
      </c>
      <c r="J28" s="18">
        <f>H28*0.23</f>
        <v>0</v>
      </c>
      <c r="K28" s="18">
        <f t="shared" ref="K28:K29" si="1">J28+H28</f>
        <v>0</v>
      </c>
    </row>
    <row r="29" spans="2:11" s="1" customFormat="1" ht="19.5" customHeight="1" x14ac:dyDescent="0.2">
      <c r="B29" s="4" t="s">
        <v>350</v>
      </c>
      <c r="C29" s="4" t="s">
        <v>348</v>
      </c>
      <c r="D29" s="5" t="s">
        <v>349</v>
      </c>
      <c r="E29" s="4" t="s">
        <v>129</v>
      </c>
      <c r="F29" s="6">
        <v>3</v>
      </c>
      <c r="G29" s="18"/>
      <c r="H29" s="18">
        <f t="shared" si="0"/>
        <v>0</v>
      </c>
      <c r="I29" s="20">
        <v>23</v>
      </c>
      <c r="J29" s="18">
        <f>H29*0.23</f>
        <v>0</v>
      </c>
      <c r="K29" s="18">
        <f t="shared" si="1"/>
        <v>0</v>
      </c>
    </row>
    <row r="30" spans="2:11" s="1" customFormat="1" ht="1.2" customHeight="1" x14ac:dyDescent="0.2"/>
    <row r="31" spans="2:11" s="1" customFormat="1" ht="28.65" customHeight="1" x14ac:dyDescent="0.2"/>
    <row r="32" spans="2:11" s="1" customFormat="1" ht="45.45" hidden="1" customHeight="1" x14ac:dyDescent="0.2">
      <c r="B32" s="2" t="s">
        <v>0</v>
      </c>
      <c r="C32" s="3" t="s">
        <v>1</v>
      </c>
      <c r="D32" s="7" t="s">
        <v>2</v>
      </c>
      <c r="E32" s="3" t="s">
        <v>3</v>
      </c>
      <c r="F32" s="7" t="s">
        <v>4</v>
      </c>
      <c r="G32" s="3" t="s">
        <v>5</v>
      </c>
      <c r="H32" s="2" t="s">
        <v>6</v>
      </c>
      <c r="I32" s="3" t="s">
        <v>7</v>
      </c>
      <c r="J32" s="3" t="s">
        <v>8</v>
      </c>
      <c r="K32" s="2" t="s">
        <v>9</v>
      </c>
    </row>
    <row r="33" spans="2:11" s="1" customFormat="1" ht="18.149999999999999" hidden="1" customHeight="1" x14ac:dyDescent="0.2">
      <c r="B33" s="8"/>
      <c r="C33" s="4"/>
      <c r="D33" s="9"/>
      <c r="E33" s="4"/>
      <c r="F33" s="10"/>
      <c r="G33" s="4"/>
      <c r="H33" s="4"/>
      <c r="I33" s="11"/>
      <c r="J33" s="11"/>
      <c r="K33" s="4"/>
    </row>
    <row r="34" spans="2:11" s="1" customFormat="1" ht="28.65" customHeight="1" x14ac:dyDescent="0.2"/>
    <row r="35" spans="2:11" s="1" customFormat="1" ht="21.45" customHeight="1" x14ac:dyDescent="0.2">
      <c r="B35" s="23" t="s">
        <v>82</v>
      </c>
      <c r="C35" s="23"/>
      <c r="D35" s="23"/>
      <c r="E35" s="27">
        <f>H28+H29</f>
        <v>0</v>
      </c>
      <c r="F35" s="27"/>
      <c r="G35" s="27"/>
      <c r="H35" s="27"/>
      <c r="I35" s="27"/>
      <c r="J35" s="27"/>
      <c r="K35" s="27"/>
    </row>
    <row r="36" spans="2:11" s="1" customFormat="1" ht="21.45" customHeight="1" x14ac:dyDescent="0.25">
      <c r="B36" s="23" t="s">
        <v>83</v>
      </c>
      <c r="C36" s="23"/>
      <c r="D36" s="23"/>
      <c r="E36" s="31">
        <f>K28+K29</f>
        <v>0</v>
      </c>
      <c r="F36" s="31"/>
      <c r="G36" s="31"/>
      <c r="H36" s="31"/>
      <c r="I36" s="31"/>
      <c r="J36" s="31"/>
      <c r="K36" s="31"/>
    </row>
    <row r="37" spans="2:11" s="1" customFormat="1" ht="118.2" customHeight="1" x14ac:dyDescent="0.2">
      <c r="B37" s="25" t="s">
        <v>97</v>
      </c>
      <c r="C37" s="25"/>
    </row>
    <row r="38" spans="2:11" s="1" customFormat="1" ht="17.7" customHeight="1" x14ac:dyDescent="0.2">
      <c r="H38" s="22" t="s">
        <v>96</v>
      </c>
      <c r="I38" s="22"/>
    </row>
    <row r="39" spans="2:11" s="1" customFormat="1" ht="28.65" customHeight="1" x14ac:dyDescent="0.2"/>
    <row r="40" spans="2:11" s="1" customFormat="1" ht="40.5" customHeight="1" x14ac:dyDescent="0.2"/>
    <row r="41" spans="2:11" s="1" customFormat="1" ht="28.65" customHeight="1" x14ac:dyDescent="0.2"/>
  </sheetData>
  <mergeCells count="14">
    <mergeCell ref="H2:L2"/>
    <mergeCell ref="H38:I38"/>
    <mergeCell ref="B4:C4"/>
    <mergeCell ref="B6:C6"/>
    <mergeCell ref="B9:C9"/>
    <mergeCell ref="D14:E14"/>
    <mergeCell ref="E35:K35"/>
    <mergeCell ref="F8:K11"/>
    <mergeCell ref="B11:C12"/>
    <mergeCell ref="B24:J24"/>
    <mergeCell ref="B35:D35"/>
    <mergeCell ref="B36:D36"/>
    <mergeCell ref="B37:C37"/>
    <mergeCell ref="E36:K36"/>
  </mergeCells>
  <phoneticPr fontId="1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20D30-4AA3-473E-A016-AC9D6F751BC5}">
  <sheetPr>
    <pageSetUpPr fitToPage="1"/>
  </sheetPr>
  <dimension ref="B1:L95"/>
  <sheetViews>
    <sheetView workbookViewId="0">
      <selection activeCell="E89" sqref="E89:K89"/>
    </sheetView>
  </sheetViews>
  <sheetFormatPr defaultRowHeight="13.2" x14ac:dyDescent="0.25"/>
  <cols>
    <col min="1" max="1" width="0.109375" customWidth="1"/>
    <col min="2" max="2" width="11.4414062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118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50.2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2643</v>
      </c>
      <c r="G30" s="18"/>
      <c r="H30" s="18">
        <f>G30*F30</f>
        <v>0</v>
      </c>
      <c r="I30" s="20">
        <v>8</v>
      </c>
      <c r="J30" s="18">
        <f>H30*0.08</f>
        <v>0</v>
      </c>
      <c r="K30" s="18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8" t="s">
        <v>92</v>
      </c>
      <c r="C33" s="28"/>
      <c r="D33" s="2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117</v>
      </c>
      <c r="C36" s="4" t="s">
        <v>116</v>
      </c>
      <c r="D36" s="5" t="s">
        <v>115</v>
      </c>
      <c r="E36" s="4" t="s">
        <v>13</v>
      </c>
      <c r="F36" s="6">
        <v>1310</v>
      </c>
      <c r="G36" s="18"/>
      <c r="H36" s="18">
        <f>G36*F36</f>
        <v>0</v>
      </c>
      <c r="I36" s="20">
        <v>8</v>
      </c>
      <c r="J36" s="18">
        <f>H36*0.08</f>
        <v>0</v>
      </c>
      <c r="K36" s="18">
        <f>J36+H36</f>
        <v>0</v>
      </c>
    </row>
    <row r="37" spans="2:11" s="1" customFormat="1" ht="19.649999999999999" customHeight="1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3484</v>
      </c>
      <c r="G37" s="18"/>
      <c r="H37" s="18">
        <f>G37*F37</f>
        <v>0</v>
      </c>
      <c r="I37" s="20">
        <v>8</v>
      </c>
      <c r="J37" s="18">
        <f>H37*0.08</f>
        <v>0</v>
      </c>
      <c r="K37" s="18">
        <f>J37+H37</f>
        <v>0</v>
      </c>
    </row>
    <row r="38" spans="2:11" s="1" customFormat="1" ht="1.2" customHeight="1" x14ac:dyDescent="0.2"/>
    <row r="39" spans="2:11" s="1" customFormat="1" ht="3.15" customHeight="1" x14ac:dyDescent="0.2"/>
    <row r="40" spans="2:11" s="1" customFormat="1" ht="20.85" customHeight="1" x14ac:dyDescent="0.2">
      <c r="B40" s="28" t="s">
        <v>93</v>
      </c>
      <c r="C40" s="28"/>
      <c r="D40" s="28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10</v>
      </c>
      <c r="C43" s="4" t="s">
        <v>11</v>
      </c>
      <c r="D43" s="5" t="s">
        <v>12</v>
      </c>
      <c r="E43" s="4" t="s">
        <v>13</v>
      </c>
      <c r="F43" s="6">
        <v>2418</v>
      </c>
      <c r="G43" s="18"/>
      <c r="H43" s="18">
        <f>G43*F43</f>
        <v>0</v>
      </c>
      <c r="I43" s="20">
        <v>8</v>
      </c>
      <c r="J43" s="18">
        <f>H43*0.08</f>
        <v>0</v>
      </c>
      <c r="K43" s="18">
        <f>J43+H43</f>
        <v>0</v>
      </c>
    </row>
    <row r="44" spans="2:11" s="1" customFormat="1" ht="1.2" customHeight="1" x14ac:dyDescent="0.2"/>
    <row r="45" spans="2:11" s="1" customFormat="1" ht="3.15" customHeight="1" x14ac:dyDescent="0.2"/>
    <row r="46" spans="2:11" s="1" customFormat="1" ht="20.85" customHeight="1" x14ac:dyDescent="0.2">
      <c r="B46" s="28" t="s">
        <v>94</v>
      </c>
      <c r="C46" s="28"/>
      <c r="D46" s="28"/>
    </row>
    <row r="47" spans="2:11" s="1" customFormat="1" ht="10.199999999999999" customHeight="1" x14ac:dyDescent="0.2"/>
    <row r="48" spans="2:11" s="1" customFormat="1" ht="45.45" customHeight="1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" t="s">
        <v>8</v>
      </c>
      <c r="K48" s="2" t="s">
        <v>9</v>
      </c>
    </row>
    <row r="49" spans="2:11" s="1" customFormat="1" ht="19.649999999999999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662</v>
      </c>
      <c r="G49" s="18"/>
      <c r="H49" s="18">
        <f>G49*F49</f>
        <v>0</v>
      </c>
      <c r="I49" s="20">
        <v>8</v>
      </c>
      <c r="J49" s="18">
        <f>H49*0.08</f>
        <v>0</v>
      </c>
      <c r="K49" s="18">
        <f>J49+H49</f>
        <v>0</v>
      </c>
    </row>
    <row r="50" spans="2:11" s="1" customFormat="1" ht="1.2" customHeight="1" x14ac:dyDescent="0.2"/>
    <row r="51" spans="2:11" s="1" customFormat="1" ht="3.15" customHeight="1" x14ac:dyDescent="0.2"/>
    <row r="52" spans="2:11" s="1" customFormat="1" ht="20.85" customHeight="1" x14ac:dyDescent="0.2">
      <c r="B52" s="28" t="s">
        <v>95</v>
      </c>
      <c r="C52" s="28"/>
      <c r="D52" s="28"/>
    </row>
    <row r="53" spans="2:11" s="1" customFormat="1" ht="10.199999999999999" customHeight="1" x14ac:dyDescent="0.2"/>
    <row r="54" spans="2:11" s="1" customFormat="1" ht="45.45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2" t="s">
        <v>6</v>
      </c>
      <c r="I54" s="3" t="s">
        <v>7</v>
      </c>
      <c r="J54" s="3" t="s">
        <v>8</v>
      </c>
      <c r="K54" s="2" t="s">
        <v>9</v>
      </c>
    </row>
    <row r="55" spans="2:11" s="1" customFormat="1" ht="19.649999999999999" customHeight="1" x14ac:dyDescent="0.2">
      <c r="B55" s="4" t="s">
        <v>10</v>
      </c>
      <c r="C55" s="4" t="s">
        <v>11</v>
      </c>
      <c r="D55" s="5" t="s">
        <v>12</v>
      </c>
      <c r="E55" s="4" t="s">
        <v>13</v>
      </c>
      <c r="F55" s="6">
        <v>870</v>
      </c>
      <c r="G55" s="18"/>
      <c r="H55" s="18">
        <f>G55*F55</f>
        <v>0</v>
      </c>
      <c r="I55" s="20">
        <v>8</v>
      </c>
      <c r="J55" s="18">
        <f>H55*0.08</f>
        <v>0</v>
      </c>
      <c r="K55" s="18">
        <f>J55+H55</f>
        <v>0</v>
      </c>
    </row>
    <row r="56" spans="2:11" s="1" customFormat="1" ht="1.2" customHeight="1" x14ac:dyDescent="0.2"/>
    <row r="57" spans="2:11" s="1" customFormat="1" ht="13.35" customHeight="1" x14ac:dyDescent="0.2"/>
    <row r="58" spans="2:11" s="1" customFormat="1" ht="45.45" customHeight="1" x14ac:dyDescent="0.2">
      <c r="B58" s="2" t="s">
        <v>0</v>
      </c>
      <c r="C58" s="3" t="s">
        <v>1</v>
      </c>
      <c r="D58" s="3" t="s">
        <v>2</v>
      </c>
      <c r="E58" s="3" t="s">
        <v>3</v>
      </c>
      <c r="F58" s="3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2" t="s">
        <v>9</v>
      </c>
    </row>
    <row r="59" spans="2:11" s="1" customFormat="1" ht="28.65" customHeight="1" x14ac:dyDescent="0.2">
      <c r="B59" s="4" t="s">
        <v>114</v>
      </c>
      <c r="C59" s="4" t="s">
        <v>113</v>
      </c>
      <c r="D59" s="5" t="s">
        <v>112</v>
      </c>
      <c r="E59" s="4" t="s">
        <v>17</v>
      </c>
      <c r="F59" s="6">
        <v>10.88</v>
      </c>
      <c r="G59" s="18"/>
      <c r="H59" s="18">
        <f>G59*F59</f>
        <v>0</v>
      </c>
      <c r="I59" s="20">
        <v>8</v>
      </c>
      <c r="J59" s="18">
        <f>H59*0.08</f>
        <v>0</v>
      </c>
      <c r="K59" s="18">
        <f>J59+H59</f>
        <v>0</v>
      </c>
    </row>
    <row r="60" spans="2:11" s="1" customFormat="1" ht="19.649999999999999" customHeight="1" x14ac:dyDescent="0.2">
      <c r="B60" s="4" t="s">
        <v>14</v>
      </c>
      <c r="C60" s="4" t="s">
        <v>15</v>
      </c>
      <c r="D60" s="5" t="s">
        <v>16</v>
      </c>
      <c r="E60" s="4" t="s">
        <v>17</v>
      </c>
      <c r="F60" s="6">
        <v>24.32</v>
      </c>
      <c r="G60" s="18"/>
      <c r="H60" s="18">
        <f t="shared" ref="H60:H82" si="0">G60*F60</f>
        <v>0</v>
      </c>
      <c r="I60" s="20">
        <v>8</v>
      </c>
      <c r="J60" s="18">
        <f t="shared" ref="J60:J82" si="1">H60*0.08</f>
        <v>0</v>
      </c>
      <c r="K60" s="18">
        <f t="shared" ref="K60:K82" si="2">J60+H60</f>
        <v>0</v>
      </c>
    </row>
    <row r="61" spans="2:11" s="1" customFormat="1" ht="28.65" customHeight="1" x14ac:dyDescent="0.2">
      <c r="B61" s="4" t="s">
        <v>111</v>
      </c>
      <c r="C61" s="4" t="s">
        <v>110</v>
      </c>
      <c r="D61" s="5" t="s">
        <v>109</v>
      </c>
      <c r="E61" s="4" t="s">
        <v>17</v>
      </c>
      <c r="F61" s="6">
        <v>0.9</v>
      </c>
      <c r="G61" s="18"/>
      <c r="H61" s="18">
        <f t="shared" si="0"/>
        <v>0</v>
      </c>
      <c r="I61" s="20">
        <v>8</v>
      </c>
      <c r="J61" s="18">
        <f t="shared" si="1"/>
        <v>0</v>
      </c>
      <c r="K61" s="18">
        <f t="shared" si="2"/>
        <v>0</v>
      </c>
    </row>
    <row r="62" spans="2:11" s="1" customFormat="1" ht="19.649999999999999" customHeight="1" x14ac:dyDescent="0.2">
      <c r="B62" s="4" t="s">
        <v>24</v>
      </c>
      <c r="C62" s="4" t="s">
        <v>25</v>
      </c>
      <c r="D62" s="5" t="s">
        <v>26</v>
      </c>
      <c r="E62" s="4" t="s">
        <v>27</v>
      </c>
      <c r="F62" s="6">
        <v>1</v>
      </c>
      <c r="G62" s="18"/>
      <c r="H62" s="18">
        <f t="shared" si="0"/>
        <v>0</v>
      </c>
      <c r="I62" s="20">
        <v>8</v>
      </c>
      <c r="J62" s="18">
        <f t="shared" si="1"/>
        <v>0</v>
      </c>
      <c r="K62" s="18">
        <f t="shared" si="2"/>
        <v>0</v>
      </c>
    </row>
    <row r="63" spans="2:11" s="1" customFormat="1" ht="19.649999999999999" customHeight="1" x14ac:dyDescent="0.2">
      <c r="B63" s="4" t="s">
        <v>108</v>
      </c>
      <c r="C63" s="4" t="s">
        <v>107</v>
      </c>
      <c r="D63" s="5" t="s">
        <v>106</v>
      </c>
      <c r="E63" s="4" t="s">
        <v>27</v>
      </c>
      <c r="F63" s="6">
        <v>1</v>
      </c>
      <c r="G63" s="18"/>
      <c r="H63" s="18">
        <f t="shared" si="0"/>
        <v>0</v>
      </c>
      <c r="I63" s="20">
        <v>8</v>
      </c>
      <c r="J63" s="18">
        <f t="shared" si="1"/>
        <v>0</v>
      </c>
      <c r="K63" s="18">
        <f t="shared" si="2"/>
        <v>0</v>
      </c>
    </row>
    <row r="64" spans="2:11" s="1" customFormat="1" ht="19.649999999999999" customHeight="1" x14ac:dyDescent="0.2">
      <c r="B64" s="4" t="s">
        <v>28</v>
      </c>
      <c r="C64" s="4" t="s">
        <v>29</v>
      </c>
      <c r="D64" s="5" t="s">
        <v>30</v>
      </c>
      <c r="E64" s="4" t="s">
        <v>13</v>
      </c>
      <c r="F64" s="6">
        <v>71</v>
      </c>
      <c r="G64" s="18"/>
      <c r="H64" s="18">
        <f t="shared" si="0"/>
        <v>0</v>
      </c>
      <c r="I64" s="20">
        <v>8</v>
      </c>
      <c r="J64" s="18">
        <f t="shared" si="1"/>
        <v>0</v>
      </c>
      <c r="K64" s="18">
        <f t="shared" si="2"/>
        <v>0</v>
      </c>
    </row>
    <row r="65" spans="2:11" s="1" customFormat="1" ht="28.65" customHeight="1" x14ac:dyDescent="0.2">
      <c r="B65" s="4" t="s">
        <v>31</v>
      </c>
      <c r="C65" s="4" t="s">
        <v>32</v>
      </c>
      <c r="D65" s="5" t="s">
        <v>33</v>
      </c>
      <c r="E65" s="4" t="s">
        <v>34</v>
      </c>
      <c r="F65" s="6">
        <v>64.31</v>
      </c>
      <c r="G65" s="18"/>
      <c r="H65" s="18">
        <f t="shared" si="0"/>
        <v>0</v>
      </c>
      <c r="I65" s="20">
        <v>8</v>
      </c>
      <c r="J65" s="18">
        <f t="shared" si="1"/>
        <v>0</v>
      </c>
      <c r="K65" s="18">
        <f t="shared" si="2"/>
        <v>0</v>
      </c>
    </row>
    <row r="66" spans="2:11" s="1" customFormat="1" ht="28.65" customHeight="1" x14ac:dyDescent="0.2">
      <c r="B66" s="4" t="s">
        <v>35</v>
      </c>
      <c r="C66" s="4" t="s">
        <v>36</v>
      </c>
      <c r="D66" s="5" t="s">
        <v>37</v>
      </c>
      <c r="E66" s="4" t="s">
        <v>34</v>
      </c>
      <c r="F66" s="6">
        <v>3.69</v>
      </c>
      <c r="G66" s="18"/>
      <c r="H66" s="18">
        <f t="shared" si="0"/>
        <v>0</v>
      </c>
      <c r="I66" s="20">
        <v>8</v>
      </c>
      <c r="J66" s="18">
        <f t="shared" si="1"/>
        <v>0</v>
      </c>
      <c r="K66" s="18">
        <f t="shared" si="2"/>
        <v>0</v>
      </c>
    </row>
    <row r="67" spans="2:11" s="1" customFormat="1" ht="19.649999999999999" customHeight="1" x14ac:dyDescent="0.2">
      <c r="B67" s="4" t="s">
        <v>105</v>
      </c>
      <c r="C67" s="4" t="s">
        <v>104</v>
      </c>
      <c r="D67" s="5" t="s">
        <v>103</v>
      </c>
      <c r="E67" s="4" t="s">
        <v>17</v>
      </c>
      <c r="F67" s="6">
        <v>1.26</v>
      </c>
      <c r="G67" s="18"/>
      <c r="H67" s="18">
        <f t="shared" si="0"/>
        <v>0</v>
      </c>
      <c r="I67" s="20">
        <v>8</v>
      </c>
      <c r="J67" s="18">
        <f t="shared" si="1"/>
        <v>0</v>
      </c>
      <c r="K67" s="18">
        <f t="shared" si="2"/>
        <v>0</v>
      </c>
    </row>
    <row r="68" spans="2:11" s="1" customFormat="1" ht="19.649999999999999" customHeight="1" x14ac:dyDescent="0.2">
      <c r="B68" s="4" t="s">
        <v>38</v>
      </c>
      <c r="C68" s="4" t="s">
        <v>39</v>
      </c>
      <c r="D68" s="5" t="s">
        <v>40</v>
      </c>
      <c r="E68" s="4" t="s">
        <v>27</v>
      </c>
      <c r="F68" s="6">
        <v>91.09</v>
      </c>
      <c r="G68" s="18"/>
      <c r="H68" s="18">
        <f t="shared" si="0"/>
        <v>0</v>
      </c>
      <c r="I68" s="20">
        <v>8</v>
      </c>
      <c r="J68" s="18">
        <f t="shared" si="1"/>
        <v>0</v>
      </c>
      <c r="K68" s="18">
        <f t="shared" si="2"/>
        <v>0</v>
      </c>
    </row>
    <row r="69" spans="2:11" s="1" customFormat="1" ht="19.649999999999999" customHeight="1" x14ac:dyDescent="0.2">
      <c r="B69" s="4" t="s">
        <v>41</v>
      </c>
      <c r="C69" s="4" t="s">
        <v>42</v>
      </c>
      <c r="D69" s="5" t="s">
        <v>43</v>
      </c>
      <c r="E69" s="4" t="s">
        <v>27</v>
      </c>
      <c r="F69" s="6">
        <v>9.06</v>
      </c>
      <c r="G69" s="18"/>
      <c r="H69" s="18">
        <f t="shared" si="0"/>
        <v>0</v>
      </c>
      <c r="I69" s="20">
        <v>8</v>
      </c>
      <c r="J69" s="18">
        <f t="shared" si="1"/>
        <v>0</v>
      </c>
      <c r="K69" s="18">
        <f t="shared" si="2"/>
        <v>0</v>
      </c>
    </row>
    <row r="70" spans="2:11" s="1" customFormat="1" ht="19.649999999999999" customHeight="1" x14ac:dyDescent="0.2">
      <c r="B70" s="4" t="s">
        <v>44</v>
      </c>
      <c r="C70" s="4" t="s">
        <v>45</v>
      </c>
      <c r="D70" s="5" t="s">
        <v>46</v>
      </c>
      <c r="E70" s="4" t="s">
        <v>27</v>
      </c>
      <c r="F70" s="6">
        <v>109.38</v>
      </c>
      <c r="G70" s="18"/>
      <c r="H70" s="18">
        <f t="shared" si="0"/>
        <v>0</v>
      </c>
      <c r="I70" s="20">
        <v>8</v>
      </c>
      <c r="J70" s="18">
        <f t="shared" si="1"/>
        <v>0</v>
      </c>
      <c r="K70" s="18">
        <f t="shared" si="2"/>
        <v>0</v>
      </c>
    </row>
    <row r="71" spans="2:11" s="1" customFormat="1" ht="19.649999999999999" customHeight="1" x14ac:dyDescent="0.2">
      <c r="B71" s="4" t="s">
        <v>336</v>
      </c>
      <c r="C71" s="4" t="s">
        <v>337</v>
      </c>
      <c r="D71" s="5" t="s">
        <v>338</v>
      </c>
      <c r="E71" s="4" t="s">
        <v>27</v>
      </c>
      <c r="F71" s="6">
        <v>1</v>
      </c>
      <c r="G71" s="18"/>
      <c r="H71" s="18">
        <f t="shared" si="0"/>
        <v>0</v>
      </c>
      <c r="I71" s="20">
        <v>8</v>
      </c>
      <c r="J71" s="18">
        <f t="shared" si="1"/>
        <v>0</v>
      </c>
      <c r="K71" s="18">
        <f t="shared" si="2"/>
        <v>0</v>
      </c>
    </row>
    <row r="72" spans="2:11" s="1" customFormat="1" ht="19.649999999999999" customHeight="1" x14ac:dyDescent="0.2">
      <c r="B72" s="4" t="s">
        <v>47</v>
      </c>
      <c r="C72" s="4" t="s">
        <v>48</v>
      </c>
      <c r="D72" s="5" t="s">
        <v>49</v>
      </c>
      <c r="E72" s="4" t="s">
        <v>27</v>
      </c>
      <c r="F72" s="6">
        <v>209.53</v>
      </c>
      <c r="G72" s="18"/>
      <c r="H72" s="18">
        <f t="shared" si="0"/>
        <v>0</v>
      </c>
      <c r="I72" s="20">
        <v>8</v>
      </c>
      <c r="J72" s="18">
        <f t="shared" si="1"/>
        <v>0</v>
      </c>
      <c r="K72" s="18">
        <f t="shared" si="2"/>
        <v>0</v>
      </c>
    </row>
    <row r="73" spans="2:11" s="1" customFormat="1" ht="28.65" customHeight="1" x14ac:dyDescent="0.2">
      <c r="B73" s="4" t="s">
        <v>50</v>
      </c>
      <c r="C73" s="4" t="s">
        <v>51</v>
      </c>
      <c r="D73" s="5" t="s">
        <v>52</v>
      </c>
      <c r="E73" s="4" t="s">
        <v>17</v>
      </c>
      <c r="F73" s="6">
        <v>62.26</v>
      </c>
      <c r="G73" s="18"/>
      <c r="H73" s="18">
        <f t="shared" si="0"/>
        <v>0</v>
      </c>
      <c r="I73" s="20">
        <v>8</v>
      </c>
      <c r="J73" s="18">
        <f t="shared" si="1"/>
        <v>0</v>
      </c>
      <c r="K73" s="18">
        <f t="shared" si="2"/>
        <v>0</v>
      </c>
    </row>
    <row r="74" spans="2:11" s="1" customFormat="1" ht="19.649999999999999" customHeight="1" x14ac:dyDescent="0.2">
      <c r="B74" s="4" t="s">
        <v>53</v>
      </c>
      <c r="C74" s="4" t="s">
        <v>54</v>
      </c>
      <c r="D74" s="5" t="s">
        <v>55</v>
      </c>
      <c r="E74" s="4" t="s">
        <v>17</v>
      </c>
      <c r="F74" s="6">
        <v>25.5</v>
      </c>
      <c r="G74" s="18"/>
      <c r="H74" s="18">
        <f t="shared" si="0"/>
        <v>0</v>
      </c>
      <c r="I74" s="20">
        <v>8</v>
      </c>
      <c r="J74" s="18">
        <f t="shared" si="1"/>
        <v>0</v>
      </c>
      <c r="K74" s="18">
        <f t="shared" si="2"/>
        <v>0</v>
      </c>
    </row>
    <row r="75" spans="2:11" s="1" customFormat="1" ht="19.649999999999999" customHeight="1" x14ac:dyDescent="0.2">
      <c r="B75" s="4" t="s">
        <v>56</v>
      </c>
      <c r="C75" s="4" t="s">
        <v>57</v>
      </c>
      <c r="D75" s="5" t="s">
        <v>58</v>
      </c>
      <c r="E75" s="4" t="s">
        <v>17</v>
      </c>
      <c r="F75" s="6">
        <v>17.489999999999998</v>
      </c>
      <c r="G75" s="18"/>
      <c r="H75" s="18">
        <f t="shared" si="0"/>
        <v>0</v>
      </c>
      <c r="I75" s="20">
        <v>8</v>
      </c>
      <c r="J75" s="18">
        <f t="shared" si="1"/>
        <v>0</v>
      </c>
      <c r="K75" s="18">
        <f t="shared" si="2"/>
        <v>0</v>
      </c>
    </row>
    <row r="76" spans="2:11" s="1" customFormat="1" ht="19.649999999999999" customHeight="1" x14ac:dyDescent="0.2">
      <c r="B76" s="4" t="s">
        <v>59</v>
      </c>
      <c r="C76" s="4" t="s">
        <v>60</v>
      </c>
      <c r="D76" s="5" t="s">
        <v>61</v>
      </c>
      <c r="E76" s="4" t="s">
        <v>27</v>
      </c>
      <c r="F76" s="6">
        <v>3.17</v>
      </c>
      <c r="G76" s="18"/>
      <c r="H76" s="18">
        <f t="shared" si="0"/>
        <v>0</v>
      </c>
      <c r="I76" s="20">
        <v>8</v>
      </c>
      <c r="J76" s="18">
        <f t="shared" si="1"/>
        <v>0</v>
      </c>
      <c r="K76" s="18">
        <f t="shared" si="2"/>
        <v>0</v>
      </c>
    </row>
    <row r="77" spans="2:11" s="1" customFormat="1" ht="19.649999999999999" customHeight="1" x14ac:dyDescent="0.2">
      <c r="B77" s="4" t="s">
        <v>62</v>
      </c>
      <c r="C77" s="4" t="s">
        <v>63</v>
      </c>
      <c r="D77" s="5" t="s">
        <v>64</v>
      </c>
      <c r="E77" s="4" t="s">
        <v>65</v>
      </c>
      <c r="F77" s="6">
        <v>11</v>
      </c>
      <c r="G77" s="18"/>
      <c r="H77" s="18">
        <f t="shared" si="0"/>
        <v>0</v>
      </c>
      <c r="I77" s="20">
        <v>8</v>
      </c>
      <c r="J77" s="18">
        <f t="shared" si="1"/>
        <v>0</v>
      </c>
      <c r="K77" s="18">
        <f t="shared" si="2"/>
        <v>0</v>
      </c>
    </row>
    <row r="78" spans="2:11" s="1" customFormat="1" ht="19.649999999999999" customHeight="1" x14ac:dyDescent="0.2">
      <c r="B78" s="4" t="s">
        <v>66</v>
      </c>
      <c r="C78" s="4" t="s">
        <v>67</v>
      </c>
      <c r="D78" s="5" t="s">
        <v>68</v>
      </c>
      <c r="E78" s="4" t="s">
        <v>69</v>
      </c>
      <c r="F78" s="6">
        <v>48</v>
      </c>
      <c r="G78" s="18"/>
      <c r="H78" s="18">
        <f t="shared" si="0"/>
        <v>0</v>
      </c>
      <c r="I78" s="20">
        <v>8</v>
      </c>
      <c r="J78" s="18">
        <f t="shared" si="1"/>
        <v>0</v>
      </c>
      <c r="K78" s="18">
        <f t="shared" si="2"/>
        <v>0</v>
      </c>
    </row>
    <row r="79" spans="2:11" s="1" customFormat="1" ht="19.649999999999999" customHeight="1" x14ac:dyDescent="0.2">
      <c r="B79" s="4" t="s">
        <v>102</v>
      </c>
      <c r="C79" s="4" t="s">
        <v>101</v>
      </c>
      <c r="D79" s="5" t="s">
        <v>100</v>
      </c>
      <c r="E79" s="4" t="s">
        <v>34</v>
      </c>
      <c r="F79" s="6">
        <v>0.3</v>
      </c>
      <c r="G79" s="18"/>
      <c r="H79" s="18">
        <f t="shared" si="0"/>
        <v>0</v>
      </c>
      <c r="I79" s="20">
        <v>8</v>
      </c>
      <c r="J79" s="18">
        <f t="shared" si="1"/>
        <v>0</v>
      </c>
      <c r="K79" s="18">
        <f t="shared" si="2"/>
        <v>0</v>
      </c>
    </row>
    <row r="80" spans="2:11" s="1" customFormat="1" ht="19.649999999999999" customHeight="1" x14ac:dyDescent="0.2">
      <c r="B80" s="4" t="s">
        <v>70</v>
      </c>
      <c r="C80" s="4" t="s">
        <v>71</v>
      </c>
      <c r="D80" s="5" t="s">
        <v>72</v>
      </c>
      <c r="E80" s="4" t="s">
        <v>17</v>
      </c>
      <c r="F80" s="6">
        <v>0.9</v>
      </c>
      <c r="G80" s="18"/>
      <c r="H80" s="18">
        <f t="shared" si="0"/>
        <v>0</v>
      </c>
      <c r="I80" s="20">
        <v>8</v>
      </c>
      <c r="J80" s="18">
        <f t="shared" si="1"/>
        <v>0</v>
      </c>
      <c r="K80" s="18">
        <f t="shared" si="2"/>
        <v>0</v>
      </c>
    </row>
    <row r="81" spans="2:11" s="1" customFormat="1" ht="28.65" customHeight="1" x14ac:dyDescent="0.2">
      <c r="B81" s="4" t="s">
        <v>73</v>
      </c>
      <c r="C81" s="4" t="s">
        <v>74</v>
      </c>
      <c r="D81" s="5" t="s">
        <v>75</v>
      </c>
      <c r="E81" s="4" t="s">
        <v>69</v>
      </c>
      <c r="F81" s="6">
        <v>16</v>
      </c>
      <c r="G81" s="18"/>
      <c r="H81" s="18">
        <f t="shared" si="0"/>
        <v>0</v>
      </c>
      <c r="I81" s="20">
        <v>8</v>
      </c>
      <c r="J81" s="18">
        <f t="shared" si="1"/>
        <v>0</v>
      </c>
      <c r="K81" s="18">
        <f t="shared" si="2"/>
        <v>0</v>
      </c>
    </row>
    <row r="82" spans="2:11" s="1" customFormat="1" ht="1.2" customHeight="1" x14ac:dyDescent="0.2">
      <c r="G82" s="18"/>
      <c r="H82" s="18">
        <f t="shared" si="0"/>
        <v>0</v>
      </c>
      <c r="I82" s="20">
        <v>31</v>
      </c>
      <c r="J82" s="18">
        <f t="shared" si="1"/>
        <v>0</v>
      </c>
      <c r="K82" s="18">
        <f t="shared" si="2"/>
        <v>0</v>
      </c>
    </row>
    <row r="83" spans="2:11" s="1" customFormat="1" ht="28.65" customHeight="1" x14ac:dyDescent="0.2"/>
    <row r="84" spans="2:11" s="1" customFormat="1" ht="51" x14ac:dyDescent="0.2">
      <c r="B84" s="2" t="s">
        <v>0</v>
      </c>
      <c r="C84" s="3" t="s">
        <v>1</v>
      </c>
      <c r="D84" s="7" t="s">
        <v>2</v>
      </c>
      <c r="E84" s="3" t="s">
        <v>3</v>
      </c>
      <c r="F84" s="7" t="s">
        <v>4</v>
      </c>
      <c r="G84" s="3" t="s">
        <v>5</v>
      </c>
      <c r="H84" s="2" t="s">
        <v>6</v>
      </c>
      <c r="I84" s="3" t="s">
        <v>7</v>
      </c>
      <c r="J84" s="3" t="s">
        <v>8</v>
      </c>
      <c r="K84" s="2" t="s">
        <v>9</v>
      </c>
    </row>
    <row r="85" spans="2:11" s="1" customFormat="1" ht="68.400000000000006" x14ac:dyDescent="0.2">
      <c r="B85" s="8" t="s">
        <v>340</v>
      </c>
      <c r="C85" s="4" t="s">
        <v>76</v>
      </c>
      <c r="D85" s="9" t="s">
        <v>77</v>
      </c>
      <c r="E85" s="4" t="s">
        <v>69</v>
      </c>
      <c r="F85" s="10">
        <v>184</v>
      </c>
      <c r="G85" s="18"/>
      <c r="H85" s="18">
        <f>G85*F85</f>
        <v>0</v>
      </c>
      <c r="I85" s="20">
        <v>8</v>
      </c>
      <c r="J85" s="18">
        <f>H85*0.08</f>
        <v>0</v>
      </c>
      <c r="K85" s="18">
        <f>J85+H85</f>
        <v>0</v>
      </c>
    </row>
    <row r="86" spans="2:11" s="1" customFormat="1" ht="34.200000000000003" x14ac:dyDescent="0.2">
      <c r="B86" s="8" t="s">
        <v>341</v>
      </c>
      <c r="C86" s="4" t="s">
        <v>78</v>
      </c>
      <c r="D86" s="9" t="s">
        <v>79</v>
      </c>
      <c r="E86" s="4" t="s">
        <v>69</v>
      </c>
      <c r="F86" s="10">
        <v>80</v>
      </c>
      <c r="G86" s="18"/>
      <c r="H86" s="18">
        <f>G86*F86</f>
        <v>0</v>
      </c>
      <c r="I86" s="20">
        <v>8</v>
      </c>
      <c r="J86" s="18">
        <f>H86*0.08</f>
        <v>0</v>
      </c>
      <c r="K86" s="18">
        <f>J86+H86</f>
        <v>0</v>
      </c>
    </row>
    <row r="87" spans="2:11" s="1" customFormat="1" ht="57" x14ac:dyDescent="0.2">
      <c r="B87" s="8" t="s">
        <v>342</v>
      </c>
      <c r="C87" s="4" t="s">
        <v>80</v>
      </c>
      <c r="D87" s="9" t="s">
        <v>81</v>
      </c>
      <c r="E87" s="4" t="s">
        <v>69</v>
      </c>
      <c r="F87" s="10">
        <v>14</v>
      </c>
      <c r="G87" s="18"/>
      <c r="H87" s="18">
        <f>G87*F87</f>
        <v>0</v>
      </c>
      <c r="I87" s="20">
        <v>8</v>
      </c>
      <c r="J87" s="18">
        <f>H87*0.08</f>
        <v>0</v>
      </c>
      <c r="K87" s="18">
        <f>J87+H87</f>
        <v>0</v>
      </c>
    </row>
    <row r="88" spans="2:11" s="1" customFormat="1" ht="28.65" customHeight="1" x14ac:dyDescent="0.2"/>
    <row r="89" spans="2:11" s="1" customFormat="1" ht="21.45" customHeight="1" x14ac:dyDescent="0.2">
      <c r="B89" s="23" t="s">
        <v>82</v>
      </c>
      <c r="C89" s="23"/>
      <c r="D89" s="23"/>
      <c r="E89" s="27">
        <f>SUM(H59:H81)+H85+H86+H87+SUM(H49+H43+H36+H37+H55+H30)</f>
        <v>0</v>
      </c>
      <c r="F89" s="27"/>
      <c r="G89" s="27"/>
      <c r="H89" s="27"/>
      <c r="I89" s="27"/>
      <c r="J89" s="27"/>
      <c r="K89" s="27"/>
    </row>
    <row r="90" spans="2:11" s="1" customFormat="1" ht="21.45" customHeight="1" x14ac:dyDescent="0.2">
      <c r="B90" s="23" t="s">
        <v>83</v>
      </c>
      <c r="C90" s="23"/>
      <c r="D90" s="23"/>
      <c r="E90" s="27">
        <f>SUM(K59:K81)+K85+K86+K87+SUM(K49+K43+K36+K37+K55+K30)</f>
        <v>0</v>
      </c>
      <c r="F90" s="27"/>
      <c r="G90" s="27"/>
      <c r="H90" s="27"/>
      <c r="I90" s="27"/>
      <c r="J90" s="27"/>
      <c r="K90" s="27"/>
    </row>
    <row r="91" spans="2:11" s="1" customFormat="1" ht="98.4" customHeight="1" x14ac:dyDescent="0.2">
      <c r="B91" s="25" t="s">
        <v>97</v>
      </c>
      <c r="C91" s="25"/>
    </row>
    <row r="92" spans="2:11" s="1" customFormat="1" ht="17.7" customHeight="1" x14ac:dyDescent="0.2">
      <c r="H92" s="22" t="s">
        <v>96</v>
      </c>
      <c r="I92" s="22"/>
    </row>
    <row r="93" spans="2:11" s="1" customFormat="1" ht="28.65" customHeight="1" x14ac:dyDescent="0.2"/>
    <row r="94" spans="2:11" s="1" customFormat="1" ht="40.5" customHeight="1" x14ac:dyDescent="0.2"/>
    <row r="95" spans="2:11" s="1" customFormat="1" ht="28.65" customHeight="1" x14ac:dyDescent="0.2"/>
  </sheetData>
  <mergeCells count="19">
    <mergeCell ref="B24:J24"/>
    <mergeCell ref="B27:D27"/>
    <mergeCell ref="B33:D33"/>
    <mergeCell ref="H2:L2"/>
    <mergeCell ref="H92:I92"/>
    <mergeCell ref="B90:D90"/>
    <mergeCell ref="B9:C9"/>
    <mergeCell ref="B4:C4"/>
    <mergeCell ref="B6:C6"/>
    <mergeCell ref="B91:C91"/>
    <mergeCell ref="D14:E14"/>
    <mergeCell ref="E89:K89"/>
    <mergeCell ref="E90:K90"/>
    <mergeCell ref="F8:K11"/>
    <mergeCell ref="B40:D40"/>
    <mergeCell ref="B46:D46"/>
    <mergeCell ref="B52:D52"/>
    <mergeCell ref="B89:D89"/>
    <mergeCell ref="B11:C12"/>
  </mergeCells>
  <pageMargins left="0.7" right="0.7" top="0.75" bottom="0.75" header="0.3" footer="0.3"/>
  <pageSetup paperSize="9" scale="9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222EB-06E4-4B47-83A6-964C856407F1}">
  <sheetPr>
    <pageSetUpPr fitToPage="1"/>
  </sheetPr>
  <dimension ref="B1:L93"/>
  <sheetViews>
    <sheetView workbookViewId="0">
      <selection activeCell="E87" sqref="E87:K87"/>
    </sheetView>
  </sheetViews>
  <sheetFormatPr defaultRowHeight="13.2" x14ac:dyDescent="0.25"/>
  <cols>
    <col min="1" max="1" width="0.109375" customWidth="1"/>
    <col min="2" max="2" width="11.4414062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128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59.2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721</v>
      </c>
      <c r="G30" s="18"/>
      <c r="H30" s="18">
        <f>G30*F30</f>
        <v>0</v>
      </c>
      <c r="I30" s="20">
        <v>8</v>
      </c>
      <c r="J30" s="18">
        <f>H30*0.08</f>
        <v>0</v>
      </c>
      <c r="K30" s="18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8" t="s">
        <v>92</v>
      </c>
      <c r="C33" s="28"/>
      <c r="D33" s="2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0</v>
      </c>
      <c r="G36" s="18"/>
      <c r="H36" s="18">
        <f>G36*F36</f>
        <v>0</v>
      </c>
      <c r="I36" s="20">
        <v>8</v>
      </c>
      <c r="J36" s="18">
        <f>H36*0.08</f>
        <v>0</v>
      </c>
      <c r="K36" s="18">
        <f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28" t="s">
        <v>93</v>
      </c>
      <c r="C39" s="28"/>
      <c r="D39" s="28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2929</v>
      </c>
      <c r="G42" s="18"/>
      <c r="H42" s="18">
        <f>G42*F42</f>
        <v>0</v>
      </c>
      <c r="I42" s="20">
        <v>8</v>
      </c>
      <c r="J42" s="18">
        <f>H42*0.08</f>
        <v>0</v>
      </c>
      <c r="K42" s="18">
        <f>J42+H42</f>
        <v>0</v>
      </c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28" t="s">
        <v>94</v>
      </c>
      <c r="C45" s="28"/>
      <c r="D45" s="28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184</v>
      </c>
      <c r="G48" s="18"/>
      <c r="H48" s="18">
        <f>G48*F48</f>
        <v>0</v>
      </c>
      <c r="I48" s="20">
        <v>8</v>
      </c>
      <c r="J48" s="18">
        <f>H48*0.08</f>
        <v>0</v>
      </c>
      <c r="K48" s="18">
        <f>J48+H48</f>
        <v>0</v>
      </c>
    </row>
    <row r="49" spans="2:11" s="1" customFormat="1" ht="1.2" customHeight="1" x14ac:dyDescent="0.2"/>
    <row r="50" spans="2:11" s="1" customFormat="1" ht="3.15" customHeight="1" x14ac:dyDescent="0.2"/>
    <row r="51" spans="2:11" s="1" customFormat="1" ht="20.85" customHeight="1" x14ac:dyDescent="0.2">
      <c r="B51" s="28" t="s">
        <v>95</v>
      </c>
      <c r="C51" s="28"/>
      <c r="D51" s="28"/>
    </row>
    <row r="52" spans="2:11" s="1" customFormat="1" ht="10.199999999999999" customHeight="1" x14ac:dyDescent="0.2"/>
    <row r="53" spans="2:11" s="1" customFormat="1" ht="45.45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1" s="1" customFormat="1" ht="19.649999999999999" customHeight="1" x14ac:dyDescent="0.2">
      <c r="B54" s="4" t="s">
        <v>10</v>
      </c>
      <c r="C54" s="4" t="s">
        <v>11</v>
      </c>
      <c r="D54" s="5" t="s">
        <v>12</v>
      </c>
      <c r="E54" s="4" t="s">
        <v>13</v>
      </c>
      <c r="F54" s="6">
        <v>6951</v>
      </c>
      <c r="G54" s="18"/>
      <c r="H54" s="18">
        <f>G54*F54</f>
        <v>0</v>
      </c>
      <c r="I54" s="20">
        <v>8</v>
      </c>
      <c r="J54" s="18">
        <f>H54*0.08</f>
        <v>0</v>
      </c>
      <c r="K54" s="18">
        <f>J54+H54</f>
        <v>0</v>
      </c>
    </row>
    <row r="55" spans="2:11" s="1" customFormat="1" ht="1.2" customHeight="1" x14ac:dyDescent="0.2"/>
    <row r="56" spans="2:11" s="1" customFormat="1" ht="13.35" customHeight="1" x14ac:dyDescent="0.2"/>
    <row r="57" spans="2:11" s="1" customFormat="1" ht="50.25" customHeight="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</v>
      </c>
    </row>
    <row r="58" spans="2:11" s="1" customFormat="1" ht="38.85" customHeight="1" x14ac:dyDescent="0.2">
      <c r="B58" s="4" t="s">
        <v>127</v>
      </c>
      <c r="C58" s="4" t="s">
        <v>126</v>
      </c>
      <c r="D58" s="5" t="s">
        <v>125</v>
      </c>
      <c r="E58" s="4" t="s">
        <v>17</v>
      </c>
      <c r="F58" s="6">
        <v>10.029999999999999</v>
      </c>
      <c r="G58" s="18"/>
      <c r="H58" s="18">
        <f>G58*F58</f>
        <v>0</v>
      </c>
      <c r="I58" s="20">
        <v>8</v>
      </c>
      <c r="J58" s="18">
        <f>H58*0.08</f>
        <v>0</v>
      </c>
      <c r="K58" s="18">
        <f>J58+H58</f>
        <v>0</v>
      </c>
    </row>
    <row r="59" spans="2:11" s="1" customFormat="1" ht="28.65" customHeight="1" x14ac:dyDescent="0.2">
      <c r="B59" s="4" t="s">
        <v>124</v>
      </c>
      <c r="C59" s="4" t="s">
        <v>123</v>
      </c>
      <c r="D59" s="5" t="s">
        <v>122</v>
      </c>
      <c r="E59" s="4" t="s">
        <v>17</v>
      </c>
      <c r="F59" s="6">
        <v>10.47</v>
      </c>
      <c r="G59" s="4"/>
      <c r="H59" s="18">
        <f t="shared" ref="H59:H61" si="0">G59*F59</f>
        <v>0</v>
      </c>
      <c r="I59" s="11">
        <v>8</v>
      </c>
      <c r="J59" s="11">
        <f t="shared" ref="J59:J61" si="1">H59*0.08</f>
        <v>0</v>
      </c>
      <c r="K59" s="18">
        <f t="shared" ref="K59:K61" si="2">J59+H59</f>
        <v>0</v>
      </c>
    </row>
    <row r="60" spans="2:11" s="1" customFormat="1" ht="28.65" customHeight="1" x14ac:dyDescent="0.2">
      <c r="B60" s="4" t="s">
        <v>339</v>
      </c>
      <c r="C60" s="4" t="s">
        <v>113</v>
      </c>
      <c r="D60" s="5" t="s">
        <v>112</v>
      </c>
      <c r="E60" s="15" t="s">
        <v>17</v>
      </c>
      <c r="F60" s="6">
        <v>1</v>
      </c>
      <c r="G60" s="4"/>
      <c r="H60" s="18">
        <f t="shared" si="0"/>
        <v>0</v>
      </c>
      <c r="I60" s="11">
        <v>8</v>
      </c>
      <c r="J60" s="11">
        <f t="shared" si="1"/>
        <v>0</v>
      </c>
      <c r="K60" s="18">
        <f t="shared" si="2"/>
        <v>0</v>
      </c>
    </row>
    <row r="61" spans="2:11" s="1" customFormat="1" ht="19.649999999999999" customHeight="1" x14ac:dyDescent="0.2">
      <c r="B61" s="4" t="s">
        <v>14</v>
      </c>
      <c r="C61" s="4" t="s">
        <v>15</v>
      </c>
      <c r="D61" s="5" t="s">
        <v>16</v>
      </c>
      <c r="E61" s="4" t="s">
        <v>17</v>
      </c>
      <c r="F61" s="6">
        <v>13.53</v>
      </c>
      <c r="G61" s="13"/>
      <c r="H61" s="18">
        <f t="shared" si="0"/>
        <v>0</v>
      </c>
      <c r="I61" s="11">
        <v>8</v>
      </c>
      <c r="J61" s="11">
        <f t="shared" si="1"/>
        <v>0</v>
      </c>
      <c r="K61" s="18">
        <f t="shared" si="2"/>
        <v>0</v>
      </c>
    </row>
    <row r="62" spans="2:11" s="1" customFormat="1" ht="19.649999999999999" customHeight="1" x14ac:dyDescent="0.2">
      <c r="B62" s="4" t="s">
        <v>24</v>
      </c>
      <c r="C62" s="4" t="s">
        <v>25</v>
      </c>
      <c r="D62" s="5" t="s">
        <v>26</v>
      </c>
      <c r="E62" s="4" t="s">
        <v>27</v>
      </c>
      <c r="F62" s="6">
        <v>4</v>
      </c>
      <c r="G62" s="13"/>
      <c r="H62" s="18">
        <f t="shared" ref="H62:H80" si="3">G62*F62</f>
        <v>0</v>
      </c>
      <c r="I62" s="11">
        <v>8</v>
      </c>
      <c r="J62" s="11">
        <f t="shared" ref="J62:J80" si="4">H62*0.08</f>
        <v>0</v>
      </c>
      <c r="K62" s="18">
        <f t="shared" ref="K62:K80" si="5">J62+H62</f>
        <v>0</v>
      </c>
    </row>
    <row r="63" spans="2:11" s="1" customFormat="1" ht="19.649999999999999" customHeight="1" x14ac:dyDescent="0.2">
      <c r="B63" s="4" t="s">
        <v>108</v>
      </c>
      <c r="C63" s="4" t="s">
        <v>107</v>
      </c>
      <c r="D63" s="5" t="s">
        <v>106</v>
      </c>
      <c r="E63" s="4" t="s">
        <v>27</v>
      </c>
      <c r="F63" s="6">
        <v>4</v>
      </c>
      <c r="G63" s="13"/>
      <c r="H63" s="18">
        <f t="shared" si="3"/>
        <v>0</v>
      </c>
      <c r="I63" s="11">
        <v>8</v>
      </c>
      <c r="J63" s="11">
        <f t="shared" si="4"/>
        <v>0</v>
      </c>
      <c r="K63" s="18">
        <f t="shared" si="5"/>
        <v>0</v>
      </c>
    </row>
    <row r="64" spans="2:11" s="1" customFormat="1" ht="19.649999999999999" customHeight="1" x14ac:dyDescent="0.2">
      <c r="B64" s="4" t="s">
        <v>28</v>
      </c>
      <c r="C64" s="4" t="s">
        <v>29</v>
      </c>
      <c r="D64" s="5" t="s">
        <v>30</v>
      </c>
      <c r="E64" s="4" t="s">
        <v>13</v>
      </c>
      <c r="F64" s="6">
        <v>3</v>
      </c>
      <c r="G64" s="13"/>
      <c r="H64" s="18">
        <f t="shared" si="3"/>
        <v>0</v>
      </c>
      <c r="I64" s="11">
        <v>8</v>
      </c>
      <c r="J64" s="11">
        <f t="shared" si="4"/>
        <v>0</v>
      </c>
      <c r="K64" s="18">
        <f t="shared" si="5"/>
        <v>0</v>
      </c>
    </row>
    <row r="65" spans="2:11" s="1" customFormat="1" ht="28.65" customHeight="1" x14ac:dyDescent="0.2">
      <c r="B65" s="4" t="s">
        <v>31</v>
      </c>
      <c r="C65" s="4" t="s">
        <v>32</v>
      </c>
      <c r="D65" s="5" t="s">
        <v>33</v>
      </c>
      <c r="E65" s="4" t="s">
        <v>34</v>
      </c>
      <c r="F65" s="6">
        <v>47.08</v>
      </c>
      <c r="G65" s="13"/>
      <c r="H65" s="18">
        <f t="shared" si="3"/>
        <v>0</v>
      </c>
      <c r="I65" s="11">
        <v>8</v>
      </c>
      <c r="J65" s="11">
        <f t="shared" si="4"/>
        <v>0</v>
      </c>
      <c r="K65" s="18">
        <f t="shared" si="5"/>
        <v>0</v>
      </c>
    </row>
    <row r="66" spans="2:11" s="1" customFormat="1" ht="28.65" customHeight="1" x14ac:dyDescent="0.2">
      <c r="B66" s="4" t="s">
        <v>35</v>
      </c>
      <c r="C66" s="4" t="s">
        <v>36</v>
      </c>
      <c r="D66" s="5" t="s">
        <v>37</v>
      </c>
      <c r="E66" s="4" t="s">
        <v>34</v>
      </c>
      <c r="F66" s="6">
        <v>66.89</v>
      </c>
      <c r="G66" s="13"/>
      <c r="H66" s="18">
        <f t="shared" si="3"/>
        <v>0</v>
      </c>
      <c r="I66" s="11">
        <v>8</v>
      </c>
      <c r="J66" s="11">
        <f t="shared" si="4"/>
        <v>0</v>
      </c>
      <c r="K66" s="18">
        <f t="shared" si="5"/>
        <v>0</v>
      </c>
    </row>
    <row r="67" spans="2:11" s="1" customFormat="1" ht="19.649999999999999" customHeight="1" x14ac:dyDescent="0.2">
      <c r="B67" s="4" t="s">
        <v>38</v>
      </c>
      <c r="C67" s="4" t="s">
        <v>39</v>
      </c>
      <c r="D67" s="5" t="s">
        <v>40</v>
      </c>
      <c r="E67" s="4" t="s">
        <v>27</v>
      </c>
      <c r="F67" s="6">
        <v>36.33</v>
      </c>
      <c r="G67" s="13"/>
      <c r="H67" s="18">
        <f t="shared" si="3"/>
        <v>0</v>
      </c>
      <c r="I67" s="11">
        <v>8</v>
      </c>
      <c r="J67" s="11">
        <f t="shared" si="4"/>
        <v>0</v>
      </c>
      <c r="K67" s="18">
        <f t="shared" si="5"/>
        <v>0</v>
      </c>
    </row>
    <row r="68" spans="2:11" s="1" customFormat="1" ht="19.649999999999999" customHeight="1" x14ac:dyDescent="0.2">
      <c r="B68" s="4" t="s">
        <v>41</v>
      </c>
      <c r="C68" s="4" t="s">
        <v>42</v>
      </c>
      <c r="D68" s="5" t="s">
        <v>43</v>
      </c>
      <c r="E68" s="4" t="s">
        <v>27</v>
      </c>
      <c r="F68" s="6">
        <v>1.06</v>
      </c>
      <c r="G68" s="13"/>
      <c r="H68" s="18">
        <f t="shared" si="3"/>
        <v>0</v>
      </c>
      <c r="I68" s="11">
        <v>8</v>
      </c>
      <c r="J68" s="11">
        <f t="shared" si="4"/>
        <v>0</v>
      </c>
      <c r="K68" s="18">
        <f t="shared" si="5"/>
        <v>0</v>
      </c>
    </row>
    <row r="69" spans="2:11" s="1" customFormat="1" ht="19.649999999999999" customHeight="1" x14ac:dyDescent="0.2">
      <c r="B69" s="4" t="s">
        <v>44</v>
      </c>
      <c r="C69" s="4" t="s">
        <v>45</v>
      </c>
      <c r="D69" s="5" t="s">
        <v>46</v>
      </c>
      <c r="E69" s="4" t="s">
        <v>27</v>
      </c>
      <c r="F69" s="6">
        <v>64.2</v>
      </c>
      <c r="G69" s="13"/>
      <c r="H69" s="18">
        <f t="shared" si="3"/>
        <v>0</v>
      </c>
      <c r="I69" s="11">
        <v>8</v>
      </c>
      <c r="J69" s="11">
        <f t="shared" si="4"/>
        <v>0</v>
      </c>
      <c r="K69" s="18">
        <f t="shared" si="5"/>
        <v>0</v>
      </c>
    </row>
    <row r="70" spans="2:11" s="1" customFormat="1" ht="19.649999999999999" customHeight="1" x14ac:dyDescent="0.2">
      <c r="B70" s="4" t="s">
        <v>336</v>
      </c>
      <c r="C70" s="4" t="s">
        <v>337</v>
      </c>
      <c r="D70" s="5" t="s">
        <v>338</v>
      </c>
      <c r="E70" s="4" t="s">
        <v>27</v>
      </c>
      <c r="F70" s="6">
        <v>1</v>
      </c>
      <c r="G70" s="13"/>
      <c r="H70" s="18">
        <f t="shared" si="3"/>
        <v>0</v>
      </c>
      <c r="I70" s="11">
        <v>8</v>
      </c>
      <c r="J70" s="11">
        <f t="shared" si="4"/>
        <v>0</v>
      </c>
      <c r="K70" s="18">
        <f t="shared" si="5"/>
        <v>0</v>
      </c>
    </row>
    <row r="71" spans="2:11" s="1" customFormat="1" ht="19.649999999999999" customHeight="1" x14ac:dyDescent="0.2">
      <c r="B71" s="4" t="s">
        <v>47</v>
      </c>
      <c r="C71" s="4" t="s">
        <v>48</v>
      </c>
      <c r="D71" s="5" t="s">
        <v>49</v>
      </c>
      <c r="E71" s="4" t="s">
        <v>27</v>
      </c>
      <c r="F71" s="6">
        <v>101.59</v>
      </c>
      <c r="G71" s="13"/>
      <c r="H71" s="18">
        <f t="shared" si="3"/>
        <v>0</v>
      </c>
      <c r="I71" s="11">
        <v>8</v>
      </c>
      <c r="J71" s="11">
        <f t="shared" si="4"/>
        <v>0</v>
      </c>
      <c r="K71" s="18">
        <f t="shared" si="5"/>
        <v>0</v>
      </c>
    </row>
    <row r="72" spans="2:11" s="1" customFormat="1" ht="28.65" customHeight="1" x14ac:dyDescent="0.2">
      <c r="B72" s="4" t="s">
        <v>50</v>
      </c>
      <c r="C72" s="4" t="s">
        <v>51</v>
      </c>
      <c r="D72" s="5" t="s">
        <v>52</v>
      </c>
      <c r="E72" s="4" t="s">
        <v>17</v>
      </c>
      <c r="F72" s="6">
        <v>65.760000000000005</v>
      </c>
      <c r="G72" s="13"/>
      <c r="H72" s="18">
        <f t="shared" si="3"/>
        <v>0</v>
      </c>
      <c r="I72" s="11">
        <v>8</v>
      </c>
      <c r="J72" s="11">
        <f t="shared" si="4"/>
        <v>0</v>
      </c>
      <c r="K72" s="18">
        <f t="shared" si="5"/>
        <v>0</v>
      </c>
    </row>
    <row r="73" spans="2:11" s="1" customFormat="1" ht="19.649999999999999" customHeight="1" x14ac:dyDescent="0.2">
      <c r="B73" s="4" t="s">
        <v>121</v>
      </c>
      <c r="C73" s="4" t="s">
        <v>120</v>
      </c>
      <c r="D73" s="5" t="s">
        <v>119</v>
      </c>
      <c r="E73" s="4" t="s">
        <v>17</v>
      </c>
      <c r="F73" s="6">
        <v>2.7</v>
      </c>
      <c r="G73" s="13"/>
      <c r="H73" s="18">
        <f t="shared" si="3"/>
        <v>0</v>
      </c>
      <c r="I73" s="11">
        <v>8</v>
      </c>
      <c r="J73" s="11">
        <f t="shared" si="4"/>
        <v>0</v>
      </c>
      <c r="K73" s="18">
        <f t="shared" si="5"/>
        <v>0</v>
      </c>
    </row>
    <row r="74" spans="2:11" s="1" customFormat="1" ht="19.649999999999999" customHeight="1" x14ac:dyDescent="0.2">
      <c r="B74" s="4" t="s">
        <v>53</v>
      </c>
      <c r="C74" s="4" t="s">
        <v>54</v>
      </c>
      <c r="D74" s="5" t="s">
        <v>55</v>
      </c>
      <c r="E74" s="4" t="s">
        <v>17</v>
      </c>
      <c r="F74" s="6">
        <v>25.48</v>
      </c>
      <c r="G74" s="13"/>
      <c r="H74" s="18">
        <f t="shared" si="3"/>
        <v>0</v>
      </c>
      <c r="I74" s="11">
        <v>8</v>
      </c>
      <c r="J74" s="11">
        <f t="shared" si="4"/>
        <v>0</v>
      </c>
      <c r="K74" s="18">
        <f t="shared" si="5"/>
        <v>0</v>
      </c>
    </row>
    <row r="75" spans="2:11" s="1" customFormat="1" ht="19.649999999999999" customHeight="1" x14ac:dyDescent="0.2">
      <c r="B75" s="4" t="s">
        <v>56</v>
      </c>
      <c r="C75" s="4" t="s">
        <v>57</v>
      </c>
      <c r="D75" s="5" t="s">
        <v>58</v>
      </c>
      <c r="E75" s="4" t="s">
        <v>17</v>
      </c>
      <c r="F75" s="6">
        <v>7.66</v>
      </c>
      <c r="G75" s="13"/>
      <c r="H75" s="18">
        <f t="shared" si="3"/>
        <v>0</v>
      </c>
      <c r="I75" s="11">
        <v>8</v>
      </c>
      <c r="J75" s="11">
        <f t="shared" si="4"/>
        <v>0</v>
      </c>
      <c r="K75" s="18">
        <f t="shared" si="5"/>
        <v>0</v>
      </c>
    </row>
    <row r="76" spans="2:11" s="1" customFormat="1" ht="19.649999999999999" customHeight="1" x14ac:dyDescent="0.2">
      <c r="B76" s="4" t="s">
        <v>62</v>
      </c>
      <c r="C76" s="4" t="s">
        <v>63</v>
      </c>
      <c r="D76" s="5" t="s">
        <v>64</v>
      </c>
      <c r="E76" s="4" t="s">
        <v>65</v>
      </c>
      <c r="F76" s="6">
        <v>20</v>
      </c>
      <c r="G76" s="13"/>
      <c r="H76" s="18">
        <f t="shared" si="3"/>
        <v>0</v>
      </c>
      <c r="I76" s="11">
        <v>8</v>
      </c>
      <c r="J76" s="11">
        <f t="shared" si="4"/>
        <v>0</v>
      </c>
      <c r="K76" s="18">
        <f t="shared" si="5"/>
        <v>0</v>
      </c>
    </row>
    <row r="77" spans="2:11" s="1" customFormat="1" ht="19.649999999999999" customHeight="1" x14ac:dyDescent="0.2">
      <c r="B77" s="4" t="s">
        <v>66</v>
      </c>
      <c r="C77" s="4" t="s">
        <v>67</v>
      </c>
      <c r="D77" s="5" t="s">
        <v>68</v>
      </c>
      <c r="E77" s="4" t="s">
        <v>69</v>
      </c>
      <c r="F77" s="6">
        <v>40</v>
      </c>
      <c r="G77" s="13"/>
      <c r="H77" s="18">
        <f t="shared" si="3"/>
        <v>0</v>
      </c>
      <c r="I77" s="11">
        <v>8</v>
      </c>
      <c r="J77" s="11">
        <f t="shared" si="4"/>
        <v>0</v>
      </c>
      <c r="K77" s="18">
        <f t="shared" si="5"/>
        <v>0</v>
      </c>
    </row>
    <row r="78" spans="2:11" x14ac:dyDescent="0.25">
      <c r="B78" s="4" t="s">
        <v>70</v>
      </c>
      <c r="C78" s="4" t="s">
        <v>71</v>
      </c>
      <c r="D78" s="5" t="s">
        <v>72</v>
      </c>
      <c r="E78" s="4" t="s">
        <v>17</v>
      </c>
      <c r="F78" s="6">
        <v>0.1</v>
      </c>
      <c r="G78" s="13"/>
      <c r="H78" s="18">
        <f t="shared" si="3"/>
        <v>0</v>
      </c>
      <c r="I78" s="11">
        <v>8</v>
      </c>
      <c r="J78" s="11">
        <f t="shared" si="4"/>
        <v>0</v>
      </c>
      <c r="K78" s="18">
        <f t="shared" si="5"/>
        <v>0</v>
      </c>
    </row>
    <row r="79" spans="2:11" s="1" customFormat="1" ht="1.2" customHeight="1" x14ac:dyDescent="0.2">
      <c r="H79" s="18">
        <f t="shared" si="3"/>
        <v>0</v>
      </c>
      <c r="I79" s="11">
        <v>8</v>
      </c>
      <c r="J79" s="11">
        <f t="shared" si="4"/>
        <v>0</v>
      </c>
      <c r="K79" s="18">
        <f t="shared" si="5"/>
        <v>0</v>
      </c>
    </row>
    <row r="80" spans="2:11" s="1" customFormat="1" ht="28.65" customHeight="1" x14ac:dyDescent="0.2">
      <c r="B80" s="4" t="s">
        <v>73</v>
      </c>
      <c r="C80" s="4" t="s">
        <v>74</v>
      </c>
      <c r="D80" s="5" t="s">
        <v>75</v>
      </c>
      <c r="E80" s="4" t="s">
        <v>69</v>
      </c>
      <c r="F80" s="6">
        <v>24</v>
      </c>
      <c r="G80" s="13"/>
      <c r="H80" s="18">
        <f t="shared" si="3"/>
        <v>0</v>
      </c>
      <c r="I80" s="11">
        <v>8</v>
      </c>
      <c r="J80" s="11">
        <f t="shared" si="4"/>
        <v>0</v>
      </c>
      <c r="K80" s="18">
        <f t="shared" si="5"/>
        <v>0</v>
      </c>
    </row>
    <row r="81" spans="2:11" s="1" customFormat="1" ht="28.65" customHeight="1" x14ac:dyDescent="0.2">
      <c r="J81" s="14"/>
      <c r="K81" s="14"/>
    </row>
    <row r="82" spans="2:11" s="1" customFormat="1" ht="51" x14ac:dyDescent="0.2">
      <c r="B82" s="2" t="s">
        <v>0</v>
      </c>
      <c r="C82" s="3" t="s">
        <v>1</v>
      </c>
      <c r="D82" s="7" t="s">
        <v>2</v>
      </c>
      <c r="E82" s="3" t="s">
        <v>3</v>
      </c>
      <c r="F82" s="7" t="s">
        <v>4</v>
      </c>
      <c r="G82" s="3" t="s">
        <v>5</v>
      </c>
      <c r="H82" s="2" t="s">
        <v>6</v>
      </c>
      <c r="I82" s="3" t="s">
        <v>7</v>
      </c>
      <c r="J82" s="3" t="s">
        <v>8</v>
      </c>
      <c r="K82" s="2" t="s">
        <v>9</v>
      </c>
    </row>
    <row r="83" spans="2:11" s="1" customFormat="1" ht="68.400000000000006" x14ac:dyDescent="0.2">
      <c r="B83" s="8" t="s">
        <v>340</v>
      </c>
      <c r="C83" s="4" t="s">
        <v>76</v>
      </c>
      <c r="D83" s="9" t="s">
        <v>77</v>
      </c>
      <c r="E83" s="4" t="s">
        <v>69</v>
      </c>
      <c r="F83" s="10">
        <v>390.8</v>
      </c>
      <c r="G83" s="18"/>
      <c r="H83" s="18">
        <f>G83*F83</f>
        <v>0</v>
      </c>
      <c r="I83" s="20">
        <v>8</v>
      </c>
      <c r="J83" s="18">
        <f>H83*0.08</f>
        <v>0</v>
      </c>
      <c r="K83" s="18">
        <f>J83+H83</f>
        <v>0</v>
      </c>
    </row>
    <row r="84" spans="2:11" s="1" customFormat="1" ht="34.200000000000003" x14ac:dyDescent="0.2">
      <c r="B84" s="8" t="s">
        <v>341</v>
      </c>
      <c r="C84" s="4" t="s">
        <v>78</v>
      </c>
      <c r="D84" s="9" t="s">
        <v>79</v>
      </c>
      <c r="E84" s="4" t="s">
        <v>69</v>
      </c>
      <c r="F84" s="10">
        <v>129.28</v>
      </c>
      <c r="G84" s="18"/>
      <c r="H84" s="18">
        <f t="shared" ref="H84:H85" si="6">G84*F84</f>
        <v>0</v>
      </c>
      <c r="I84" s="20">
        <v>8</v>
      </c>
      <c r="J84" s="18">
        <f t="shared" ref="J84:J85" si="7">H84*0.08</f>
        <v>0</v>
      </c>
      <c r="K84" s="18">
        <f t="shared" ref="K84:K85" si="8">J84+H84</f>
        <v>0</v>
      </c>
    </row>
    <row r="85" spans="2:11" s="1" customFormat="1" ht="57" x14ac:dyDescent="0.2">
      <c r="B85" s="8" t="s">
        <v>343</v>
      </c>
      <c r="C85" s="4" t="s">
        <v>80</v>
      </c>
      <c r="D85" s="9" t="s">
        <v>81</v>
      </c>
      <c r="E85" s="4" t="s">
        <v>69</v>
      </c>
      <c r="F85" s="10">
        <v>13</v>
      </c>
      <c r="G85" s="18"/>
      <c r="H85" s="18">
        <f t="shared" si="6"/>
        <v>0</v>
      </c>
      <c r="I85" s="20">
        <v>8</v>
      </c>
      <c r="J85" s="18">
        <f t="shared" si="7"/>
        <v>0</v>
      </c>
      <c r="K85" s="18">
        <f t="shared" si="8"/>
        <v>0</v>
      </c>
    </row>
    <row r="86" spans="2:11" s="1" customFormat="1" ht="28.65" customHeight="1" x14ac:dyDescent="0.2"/>
    <row r="87" spans="2:11" s="1" customFormat="1" ht="21.45" customHeight="1" x14ac:dyDescent="0.2">
      <c r="B87" s="23" t="s">
        <v>82</v>
      </c>
      <c r="C87" s="23"/>
      <c r="D87" s="23"/>
      <c r="E87" s="27">
        <f>SUM(H58:H80)+H83+H84+H85+SUM(H48+H42+H36+H54+H30)</f>
        <v>0</v>
      </c>
      <c r="F87" s="27"/>
      <c r="G87" s="27"/>
      <c r="H87" s="27"/>
      <c r="I87" s="27"/>
      <c r="J87" s="27"/>
      <c r="K87" s="27"/>
    </row>
    <row r="88" spans="2:11" s="1" customFormat="1" ht="21.45" customHeight="1" x14ac:dyDescent="0.2">
      <c r="B88" s="23" t="s">
        <v>83</v>
      </c>
      <c r="C88" s="23"/>
      <c r="D88" s="23"/>
      <c r="E88" s="27">
        <f>SUM(K58:K80)+K83+K84+K85+SUM(K48+K42+K36+K54+K30)</f>
        <v>0</v>
      </c>
      <c r="F88" s="27"/>
      <c r="G88" s="27"/>
      <c r="H88" s="27"/>
      <c r="I88" s="27"/>
      <c r="J88" s="27"/>
      <c r="K88" s="27"/>
    </row>
    <row r="89" spans="2:11" s="1" customFormat="1" ht="90" customHeight="1" x14ac:dyDescent="0.2">
      <c r="B89" s="25" t="s">
        <v>97</v>
      </c>
      <c r="C89" s="25"/>
    </row>
    <row r="90" spans="2:11" s="1" customFormat="1" ht="17.7" customHeight="1" x14ac:dyDescent="0.2">
      <c r="H90" s="22" t="s">
        <v>96</v>
      </c>
      <c r="I90" s="22"/>
    </row>
    <row r="91" spans="2:11" s="1" customFormat="1" ht="28.65" customHeight="1" x14ac:dyDescent="0.2"/>
    <row r="92" spans="2:11" s="1" customFormat="1" ht="40.5" customHeight="1" x14ac:dyDescent="0.2"/>
    <row r="93" spans="2:11" s="1" customFormat="1" ht="28.65" customHeight="1" x14ac:dyDescent="0.2"/>
  </sheetData>
  <mergeCells count="19">
    <mergeCell ref="B27:D27"/>
    <mergeCell ref="B33:D33"/>
    <mergeCell ref="B39:D39"/>
    <mergeCell ref="H2:L2"/>
    <mergeCell ref="H90:I90"/>
    <mergeCell ref="B88:D88"/>
    <mergeCell ref="B9:C9"/>
    <mergeCell ref="B4:C4"/>
    <mergeCell ref="B6:C6"/>
    <mergeCell ref="B89:C89"/>
    <mergeCell ref="D14:E14"/>
    <mergeCell ref="E87:K87"/>
    <mergeCell ref="E88:K88"/>
    <mergeCell ref="F8:K11"/>
    <mergeCell ref="B45:D45"/>
    <mergeCell ref="B51:D51"/>
    <mergeCell ref="B87:D87"/>
    <mergeCell ref="B11:C12"/>
    <mergeCell ref="B24:J24"/>
  </mergeCells>
  <pageMargins left="0.7" right="0.7" top="0.75" bottom="0.75" header="0.3" footer="0.3"/>
  <pageSetup paperSize="9" scale="9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BE1E-8658-4BAA-BCCD-F42B4926312A}">
  <sheetPr>
    <pageSetUpPr fitToPage="1"/>
  </sheetPr>
  <dimension ref="B1:L100"/>
  <sheetViews>
    <sheetView workbookViewId="0">
      <selection activeCell="E94" sqref="E94:K95"/>
    </sheetView>
  </sheetViews>
  <sheetFormatPr defaultRowHeight="13.2" x14ac:dyDescent="0.25"/>
  <cols>
    <col min="1" max="1" width="0.109375" customWidth="1"/>
    <col min="2" max="2" width="12.1093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145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54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117</v>
      </c>
      <c r="C30" s="4" t="s">
        <v>116</v>
      </c>
      <c r="D30" s="5" t="s">
        <v>115</v>
      </c>
      <c r="E30" s="4" t="s">
        <v>13</v>
      </c>
      <c r="F30" s="6">
        <v>180</v>
      </c>
      <c r="G30" s="18"/>
      <c r="H30" s="18">
        <f>G30*F30</f>
        <v>0</v>
      </c>
      <c r="I30" s="20">
        <v>8</v>
      </c>
      <c r="J30" s="18">
        <f>H30*0.08</f>
        <v>0</v>
      </c>
      <c r="K30" s="18">
        <f>J30+H30</f>
        <v>0</v>
      </c>
    </row>
    <row r="31" spans="2:11" s="1" customFormat="1" ht="19.649999999999999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6">
        <v>2868</v>
      </c>
      <c r="G31" s="18"/>
      <c r="H31" s="18">
        <f>G31*F31</f>
        <v>0</v>
      </c>
      <c r="I31" s="20">
        <v>8</v>
      </c>
      <c r="J31" s="18">
        <f>H31*0.08</f>
        <v>0</v>
      </c>
      <c r="K31" s="18">
        <f>J31+H31</f>
        <v>0</v>
      </c>
    </row>
    <row r="32" spans="2:11" s="1" customFormat="1" ht="1.2" customHeight="1" x14ac:dyDescent="0.2"/>
    <row r="33" spans="2:11" s="1" customFormat="1" ht="3.15" customHeight="1" x14ac:dyDescent="0.2"/>
    <row r="34" spans="2:11" s="1" customFormat="1" ht="20.85" customHeight="1" x14ac:dyDescent="0.2">
      <c r="B34" s="28" t="s">
        <v>92</v>
      </c>
      <c r="C34" s="28"/>
      <c r="D34" s="28"/>
    </row>
    <row r="35" spans="2:11" s="1" customFormat="1" ht="10.199999999999999" customHeight="1" x14ac:dyDescent="0.2"/>
    <row r="36" spans="2:11" s="1" customFormat="1" ht="45.45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9</v>
      </c>
    </row>
    <row r="37" spans="2:11" s="1" customFormat="1" ht="19.649999999999999" customHeight="1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8297</v>
      </c>
      <c r="G37" s="18"/>
      <c r="H37" s="18">
        <f>G37*F37</f>
        <v>0</v>
      </c>
      <c r="I37" s="20">
        <v>8</v>
      </c>
      <c r="J37" s="18">
        <f>H37*0.08</f>
        <v>0</v>
      </c>
      <c r="K37" s="18">
        <f>J37+H37</f>
        <v>0</v>
      </c>
    </row>
    <row r="38" spans="2:11" s="1" customFormat="1" ht="1.2" customHeight="1" x14ac:dyDescent="0.2"/>
    <row r="39" spans="2:11" s="1" customFormat="1" ht="3.15" customHeight="1" x14ac:dyDescent="0.2"/>
    <row r="40" spans="2:11" s="1" customFormat="1" ht="20.85" customHeight="1" x14ac:dyDescent="0.2">
      <c r="B40" s="28" t="s">
        <v>93</v>
      </c>
      <c r="C40" s="28"/>
      <c r="D40" s="28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117</v>
      </c>
      <c r="C43" s="4" t="s">
        <v>116</v>
      </c>
      <c r="D43" s="5" t="s">
        <v>115</v>
      </c>
      <c r="E43" s="4" t="s">
        <v>13</v>
      </c>
      <c r="F43" s="6">
        <v>135</v>
      </c>
      <c r="G43" s="18"/>
      <c r="H43" s="18">
        <f>G43*F43</f>
        <v>0</v>
      </c>
      <c r="I43" s="20">
        <v>8</v>
      </c>
      <c r="J43" s="18">
        <f>H43*0.08</f>
        <v>0</v>
      </c>
      <c r="K43" s="18">
        <f>J43+H43</f>
        <v>0</v>
      </c>
    </row>
    <row r="44" spans="2:11" s="1" customFormat="1" ht="19.649999999999999" customHeight="1" x14ac:dyDescent="0.2">
      <c r="B44" s="4" t="s">
        <v>10</v>
      </c>
      <c r="C44" s="4" t="s">
        <v>11</v>
      </c>
      <c r="D44" s="5" t="s">
        <v>12</v>
      </c>
      <c r="E44" s="4" t="s">
        <v>13</v>
      </c>
      <c r="F44" s="6">
        <v>6669</v>
      </c>
      <c r="G44" s="18"/>
      <c r="H44" s="18">
        <f>G44*F44</f>
        <v>0</v>
      </c>
      <c r="I44" s="20">
        <v>8</v>
      </c>
      <c r="J44" s="18">
        <f>H44*0.08</f>
        <v>0</v>
      </c>
      <c r="K44" s="18">
        <f>J44+H44</f>
        <v>0</v>
      </c>
    </row>
    <row r="45" spans="2:11" s="1" customFormat="1" ht="1.2" customHeight="1" x14ac:dyDescent="0.2"/>
    <row r="46" spans="2:11" s="1" customFormat="1" ht="3.15" customHeight="1" x14ac:dyDescent="0.2"/>
    <row r="47" spans="2:11" s="1" customFormat="1" ht="20.85" customHeight="1" x14ac:dyDescent="0.2">
      <c r="B47" s="28" t="s">
        <v>94</v>
      </c>
      <c r="C47" s="28"/>
      <c r="D47" s="28"/>
    </row>
    <row r="48" spans="2:11" s="1" customFormat="1" ht="10.199999999999999" customHeight="1" x14ac:dyDescent="0.2"/>
    <row r="49" spans="2:11" s="1" customFormat="1" ht="45.45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9</v>
      </c>
    </row>
    <row r="50" spans="2:11" s="1" customFormat="1" ht="19.649999999999999" customHeight="1" x14ac:dyDescent="0.2">
      <c r="B50" s="4" t="s">
        <v>117</v>
      </c>
      <c r="C50" s="4" t="s">
        <v>116</v>
      </c>
      <c r="D50" s="5" t="s">
        <v>115</v>
      </c>
      <c r="E50" s="4" t="s">
        <v>13</v>
      </c>
      <c r="F50" s="6">
        <v>349</v>
      </c>
      <c r="G50" s="18"/>
      <c r="H50" s="18">
        <f>G50*F50</f>
        <v>0</v>
      </c>
      <c r="I50" s="20">
        <v>8</v>
      </c>
      <c r="J50" s="18">
        <f>H50*0.08</f>
        <v>0</v>
      </c>
      <c r="K50" s="18">
        <f>J50+H50</f>
        <v>0</v>
      </c>
    </row>
    <row r="51" spans="2:11" s="1" customFormat="1" ht="19.649999999999999" customHeight="1" x14ac:dyDescent="0.2">
      <c r="B51" s="4" t="s">
        <v>10</v>
      </c>
      <c r="C51" s="4" t="s">
        <v>11</v>
      </c>
      <c r="D51" s="5" t="s">
        <v>12</v>
      </c>
      <c r="E51" s="4" t="s">
        <v>13</v>
      </c>
      <c r="F51" s="6">
        <v>1047</v>
      </c>
      <c r="G51" s="18"/>
      <c r="H51" s="18">
        <f>G51*F51</f>
        <v>0</v>
      </c>
      <c r="I51" s="20">
        <v>8</v>
      </c>
      <c r="J51" s="18">
        <f>H51*0.08</f>
        <v>0</v>
      </c>
      <c r="K51" s="18">
        <f>J51+H51</f>
        <v>0</v>
      </c>
    </row>
    <row r="52" spans="2:11" s="1" customFormat="1" ht="1.2" customHeight="1" x14ac:dyDescent="0.2"/>
    <row r="53" spans="2:11" s="1" customFormat="1" ht="3.15" customHeight="1" x14ac:dyDescent="0.2"/>
    <row r="54" spans="2:11" s="1" customFormat="1" ht="20.85" customHeight="1" x14ac:dyDescent="0.2">
      <c r="B54" s="28" t="s">
        <v>95</v>
      </c>
      <c r="C54" s="28"/>
      <c r="D54" s="28"/>
    </row>
    <row r="55" spans="2:11" s="1" customFormat="1" ht="10.199999999999999" customHeight="1" x14ac:dyDescent="0.2"/>
    <row r="56" spans="2:11" s="1" customFormat="1" ht="45.45" customHeight="1" x14ac:dyDescent="0.2">
      <c r="B56" s="2" t="s">
        <v>0</v>
      </c>
      <c r="C56" s="3" t="s">
        <v>1</v>
      </c>
      <c r="D56" s="3" t="s">
        <v>2</v>
      </c>
      <c r="E56" s="3" t="s">
        <v>3</v>
      </c>
      <c r="F56" s="3" t="s">
        <v>4</v>
      </c>
      <c r="G56" s="3" t="s">
        <v>5</v>
      </c>
      <c r="H56" s="2" t="s">
        <v>6</v>
      </c>
      <c r="I56" s="3" t="s">
        <v>7</v>
      </c>
      <c r="J56" s="3" t="s">
        <v>8</v>
      </c>
      <c r="K56" s="2" t="s">
        <v>9</v>
      </c>
    </row>
    <row r="57" spans="2:11" s="1" customFormat="1" ht="19.649999999999999" customHeight="1" x14ac:dyDescent="0.2">
      <c r="B57" s="4" t="s">
        <v>10</v>
      </c>
      <c r="C57" s="4" t="s">
        <v>11</v>
      </c>
      <c r="D57" s="5" t="s">
        <v>12</v>
      </c>
      <c r="E57" s="4" t="s">
        <v>13</v>
      </c>
      <c r="F57" s="6">
        <v>726</v>
      </c>
      <c r="G57" s="18"/>
      <c r="H57" s="18">
        <f>G57*F57</f>
        <v>0</v>
      </c>
      <c r="I57" s="20">
        <v>8</v>
      </c>
      <c r="J57" s="18">
        <f>H57*0.08</f>
        <v>0</v>
      </c>
      <c r="K57" s="18">
        <f>J57+H57</f>
        <v>0</v>
      </c>
    </row>
    <row r="58" spans="2:11" s="1" customFormat="1" ht="1.2" customHeight="1" x14ac:dyDescent="0.2"/>
    <row r="59" spans="2:11" s="1" customFormat="1" ht="13.35" customHeight="1" x14ac:dyDescent="0.2"/>
    <row r="60" spans="2:11" s="1" customFormat="1" ht="51" customHeight="1" x14ac:dyDescent="0.2">
      <c r="B60" s="2" t="s">
        <v>0</v>
      </c>
      <c r="C60" s="3" t="s">
        <v>1</v>
      </c>
      <c r="D60" s="3" t="s">
        <v>2</v>
      </c>
      <c r="E60" s="3" t="s">
        <v>3</v>
      </c>
      <c r="F60" s="3" t="s">
        <v>4</v>
      </c>
      <c r="G60" s="3" t="s">
        <v>5</v>
      </c>
      <c r="H60" s="2" t="s">
        <v>6</v>
      </c>
      <c r="I60" s="3" t="s">
        <v>7</v>
      </c>
      <c r="J60" s="3" t="s">
        <v>8</v>
      </c>
      <c r="K60" s="2" t="s">
        <v>9</v>
      </c>
    </row>
    <row r="61" spans="2:11" s="1" customFormat="1" ht="28.65" customHeight="1" x14ac:dyDescent="0.2">
      <c r="B61" s="4" t="s">
        <v>114</v>
      </c>
      <c r="C61" s="4" t="s">
        <v>113</v>
      </c>
      <c r="D61" s="5" t="s">
        <v>112</v>
      </c>
      <c r="E61" s="4" t="s">
        <v>17</v>
      </c>
      <c r="F61" s="6">
        <v>9.66</v>
      </c>
      <c r="G61" s="18"/>
      <c r="H61" s="18">
        <f>G61*F61</f>
        <v>0</v>
      </c>
      <c r="I61" s="20">
        <v>8</v>
      </c>
      <c r="J61" s="18">
        <f>H61*0.08</f>
        <v>0</v>
      </c>
      <c r="K61" s="18">
        <f>J61+H61</f>
        <v>0</v>
      </c>
    </row>
    <row r="62" spans="2:11" s="1" customFormat="1" ht="19.649999999999999" customHeight="1" x14ac:dyDescent="0.2">
      <c r="B62" s="4" t="s">
        <v>14</v>
      </c>
      <c r="C62" s="4" t="s">
        <v>15</v>
      </c>
      <c r="D62" s="5" t="s">
        <v>16</v>
      </c>
      <c r="E62" s="4" t="s">
        <v>17</v>
      </c>
      <c r="F62" s="6">
        <v>33.81</v>
      </c>
      <c r="G62" s="18"/>
      <c r="H62" s="18">
        <f>G62*F62</f>
        <v>0</v>
      </c>
      <c r="I62" s="20">
        <v>8</v>
      </c>
      <c r="J62" s="18">
        <f>H62*0.08</f>
        <v>0</v>
      </c>
      <c r="K62" s="18">
        <f>J62+H62</f>
        <v>0</v>
      </c>
    </row>
    <row r="63" spans="2:11" s="1" customFormat="1" ht="19.649999999999999" customHeight="1" x14ac:dyDescent="0.2">
      <c r="B63" s="4" t="s">
        <v>18</v>
      </c>
      <c r="C63" s="4" t="s">
        <v>19</v>
      </c>
      <c r="D63" s="5" t="s">
        <v>20</v>
      </c>
      <c r="E63" s="4" t="s">
        <v>17</v>
      </c>
      <c r="F63" s="6">
        <v>2.74</v>
      </c>
      <c r="G63" s="18"/>
      <c r="H63" s="18">
        <f>G63*F63</f>
        <v>0</v>
      </c>
      <c r="I63" s="20">
        <v>8</v>
      </c>
      <c r="J63" s="18">
        <f>H63*0.08</f>
        <v>0</v>
      </c>
      <c r="K63" s="18">
        <f>J63+H63</f>
        <v>0</v>
      </c>
    </row>
    <row r="64" spans="2:11" s="1" customFormat="1" ht="19.649999999999999" customHeight="1" x14ac:dyDescent="0.2">
      <c r="B64" s="4" t="s">
        <v>21</v>
      </c>
      <c r="C64" s="4" t="s">
        <v>22</v>
      </c>
      <c r="D64" s="5" t="s">
        <v>23</v>
      </c>
      <c r="E64" s="4" t="s">
        <v>17</v>
      </c>
      <c r="F64" s="6">
        <v>4.88</v>
      </c>
      <c r="G64" s="18"/>
      <c r="H64" s="18">
        <f t="shared" ref="H64:H87" si="0">G64*F64</f>
        <v>0</v>
      </c>
      <c r="I64" s="20">
        <v>8</v>
      </c>
      <c r="J64" s="18">
        <f t="shared" ref="J64:J87" si="1">H64*0.08</f>
        <v>0</v>
      </c>
      <c r="K64" s="18">
        <f t="shared" ref="K64:K87" si="2">J64+H64</f>
        <v>0</v>
      </c>
    </row>
    <row r="65" spans="2:11" s="1" customFormat="1" ht="19.649999999999999" customHeight="1" x14ac:dyDescent="0.2">
      <c r="B65" s="4" t="s">
        <v>24</v>
      </c>
      <c r="C65" s="4" t="s">
        <v>25</v>
      </c>
      <c r="D65" s="5" t="s">
        <v>26</v>
      </c>
      <c r="E65" s="4" t="s">
        <v>27</v>
      </c>
      <c r="F65" s="6">
        <v>3</v>
      </c>
      <c r="G65" s="18"/>
      <c r="H65" s="18">
        <f t="shared" si="0"/>
        <v>0</v>
      </c>
      <c r="I65" s="20">
        <v>8</v>
      </c>
      <c r="J65" s="18">
        <f t="shared" si="1"/>
        <v>0</v>
      </c>
      <c r="K65" s="18">
        <f t="shared" si="2"/>
        <v>0</v>
      </c>
    </row>
    <row r="66" spans="2:11" s="1" customFormat="1" ht="19.649999999999999" customHeight="1" x14ac:dyDescent="0.2">
      <c r="B66" s="4" t="s">
        <v>28</v>
      </c>
      <c r="C66" s="4" t="s">
        <v>29</v>
      </c>
      <c r="D66" s="5" t="s">
        <v>30</v>
      </c>
      <c r="E66" s="4" t="s">
        <v>13</v>
      </c>
      <c r="F66" s="6">
        <v>47</v>
      </c>
      <c r="G66" s="18"/>
      <c r="H66" s="18">
        <f t="shared" si="0"/>
        <v>0</v>
      </c>
      <c r="I66" s="20">
        <v>8</v>
      </c>
      <c r="J66" s="18">
        <f t="shared" si="1"/>
        <v>0</v>
      </c>
      <c r="K66" s="18">
        <f t="shared" si="2"/>
        <v>0</v>
      </c>
    </row>
    <row r="67" spans="2:11" s="1" customFormat="1" ht="28.65" customHeight="1" x14ac:dyDescent="0.2">
      <c r="B67" s="4" t="s">
        <v>31</v>
      </c>
      <c r="C67" s="4" t="s">
        <v>32</v>
      </c>
      <c r="D67" s="5" t="s">
        <v>33</v>
      </c>
      <c r="E67" s="4" t="s">
        <v>34</v>
      </c>
      <c r="F67" s="6">
        <v>123.91</v>
      </c>
      <c r="G67" s="18"/>
      <c r="H67" s="18">
        <f t="shared" si="0"/>
        <v>0</v>
      </c>
      <c r="I67" s="20">
        <v>8</v>
      </c>
      <c r="J67" s="18">
        <f t="shared" si="1"/>
        <v>0</v>
      </c>
      <c r="K67" s="18">
        <f t="shared" si="2"/>
        <v>0</v>
      </c>
    </row>
    <row r="68" spans="2:11" s="1" customFormat="1" ht="28.65" customHeight="1" x14ac:dyDescent="0.2">
      <c r="B68" s="4" t="s">
        <v>35</v>
      </c>
      <c r="C68" s="4" t="s">
        <v>36</v>
      </c>
      <c r="D68" s="5" t="s">
        <v>37</v>
      </c>
      <c r="E68" s="4" t="s">
        <v>34</v>
      </c>
      <c r="F68" s="6">
        <v>61.47</v>
      </c>
      <c r="G68" s="18"/>
      <c r="H68" s="18">
        <f t="shared" si="0"/>
        <v>0</v>
      </c>
      <c r="I68" s="20">
        <v>8</v>
      </c>
      <c r="J68" s="18">
        <f t="shared" si="1"/>
        <v>0</v>
      </c>
      <c r="K68" s="18">
        <f t="shared" si="2"/>
        <v>0</v>
      </c>
    </row>
    <row r="69" spans="2:11" s="1" customFormat="1" ht="28.65" customHeight="1" x14ac:dyDescent="0.2">
      <c r="B69" s="4" t="s">
        <v>144</v>
      </c>
      <c r="C69" s="4" t="s">
        <v>143</v>
      </c>
      <c r="D69" s="5" t="s">
        <v>142</v>
      </c>
      <c r="E69" s="4" t="s">
        <v>34</v>
      </c>
      <c r="F69" s="6">
        <v>10.6</v>
      </c>
      <c r="G69" s="18"/>
      <c r="H69" s="18">
        <f t="shared" si="0"/>
        <v>0</v>
      </c>
      <c r="I69" s="20">
        <v>8</v>
      </c>
      <c r="J69" s="18">
        <f t="shared" si="1"/>
        <v>0</v>
      </c>
      <c r="K69" s="18">
        <f t="shared" si="2"/>
        <v>0</v>
      </c>
    </row>
    <row r="70" spans="2:11" s="1" customFormat="1" ht="19.649999999999999" customHeight="1" x14ac:dyDescent="0.2">
      <c r="B70" s="4" t="s">
        <v>38</v>
      </c>
      <c r="C70" s="4" t="s">
        <v>39</v>
      </c>
      <c r="D70" s="5" t="s">
        <v>40</v>
      </c>
      <c r="E70" s="4" t="s">
        <v>27</v>
      </c>
      <c r="F70" s="6">
        <v>156.5</v>
      </c>
      <c r="G70" s="18"/>
      <c r="H70" s="18">
        <f t="shared" si="0"/>
        <v>0</v>
      </c>
      <c r="I70" s="20">
        <v>8</v>
      </c>
      <c r="J70" s="18">
        <f t="shared" si="1"/>
        <v>0</v>
      </c>
      <c r="K70" s="18">
        <f t="shared" si="2"/>
        <v>0</v>
      </c>
    </row>
    <row r="71" spans="2:11" s="1" customFormat="1" ht="19.649999999999999" customHeight="1" x14ac:dyDescent="0.2">
      <c r="B71" s="4" t="s">
        <v>41</v>
      </c>
      <c r="C71" s="4" t="s">
        <v>42</v>
      </c>
      <c r="D71" s="5" t="s">
        <v>43</v>
      </c>
      <c r="E71" s="4" t="s">
        <v>27</v>
      </c>
      <c r="F71" s="6">
        <v>6.9</v>
      </c>
      <c r="G71" s="18"/>
      <c r="H71" s="18">
        <f t="shared" si="0"/>
        <v>0</v>
      </c>
      <c r="I71" s="20">
        <v>8</v>
      </c>
      <c r="J71" s="18">
        <f t="shared" si="1"/>
        <v>0</v>
      </c>
      <c r="K71" s="18">
        <f t="shared" si="2"/>
        <v>0</v>
      </c>
    </row>
    <row r="72" spans="2:11" s="1" customFormat="1" ht="19.649999999999999" customHeight="1" x14ac:dyDescent="0.2">
      <c r="B72" s="4" t="s">
        <v>44</v>
      </c>
      <c r="C72" s="4" t="s">
        <v>45</v>
      </c>
      <c r="D72" s="5" t="s">
        <v>46</v>
      </c>
      <c r="E72" s="4" t="s">
        <v>27</v>
      </c>
      <c r="F72" s="6">
        <v>125.59</v>
      </c>
      <c r="G72" s="18"/>
      <c r="H72" s="18">
        <f t="shared" si="0"/>
        <v>0</v>
      </c>
      <c r="I72" s="20">
        <v>8</v>
      </c>
      <c r="J72" s="18">
        <f t="shared" si="1"/>
        <v>0</v>
      </c>
      <c r="K72" s="18">
        <f t="shared" si="2"/>
        <v>0</v>
      </c>
    </row>
    <row r="73" spans="2:11" s="1" customFormat="1" ht="19.649999999999999" customHeight="1" x14ac:dyDescent="0.2">
      <c r="B73" s="4" t="s">
        <v>336</v>
      </c>
      <c r="C73" s="4" t="s">
        <v>337</v>
      </c>
      <c r="D73" s="5" t="s">
        <v>338</v>
      </c>
      <c r="E73" s="4" t="s">
        <v>27</v>
      </c>
      <c r="F73" s="6">
        <v>1</v>
      </c>
      <c r="G73" s="18"/>
      <c r="H73" s="18">
        <f t="shared" si="0"/>
        <v>0</v>
      </c>
      <c r="I73" s="20">
        <v>8</v>
      </c>
      <c r="J73" s="18">
        <f t="shared" si="1"/>
        <v>0</v>
      </c>
      <c r="K73" s="18">
        <f t="shared" si="2"/>
        <v>0</v>
      </c>
    </row>
    <row r="74" spans="2:11" s="1" customFormat="1" ht="19.649999999999999" customHeight="1" x14ac:dyDescent="0.2">
      <c r="B74" s="4" t="s">
        <v>47</v>
      </c>
      <c r="C74" s="4" t="s">
        <v>48</v>
      </c>
      <c r="D74" s="5" t="s">
        <v>49</v>
      </c>
      <c r="E74" s="4" t="s">
        <v>27</v>
      </c>
      <c r="F74" s="6">
        <v>288.99</v>
      </c>
      <c r="G74" s="18"/>
      <c r="H74" s="18">
        <f t="shared" si="0"/>
        <v>0</v>
      </c>
      <c r="I74" s="20">
        <v>8</v>
      </c>
      <c r="J74" s="18">
        <f t="shared" si="1"/>
        <v>0</v>
      </c>
      <c r="K74" s="18">
        <f t="shared" si="2"/>
        <v>0</v>
      </c>
    </row>
    <row r="75" spans="2:11" s="1" customFormat="1" ht="28.65" customHeight="1" x14ac:dyDescent="0.2">
      <c r="B75" s="4" t="s">
        <v>50</v>
      </c>
      <c r="C75" s="4" t="s">
        <v>51</v>
      </c>
      <c r="D75" s="5" t="s">
        <v>52</v>
      </c>
      <c r="E75" s="4" t="s">
        <v>17</v>
      </c>
      <c r="F75" s="6">
        <v>120.37</v>
      </c>
      <c r="G75" s="18"/>
      <c r="H75" s="18">
        <f t="shared" si="0"/>
        <v>0</v>
      </c>
      <c r="I75" s="20">
        <v>8</v>
      </c>
      <c r="J75" s="18">
        <f t="shared" si="1"/>
        <v>0</v>
      </c>
      <c r="K75" s="18">
        <f t="shared" si="2"/>
        <v>0</v>
      </c>
    </row>
    <row r="76" spans="2:11" s="1" customFormat="1" ht="19.649999999999999" customHeight="1" x14ac:dyDescent="0.2">
      <c r="B76" s="4" t="s">
        <v>53</v>
      </c>
      <c r="C76" s="4" t="s">
        <v>54</v>
      </c>
      <c r="D76" s="5" t="s">
        <v>55</v>
      </c>
      <c r="E76" s="4" t="s">
        <v>17</v>
      </c>
      <c r="F76" s="6">
        <v>27.42</v>
      </c>
      <c r="G76" s="18"/>
      <c r="H76" s="18">
        <f t="shared" si="0"/>
        <v>0</v>
      </c>
      <c r="I76" s="20">
        <v>8</v>
      </c>
      <c r="J76" s="18">
        <f t="shared" si="1"/>
        <v>0</v>
      </c>
      <c r="K76" s="18">
        <f t="shared" si="2"/>
        <v>0</v>
      </c>
    </row>
    <row r="77" spans="2:11" s="1" customFormat="1" ht="19.649999999999999" customHeight="1" x14ac:dyDescent="0.2">
      <c r="B77" s="4" t="s">
        <v>56</v>
      </c>
      <c r="C77" s="4" t="s">
        <v>57</v>
      </c>
      <c r="D77" s="5" t="s">
        <v>58</v>
      </c>
      <c r="E77" s="4" t="s">
        <v>17</v>
      </c>
      <c r="F77" s="6">
        <v>26.02</v>
      </c>
      <c r="G77" s="18"/>
      <c r="H77" s="18">
        <f t="shared" si="0"/>
        <v>0</v>
      </c>
      <c r="I77" s="20">
        <v>8</v>
      </c>
      <c r="J77" s="18">
        <f t="shared" si="1"/>
        <v>0</v>
      </c>
      <c r="K77" s="18">
        <f t="shared" si="2"/>
        <v>0</v>
      </c>
    </row>
    <row r="78" spans="2:11" s="1" customFormat="1" ht="19.649999999999999" customHeight="1" x14ac:dyDescent="0.2">
      <c r="B78" s="4" t="s">
        <v>141</v>
      </c>
      <c r="C78" s="4" t="s">
        <v>140</v>
      </c>
      <c r="D78" s="5" t="s">
        <v>139</v>
      </c>
      <c r="E78" s="4" t="s">
        <v>17</v>
      </c>
      <c r="F78" s="6">
        <v>2.56</v>
      </c>
      <c r="G78" s="18"/>
      <c r="H78" s="18">
        <f t="shared" si="0"/>
        <v>0</v>
      </c>
      <c r="I78" s="20">
        <v>8</v>
      </c>
      <c r="J78" s="18">
        <f t="shared" si="1"/>
        <v>0</v>
      </c>
      <c r="K78" s="18">
        <f t="shared" si="2"/>
        <v>0</v>
      </c>
    </row>
    <row r="79" spans="2:11" s="1" customFormat="1" ht="19.649999999999999" customHeight="1" x14ac:dyDescent="0.2">
      <c r="B79" s="4" t="s">
        <v>138</v>
      </c>
      <c r="C79" s="4" t="s">
        <v>137</v>
      </c>
      <c r="D79" s="5" t="s">
        <v>136</v>
      </c>
      <c r="E79" s="4" t="s">
        <v>17</v>
      </c>
      <c r="F79" s="6">
        <v>0.14000000000000001</v>
      </c>
      <c r="G79" s="18"/>
      <c r="H79" s="18">
        <f t="shared" si="0"/>
        <v>0</v>
      </c>
      <c r="I79" s="20">
        <v>8</v>
      </c>
      <c r="J79" s="18">
        <f t="shared" si="1"/>
        <v>0</v>
      </c>
      <c r="K79" s="18">
        <f t="shared" si="2"/>
        <v>0</v>
      </c>
    </row>
    <row r="80" spans="2:11" s="1" customFormat="1" ht="19.649999999999999" customHeight="1" x14ac:dyDescent="0.2">
      <c r="B80" s="4" t="s">
        <v>59</v>
      </c>
      <c r="C80" s="4" t="s">
        <v>60</v>
      </c>
      <c r="D80" s="5" t="s">
        <v>61</v>
      </c>
      <c r="E80" s="4" t="s">
        <v>27</v>
      </c>
      <c r="F80" s="6">
        <v>0.9</v>
      </c>
      <c r="G80" s="18"/>
      <c r="H80" s="18">
        <f t="shared" si="0"/>
        <v>0</v>
      </c>
      <c r="I80" s="20">
        <v>8</v>
      </c>
      <c r="J80" s="18">
        <f t="shared" si="1"/>
        <v>0</v>
      </c>
      <c r="K80" s="18">
        <f t="shared" si="2"/>
        <v>0</v>
      </c>
    </row>
    <row r="81" spans="2:11" s="1" customFormat="1" ht="19.649999999999999" customHeight="1" x14ac:dyDescent="0.2">
      <c r="B81" s="4" t="s">
        <v>135</v>
      </c>
      <c r="C81" s="4" t="s">
        <v>134</v>
      </c>
      <c r="D81" s="5" t="s">
        <v>133</v>
      </c>
      <c r="E81" s="4" t="s">
        <v>65</v>
      </c>
      <c r="F81" s="6">
        <v>55</v>
      </c>
      <c r="G81" s="18"/>
      <c r="H81" s="18">
        <f t="shared" si="0"/>
        <v>0</v>
      </c>
      <c r="I81" s="20">
        <v>8</v>
      </c>
      <c r="J81" s="18">
        <f t="shared" si="1"/>
        <v>0</v>
      </c>
      <c r="K81" s="18">
        <f t="shared" si="2"/>
        <v>0</v>
      </c>
    </row>
    <row r="82" spans="2:11" s="1" customFormat="1" ht="19.649999999999999" customHeight="1" x14ac:dyDescent="0.2">
      <c r="B82" s="4" t="s">
        <v>62</v>
      </c>
      <c r="C82" s="4" t="s">
        <v>63</v>
      </c>
      <c r="D82" s="5" t="s">
        <v>64</v>
      </c>
      <c r="E82" s="4" t="s">
        <v>65</v>
      </c>
      <c r="F82" s="6">
        <v>26</v>
      </c>
      <c r="G82" s="18"/>
      <c r="H82" s="18">
        <f t="shared" si="0"/>
        <v>0</v>
      </c>
      <c r="I82" s="20">
        <v>8</v>
      </c>
      <c r="J82" s="18">
        <f t="shared" si="1"/>
        <v>0</v>
      </c>
      <c r="K82" s="18">
        <f t="shared" si="2"/>
        <v>0</v>
      </c>
    </row>
    <row r="83" spans="2:11" s="1" customFormat="1" ht="19.649999999999999" customHeight="1" x14ac:dyDescent="0.2">
      <c r="B83" s="4" t="s">
        <v>132</v>
      </c>
      <c r="C83" s="4" t="s">
        <v>131</v>
      </c>
      <c r="D83" s="5" t="s">
        <v>130</v>
      </c>
      <c r="E83" s="4" t="s">
        <v>129</v>
      </c>
      <c r="F83" s="6">
        <v>12.87</v>
      </c>
      <c r="G83" s="18"/>
      <c r="H83" s="18">
        <f t="shared" si="0"/>
        <v>0</v>
      </c>
      <c r="I83" s="20">
        <v>8</v>
      </c>
      <c r="J83" s="18">
        <f t="shared" si="1"/>
        <v>0</v>
      </c>
      <c r="K83" s="18">
        <f t="shared" si="2"/>
        <v>0</v>
      </c>
    </row>
    <row r="84" spans="2:11" s="1" customFormat="1" ht="19.649999999999999" customHeight="1" x14ac:dyDescent="0.2">
      <c r="B84" s="4" t="s">
        <v>66</v>
      </c>
      <c r="C84" s="4" t="s">
        <v>67</v>
      </c>
      <c r="D84" s="5" t="s">
        <v>68</v>
      </c>
      <c r="E84" s="4" t="s">
        <v>69</v>
      </c>
      <c r="F84" s="6">
        <v>173</v>
      </c>
      <c r="G84" s="18"/>
      <c r="H84" s="18">
        <f t="shared" si="0"/>
        <v>0</v>
      </c>
      <c r="I84" s="20">
        <v>8</v>
      </c>
      <c r="J84" s="18">
        <f t="shared" si="1"/>
        <v>0</v>
      </c>
      <c r="K84" s="18">
        <f t="shared" si="2"/>
        <v>0</v>
      </c>
    </row>
    <row r="85" spans="2:11" s="1" customFormat="1" ht="19.649999999999999" customHeight="1" x14ac:dyDescent="0.2">
      <c r="B85" s="4" t="s">
        <v>70</v>
      </c>
      <c r="C85" s="4" t="s">
        <v>71</v>
      </c>
      <c r="D85" s="5" t="s">
        <v>72</v>
      </c>
      <c r="E85" s="4" t="s">
        <v>17</v>
      </c>
      <c r="F85" s="6">
        <v>5.25</v>
      </c>
      <c r="G85" s="18"/>
      <c r="H85" s="18">
        <f t="shared" si="0"/>
        <v>0</v>
      </c>
      <c r="I85" s="20">
        <v>8</v>
      </c>
      <c r="J85" s="18">
        <f t="shared" si="1"/>
        <v>0</v>
      </c>
      <c r="K85" s="18">
        <f t="shared" si="2"/>
        <v>0</v>
      </c>
    </row>
    <row r="86" spans="2:11" s="1" customFormat="1" ht="28.65" customHeight="1" x14ac:dyDescent="0.2">
      <c r="B86" s="4" t="s">
        <v>73</v>
      </c>
      <c r="C86" s="4" t="s">
        <v>74</v>
      </c>
      <c r="D86" s="5" t="s">
        <v>75</v>
      </c>
      <c r="E86" s="4" t="s">
        <v>69</v>
      </c>
      <c r="F86" s="6">
        <v>24</v>
      </c>
      <c r="G86" s="18"/>
      <c r="H86" s="18">
        <f t="shared" si="0"/>
        <v>0</v>
      </c>
      <c r="I86" s="20">
        <v>8</v>
      </c>
      <c r="J86" s="18">
        <f t="shared" si="1"/>
        <v>0</v>
      </c>
      <c r="K86" s="18">
        <f t="shared" si="2"/>
        <v>0</v>
      </c>
    </row>
    <row r="87" spans="2:11" s="1" customFormat="1" ht="1.2" customHeight="1" x14ac:dyDescent="0.2">
      <c r="G87" s="18"/>
      <c r="H87" s="18">
        <f t="shared" si="0"/>
        <v>0</v>
      </c>
      <c r="I87" s="20">
        <v>8</v>
      </c>
      <c r="J87" s="18">
        <f t="shared" si="1"/>
        <v>0</v>
      </c>
      <c r="K87" s="18">
        <f t="shared" si="2"/>
        <v>0</v>
      </c>
    </row>
    <row r="88" spans="2:11" s="1" customFormat="1" ht="28.65" customHeight="1" x14ac:dyDescent="0.2"/>
    <row r="89" spans="2:11" s="1" customFormat="1" ht="51" x14ac:dyDescent="0.2">
      <c r="B89" s="2" t="s">
        <v>0</v>
      </c>
      <c r="C89" s="3" t="s">
        <v>1</v>
      </c>
      <c r="D89" s="7" t="s">
        <v>2</v>
      </c>
      <c r="E89" s="3" t="s">
        <v>3</v>
      </c>
      <c r="F89" s="7" t="s">
        <v>4</v>
      </c>
      <c r="G89" s="3" t="s">
        <v>5</v>
      </c>
      <c r="H89" s="2" t="s">
        <v>6</v>
      </c>
      <c r="I89" s="3" t="s">
        <v>7</v>
      </c>
      <c r="J89" s="3" t="s">
        <v>8</v>
      </c>
      <c r="K89" s="2" t="s">
        <v>9</v>
      </c>
    </row>
    <row r="90" spans="2:11" s="1" customFormat="1" ht="68.400000000000006" x14ac:dyDescent="0.2">
      <c r="B90" s="8" t="s">
        <v>340</v>
      </c>
      <c r="C90" s="4" t="s">
        <v>76</v>
      </c>
      <c r="D90" s="9" t="s">
        <v>77</v>
      </c>
      <c r="E90" s="4" t="s">
        <v>69</v>
      </c>
      <c r="F90" s="10">
        <v>537</v>
      </c>
      <c r="G90" s="18"/>
      <c r="H90" s="18">
        <f>G90*F90</f>
        <v>0</v>
      </c>
      <c r="I90" s="20">
        <v>8</v>
      </c>
      <c r="J90" s="18">
        <f>H90*0.08</f>
        <v>0</v>
      </c>
      <c r="K90" s="18">
        <f>J90+H90</f>
        <v>0</v>
      </c>
    </row>
    <row r="91" spans="2:11" s="1" customFormat="1" ht="34.200000000000003" x14ac:dyDescent="0.2">
      <c r="B91" s="8" t="s">
        <v>341</v>
      </c>
      <c r="C91" s="4" t="s">
        <v>78</v>
      </c>
      <c r="D91" s="9" t="s">
        <v>79</v>
      </c>
      <c r="E91" s="4" t="s">
        <v>69</v>
      </c>
      <c r="F91" s="10">
        <v>86.08</v>
      </c>
      <c r="G91" s="18"/>
      <c r="H91" s="18">
        <f>G91*F91</f>
        <v>0</v>
      </c>
      <c r="I91" s="20">
        <v>8</v>
      </c>
      <c r="J91" s="18">
        <f>H91*0.08</f>
        <v>0</v>
      </c>
      <c r="K91" s="18">
        <f>J91+H91</f>
        <v>0</v>
      </c>
    </row>
    <row r="92" spans="2:11" s="1" customFormat="1" ht="57" x14ac:dyDescent="0.2">
      <c r="B92" s="8" t="s">
        <v>342</v>
      </c>
      <c r="C92" s="4" t="s">
        <v>80</v>
      </c>
      <c r="D92" s="9" t="s">
        <v>81</v>
      </c>
      <c r="E92" s="4" t="s">
        <v>69</v>
      </c>
      <c r="F92" s="10">
        <v>34</v>
      </c>
      <c r="G92" s="18"/>
      <c r="H92" s="18">
        <f>G92*F92</f>
        <v>0</v>
      </c>
      <c r="I92" s="20">
        <v>8</v>
      </c>
      <c r="J92" s="18">
        <f>H92*0.08</f>
        <v>0</v>
      </c>
      <c r="K92" s="18">
        <f>J92+H92</f>
        <v>0</v>
      </c>
    </row>
    <row r="93" spans="2:11" s="1" customFormat="1" ht="28.65" customHeight="1" x14ac:dyDescent="0.2"/>
    <row r="94" spans="2:11" s="1" customFormat="1" ht="21.45" customHeight="1" x14ac:dyDescent="0.2">
      <c r="B94" s="23" t="s">
        <v>82</v>
      </c>
      <c r="C94" s="23"/>
      <c r="D94" s="23"/>
      <c r="E94" s="27">
        <f>SUM(H61:H86)+H90+H91+H92+SUM(H57+H50+H51+H43+H44+H37+H30+H31)</f>
        <v>0</v>
      </c>
      <c r="F94" s="27"/>
      <c r="G94" s="27"/>
      <c r="H94" s="27"/>
      <c r="I94" s="27"/>
      <c r="J94" s="27"/>
      <c r="K94" s="27"/>
    </row>
    <row r="95" spans="2:11" s="1" customFormat="1" ht="21.45" customHeight="1" x14ac:dyDescent="0.2">
      <c r="B95" s="23" t="s">
        <v>83</v>
      </c>
      <c r="C95" s="23"/>
      <c r="D95" s="23"/>
      <c r="E95" s="27">
        <f>SUM(K61:K86)+K91+K92+K90+SUM(K57+K50+K51+K43+K44+K37+K30+K31)</f>
        <v>0</v>
      </c>
      <c r="F95" s="27"/>
      <c r="G95" s="27"/>
      <c r="H95" s="27"/>
      <c r="I95" s="27"/>
      <c r="J95" s="27"/>
      <c r="K95" s="27"/>
    </row>
    <row r="96" spans="2:11" s="1" customFormat="1" ht="87" customHeight="1" x14ac:dyDescent="0.2">
      <c r="B96" s="25" t="s">
        <v>97</v>
      </c>
      <c r="C96" s="25"/>
    </row>
    <row r="97" spans="8:9" s="1" customFormat="1" ht="17.7" customHeight="1" x14ac:dyDescent="0.2">
      <c r="H97" s="22" t="s">
        <v>96</v>
      </c>
      <c r="I97" s="22"/>
    </row>
    <row r="98" spans="8:9" s="1" customFormat="1" ht="28.65" customHeight="1" x14ac:dyDescent="0.2"/>
    <row r="99" spans="8:9" s="1" customFormat="1" ht="40.5" customHeight="1" x14ac:dyDescent="0.2"/>
    <row r="100" spans="8:9" s="1" customFormat="1" ht="28.65" customHeight="1" x14ac:dyDescent="0.2"/>
  </sheetData>
  <mergeCells count="19">
    <mergeCell ref="B24:J24"/>
    <mergeCell ref="B27:D27"/>
    <mergeCell ref="B34:D34"/>
    <mergeCell ref="H2:L2"/>
    <mergeCell ref="H97:I97"/>
    <mergeCell ref="B94:D94"/>
    <mergeCell ref="B95:D95"/>
    <mergeCell ref="B4:C4"/>
    <mergeCell ref="F8:K11"/>
    <mergeCell ref="B6:C6"/>
    <mergeCell ref="B9:C9"/>
    <mergeCell ref="B11:C12"/>
    <mergeCell ref="B96:C96"/>
    <mergeCell ref="D14:E14"/>
    <mergeCell ref="E94:K94"/>
    <mergeCell ref="E95:K95"/>
    <mergeCell ref="B40:D40"/>
    <mergeCell ref="B47:D47"/>
    <mergeCell ref="B54:D54"/>
  </mergeCells>
  <pageMargins left="0.7" right="0.7" top="0.75" bottom="0.75" header="0.3" footer="0.3"/>
  <pageSetup paperSize="9" scale="92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FED85-1029-4380-B5EF-7A7D26043558}">
  <sheetPr>
    <pageSetUpPr fitToPage="1"/>
  </sheetPr>
  <dimension ref="B1:L94"/>
  <sheetViews>
    <sheetView workbookViewId="0">
      <selection activeCell="E88" sqref="E88:K89"/>
    </sheetView>
  </sheetViews>
  <sheetFormatPr defaultRowHeight="13.2" x14ac:dyDescent="0.25"/>
  <cols>
    <col min="1" max="1" width="0.109375" customWidth="1"/>
    <col min="2" max="2" width="11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149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45.4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411</v>
      </c>
      <c r="G30" s="18"/>
      <c r="H30" s="18">
        <f>G30*F30</f>
        <v>0</v>
      </c>
      <c r="I30" s="20">
        <v>8</v>
      </c>
      <c r="J30" s="18">
        <f>H30*0.08</f>
        <v>0</v>
      </c>
      <c r="K30" s="18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8" t="s">
        <v>92</v>
      </c>
      <c r="C33" s="28"/>
      <c r="D33" s="2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5708</v>
      </c>
      <c r="G36" s="18"/>
      <c r="H36" s="18">
        <f>G36*F36</f>
        <v>0</v>
      </c>
      <c r="I36" s="20">
        <v>8</v>
      </c>
      <c r="J36" s="18">
        <f>H36*0.08</f>
        <v>0</v>
      </c>
      <c r="K36" s="18">
        <f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28" t="s">
        <v>93</v>
      </c>
      <c r="C39" s="28"/>
      <c r="D39" s="28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4693</v>
      </c>
      <c r="G42" s="18"/>
      <c r="H42" s="18">
        <f>G42*F42</f>
        <v>0</v>
      </c>
      <c r="I42" s="20">
        <v>8</v>
      </c>
      <c r="J42" s="18">
        <f>H42*0.08</f>
        <v>0</v>
      </c>
      <c r="K42" s="18">
        <f>J42+H42</f>
        <v>0</v>
      </c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28" t="s">
        <v>94</v>
      </c>
      <c r="C45" s="28"/>
      <c r="D45" s="28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394</v>
      </c>
      <c r="G48" s="18"/>
      <c r="H48" s="18">
        <f>G48*F48</f>
        <v>0</v>
      </c>
      <c r="I48" s="20">
        <v>8</v>
      </c>
      <c r="J48" s="18">
        <f>H48*0.08</f>
        <v>0</v>
      </c>
      <c r="K48" s="18">
        <f>J48+H48</f>
        <v>0</v>
      </c>
    </row>
    <row r="49" spans="2:11" s="1" customFormat="1" ht="1.2" customHeight="1" x14ac:dyDescent="0.2"/>
    <row r="50" spans="2:11" s="1" customFormat="1" ht="3.15" customHeight="1" x14ac:dyDescent="0.2"/>
    <row r="51" spans="2:11" s="1" customFormat="1" ht="20.85" customHeight="1" x14ac:dyDescent="0.2">
      <c r="B51" s="28" t="s">
        <v>95</v>
      </c>
      <c r="C51" s="28"/>
      <c r="D51" s="28"/>
    </row>
    <row r="52" spans="2:11" s="1" customFormat="1" ht="10.199999999999999" customHeight="1" x14ac:dyDescent="0.2"/>
    <row r="53" spans="2:11" s="1" customFormat="1" ht="45.45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1" s="1" customFormat="1" ht="19.649999999999999" customHeight="1" x14ac:dyDescent="0.2">
      <c r="B54" s="4" t="s">
        <v>10</v>
      </c>
      <c r="C54" s="4" t="s">
        <v>11</v>
      </c>
      <c r="D54" s="5" t="s">
        <v>12</v>
      </c>
      <c r="E54" s="4" t="s">
        <v>13</v>
      </c>
      <c r="F54" s="6">
        <v>531</v>
      </c>
      <c r="G54" s="18"/>
      <c r="H54" s="18">
        <f>G54*F54</f>
        <v>0</v>
      </c>
      <c r="I54" s="20">
        <v>8</v>
      </c>
      <c r="J54" s="18">
        <f>H54*0.08</f>
        <v>0</v>
      </c>
      <c r="K54" s="18">
        <f>J54+H54</f>
        <v>0</v>
      </c>
    </row>
    <row r="55" spans="2:11" s="1" customFormat="1" ht="1.2" customHeight="1" x14ac:dyDescent="0.2"/>
    <row r="56" spans="2:11" s="1" customFormat="1" ht="13.35" customHeight="1" x14ac:dyDescent="0.2"/>
    <row r="57" spans="2:11" s="1" customFormat="1" ht="45.45" customHeight="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</v>
      </c>
    </row>
    <row r="58" spans="2:11" s="1" customFormat="1" ht="19.649999999999999" customHeight="1" x14ac:dyDescent="0.2">
      <c r="B58" s="4" t="s">
        <v>14</v>
      </c>
      <c r="C58" s="4" t="s">
        <v>15</v>
      </c>
      <c r="D58" s="5" t="s">
        <v>16</v>
      </c>
      <c r="E58" s="4" t="s">
        <v>17</v>
      </c>
      <c r="F58" s="6">
        <v>15.04</v>
      </c>
      <c r="G58" s="18"/>
      <c r="H58" s="18">
        <f>G58*F58</f>
        <v>0</v>
      </c>
      <c r="I58" s="20">
        <v>8</v>
      </c>
      <c r="J58" s="18">
        <f>H58*0.08</f>
        <v>0</v>
      </c>
      <c r="K58" s="18">
        <f>J58+H58</f>
        <v>0</v>
      </c>
    </row>
    <row r="59" spans="2:11" s="1" customFormat="1" ht="19.649999999999999" customHeight="1" x14ac:dyDescent="0.2">
      <c r="B59" s="4" t="s">
        <v>339</v>
      </c>
      <c r="C59" s="4" t="s">
        <v>113</v>
      </c>
      <c r="D59" s="5" t="s">
        <v>112</v>
      </c>
      <c r="E59" s="15" t="s">
        <v>17</v>
      </c>
      <c r="F59" s="6">
        <v>1</v>
      </c>
      <c r="G59" s="18"/>
      <c r="H59" s="18">
        <f>G59*F59</f>
        <v>0</v>
      </c>
      <c r="I59" s="20">
        <v>8</v>
      </c>
      <c r="J59" s="18">
        <f>H59*0.08</f>
        <v>0</v>
      </c>
      <c r="K59" s="18">
        <f>J59+H59</f>
        <v>0</v>
      </c>
    </row>
    <row r="60" spans="2:11" s="1" customFormat="1" ht="19.649999999999999" customHeight="1" x14ac:dyDescent="0.2">
      <c r="B60" s="4" t="s">
        <v>21</v>
      </c>
      <c r="C60" s="4" t="s">
        <v>22</v>
      </c>
      <c r="D60" s="5" t="s">
        <v>23</v>
      </c>
      <c r="E60" s="4" t="s">
        <v>17</v>
      </c>
      <c r="F60" s="6">
        <v>10.07</v>
      </c>
      <c r="G60" s="18"/>
      <c r="H60" s="18">
        <f>G60*F60</f>
        <v>0</v>
      </c>
      <c r="I60" s="20">
        <v>8</v>
      </c>
      <c r="J60" s="18">
        <f>H60*0.08</f>
        <v>0</v>
      </c>
      <c r="K60" s="18">
        <f>J60+H60</f>
        <v>0</v>
      </c>
    </row>
    <row r="61" spans="2:11" s="1" customFormat="1" ht="19.649999999999999" customHeight="1" x14ac:dyDescent="0.2">
      <c r="B61" s="4" t="s">
        <v>24</v>
      </c>
      <c r="C61" s="4" t="s">
        <v>25</v>
      </c>
      <c r="D61" s="5" t="s">
        <v>26</v>
      </c>
      <c r="E61" s="4" t="s">
        <v>27</v>
      </c>
      <c r="F61" s="6">
        <v>3</v>
      </c>
      <c r="G61" s="18"/>
      <c r="H61" s="18">
        <f t="shared" ref="H61:H80" si="0">G61*F61</f>
        <v>0</v>
      </c>
      <c r="I61" s="20">
        <v>8</v>
      </c>
      <c r="J61" s="18">
        <f t="shared" ref="J61:J80" si="1">H61*0.08</f>
        <v>0</v>
      </c>
      <c r="K61" s="18">
        <f t="shared" ref="K61:K80" si="2">J61+H61</f>
        <v>0</v>
      </c>
    </row>
    <row r="62" spans="2:11" s="1" customFormat="1" ht="19.649999999999999" customHeight="1" x14ac:dyDescent="0.2">
      <c r="B62" s="4" t="s">
        <v>28</v>
      </c>
      <c r="C62" s="4" t="s">
        <v>29</v>
      </c>
      <c r="D62" s="5" t="s">
        <v>30</v>
      </c>
      <c r="E62" s="4" t="s">
        <v>13</v>
      </c>
      <c r="F62" s="6">
        <v>25</v>
      </c>
      <c r="G62" s="18"/>
      <c r="H62" s="18">
        <f t="shared" si="0"/>
        <v>0</v>
      </c>
      <c r="I62" s="20">
        <v>8</v>
      </c>
      <c r="J62" s="18">
        <f t="shared" si="1"/>
        <v>0</v>
      </c>
      <c r="K62" s="18">
        <f t="shared" si="2"/>
        <v>0</v>
      </c>
    </row>
    <row r="63" spans="2:11" s="1" customFormat="1" ht="28.65" customHeight="1" x14ac:dyDescent="0.2">
      <c r="B63" s="4" t="s">
        <v>31</v>
      </c>
      <c r="C63" s="4" t="s">
        <v>32</v>
      </c>
      <c r="D63" s="5" t="s">
        <v>33</v>
      </c>
      <c r="E63" s="4" t="s">
        <v>34</v>
      </c>
      <c r="F63" s="6">
        <v>81.510000000000005</v>
      </c>
      <c r="G63" s="18"/>
      <c r="H63" s="18">
        <f t="shared" si="0"/>
        <v>0</v>
      </c>
      <c r="I63" s="20">
        <v>8</v>
      </c>
      <c r="J63" s="18">
        <f t="shared" si="1"/>
        <v>0</v>
      </c>
      <c r="K63" s="18">
        <f t="shared" si="2"/>
        <v>0</v>
      </c>
    </row>
    <row r="64" spans="2:11" s="1" customFormat="1" ht="28.65" customHeight="1" x14ac:dyDescent="0.2">
      <c r="B64" s="4" t="s">
        <v>35</v>
      </c>
      <c r="C64" s="4" t="s">
        <v>36</v>
      </c>
      <c r="D64" s="5" t="s">
        <v>37</v>
      </c>
      <c r="E64" s="4" t="s">
        <v>34</v>
      </c>
      <c r="F64" s="6">
        <v>67.36</v>
      </c>
      <c r="G64" s="18"/>
      <c r="H64" s="18">
        <f t="shared" si="0"/>
        <v>0</v>
      </c>
      <c r="I64" s="20">
        <v>8</v>
      </c>
      <c r="J64" s="18">
        <f t="shared" si="1"/>
        <v>0</v>
      </c>
      <c r="K64" s="18">
        <f t="shared" si="2"/>
        <v>0</v>
      </c>
    </row>
    <row r="65" spans="2:11" s="1" customFormat="1" ht="19.649999999999999" customHeight="1" x14ac:dyDescent="0.2">
      <c r="B65" s="4" t="s">
        <v>148</v>
      </c>
      <c r="C65" s="4" t="s">
        <v>147</v>
      </c>
      <c r="D65" s="5" t="s">
        <v>146</v>
      </c>
      <c r="E65" s="4" t="s">
        <v>34</v>
      </c>
      <c r="F65" s="6">
        <v>1.2</v>
      </c>
      <c r="G65" s="18"/>
      <c r="H65" s="18">
        <f t="shared" si="0"/>
        <v>0</v>
      </c>
      <c r="I65" s="20">
        <v>8</v>
      </c>
      <c r="J65" s="18">
        <f t="shared" si="1"/>
        <v>0</v>
      </c>
      <c r="K65" s="18">
        <f t="shared" si="2"/>
        <v>0</v>
      </c>
    </row>
    <row r="66" spans="2:11" s="1" customFormat="1" ht="19.649999999999999" customHeight="1" x14ac:dyDescent="0.2">
      <c r="B66" s="4" t="s">
        <v>144</v>
      </c>
      <c r="C66" s="4" t="s">
        <v>143</v>
      </c>
      <c r="D66" s="5" t="s">
        <v>142</v>
      </c>
      <c r="E66" s="4" t="s">
        <v>34</v>
      </c>
      <c r="F66" s="6">
        <v>1</v>
      </c>
      <c r="G66" s="18"/>
      <c r="H66" s="18">
        <f t="shared" si="0"/>
        <v>0</v>
      </c>
      <c r="I66" s="20">
        <v>8</v>
      </c>
      <c r="J66" s="18">
        <f t="shared" si="1"/>
        <v>0</v>
      </c>
      <c r="K66" s="18">
        <f t="shared" si="2"/>
        <v>0</v>
      </c>
    </row>
    <row r="67" spans="2:11" s="1" customFormat="1" ht="19.649999999999999" customHeight="1" x14ac:dyDescent="0.2">
      <c r="B67" s="4" t="s">
        <v>38</v>
      </c>
      <c r="C67" s="4" t="s">
        <v>39</v>
      </c>
      <c r="D67" s="5" t="s">
        <v>40</v>
      </c>
      <c r="E67" s="4" t="s">
        <v>27</v>
      </c>
      <c r="F67" s="6">
        <v>7.83</v>
      </c>
      <c r="G67" s="18"/>
      <c r="H67" s="18">
        <f t="shared" si="0"/>
        <v>0</v>
      </c>
      <c r="I67" s="20">
        <v>8</v>
      </c>
      <c r="J67" s="18">
        <f t="shared" si="1"/>
        <v>0</v>
      </c>
      <c r="K67" s="18">
        <f t="shared" si="2"/>
        <v>0</v>
      </c>
    </row>
    <row r="68" spans="2:11" s="1" customFormat="1" ht="19.649999999999999" customHeight="1" x14ac:dyDescent="0.2">
      <c r="B68" s="4" t="s">
        <v>41</v>
      </c>
      <c r="C68" s="4" t="s">
        <v>42</v>
      </c>
      <c r="D68" s="5" t="s">
        <v>43</v>
      </c>
      <c r="E68" s="4" t="s">
        <v>27</v>
      </c>
      <c r="F68" s="6">
        <v>1</v>
      </c>
      <c r="G68" s="18"/>
      <c r="H68" s="18">
        <f t="shared" si="0"/>
        <v>0</v>
      </c>
      <c r="I68" s="20">
        <v>8</v>
      </c>
      <c r="J68" s="18">
        <f t="shared" si="1"/>
        <v>0</v>
      </c>
      <c r="K68" s="18">
        <f t="shared" si="2"/>
        <v>0</v>
      </c>
    </row>
    <row r="69" spans="2:11" s="1" customFormat="1" ht="19.649999999999999" customHeight="1" x14ac:dyDescent="0.2">
      <c r="B69" s="4" t="s">
        <v>44</v>
      </c>
      <c r="C69" s="4" t="s">
        <v>45</v>
      </c>
      <c r="D69" s="5" t="s">
        <v>46</v>
      </c>
      <c r="E69" s="4" t="s">
        <v>27</v>
      </c>
      <c r="F69" s="6">
        <v>44.73</v>
      </c>
      <c r="G69" s="18"/>
      <c r="H69" s="18">
        <f t="shared" si="0"/>
        <v>0</v>
      </c>
      <c r="I69" s="20">
        <v>8</v>
      </c>
      <c r="J69" s="18">
        <f t="shared" si="1"/>
        <v>0</v>
      </c>
      <c r="K69" s="18">
        <f t="shared" si="2"/>
        <v>0</v>
      </c>
    </row>
    <row r="70" spans="2:11" s="1" customFormat="1" ht="19.649999999999999" customHeight="1" x14ac:dyDescent="0.2">
      <c r="B70" s="4" t="s">
        <v>336</v>
      </c>
      <c r="C70" s="4" t="s">
        <v>337</v>
      </c>
      <c r="D70" s="5" t="s">
        <v>338</v>
      </c>
      <c r="E70" s="4" t="s">
        <v>27</v>
      </c>
      <c r="F70" s="6">
        <v>1</v>
      </c>
      <c r="G70" s="18"/>
      <c r="H70" s="18">
        <f t="shared" si="0"/>
        <v>0</v>
      </c>
      <c r="I70" s="20">
        <v>8</v>
      </c>
      <c r="J70" s="18">
        <f t="shared" si="1"/>
        <v>0</v>
      </c>
      <c r="K70" s="18">
        <f t="shared" si="2"/>
        <v>0</v>
      </c>
    </row>
    <row r="71" spans="2:11" s="1" customFormat="1" ht="19.649999999999999" customHeight="1" x14ac:dyDescent="0.2">
      <c r="B71" s="4" t="s">
        <v>47</v>
      </c>
      <c r="C71" s="4" t="s">
        <v>48</v>
      </c>
      <c r="D71" s="5" t="s">
        <v>49</v>
      </c>
      <c r="E71" s="4" t="s">
        <v>27</v>
      </c>
      <c r="F71" s="6">
        <v>52.56</v>
      </c>
      <c r="G71" s="18"/>
      <c r="H71" s="18">
        <f t="shared" si="0"/>
        <v>0</v>
      </c>
      <c r="I71" s="20">
        <v>8</v>
      </c>
      <c r="J71" s="18">
        <f t="shared" si="1"/>
        <v>0</v>
      </c>
      <c r="K71" s="18">
        <f t="shared" si="2"/>
        <v>0</v>
      </c>
    </row>
    <row r="72" spans="2:11" s="1" customFormat="1" ht="28.65" customHeight="1" x14ac:dyDescent="0.2">
      <c r="B72" s="4" t="s">
        <v>50</v>
      </c>
      <c r="C72" s="4" t="s">
        <v>51</v>
      </c>
      <c r="D72" s="5" t="s">
        <v>52</v>
      </c>
      <c r="E72" s="4" t="s">
        <v>17</v>
      </c>
      <c r="F72" s="6">
        <v>105.82</v>
      </c>
      <c r="G72" s="18"/>
      <c r="H72" s="18">
        <f t="shared" si="0"/>
        <v>0</v>
      </c>
      <c r="I72" s="20">
        <v>8</v>
      </c>
      <c r="J72" s="18">
        <f t="shared" si="1"/>
        <v>0</v>
      </c>
      <c r="K72" s="18">
        <f t="shared" si="2"/>
        <v>0</v>
      </c>
    </row>
    <row r="73" spans="2:11" s="1" customFormat="1" ht="19.649999999999999" customHeight="1" x14ac:dyDescent="0.2">
      <c r="B73" s="4" t="s">
        <v>53</v>
      </c>
      <c r="C73" s="4" t="s">
        <v>54</v>
      </c>
      <c r="D73" s="5" t="s">
        <v>55</v>
      </c>
      <c r="E73" s="4" t="s">
        <v>17</v>
      </c>
      <c r="F73" s="6">
        <v>19.97</v>
      </c>
      <c r="G73" s="18"/>
      <c r="H73" s="18">
        <f t="shared" si="0"/>
        <v>0</v>
      </c>
      <c r="I73" s="20">
        <v>8</v>
      </c>
      <c r="J73" s="18">
        <f t="shared" si="1"/>
        <v>0</v>
      </c>
      <c r="K73" s="18">
        <f t="shared" si="2"/>
        <v>0</v>
      </c>
    </row>
    <row r="74" spans="2:11" s="1" customFormat="1" ht="19.649999999999999" customHeight="1" x14ac:dyDescent="0.2">
      <c r="B74" s="4" t="s">
        <v>56</v>
      </c>
      <c r="C74" s="4" t="s">
        <v>57</v>
      </c>
      <c r="D74" s="5" t="s">
        <v>58</v>
      </c>
      <c r="E74" s="4" t="s">
        <v>17</v>
      </c>
      <c r="F74" s="6">
        <v>17.260000000000002</v>
      </c>
      <c r="G74" s="18"/>
      <c r="H74" s="18">
        <f t="shared" si="0"/>
        <v>0</v>
      </c>
      <c r="I74" s="20">
        <v>8</v>
      </c>
      <c r="J74" s="18">
        <f t="shared" si="1"/>
        <v>0</v>
      </c>
      <c r="K74" s="18">
        <f t="shared" si="2"/>
        <v>0</v>
      </c>
    </row>
    <row r="75" spans="2:11" s="1" customFormat="1" ht="19.649999999999999" customHeight="1" x14ac:dyDescent="0.2">
      <c r="B75" s="4" t="s">
        <v>141</v>
      </c>
      <c r="C75" s="4" t="s">
        <v>140</v>
      </c>
      <c r="D75" s="5" t="s">
        <v>139</v>
      </c>
      <c r="E75" s="4" t="s">
        <v>17</v>
      </c>
      <c r="F75" s="6">
        <v>5.15</v>
      </c>
      <c r="G75" s="18"/>
      <c r="H75" s="18">
        <f t="shared" si="0"/>
        <v>0</v>
      </c>
      <c r="I75" s="20">
        <v>8</v>
      </c>
      <c r="J75" s="18">
        <f t="shared" si="1"/>
        <v>0</v>
      </c>
      <c r="K75" s="18">
        <f t="shared" si="2"/>
        <v>0</v>
      </c>
    </row>
    <row r="76" spans="2:11" s="1" customFormat="1" ht="19.649999999999999" customHeight="1" x14ac:dyDescent="0.2">
      <c r="B76" s="4" t="s">
        <v>138</v>
      </c>
      <c r="C76" s="4" t="s">
        <v>137</v>
      </c>
      <c r="D76" s="5" t="s">
        <v>136</v>
      </c>
      <c r="E76" s="4" t="s">
        <v>17</v>
      </c>
      <c r="F76" s="6">
        <v>3.9</v>
      </c>
      <c r="G76" s="18"/>
      <c r="H76" s="18">
        <f t="shared" si="0"/>
        <v>0</v>
      </c>
      <c r="I76" s="20">
        <v>8</v>
      </c>
      <c r="J76" s="18">
        <f t="shared" si="1"/>
        <v>0</v>
      </c>
      <c r="K76" s="18">
        <f t="shared" si="2"/>
        <v>0</v>
      </c>
    </row>
    <row r="77" spans="2:11" s="1" customFormat="1" ht="19.649999999999999" customHeight="1" x14ac:dyDescent="0.2">
      <c r="B77" s="4" t="s">
        <v>62</v>
      </c>
      <c r="C77" s="4" t="s">
        <v>63</v>
      </c>
      <c r="D77" s="5" t="s">
        <v>64</v>
      </c>
      <c r="E77" s="4" t="s">
        <v>65</v>
      </c>
      <c r="F77" s="6">
        <v>23</v>
      </c>
      <c r="G77" s="18"/>
      <c r="H77" s="18">
        <f t="shared" si="0"/>
        <v>0</v>
      </c>
      <c r="I77" s="20">
        <v>8</v>
      </c>
      <c r="J77" s="18">
        <f t="shared" si="1"/>
        <v>0</v>
      </c>
      <c r="K77" s="18">
        <f t="shared" si="2"/>
        <v>0</v>
      </c>
    </row>
    <row r="78" spans="2:11" s="1" customFormat="1" ht="19.649999999999999" customHeight="1" x14ac:dyDescent="0.2">
      <c r="B78" s="4" t="s">
        <v>66</v>
      </c>
      <c r="C78" s="4" t="s">
        <v>67</v>
      </c>
      <c r="D78" s="5" t="s">
        <v>68</v>
      </c>
      <c r="E78" s="4" t="s">
        <v>69</v>
      </c>
      <c r="F78" s="6">
        <v>32</v>
      </c>
      <c r="G78" s="18"/>
      <c r="H78" s="18">
        <f t="shared" si="0"/>
        <v>0</v>
      </c>
      <c r="I78" s="20">
        <v>8</v>
      </c>
      <c r="J78" s="18">
        <f t="shared" si="1"/>
        <v>0</v>
      </c>
      <c r="K78" s="18">
        <f t="shared" si="2"/>
        <v>0</v>
      </c>
    </row>
    <row r="79" spans="2:11" s="1" customFormat="1" ht="19.649999999999999" customHeight="1" x14ac:dyDescent="0.2">
      <c r="B79" s="4" t="s">
        <v>70</v>
      </c>
      <c r="C79" s="4" t="s">
        <v>71</v>
      </c>
      <c r="D79" s="5" t="s">
        <v>72</v>
      </c>
      <c r="E79" s="4" t="s">
        <v>17</v>
      </c>
      <c r="F79" s="6">
        <v>7.67</v>
      </c>
      <c r="G79" s="18"/>
      <c r="H79" s="18">
        <f t="shared" si="0"/>
        <v>0</v>
      </c>
      <c r="I79" s="20">
        <v>8</v>
      </c>
      <c r="J79" s="18">
        <f t="shared" si="1"/>
        <v>0</v>
      </c>
      <c r="K79" s="18">
        <f t="shared" si="2"/>
        <v>0</v>
      </c>
    </row>
    <row r="80" spans="2:11" s="1" customFormat="1" ht="28.65" customHeight="1" x14ac:dyDescent="0.2">
      <c r="B80" s="4" t="s">
        <v>73</v>
      </c>
      <c r="C80" s="4" t="s">
        <v>74</v>
      </c>
      <c r="D80" s="5" t="s">
        <v>75</v>
      </c>
      <c r="E80" s="4" t="s">
        <v>69</v>
      </c>
      <c r="F80" s="6">
        <v>16</v>
      </c>
      <c r="G80" s="18"/>
      <c r="H80" s="18">
        <f t="shared" si="0"/>
        <v>0</v>
      </c>
      <c r="I80" s="20">
        <v>8</v>
      </c>
      <c r="J80" s="18">
        <f t="shared" si="1"/>
        <v>0</v>
      </c>
      <c r="K80" s="18">
        <f t="shared" si="2"/>
        <v>0</v>
      </c>
    </row>
    <row r="81" spans="2:11" s="1" customFormat="1" ht="1.2" customHeight="1" x14ac:dyDescent="0.2">
      <c r="H81" s="18">
        <f t="shared" ref="H81" si="3">G81*F81</f>
        <v>0</v>
      </c>
      <c r="I81" s="11">
        <v>8</v>
      </c>
      <c r="J81" s="11">
        <f t="shared" ref="J81" si="4">H81*0.08</f>
        <v>0</v>
      </c>
      <c r="K81" s="18">
        <f t="shared" ref="K81" si="5">J81+H81</f>
        <v>0</v>
      </c>
    </row>
    <row r="82" spans="2:11" s="1" customFormat="1" ht="28.65" customHeight="1" x14ac:dyDescent="0.2"/>
    <row r="83" spans="2:11" s="1" customFormat="1" ht="51" x14ac:dyDescent="0.2">
      <c r="B83" s="2" t="s">
        <v>0</v>
      </c>
      <c r="C83" s="3" t="s">
        <v>1</v>
      </c>
      <c r="D83" s="7" t="s">
        <v>2</v>
      </c>
      <c r="E83" s="3" t="s">
        <v>3</v>
      </c>
      <c r="F83" s="7" t="s">
        <v>4</v>
      </c>
      <c r="G83" s="3" t="s">
        <v>5</v>
      </c>
      <c r="H83" s="2" t="s">
        <v>6</v>
      </c>
      <c r="I83" s="3" t="s">
        <v>7</v>
      </c>
      <c r="J83" s="3" t="s">
        <v>8</v>
      </c>
      <c r="K83" s="2" t="s">
        <v>9</v>
      </c>
    </row>
    <row r="84" spans="2:11" s="1" customFormat="1" ht="68.400000000000006" x14ac:dyDescent="0.2">
      <c r="B84" s="8" t="s">
        <v>340</v>
      </c>
      <c r="C84" s="4" t="s">
        <v>76</v>
      </c>
      <c r="D84" s="9" t="s">
        <v>77</v>
      </c>
      <c r="E84" s="4" t="s">
        <v>69</v>
      </c>
      <c r="F84" s="10">
        <v>621</v>
      </c>
      <c r="G84" s="18"/>
      <c r="H84" s="18">
        <f>G84*F84</f>
        <v>0</v>
      </c>
      <c r="I84" s="20">
        <v>8</v>
      </c>
      <c r="J84" s="18">
        <f>H84*0.08</f>
        <v>0</v>
      </c>
      <c r="K84" s="18">
        <f>J84+H84</f>
        <v>0</v>
      </c>
    </row>
    <row r="85" spans="2:11" s="1" customFormat="1" ht="34.200000000000003" x14ac:dyDescent="0.2">
      <c r="B85" s="8" t="s">
        <v>341</v>
      </c>
      <c r="C85" s="4" t="s">
        <v>78</v>
      </c>
      <c r="D85" s="9" t="s">
        <v>79</v>
      </c>
      <c r="E85" s="4" t="s">
        <v>69</v>
      </c>
      <c r="F85" s="10">
        <v>167.4</v>
      </c>
      <c r="G85" s="18"/>
      <c r="H85" s="18">
        <f>G85*F85</f>
        <v>0</v>
      </c>
      <c r="I85" s="20">
        <v>8</v>
      </c>
      <c r="J85" s="18">
        <f>H85*0.08</f>
        <v>0</v>
      </c>
      <c r="K85" s="18">
        <f>J85+H85</f>
        <v>0</v>
      </c>
    </row>
    <row r="86" spans="2:11" s="1" customFormat="1" ht="57" x14ac:dyDescent="0.2">
      <c r="B86" s="8" t="s">
        <v>342</v>
      </c>
      <c r="C86" s="4" t="s">
        <v>80</v>
      </c>
      <c r="D86" s="9" t="s">
        <v>81</v>
      </c>
      <c r="E86" s="4" t="s">
        <v>69</v>
      </c>
      <c r="F86" s="10">
        <v>33</v>
      </c>
      <c r="G86" s="18"/>
      <c r="H86" s="18">
        <f>G86*F86</f>
        <v>0</v>
      </c>
      <c r="I86" s="20">
        <v>8</v>
      </c>
      <c r="J86" s="18">
        <f>H86*0.08</f>
        <v>0</v>
      </c>
      <c r="K86" s="18">
        <f>J86+H86</f>
        <v>0</v>
      </c>
    </row>
    <row r="87" spans="2:11" s="1" customFormat="1" ht="28.65" customHeight="1" x14ac:dyDescent="0.2"/>
    <row r="88" spans="2:11" s="1" customFormat="1" ht="21.45" customHeight="1" x14ac:dyDescent="0.2">
      <c r="B88" s="23" t="s">
        <v>82</v>
      </c>
      <c r="C88" s="23"/>
      <c r="D88" s="23"/>
      <c r="E88" s="27">
        <f>SUM(H58:H80)+H84+H85+H86+SUM(H54+H42+H48+H37+H36+H30)</f>
        <v>0</v>
      </c>
      <c r="F88" s="27"/>
      <c r="G88" s="27"/>
      <c r="H88" s="27"/>
      <c r="I88" s="27"/>
      <c r="J88" s="27"/>
      <c r="K88" s="27"/>
    </row>
    <row r="89" spans="2:11" s="1" customFormat="1" ht="21.45" customHeight="1" x14ac:dyDescent="0.2">
      <c r="B89" s="23" t="s">
        <v>83</v>
      </c>
      <c r="C89" s="23"/>
      <c r="D89" s="23"/>
      <c r="E89" s="27">
        <f>SUM(K58:K81)+K84+K85+K86+SUM(K54+K42+K48+K37+K36+K30)</f>
        <v>0</v>
      </c>
      <c r="F89" s="27"/>
      <c r="G89" s="27"/>
      <c r="H89" s="27"/>
      <c r="I89" s="27"/>
      <c r="J89" s="27"/>
      <c r="K89" s="27"/>
    </row>
    <row r="90" spans="2:11" s="1" customFormat="1" ht="81" customHeight="1" x14ac:dyDescent="0.2">
      <c r="B90" s="25" t="s">
        <v>97</v>
      </c>
      <c r="C90" s="25"/>
    </row>
    <row r="91" spans="2:11" s="1" customFormat="1" ht="17.7" customHeight="1" x14ac:dyDescent="0.2">
      <c r="H91" s="22" t="s">
        <v>96</v>
      </c>
      <c r="I91" s="22"/>
    </row>
    <row r="92" spans="2:11" s="1" customFormat="1" ht="28.65" customHeight="1" x14ac:dyDescent="0.2"/>
    <row r="93" spans="2:11" s="1" customFormat="1" ht="40.5" customHeight="1" x14ac:dyDescent="0.2"/>
    <row r="94" spans="2:11" s="1" customFormat="1" ht="28.65" customHeight="1" x14ac:dyDescent="0.2"/>
  </sheetData>
  <mergeCells count="19">
    <mergeCell ref="B27:D27"/>
    <mergeCell ref="B33:D33"/>
    <mergeCell ref="B39:D39"/>
    <mergeCell ref="H2:L2"/>
    <mergeCell ref="H91:I91"/>
    <mergeCell ref="B89:D89"/>
    <mergeCell ref="B4:C4"/>
    <mergeCell ref="B6:C6"/>
    <mergeCell ref="B90:C90"/>
    <mergeCell ref="B9:C9"/>
    <mergeCell ref="D14:E14"/>
    <mergeCell ref="E88:K88"/>
    <mergeCell ref="E89:K89"/>
    <mergeCell ref="F8:K11"/>
    <mergeCell ref="B45:D45"/>
    <mergeCell ref="B51:D51"/>
    <mergeCell ref="B88:D88"/>
    <mergeCell ref="B11:C12"/>
    <mergeCell ref="B24:J24"/>
  </mergeCells>
  <pageMargins left="0.7" right="0.7" top="0.75" bottom="0.75" header="0.3" footer="0.3"/>
  <pageSetup paperSize="9" scale="93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D65B3-C8FA-44B0-AF2F-0EAE28CC62FA}">
  <sheetPr>
    <pageSetUpPr fitToPage="1"/>
  </sheetPr>
  <dimension ref="B1:L100"/>
  <sheetViews>
    <sheetView workbookViewId="0">
      <selection activeCell="F82" sqref="F82"/>
    </sheetView>
  </sheetViews>
  <sheetFormatPr defaultRowHeight="13.2" x14ac:dyDescent="0.25"/>
  <cols>
    <col min="1" max="1" width="0.109375" customWidth="1"/>
    <col min="2" max="2" width="13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159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47.2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7924</v>
      </c>
      <c r="G30" s="18"/>
      <c r="H30" s="18">
        <f t="shared" ref="H30" si="0">G30*F30</f>
        <v>0</v>
      </c>
      <c r="I30" s="20">
        <v>8</v>
      </c>
      <c r="J30" s="18">
        <f t="shared" ref="J30" si="1">H30*0.08</f>
        <v>0</v>
      </c>
      <c r="K30" s="18">
        <f t="shared" ref="K30" si="2"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8" t="s">
        <v>92</v>
      </c>
      <c r="C33" s="28"/>
      <c r="D33" s="2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117</v>
      </c>
      <c r="C36" s="4" t="s">
        <v>116</v>
      </c>
      <c r="D36" s="5" t="s">
        <v>115</v>
      </c>
      <c r="E36" s="4" t="s">
        <v>13</v>
      </c>
      <c r="F36" s="6">
        <v>1462</v>
      </c>
      <c r="G36" s="18"/>
      <c r="H36" s="18">
        <f t="shared" ref="H36:H37" si="3">G36*F36</f>
        <v>0</v>
      </c>
      <c r="I36" s="20">
        <v>8</v>
      </c>
      <c r="J36" s="18">
        <f t="shared" ref="J36:J37" si="4">H36*0.08</f>
        <v>0</v>
      </c>
      <c r="K36" s="18">
        <f t="shared" ref="K36:K37" si="5">J36+H36</f>
        <v>0</v>
      </c>
    </row>
    <row r="37" spans="2:11" s="1" customFormat="1" ht="19.649999999999999" customHeight="1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3039</v>
      </c>
      <c r="G37" s="18"/>
      <c r="H37" s="18">
        <f t="shared" si="3"/>
        <v>0</v>
      </c>
      <c r="I37" s="20">
        <v>8</v>
      </c>
      <c r="J37" s="18">
        <f t="shared" si="4"/>
        <v>0</v>
      </c>
      <c r="K37" s="18">
        <f t="shared" si="5"/>
        <v>0</v>
      </c>
    </row>
    <row r="38" spans="2:11" s="1" customFormat="1" ht="1.2" customHeight="1" x14ac:dyDescent="0.2"/>
    <row r="39" spans="2:11" s="1" customFormat="1" ht="3.15" customHeight="1" x14ac:dyDescent="0.2"/>
    <row r="40" spans="2:11" s="1" customFormat="1" ht="20.85" customHeight="1" x14ac:dyDescent="0.2">
      <c r="B40" s="28" t="s">
        <v>93</v>
      </c>
      <c r="C40" s="28"/>
      <c r="D40" s="28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117</v>
      </c>
      <c r="C43" s="4" t="s">
        <v>116</v>
      </c>
      <c r="D43" s="5" t="s">
        <v>115</v>
      </c>
      <c r="E43" s="4" t="s">
        <v>13</v>
      </c>
      <c r="F43" s="6">
        <v>54</v>
      </c>
      <c r="G43" s="18"/>
      <c r="H43" s="18">
        <f t="shared" ref="H43:H44" si="6">G43*F43</f>
        <v>0</v>
      </c>
      <c r="I43" s="20">
        <v>8</v>
      </c>
      <c r="J43" s="18">
        <f t="shared" ref="J43:J44" si="7">H43*0.08</f>
        <v>0</v>
      </c>
      <c r="K43" s="18">
        <f t="shared" ref="K43:K44" si="8">J43+H43</f>
        <v>0</v>
      </c>
    </row>
    <row r="44" spans="2:11" s="1" customFormat="1" ht="19.649999999999999" customHeight="1" x14ac:dyDescent="0.2">
      <c r="B44" s="4" t="s">
        <v>10</v>
      </c>
      <c r="C44" s="4" t="s">
        <v>11</v>
      </c>
      <c r="D44" s="5" t="s">
        <v>12</v>
      </c>
      <c r="E44" s="4" t="s">
        <v>13</v>
      </c>
      <c r="F44" s="6">
        <v>4091</v>
      </c>
      <c r="G44" s="18"/>
      <c r="H44" s="18">
        <f t="shared" si="6"/>
        <v>0</v>
      </c>
      <c r="I44" s="20">
        <v>8</v>
      </c>
      <c r="J44" s="18">
        <f t="shared" si="7"/>
        <v>0</v>
      </c>
      <c r="K44" s="18">
        <f t="shared" si="8"/>
        <v>0</v>
      </c>
    </row>
    <row r="45" spans="2:11" s="1" customFormat="1" ht="1.2" customHeight="1" x14ac:dyDescent="0.2"/>
    <row r="46" spans="2:11" s="1" customFormat="1" ht="3.15" customHeight="1" x14ac:dyDescent="0.2"/>
    <row r="47" spans="2:11" s="1" customFormat="1" ht="20.85" customHeight="1" x14ac:dyDescent="0.2">
      <c r="B47" s="28" t="s">
        <v>94</v>
      </c>
      <c r="C47" s="28"/>
      <c r="D47" s="28"/>
    </row>
    <row r="48" spans="2:11" s="1" customFormat="1" ht="10.199999999999999" customHeight="1" x14ac:dyDescent="0.2"/>
    <row r="49" spans="2:11" s="1" customFormat="1" ht="45.45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9</v>
      </c>
    </row>
    <row r="50" spans="2:11" s="1" customFormat="1" ht="19.649999999999999" customHeight="1" x14ac:dyDescent="0.2">
      <c r="B50" s="4" t="s">
        <v>117</v>
      </c>
      <c r="C50" s="4" t="s">
        <v>116</v>
      </c>
      <c r="D50" s="5" t="s">
        <v>115</v>
      </c>
      <c r="E50" s="4" t="s">
        <v>13</v>
      </c>
      <c r="F50" s="6">
        <v>80</v>
      </c>
      <c r="G50" s="18"/>
      <c r="H50" s="18">
        <f t="shared" ref="H50:H51" si="9">G50*F50</f>
        <v>0</v>
      </c>
      <c r="I50" s="20">
        <v>8</v>
      </c>
      <c r="J50" s="18">
        <f t="shared" ref="J50:J51" si="10">H50*0.08</f>
        <v>0</v>
      </c>
      <c r="K50" s="18">
        <f t="shared" ref="K50:K51" si="11">J50+H50</f>
        <v>0</v>
      </c>
    </row>
    <row r="51" spans="2:11" s="1" customFormat="1" ht="19.649999999999999" customHeight="1" x14ac:dyDescent="0.2">
      <c r="B51" s="4" t="s">
        <v>10</v>
      </c>
      <c r="C51" s="4" t="s">
        <v>11</v>
      </c>
      <c r="D51" s="5" t="s">
        <v>12</v>
      </c>
      <c r="E51" s="4" t="s">
        <v>13</v>
      </c>
      <c r="F51" s="6">
        <v>418</v>
      </c>
      <c r="G51" s="18"/>
      <c r="H51" s="18">
        <f t="shared" si="9"/>
        <v>0</v>
      </c>
      <c r="I51" s="20">
        <v>8</v>
      </c>
      <c r="J51" s="18">
        <f t="shared" si="10"/>
        <v>0</v>
      </c>
      <c r="K51" s="18">
        <f t="shared" si="11"/>
        <v>0</v>
      </c>
    </row>
    <row r="52" spans="2:11" s="1" customFormat="1" ht="1.2" customHeight="1" x14ac:dyDescent="0.2"/>
    <row r="53" spans="2:11" s="1" customFormat="1" ht="3.15" customHeight="1" x14ac:dyDescent="0.2"/>
    <row r="54" spans="2:11" s="1" customFormat="1" ht="20.85" customHeight="1" x14ac:dyDescent="0.2">
      <c r="B54" s="28" t="s">
        <v>95</v>
      </c>
      <c r="C54" s="28"/>
      <c r="D54" s="28"/>
    </row>
    <row r="55" spans="2:11" s="1" customFormat="1" ht="10.199999999999999" customHeight="1" x14ac:dyDescent="0.2"/>
    <row r="56" spans="2:11" s="1" customFormat="1" ht="45.45" customHeight="1" x14ac:dyDescent="0.2">
      <c r="B56" s="2" t="s">
        <v>0</v>
      </c>
      <c r="C56" s="3" t="s">
        <v>1</v>
      </c>
      <c r="D56" s="3" t="s">
        <v>2</v>
      </c>
      <c r="E56" s="3" t="s">
        <v>3</v>
      </c>
      <c r="F56" s="3" t="s">
        <v>4</v>
      </c>
      <c r="G56" s="3" t="s">
        <v>5</v>
      </c>
      <c r="H56" s="2" t="s">
        <v>6</v>
      </c>
      <c r="I56" s="3" t="s">
        <v>7</v>
      </c>
      <c r="J56" s="3" t="s">
        <v>8</v>
      </c>
      <c r="K56" s="2" t="s">
        <v>9</v>
      </c>
    </row>
    <row r="57" spans="2:11" s="1" customFormat="1" ht="19.649999999999999" customHeight="1" x14ac:dyDescent="0.2">
      <c r="B57" s="4" t="s">
        <v>10</v>
      </c>
      <c r="C57" s="4" t="s">
        <v>11</v>
      </c>
      <c r="D57" s="5" t="s">
        <v>12</v>
      </c>
      <c r="E57" s="4" t="s">
        <v>13</v>
      </c>
      <c r="F57" s="6">
        <v>402</v>
      </c>
      <c r="G57" s="18"/>
      <c r="H57" s="18">
        <f t="shared" ref="H57" si="12">G57*F57</f>
        <v>0</v>
      </c>
      <c r="I57" s="20">
        <v>8</v>
      </c>
      <c r="J57" s="18">
        <f t="shared" ref="J57" si="13">H57*0.08</f>
        <v>0</v>
      </c>
      <c r="K57" s="18">
        <f t="shared" ref="K57" si="14">J57+H57</f>
        <v>0</v>
      </c>
    </row>
    <row r="58" spans="2:11" s="1" customFormat="1" ht="1.2" customHeight="1" x14ac:dyDescent="0.2"/>
    <row r="59" spans="2:11" s="1" customFormat="1" ht="13.35" customHeight="1" x14ac:dyDescent="0.2"/>
    <row r="60" spans="2:11" s="1" customFormat="1" ht="51" x14ac:dyDescent="0.2">
      <c r="B60" s="2" t="s">
        <v>0</v>
      </c>
      <c r="C60" s="3" t="s">
        <v>1</v>
      </c>
      <c r="D60" s="3" t="s">
        <v>2</v>
      </c>
      <c r="E60" s="3" t="s">
        <v>3</v>
      </c>
      <c r="F60" s="3" t="s">
        <v>4</v>
      </c>
      <c r="G60" s="3" t="s">
        <v>5</v>
      </c>
      <c r="H60" s="2" t="s">
        <v>6</v>
      </c>
      <c r="I60" s="3" t="s">
        <v>7</v>
      </c>
      <c r="J60" s="3" t="s">
        <v>8</v>
      </c>
      <c r="K60" s="2" t="s">
        <v>9</v>
      </c>
    </row>
    <row r="61" spans="2:11" s="1" customFormat="1" ht="28.65" customHeight="1" x14ac:dyDescent="0.2">
      <c r="B61" s="4" t="s">
        <v>114</v>
      </c>
      <c r="C61" s="4" t="s">
        <v>113</v>
      </c>
      <c r="D61" s="5" t="s">
        <v>112</v>
      </c>
      <c r="E61" s="4" t="s">
        <v>17</v>
      </c>
      <c r="F61" s="6">
        <v>26.89</v>
      </c>
      <c r="G61" s="18"/>
      <c r="H61" s="18">
        <f t="shared" ref="H61:H63" si="15">G61*F61</f>
        <v>0</v>
      </c>
      <c r="I61" s="20">
        <v>8</v>
      </c>
      <c r="J61" s="18">
        <f t="shared" ref="J61:J63" si="16">H61*0.08</f>
        <v>0</v>
      </c>
      <c r="K61" s="18">
        <f t="shared" ref="K61:K63" si="17">J61+H61</f>
        <v>0</v>
      </c>
    </row>
    <row r="62" spans="2:11" s="1" customFormat="1" ht="19.649999999999999" customHeight="1" x14ac:dyDescent="0.2">
      <c r="B62" s="4" t="s">
        <v>14</v>
      </c>
      <c r="C62" s="4" t="s">
        <v>15</v>
      </c>
      <c r="D62" s="5" t="s">
        <v>16</v>
      </c>
      <c r="E62" s="4" t="s">
        <v>17</v>
      </c>
      <c r="F62" s="6">
        <v>38.19</v>
      </c>
      <c r="G62" s="18"/>
      <c r="H62" s="18">
        <f t="shared" si="15"/>
        <v>0</v>
      </c>
      <c r="I62" s="20">
        <v>8</v>
      </c>
      <c r="J62" s="18">
        <f t="shared" si="16"/>
        <v>0</v>
      </c>
      <c r="K62" s="18">
        <f t="shared" si="17"/>
        <v>0</v>
      </c>
    </row>
    <row r="63" spans="2:11" s="1" customFormat="1" ht="19.649999999999999" customHeight="1" x14ac:dyDescent="0.2">
      <c r="B63" s="4" t="s">
        <v>18</v>
      </c>
      <c r="C63" s="4" t="s">
        <v>19</v>
      </c>
      <c r="D63" s="5" t="s">
        <v>20</v>
      </c>
      <c r="E63" s="4" t="s">
        <v>17</v>
      </c>
      <c r="F63" s="6">
        <v>1</v>
      </c>
      <c r="G63" s="18"/>
      <c r="H63" s="18">
        <f t="shared" si="15"/>
        <v>0</v>
      </c>
      <c r="I63" s="20">
        <v>8</v>
      </c>
      <c r="J63" s="18">
        <f t="shared" si="16"/>
        <v>0</v>
      </c>
      <c r="K63" s="18">
        <f t="shared" si="17"/>
        <v>0</v>
      </c>
    </row>
    <row r="64" spans="2:11" s="1" customFormat="1" ht="19.649999999999999" customHeight="1" x14ac:dyDescent="0.2">
      <c r="B64" s="4" t="s">
        <v>21</v>
      </c>
      <c r="C64" s="4" t="s">
        <v>22</v>
      </c>
      <c r="D64" s="5" t="s">
        <v>23</v>
      </c>
      <c r="E64" s="4" t="s">
        <v>17</v>
      </c>
      <c r="F64" s="6">
        <v>1.9</v>
      </c>
      <c r="G64" s="18"/>
      <c r="H64" s="18">
        <f t="shared" ref="H64:H87" si="18">G64*F64</f>
        <v>0</v>
      </c>
      <c r="I64" s="20">
        <v>8</v>
      </c>
      <c r="J64" s="18">
        <f t="shared" ref="J64:J87" si="19">H64*0.08</f>
        <v>0</v>
      </c>
      <c r="K64" s="18">
        <f t="shared" ref="K64:K87" si="20">J64+H64</f>
        <v>0</v>
      </c>
    </row>
    <row r="65" spans="2:11" s="1" customFormat="1" ht="19.649999999999999" customHeight="1" x14ac:dyDescent="0.2">
      <c r="B65" s="4" t="s">
        <v>24</v>
      </c>
      <c r="C65" s="4" t="s">
        <v>25</v>
      </c>
      <c r="D65" s="5" t="s">
        <v>26</v>
      </c>
      <c r="E65" s="4" t="s">
        <v>27</v>
      </c>
      <c r="F65" s="6">
        <v>1</v>
      </c>
      <c r="G65" s="18"/>
      <c r="H65" s="18">
        <f t="shared" si="18"/>
        <v>0</v>
      </c>
      <c r="I65" s="20">
        <v>8</v>
      </c>
      <c r="J65" s="18">
        <f t="shared" si="19"/>
        <v>0</v>
      </c>
      <c r="K65" s="18">
        <f t="shared" si="20"/>
        <v>0</v>
      </c>
    </row>
    <row r="66" spans="2:11" s="1" customFormat="1" ht="19.649999999999999" customHeight="1" x14ac:dyDescent="0.2">
      <c r="B66" s="4" t="s">
        <v>108</v>
      </c>
      <c r="C66" s="4" t="s">
        <v>107</v>
      </c>
      <c r="D66" s="5" t="s">
        <v>106</v>
      </c>
      <c r="E66" s="4" t="s">
        <v>27</v>
      </c>
      <c r="F66" s="6">
        <v>1</v>
      </c>
      <c r="G66" s="18"/>
      <c r="H66" s="18">
        <f t="shared" si="18"/>
        <v>0</v>
      </c>
      <c r="I66" s="20">
        <v>8</v>
      </c>
      <c r="J66" s="18">
        <f t="shared" si="19"/>
        <v>0</v>
      </c>
      <c r="K66" s="18">
        <f t="shared" si="20"/>
        <v>0</v>
      </c>
    </row>
    <row r="67" spans="2:11" s="1" customFormat="1" ht="19.649999999999999" customHeight="1" x14ac:dyDescent="0.2">
      <c r="B67" s="4" t="s">
        <v>28</v>
      </c>
      <c r="C67" s="4" t="s">
        <v>29</v>
      </c>
      <c r="D67" s="5" t="s">
        <v>30</v>
      </c>
      <c r="E67" s="4" t="s">
        <v>13</v>
      </c>
      <c r="F67" s="6">
        <v>32</v>
      </c>
      <c r="G67" s="18"/>
      <c r="H67" s="18">
        <f t="shared" si="18"/>
        <v>0</v>
      </c>
      <c r="I67" s="20">
        <v>8</v>
      </c>
      <c r="J67" s="18">
        <f t="shared" si="19"/>
        <v>0</v>
      </c>
      <c r="K67" s="18">
        <f t="shared" si="20"/>
        <v>0</v>
      </c>
    </row>
    <row r="68" spans="2:11" s="1" customFormat="1" ht="28.65" customHeight="1" x14ac:dyDescent="0.2">
      <c r="B68" s="4" t="s">
        <v>31</v>
      </c>
      <c r="C68" s="4" t="s">
        <v>32</v>
      </c>
      <c r="D68" s="5" t="s">
        <v>33</v>
      </c>
      <c r="E68" s="4" t="s">
        <v>34</v>
      </c>
      <c r="F68" s="6">
        <v>59.03</v>
      </c>
      <c r="G68" s="18"/>
      <c r="H68" s="18">
        <f t="shared" si="18"/>
        <v>0</v>
      </c>
      <c r="I68" s="20">
        <v>8</v>
      </c>
      <c r="J68" s="18">
        <f t="shared" si="19"/>
        <v>0</v>
      </c>
      <c r="K68" s="18">
        <f t="shared" si="20"/>
        <v>0</v>
      </c>
    </row>
    <row r="69" spans="2:11" s="1" customFormat="1" ht="28.65" customHeight="1" x14ac:dyDescent="0.2">
      <c r="B69" s="4" t="s">
        <v>35</v>
      </c>
      <c r="C69" s="4" t="s">
        <v>36</v>
      </c>
      <c r="D69" s="5" t="s">
        <v>37</v>
      </c>
      <c r="E69" s="4" t="s">
        <v>34</v>
      </c>
      <c r="F69" s="6">
        <v>12.74</v>
      </c>
      <c r="G69" s="18"/>
      <c r="H69" s="18">
        <f t="shared" si="18"/>
        <v>0</v>
      </c>
      <c r="I69" s="20">
        <v>8</v>
      </c>
      <c r="J69" s="18">
        <f t="shared" si="19"/>
        <v>0</v>
      </c>
      <c r="K69" s="18">
        <f t="shared" si="20"/>
        <v>0</v>
      </c>
    </row>
    <row r="70" spans="2:11" s="1" customFormat="1" ht="19.649999999999999" customHeight="1" x14ac:dyDescent="0.2">
      <c r="B70" s="4" t="s">
        <v>158</v>
      </c>
      <c r="C70" s="4" t="s">
        <v>157</v>
      </c>
      <c r="D70" s="5" t="s">
        <v>156</v>
      </c>
      <c r="E70" s="4" t="s">
        <v>34</v>
      </c>
      <c r="F70" s="6">
        <v>155.66999999999999</v>
      </c>
      <c r="G70" s="18"/>
      <c r="H70" s="18">
        <f t="shared" si="18"/>
        <v>0</v>
      </c>
      <c r="I70" s="20">
        <v>8</v>
      </c>
      <c r="J70" s="18">
        <f t="shared" si="19"/>
        <v>0</v>
      </c>
      <c r="K70" s="18">
        <f t="shared" si="20"/>
        <v>0</v>
      </c>
    </row>
    <row r="71" spans="2:11" s="1" customFormat="1" ht="28.65" customHeight="1" x14ac:dyDescent="0.2">
      <c r="B71" s="4" t="s">
        <v>144</v>
      </c>
      <c r="C71" s="4" t="s">
        <v>143</v>
      </c>
      <c r="D71" s="5" t="s">
        <v>142</v>
      </c>
      <c r="E71" s="4" t="s">
        <v>34</v>
      </c>
      <c r="F71" s="6">
        <v>27.28</v>
      </c>
      <c r="G71" s="18"/>
      <c r="H71" s="18">
        <f t="shared" si="18"/>
        <v>0</v>
      </c>
      <c r="I71" s="20">
        <v>8</v>
      </c>
      <c r="J71" s="18">
        <f>H71*0.08</f>
        <v>0</v>
      </c>
      <c r="K71" s="18">
        <f t="shared" si="20"/>
        <v>0</v>
      </c>
    </row>
    <row r="72" spans="2:11" s="1" customFormat="1" ht="19.649999999999999" customHeight="1" x14ac:dyDescent="0.2">
      <c r="B72" s="4" t="s">
        <v>38</v>
      </c>
      <c r="C72" s="4" t="s">
        <v>39</v>
      </c>
      <c r="D72" s="5" t="s">
        <v>40</v>
      </c>
      <c r="E72" s="4" t="s">
        <v>27</v>
      </c>
      <c r="F72" s="6">
        <v>83.84</v>
      </c>
      <c r="G72" s="18"/>
      <c r="H72" s="18">
        <f t="shared" si="18"/>
        <v>0</v>
      </c>
      <c r="I72" s="20">
        <v>8</v>
      </c>
      <c r="J72" s="18">
        <f t="shared" si="19"/>
        <v>0</v>
      </c>
      <c r="K72" s="18">
        <f t="shared" si="20"/>
        <v>0</v>
      </c>
    </row>
    <row r="73" spans="2:11" s="1" customFormat="1" ht="19.649999999999999" customHeight="1" x14ac:dyDescent="0.2">
      <c r="B73" s="4" t="s">
        <v>41</v>
      </c>
      <c r="C73" s="4" t="s">
        <v>42</v>
      </c>
      <c r="D73" s="5" t="s">
        <v>43</v>
      </c>
      <c r="E73" s="4" t="s">
        <v>27</v>
      </c>
      <c r="F73" s="6">
        <v>1</v>
      </c>
      <c r="G73" s="18"/>
      <c r="H73" s="18">
        <f t="shared" si="18"/>
        <v>0</v>
      </c>
      <c r="I73" s="20">
        <v>8</v>
      </c>
      <c r="J73" s="18">
        <f t="shared" si="19"/>
        <v>0</v>
      </c>
      <c r="K73" s="18">
        <f t="shared" si="20"/>
        <v>0</v>
      </c>
    </row>
    <row r="74" spans="2:11" s="1" customFormat="1" ht="19.649999999999999" customHeight="1" x14ac:dyDescent="0.2">
      <c r="B74" s="4" t="s">
        <v>44</v>
      </c>
      <c r="C74" s="4" t="s">
        <v>45</v>
      </c>
      <c r="D74" s="5" t="s">
        <v>46</v>
      </c>
      <c r="E74" s="4" t="s">
        <v>27</v>
      </c>
      <c r="F74" s="6">
        <v>207.13</v>
      </c>
      <c r="G74" s="18"/>
      <c r="H74" s="18">
        <f t="shared" si="18"/>
        <v>0</v>
      </c>
      <c r="I74" s="20">
        <v>8</v>
      </c>
      <c r="J74" s="18">
        <f t="shared" si="19"/>
        <v>0</v>
      </c>
      <c r="K74" s="18">
        <f t="shared" si="20"/>
        <v>0</v>
      </c>
    </row>
    <row r="75" spans="2:11" s="1" customFormat="1" ht="19.649999999999999" customHeight="1" x14ac:dyDescent="0.2">
      <c r="B75" s="4" t="s">
        <v>336</v>
      </c>
      <c r="C75" s="4" t="s">
        <v>337</v>
      </c>
      <c r="D75" s="5" t="s">
        <v>338</v>
      </c>
      <c r="E75" s="4" t="s">
        <v>27</v>
      </c>
      <c r="F75" s="6">
        <v>1</v>
      </c>
      <c r="G75" s="18"/>
      <c r="H75" s="18">
        <f t="shared" si="18"/>
        <v>0</v>
      </c>
      <c r="I75" s="20">
        <v>8</v>
      </c>
      <c r="J75" s="18">
        <f t="shared" si="19"/>
        <v>0</v>
      </c>
      <c r="K75" s="18">
        <f t="shared" si="20"/>
        <v>0</v>
      </c>
    </row>
    <row r="76" spans="2:11" s="1" customFormat="1" ht="19.649999999999999" customHeight="1" x14ac:dyDescent="0.2">
      <c r="B76" s="4" t="s">
        <v>47</v>
      </c>
      <c r="C76" s="4" t="s">
        <v>48</v>
      </c>
      <c r="D76" s="5" t="s">
        <v>49</v>
      </c>
      <c r="E76" s="4" t="s">
        <v>27</v>
      </c>
      <c r="F76" s="6">
        <v>290.97000000000003</v>
      </c>
      <c r="G76" s="18"/>
      <c r="H76" s="18">
        <f t="shared" si="18"/>
        <v>0</v>
      </c>
      <c r="I76" s="20">
        <v>8</v>
      </c>
      <c r="J76" s="18">
        <f t="shared" si="19"/>
        <v>0</v>
      </c>
      <c r="K76" s="18">
        <f t="shared" si="20"/>
        <v>0</v>
      </c>
    </row>
    <row r="77" spans="2:11" s="1" customFormat="1" ht="28.65" customHeight="1" x14ac:dyDescent="0.2">
      <c r="B77" s="4" t="s">
        <v>50</v>
      </c>
      <c r="C77" s="4" t="s">
        <v>51</v>
      </c>
      <c r="D77" s="5" t="s">
        <v>52</v>
      </c>
      <c r="E77" s="4" t="s">
        <v>17</v>
      </c>
      <c r="F77" s="6">
        <v>129.91999999999999</v>
      </c>
      <c r="G77" s="18"/>
      <c r="H77" s="18">
        <f t="shared" si="18"/>
        <v>0</v>
      </c>
      <c r="I77" s="20">
        <v>8</v>
      </c>
      <c r="J77" s="18">
        <f t="shared" si="19"/>
        <v>0</v>
      </c>
      <c r="K77" s="18">
        <f t="shared" si="20"/>
        <v>0</v>
      </c>
    </row>
    <row r="78" spans="2:11" s="1" customFormat="1" ht="19.649999999999999" customHeight="1" x14ac:dyDescent="0.2">
      <c r="B78" s="4" t="s">
        <v>53</v>
      </c>
      <c r="C78" s="4" t="s">
        <v>54</v>
      </c>
      <c r="D78" s="5" t="s">
        <v>55</v>
      </c>
      <c r="E78" s="4" t="s">
        <v>17</v>
      </c>
      <c r="F78" s="6">
        <v>26.88</v>
      </c>
      <c r="G78" s="18"/>
      <c r="H78" s="18">
        <f t="shared" si="18"/>
        <v>0</v>
      </c>
      <c r="I78" s="20">
        <v>8</v>
      </c>
      <c r="J78" s="18">
        <f t="shared" si="19"/>
        <v>0</v>
      </c>
      <c r="K78" s="18">
        <f t="shared" si="20"/>
        <v>0</v>
      </c>
    </row>
    <row r="79" spans="2:11" s="1" customFormat="1" ht="19.649999999999999" customHeight="1" x14ac:dyDescent="0.2">
      <c r="B79" s="4" t="s">
        <v>56</v>
      </c>
      <c r="C79" s="4" t="s">
        <v>57</v>
      </c>
      <c r="D79" s="5" t="s">
        <v>58</v>
      </c>
      <c r="E79" s="4" t="s">
        <v>17</v>
      </c>
      <c r="F79" s="6">
        <v>22.76</v>
      </c>
      <c r="G79" s="18"/>
      <c r="H79" s="18">
        <f t="shared" si="18"/>
        <v>0</v>
      </c>
      <c r="I79" s="20">
        <v>8</v>
      </c>
      <c r="J79" s="18">
        <f t="shared" si="19"/>
        <v>0</v>
      </c>
      <c r="K79" s="18">
        <f t="shared" si="20"/>
        <v>0</v>
      </c>
    </row>
    <row r="80" spans="2:11" s="1" customFormat="1" ht="19.649999999999999" customHeight="1" x14ac:dyDescent="0.2">
      <c r="B80" s="4" t="s">
        <v>138</v>
      </c>
      <c r="C80" s="4" t="s">
        <v>137</v>
      </c>
      <c r="D80" s="5" t="s">
        <v>136</v>
      </c>
      <c r="E80" s="4" t="s">
        <v>17</v>
      </c>
      <c r="F80" s="6">
        <v>1.1200000000000001</v>
      </c>
      <c r="G80" s="18"/>
      <c r="H80" s="18">
        <f t="shared" si="18"/>
        <v>0</v>
      </c>
      <c r="I80" s="20">
        <v>8</v>
      </c>
      <c r="J80" s="18">
        <f t="shared" si="19"/>
        <v>0</v>
      </c>
      <c r="K80" s="18">
        <f t="shared" si="20"/>
        <v>0</v>
      </c>
    </row>
    <row r="81" spans="2:11" s="1" customFormat="1" ht="19.649999999999999" customHeight="1" x14ac:dyDescent="0.2">
      <c r="B81" s="4" t="s">
        <v>155</v>
      </c>
      <c r="C81" s="4" t="s">
        <v>154</v>
      </c>
      <c r="D81" s="5" t="s">
        <v>153</v>
      </c>
      <c r="E81" s="4" t="s">
        <v>27</v>
      </c>
      <c r="F81" s="6">
        <v>8.3000000000000007</v>
      </c>
      <c r="G81" s="18"/>
      <c r="H81" s="18">
        <f t="shared" si="18"/>
        <v>0</v>
      </c>
      <c r="I81" s="20">
        <v>8</v>
      </c>
      <c r="J81" s="18">
        <f t="shared" si="19"/>
        <v>0</v>
      </c>
      <c r="K81" s="18">
        <f t="shared" si="20"/>
        <v>0</v>
      </c>
    </row>
    <row r="82" spans="2:11" s="1" customFormat="1" ht="19.649999999999999" customHeight="1" x14ac:dyDescent="0.2">
      <c r="B82" s="4" t="s">
        <v>135</v>
      </c>
      <c r="C82" s="4" t="s">
        <v>134</v>
      </c>
      <c r="D82" s="5" t="s">
        <v>133</v>
      </c>
      <c r="E82" s="4" t="s">
        <v>65</v>
      </c>
      <c r="F82" s="6">
        <v>85</v>
      </c>
      <c r="G82" s="18"/>
      <c r="H82" s="18">
        <f t="shared" si="18"/>
        <v>0</v>
      </c>
      <c r="I82" s="20">
        <v>8</v>
      </c>
      <c r="J82" s="18">
        <f t="shared" si="19"/>
        <v>0</v>
      </c>
      <c r="K82" s="18">
        <f t="shared" si="20"/>
        <v>0</v>
      </c>
    </row>
    <row r="83" spans="2:11" s="1" customFormat="1" ht="19.649999999999999" customHeight="1" x14ac:dyDescent="0.2">
      <c r="B83" s="4" t="s">
        <v>62</v>
      </c>
      <c r="C83" s="4" t="s">
        <v>63</v>
      </c>
      <c r="D83" s="5" t="s">
        <v>64</v>
      </c>
      <c r="E83" s="4" t="s">
        <v>65</v>
      </c>
      <c r="F83" s="6">
        <v>28</v>
      </c>
      <c r="G83" s="18"/>
      <c r="H83" s="18">
        <f t="shared" si="18"/>
        <v>0</v>
      </c>
      <c r="I83" s="20">
        <v>8</v>
      </c>
      <c r="J83" s="18">
        <f t="shared" si="19"/>
        <v>0</v>
      </c>
      <c r="K83" s="18">
        <f t="shared" si="20"/>
        <v>0</v>
      </c>
    </row>
    <row r="84" spans="2:11" s="1" customFormat="1" ht="19.649999999999999" customHeight="1" x14ac:dyDescent="0.2">
      <c r="B84" s="4" t="s">
        <v>152</v>
      </c>
      <c r="C84" s="4" t="s">
        <v>151</v>
      </c>
      <c r="D84" s="5" t="s">
        <v>150</v>
      </c>
      <c r="E84" s="4" t="s">
        <v>17</v>
      </c>
      <c r="F84" s="6">
        <v>4.53</v>
      </c>
      <c r="G84" s="18"/>
      <c r="H84" s="18">
        <f t="shared" si="18"/>
        <v>0</v>
      </c>
      <c r="I84" s="20">
        <v>8</v>
      </c>
      <c r="J84" s="18">
        <f t="shared" si="19"/>
        <v>0</v>
      </c>
      <c r="K84" s="18">
        <f t="shared" si="20"/>
        <v>0</v>
      </c>
    </row>
    <row r="85" spans="2:11" s="1" customFormat="1" ht="19.649999999999999" customHeight="1" x14ac:dyDescent="0.2">
      <c r="B85" s="4" t="s">
        <v>66</v>
      </c>
      <c r="C85" s="4" t="s">
        <v>67</v>
      </c>
      <c r="D85" s="5" t="s">
        <v>68</v>
      </c>
      <c r="E85" s="4" t="s">
        <v>69</v>
      </c>
      <c r="F85" s="6">
        <v>96</v>
      </c>
      <c r="G85" s="18"/>
      <c r="H85" s="18">
        <f t="shared" si="18"/>
        <v>0</v>
      </c>
      <c r="I85" s="20">
        <v>8</v>
      </c>
      <c r="J85" s="18">
        <f t="shared" si="19"/>
        <v>0</v>
      </c>
      <c r="K85" s="18">
        <f t="shared" si="20"/>
        <v>0</v>
      </c>
    </row>
    <row r="86" spans="2:11" s="1" customFormat="1" ht="28.65" customHeight="1" x14ac:dyDescent="0.2">
      <c r="B86" s="4" t="s">
        <v>73</v>
      </c>
      <c r="C86" s="4" t="s">
        <v>74</v>
      </c>
      <c r="D86" s="5" t="s">
        <v>75</v>
      </c>
      <c r="E86" s="4" t="s">
        <v>69</v>
      </c>
      <c r="F86" s="6">
        <v>60</v>
      </c>
      <c r="G86" s="18"/>
      <c r="H86" s="18">
        <f t="shared" si="18"/>
        <v>0</v>
      </c>
      <c r="I86" s="20">
        <v>8</v>
      </c>
      <c r="J86" s="18">
        <f t="shared" si="19"/>
        <v>0</v>
      </c>
      <c r="K86" s="18">
        <f t="shared" si="20"/>
        <v>0</v>
      </c>
    </row>
    <row r="87" spans="2:11" s="1" customFormat="1" ht="1.2" customHeight="1" x14ac:dyDescent="0.2">
      <c r="G87" s="18"/>
      <c r="H87" s="18">
        <f t="shared" si="18"/>
        <v>0</v>
      </c>
      <c r="I87" s="20">
        <v>8</v>
      </c>
      <c r="J87" s="18">
        <f t="shared" si="19"/>
        <v>0</v>
      </c>
      <c r="K87" s="18">
        <f t="shared" si="20"/>
        <v>0</v>
      </c>
    </row>
    <row r="88" spans="2:11" s="1" customFormat="1" ht="28.65" customHeight="1" x14ac:dyDescent="0.2"/>
    <row r="89" spans="2:11" s="1" customFormat="1" ht="51" x14ac:dyDescent="0.2">
      <c r="B89" s="2" t="s">
        <v>0</v>
      </c>
      <c r="C89" s="3" t="s">
        <v>1</v>
      </c>
      <c r="D89" s="7" t="s">
        <v>2</v>
      </c>
      <c r="E89" s="3" t="s">
        <v>3</v>
      </c>
      <c r="F89" s="7" t="s">
        <v>4</v>
      </c>
      <c r="G89" s="3" t="s">
        <v>5</v>
      </c>
      <c r="H89" s="2" t="s">
        <v>6</v>
      </c>
      <c r="I89" s="3" t="s">
        <v>7</v>
      </c>
      <c r="J89" s="3" t="s">
        <v>8</v>
      </c>
      <c r="K89" s="2" t="s">
        <v>9</v>
      </c>
    </row>
    <row r="90" spans="2:11" s="1" customFormat="1" ht="68.400000000000006" x14ac:dyDescent="0.2">
      <c r="B90" s="8" t="s">
        <v>340</v>
      </c>
      <c r="C90" s="4" t="s">
        <v>76</v>
      </c>
      <c r="D90" s="9" t="s">
        <v>77</v>
      </c>
      <c r="E90" s="4" t="s">
        <v>69</v>
      </c>
      <c r="F90" s="10">
        <v>590</v>
      </c>
      <c r="G90" s="18"/>
      <c r="H90" s="18">
        <f t="shared" ref="H90:H92" si="21">G90*F90</f>
        <v>0</v>
      </c>
      <c r="I90" s="20">
        <v>8</v>
      </c>
      <c r="J90" s="18">
        <f t="shared" ref="J90:J92" si="22">H90*0.08</f>
        <v>0</v>
      </c>
      <c r="K90" s="18">
        <f t="shared" ref="K90:K92" si="23">J90+H90</f>
        <v>0</v>
      </c>
    </row>
    <row r="91" spans="2:11" s="1" customFormat="1" ht="34.200000000000003" x14ac:dyDescent="0.2">
      <c r="B91" s="8" t="s">
        <v>341</v>
      </c>
      <c r="C91" s="4" t="s">
        <v>78</v>
      </c>
      <c r="D91" s="9" t="s">
        <v>79</v>
      </c>
      <c r="E91" s="4" t="s">
        <v>69</v>
      </c>
      <c r="F91" s="10">
        <v>210.72</v>
      </c>
      <c r="G91" s="18"/>
      <c r="H91" s="18">
        <f t="shared" si="21"/>
        <v>0</v>
      </c>
      <c r="I91" s="20">
        <v>8</v>
      </c>
      <c r="J91" s="18">
        <f t="shared" si="22"/>
        <v>0</v>
      </c>
      <c r="K91" s="18">
        <f t="shared" si="23"/>
        <v>0</v>
      </c>
    </row>
    <row r="92" spans="2:11" s="1" customFormat="1" ht="57" x14ac:dyDescent="0.2">
      <c r="B92" s="8" t="s">
        <v>342</v>
      </c>
      <c r="C92" s="4" t="s">
        <v>80</v>
      </c>
      <c r="D92" s="9" t="s">
        <v>81</v>
      </c>
      <c r="E92" s="4" t="s">
        <v>69</v>
      </c>
      <c r="F92" s="10">
        <v>41</v>
      </c>
      <c r="G92" s="18"/>
      <c r="H92" s="18">
        <f t="shared" si="21"/>
        <v>0</v>
      </c>
      <c r="I92" s="20">
        <v>8</v>
      </c>
      <c r="J92" s="18">
        <f t="shared" si="22"/>
        <v>0</v>
      </c>
      <c r="K92" s="18">
        <f t="shared" si="23"/>
        <v>0</v>
      </c>
    </row>
    <row r="93" spans="2:11" s="1" customFormat="1" ht="28.65" customHeight="1" x14ac:dyDescent="0.2"/>
    <row r="94" spans="2:11" s="1" customFormat="1" ht="21.45" customHeight="1" x14ac:dyDescent="0.2">
      <c r="B94" s="23" t="s">
        <v>82</v>
      </c>
      <c r="C94" s="23"/>
      <c r="D94" s="23"/>
      <c r="E94" s="27">
        <f>SUM(H61:H86)+H90+H91+H92+SUM(H57+H50+H51+H43+H44+H36+H37+H30)</f>
        <v>0</v>
      </c>
      <c r="F94" s="27"/>
      <c r="G94" s="27"/>
      <c r="H94" s="27"/>
      <c r="I94" s="27"/>
      <c r="J94" s="27"/>
      <c r="K94" s="27"/>
    </row>
    <row r="95" spans="2:11" s="1" customFormat="1" ht="21.45" customHeight="1" x14ac:dyDescent="0.2">
      <c r="B95" s="23" t="s">
        <v>83</v>
      </c>
      <c r="C95" s="23"/>
      <c r="D95" s="23"/>
      <c r="E95" s="27">
        <f>SUM(K61:K87)+K90+K91+K92+SUM(K57+K50+K51+K43+K44+K36+K37+K30)</f>
        <v>0</v>
      </c>
      <c r="F95" s="27"/>
      <c r="G95" s="27"/>
      <c r="H95" s="27"/>
      <c r="I95" s="27"/>
      <c r="J95" s="27"/>
      <c r="K95" s="27"/>
    </row>
    <row r="96" spans="2:11" s="1" customFormat="1" ht="85.2" customHeight="1" x14ac:dyDescent="0.2">
      <c r="B96" s="25" t="s">
        <v>97</v>
      </c>
      <c r="C96" s="25"/>
    </row>
    <row r="97" spans="8:9" s="1" customFormat="1" ht="17.7" customHeight="1" x14ac:dyDescent="0.2">
      <c r="H97" s="22" t="s">
        <v>96</v>
      </c>
      <c r="I97" s="22"/>
    </row>
    <row r="98" spans="8:9" s="1" customFormat="1" ht="28.65" customHeight="1" x14ac:dyDescent="0.2"/>
    <row r="99" spans="8:9" s="1" customFormat="1" ht="40.5" customHeight="1" x14ac:dyDescent="0.2"/>
    <row r="100" spans="8:9" s="1" customFormat="1" ht="28.65" customHeight="1" x14ac:dyDescent="0.2"/>
  </sheetData>
  <mergeCells count="19">
    <mergeCell ref="B24:J24"/>
    <mergeCell ref="B27:D27"/>
    <mergeCell ref="B33:D33"/>
    <mergeCell ref="H2:L2"/>
    <mergeCell ref="H97:I97"/>
    <mergeCell ref="B94:D94"/>
    <mergeCell ref="B95:D95"/>
    <mergeCell ref="B4:C4"/>
    <mergeCell ref="F8:K11"/>
    <mergeCell ref="B6:C6"/>
    <mergeCell ref="B9:C9"/>
    <mergeCell ref="B11:C12"/>
    <mergeCell ref="B96:C96"/>
    <mergeCell ref="D14:E14"/>
    <mergeCell ref="E94:K94"/>
    <mergeCell ref="E95:K95"/>
    <mergeCell ref="B40:D40"/>
    <mergeCell ref="B47:D47"/>
    <mergeCell ref="B54:D54"/>
  </mergeCells>
  <pageMargins left="0.7" right="0.7" top="0.75" bottom="0.75" header="0.3" footer="0.3"/>
  <pageSetup paperSize="9" scale="92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75EE2-ECBD-4165-AFB5-61F7B7F20344}">
  <sheetPr>
    <pageSetUpPr fitToPage="1"/>
  </sheetPr>
  <dimension ref="B1:L99"/>
  <sheetViews>
    <sheetView workbookViewId="0">
      <selection activeCell="E93" sqref="E93:K93"/>
    </sheetView>
  </sheetViews>
  <sheetFormatPr defaultRowHeight="13.2" x14ac:dyDescent="0.25"/>
  <cols>
    <col min="1" max="1" width="0.109375" customWidth="1"/>
    <col min="2" max="2" width="14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169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28" t="s">
        <v>91</v>
      </c>
      <c r="C27" s="28"/>
      <c r="D27" s="28"/>
    </row>
    <row r="28" spans="2:11" s="1" customFormat="1" ht="10.199999999999999" customHeight="1" x14ac:dyDescent="0.2"/>
    <row r="29" spans="2:11" s="1" customFormat="1" ht="51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5141</v>
      </c>
      <c r="G30" s="18"/>
      <c r="H30" s="18">
        <f t="shared" ref="H30" si="0">G30*F30</f>
        <v>0</v>
      </c>
      <c r="I30" s="20">
        <v>8</v>
      </c>
      <c r="J30" s="18">
        <f t="shared" ref="J30" si="1">H30*0.08</f>
        <v>0</v>
      </c>
      <c r="K30" s="18">
        <f t="shared" ref="K30" si="2"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28" t="s">
        <v>92</v>
      </c>
      <c r="C33" s="28"/>
      <c r="D33" s="2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347</v>
      </c>
      <c r="G36" s="18"/>
      <c r="H36" s="18">
        <f t="shared" ref="H36" si="3">G36*F36</f>
        <v>0</v>
      </c>
      <c r="I36" s="20">
        <v>8</v>
      </c>
      <c r="J36" s="18">
        <f t="shared" ref="J36" si="4">H36*0.08</f>
        <v>0</v>
      </c>
      <c r="K36" s="18">
        <f t="shared" ref="K36" si="5"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28" t="s">
        <v>93</v>
      </c>
      <c r="C39" s="28"/>
      <c r="D39" s="28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6188</v>
      </c>
      <c r="G42" s="18"/>
      <c r="H42" s="18">
        <f t="shared" ref="H42" si="6">G42*F42</f>
        <v>0</v>
      </c>
      <c r="I42" s="20">
        <v>8</v>
      </c>
      <c r="J42" s="18">
        <f t="shared" ref="J42" si="7">H42*0.08</f>
        <v>0</v>
      </c>
      <c r="K42" s="18">
        <f t="shared" ref="K42" si="8">J42+H42</f>
        <v>0</v>
      </c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28" t="s">
        <v>94</v>
      </c>
      <c r="C45" s="28"/>
      <c r="D45" s="28"/>
    </row>
    <row r="46" spans="2:11" s="1" customFormat="1" ht="10.199999999999999" customHeight="1" x14ac:dyDescent="0.2"/>
    <row r="47" spans="2:11" s="1" customFormat="1" ht="45.4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117</v>
      </c>
      <c r="C48" s="4" t="s">
        <v>116</v>
      </c>
      <c r="D48" s="5" t="s">
        <v>115</v>
      </c>
      <c r="E48" s="4" t="s">
        <v>13</v>
      </c>
      <c r="F48" s="6">
        <v>18</v>
      </c>
      <c r="G48" s="18"/>
      <c r="H48" s="18">
        <f t="shared" ref="H48:H49" si="9">G48*F48</f>
        <v>0</v>
      </c>
      <c r="I48" s="20">
        <v>8</v>
      </c>
      <c r="J48" s="18">
        <f t="shared" ref="J48:J49" si="10">H48*0.08</f>
        <v>0</v>
      </c>
      <c r="K48" s="18">
        <f t="shared" ref="K48:K49" si="11">J48+H48</f>
        <v>0</v>
      </c>
    </row>
    <row r="49" spans="2:11" s="1" customFormat="1" ht="19.649999999999999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752</v>
      </c>
      <c r="G49" s="18"/>
      <c r="H49" s="18">
        <f t="shared" si="9"/>
        <v>0</v>
      </c>
      <c r="I49" s="20">
        <v>8</v>
      </c>
      <c r="J49" s="18">
        <f t="shared" si="10"/>
        <v>0</v>
      </c>
      <c r="K49" s="18">
        <f t="shared" si="11"/>
        <v>0</v>
      </c>
    </row>
    <row r="50" spans="2:11" s="1" customFormat="1" ht="1.2" customHeight="1" x14ac:dyDescent="0.2"/>
    <row r="51" spans="2:11" s="1" customFormat="1" ht="3.15" customHeight="1" x14ac:dyDescent="0.2"/>
    <row r="52" spans="2:11" s="1" customFormat="1" ht="20.85" customHeight="1" x14ac:dyDescent="0.2">
      <c r="B52" s="28" t="s">
        <v>95</v>
      </c>
      <c r="C52" s="28"/>
      <c r="D52" s="28"/>
    </row>
    <row r="53" spans="2:11" s="1" customFormat="1" ht="10.199999999999999" customHeight="1" x14ac:dyDescent="0.2"/>
    <row r="54" spans="2:11" s="1" customFormat="1" ht="45.45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2" t="s">
        <v>6</v>
      </c>
      <c r="I54" s="3" t="s">
        <v>7</v>
      </c>
      <c r="J54" s="3" t="s">
        <v>8</v>
      </c>
      <c r="K54" s="2" t="s">
        <v>9</v>
      </c>
    </row>
    <row r="55" spans="2:11" s="1" customFormat="1" ht="19.649999999999999" customHeight="1" x14ac:dyDescent="0.2">
      <c r="B55" s="4" t="s">
        <v>10</v>
      </c>
      <c r="C55" s="4" t="s">
        <v>11</v>
      </c>
      <c r="D55" s="5" t="s">
        <v>12</v>
      </c>
      <c r="E55" s="4" t="s">
        <v>13</v>
      </c>
      <c r="F55" s="6">
        <v>242</v>
      </c>
      <c r="G55" s="18"/>
      <c r="H55" s="18">
        <f t="shared" ref="H55" si="12">G55*F55</f>
        <v>0</v>
      </c>
      <c r="I55" s="20">
        <v>8</v>
      </c>
      <c r="J55" s="18">
        <f t="shared" ref="J55" si="13">H55*0.08</f>
        <v>0</v>
      </c>
      <c r="K55" s="18">
        <f t="shared" ref="K55" si="14">J55+H55</f>
        <v>0</v>
      </c>
    </row>
    <row r="56" spans="2:11" s="1" customFormat="1" ht="1.2" customHeight="1" x14ac:dyDescent="0.2"/>
    <row r="57" spans="2:11" s="1" customFormat="1" ht="13.35" customHeight="1" x14ac:dyDescent="0.2"/>
    <row r="58" spans="2:11" s="1" customFormat="1" ht="51" x14ac:dyDescent="0.2">
      <c r="B58" s="2" t="s">
        <v>0</v>
      </c>
      <c r="C58" s="3" t="s">
        <v>1</v>
      </c>
      <c r="D58" s="3" t="s">
        <v>2</v>
      </c>
      <c r="E58" s="3" t="s">
        <v>3</v>
      </c>
      <c r="F58" s="3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2" t="s">
        <v>9</v>
      </c>
    </row>
    <row r="59" spans="2:11" s="1" customFormat="1" ht="38.85" customHeight="1" x14ac:dyDescent="0.2">
      <c r="B59" s="4" t="s">
        <v>127</v>
      </c>
      <c r="C59" s="4" t="s">
        <v>126</v>
      </c>
      <c r="D59" s="5" t="s">
        <v>125</v>
      </c>
      <c r="E59" s="4" t="s">
        <v>17</v>
      </c>
      <c r="F59" s="6">
        <v>6.94</v>
      </c>
      <c r="G59" s="18"/>
      <c r="H59" s="18">
        <f t="shared" ref="H59:H61" si="15">G59*F59</f>
        <v>0</v>
      </c>
      <c r="I59" s="20">
        <v>8</v>
      </c>
      <c r="J59" s="18">
        <f t="shared" ref="J59:J61" si="16">H59*0.08</f>
        <v>0</v>
      </c>
      <c r="K59" s="18">
        <f t="shared" ref="K59:K61" si="17">J59+H59</f>
        <v>0</v>
      </c>
    </row>
    <row r="60" spans="2:11" s="1" customFormat="1" ht="28.65" customHeight="1" x14ac:dyDescent="0.2">
      <c r="B60" s="4" t="s">
        <v>114</v>
      </c>
      <c r="C60" s="4" t="s">
        <v>113</v>
      </c>
      <c r="D60" s="5" t="s">
        <v>112</v>
      </c>
      <c r="E60" s="4" t="s">
        <v>17</v>
      </c>
      <c r="F60" s="6">
        <v>15.11</v>
      </c>
      <c r="G60" s="18"/>
      <c r="H60" s="18">
        <f t="shared" si="15"/>
        <v>0</v>
      </c>
      <c r="I60" s="20">
        <v>8</v>
      </c>
      <c r="J60" s="18">
        <f t="shared" si="16"/>
        <v>0</v>
      </c>
      <c r="K60" s="18">
        <f t="shared" si="17"/>
        <v>0</v>
      </c>
    </row>
    <row r="61" spans="2:11" s="1" customFormat="1" ht="28.65" customHeight="1" x14ac:dyDescent="0.2">
      <c r="B61" s="4" t="s">
        <v>124</v>
      </c>
      <c r="C61" s="4" t="s">
        <v>123</v>
      </c>
      <c r="D61" s="5" t="s">
        <v>122</v>
      </c>
      <c r="E61" s="4" t="s">
        <v>17</v>
      </c>
      <c r="F61" s="6">
        <v>5.28</v>
      </c>
      <c r="G61" s="18"/>
      <c r="H61" s="18">
        <f t="shared" si="15"/>
        <v>0</v>
      </c>
      <c r="I61" s="20">
        <v>8</v>
      </c>
      <c r="J61" s="18">
        <f t="shared" si="16"/>
        <v>0</v>
      </c>
      <c r="K61" s="18">
        <f t="shared" si="17"/>
        <v>0</v>
      </c>
    </row>
    <row r="62" spans="2:11" s="1" customFormat="1" ht="19.649999999999999" customHeight="1" x14ac:dyDescent="0.2">
      <c r="B62" s="4" t="s">
        <v>14</v>
      </c>
      <c r="C62" s="4" t="s">
        <v>15</v>
      </c>
      <c r="D62" s="5" t="s">
        <v>16</v>
      </c>
      <c r="E62" s="4" t="s">
        <v>17</v>
      </c>
      <c r="F62" s="6">
        <v>11.14</v>
      </c>
      <c r="G62" s="18"/>
      <c r="H62" s="18">
        <f t="shared" ref="H62:H85" si="18">G62*F62</f>
        <v>0</v>
      </c>
      <c r="I62" s="20">
        <v>8</v>
      </c>
      <c r="J62" s="18">
        <f t="shared" ref="J62:J85" si="19">H62*0.08</f>
        <v>0</v>
      </c>
      <c r="K62" s="18">
        <f t="shared" ref="K62:K85" si="20">J62+H62</f>
        <v>0</v>
      </c>
    </row>
    <row r="63" spans="2:11" s="1" customFormat="1" ht="19.649999999999999" customHeight="1" x14ac:dyDescent="0.2">
      <c r="B63" s="4" t="s">
        <v>168</v>
      </c>
      <c r="C63" s="4" t="s">
        <v>167</v>
      </c>
      <c r="D63" s="5" t="s">
        <v>166</v>
      </c>
      <c r="E63" s="4" t="s">
        <v>17</v>
      </c>
      <c r="F63" s="6">
        <v>0.87</v>
      </c>
      <c r="G63" s="18"/>
      <c r="H63" s="18">
        <f t="shared" si="18"/>
        <v>0</v>
      </c>
      <c r="I63" s="20">
        <v>8</v>
      </c>
      <c r="J63" s="18">
        <f t="shared" si="19"/>
        <v>0</v>
      </c>
      <c r="K63" s="18">
        <f t="shared" si="20"/>
        <v>0</v>
      </c>
    </row>
    <row r="64" spans="2:11" s="1" customFormat="1" ht="28.65" customHeight="1" x14ac:dyDescent="0.2">
      <c r="B64" s="4" t="s">
        <v>165</v>
      </c>
      <c r="C64" s="4" t="s">
        <v>164</v>
      </c>
      <c r="D64" s="5" t="s">
        <v>163</v>
      </c>
      <c r="E64" s="4" t="s">
        <v>17</v>
      </c>
      <c r="F64" s="6">
        <v>0.62</v>
      </c>
      <c r="G64" s="18"/>
      <c r="H64" s="18">
        <f t="shared" si="18"/>
        <v>0</v>
      </c>
      <c r="I64" s="20">
        <v>8</v>
      </c>
      <c r="J64" s="18">
        <f t="shared" si="19"/>
        <v>0</v>
      </c>
      <c r="K64" s="18">
        <f t="shared" si="20"/>
        <v>0</v>
      </c>
    </row>
    <row r="65" spans="2:11" s="1" customFormat="1" ht="19.649999999999999" customHeight="1" x14ac:dyDescent="0.2">
      <c r="B65" s="4" t="s">
        <v>24</v>
      </c>
      <c r="C65" s="4" t="s">
        <v>25</v>
      </c>
      <c r="D65" s="5" t="s">
        <v>26</v>
      </c>
      <c r="E65" s="4" t="s">
        <v>27</v>
      </c>
      <c r="F65" s="6">
        <v>1.2</v>
      </c>
      <c r="G65" s="18"/>
      <c r="H65" s="18">
        <f t="shared" si="18"/>
        <v>0</v>
      </c>
      <c r="I65" s="20">
        <v>8</v>
      </c>
      <c r="J65" s="18">
        <f t="shared" si="19"/>
        <v>0</v>
      </c>
      <c r="K65" s="18">
        <f t="shared" si="20"/>
        <v>0</v>
      </c>
    </row>
    <row r="66" spans="2:11" s="1" customFormat="1" ht="19.649999999999999" customHeight="1" x14ac:dyDescent="0.2">
      <c r="B66" s="4" t="s">
        <v>108</v>
      </c>
      <c r="C66" s="4" t="s">
        <v>107</v>
      </c>
      <c r="D66" s="5" t="s">
        <v>106</v>
      </c>
      <c r="E66" s="4" t="s">
        <v>27</v>
      </c>
      <c r="F66" s="6">
        <v>0.7</v>
      </c>
      <c r="G66" s="18"/>
      <c r="H66" s="18">
        <f t="shared" si="18"/>
        <v>0</v>
      </c>
      <c r="I66" s="20">
        <v>8</v>
      </c>
      <c r="J66" s="18">
        <f t="shared" si="19"/>
        <v>0</v>
      </c>
      <c r="K66" s="18">
        <f t="shared" si="20"/>
        <v>0</v>
      </c>
    </row>
    <row r="67" spans="2:11" s="1" customFormat="1" ht="19.649999999999999" customHeight="1" x14ac:dyDescent="0.2">
      <c r="B67" s="4" t="s">
        <v>28</v>
      </c>
      <c r="C67" s="4" t="s">
        <v>29</v>
      </c>
      <c r="D67" s="5" t="s">
        <v>30</v>
      </c>
      <c r="E67" s="4" t="s">
        <v>13</v>
      </c>
      <c r="F67" s="6">
        <v>1</v>
      </c>
      <c r="G67" s="18"/>
      <c r="H67" s="18">
        <f t="shared" si="18"/>
        <v>0</v>
      </c>
      <c r="I67" s="20">
        <v>8</v>
      </c>
      <c r="J67" s="18">
        <f t="shared" si="19"/>
        <v>0</v>
      </c>
      <c r="K67" s="18">
        <f t="shared" si="20"/>
        <v>0</v>
      </c>
    </row>
    <row r="68" spans="2:11" s="1" customFormat="1" ht="19.649999999999999" customHeight="1" x14ac:dyDescent="0.2">
      <c r="B68" s="4" t="s">
        <v>31</v>
      </c>
      <c r="C68" s="4" t="s">
        <v>32</v>
      </c>
      <c r="D68" s="5" t="s">
        <v>33</v>
      </c>
      <c r="E68" s="4" t="s">
        <v>34</v>
      </c>
      <c r="F68" s="6">
        <v>1</v>
      </c>
      <c r="G68" s="18"/>
      <c r="H68" s="18">
        <f t="shared" si="18"/>
        <v>0</v>
      </c>
      <c r="I68" s="20">
        <v>8</v>
      </c>
      <c r="J68" s="18">
        <f t="shared" si="19"/>
        <v>0</v>
      </c>
      <c r="K68" s="18">
        <f t="shared" si="20"/>
        <v>0</v>
      </c>
    </row>
    <row r="69" spans="2:11" s="1" customFormat="1" ht="19.649999999999999" customHeight="1" x14ac:dyDescent="0.2">
      <c r="B69" s="4" t="s">
        <v>35</v>
      </c>
      <c r="C69" s="4" t="s">
        <v>36</v>
      </c>
      <c r="D69" s="5" t="s">
        <v>37</v>
      </c>
      <c r="E69" s="4" t="s">
        <v>34</v>
      </c>
      <c r="F69" s="6">
        <v>1</v>
      </c>
      <c r="G69" s="18"/>
      <c r="H69" s="18">
        <f t="shared" si="18"/>
        <v>0</v>
      </c>
      <c r="I69" s="20">
        <v>8</v>
      </c>
      <c r="J69" s="18">
        <f t="shared" si="19"/>
        <v>0</v>
      </c>
      <c r="K69" s="18">
        <f t="shared" si="20"/>
        <v>0</v>
      </c>
    </row>
    <row r="70" spans="2:11" s="1" customFormat="1" ht="19.649999999999999" customHeight="1" x14ac:dyDescent="0.2">
      <c r="B70" s="4" t="s">
        <v>158</v>
      </c>
      <c r="C70" s="4" t="s">
        <v>157</v>
      </c>
      <c r="D70" s="5" t="s">
        <v>156</v>
      </c>
      <c r="E70" s="4" t="s">
        <v>34</v>
      </c>
      <c r="F70" s="6">
        <v>93.74</v>
      </c>
      <c r="G70" s="18"/>
      <c r="H70" s="18">
        <f t="shared" si="18"/>
        <v>0</v>
      </c>
      <c r="I70" s="20">
        <v>8</v>
      </c>
      <c r="J70" s="18">
        <f t="shared" si="19"/>
        <v>0</v>
      </c>
      <c r="K70" s="18">
        <f t="shared" si="20"/>
        <v>0</v>
      </c>
    </row>
    <row r="71" spans="2:11" s="1" customFormat="1" ht="19.649999999999999" customHeight="1" x14ac:dyDescent="0.2">
      <c r="B71" s="4" t="s">
        <v>162</v>
      </c>
      <c r="C71" s="4" t="s">
        <v>161</v>
      </c>
      <c r="D71" s="5" t="s">
        <v>160</v>
      </c>
      <c r="E71" s="4" t="s">
        <v>34</v>
      </c>
      <c r="F71" s="6">
        <v>110.69</v>
      </c>
      <c r="G71" s="18"/>
      <c r="H71" s="18">
        <f t="shared" si="18"/>
        <v>0</v>
      </c>
      <c r="I71" s="20">
        <v>8</v>
      </c>
      <c r="J71" s="18">
        <f t="shared" si="19"/>
        <v>0</v>
      </c>
      <c r="K71" s="18">
        <f t="shared" si="20"/>
        <v>0</v>
      </c>
    </row>
    <row r="72" spans="2:11" s="1" customFormat="1" ht="19.649999999999999" customHeight="1" x14ac:dyDescent="0.2">
      <c r="B72" s="4" t="s">
        <v>38</v>
      </c>
      <c r="C72" s="4" t="s">
        <v>39</v>
      </c>
      <c r="D72" s="5" t="s">
        <v>40</v>
      </c>
      <c r="E72" s="4" t="s">
        <v>27</v>
      </c>
      <c r="F72" s="6">
        <v>99.75</v>
      </c>
      <c r="G72" s="18"/>
      <c r="H72" s="18">
        <f t="shared" si="18"/>
        <v>0</v>
      </c>
      <c r="I72" s="20">
        <v>8</v>
      </c>
      <c r="J72" s="18">
        <f t="shared" si="19"/>
        <v>0</v>
      </c>
      <c r="K72" s="18">
        <f t="shared" si="20"/>
        <v>0</v>
      </c>
    </row>
    <row r="73" spans="2:11" s="1" customFormat="1" ht="19.649999999999999" customHeight="1" x14ac:dyDescent="0.2">
      <c r="B73" s="4" t="s">
        <v>41</v>
      </c>
      <c r="C73" s="4" t="s">
        <v>42</v>
      </c>
      <c r="D73" s="5" t="s">
        <v>43</v>
      </c>
      <c r="E73" s="4" t="s">
        <v>27</v>
      </c>
      <c r="F73" s="6">
        <v>1</v>
      </c>
      <c r="G73" s="18"/>
      <c r="H73" s="18">
        <f t="shared" si="18"/>
        <v>0</v>
      </c>
      <c r="I73" s="20">
        <v>8</v>
      </c>
      <c r="J73" s="18">
        <f t="shared" si="19"/>
        <v>0</v>
      </c>
      <c r="K73" s="18">
        <f t="shared" si="20"/>
        <v>0</v>
      </c>
    </row>
    <row r="74" spans="2:11" s="1" customFormat="1" ht="19.649999999999999" customHeight="1" x14ac:dyDescent="0.2">
      <c r="B74" s="4" t="s">
        <v>44</v>
      </c>
      <c r="C74" s="4" t="s">
        <v>45</v>
      </c>
      <c r="D74" s="5" t="s">
        <v>46</v>
      </c>
      <c r="E74" s="4" t="s">
        <v>27</v>
      </c>
      <c r="F74" s="6">
        <v>20.22</v>
      </c>
      <c r="G74" s="18"/>
      <c r="H74" s="18">
        <f t="shared" si="18"/>
        <v>0</v>
      </c>
      <c r="I74" s="20">
        <v>8</v>
      </c>
      <c r="J74" s="18">
        <f t="shared" si="19"/>
        <v>0</v>
      </c>
      <c r="K74" s="18">
        <f t="shared" si="20"/>
        <v>0</v>
      </c>
    </row>
    <row r="75" spans="2:11" s="1" customFormat="1" ht="19.649999999999999" customHeight="1" x14ac:dyDescent="0.2">
      <c r="B75" s="4" t="s">
        <v>336</v>
      </c>
      <c r="C75" s="4" t="s">
        <v>337</v>
      </c>
      <c r="D75" s="5" t="s">
        <v>338</v>
      </c>
      <c r="E75" s="4" t="s">
        <v>27</v>
      </c>
      <c r="F75" s="6">
        <v>1</v>
      </c>
      <c r="G75" s="18"/>
      <c r="H75" s="18">
        <f t="shared" si="18"/>
        <v>0</v>
      </c>
      <c r="I75" s="20">
        <v>8</v>
      </c>
      <c r="J75" s="18">
        <f t="shared" si="19"/>
        <v>0</v>
      </c>
      <c r="K75" s="18">
        <f t="shared" si="20"/>
        <v>0</v>
      </c>
    </row>
    <row r="76" spans="2:11" s="1" customFormat="1" ht="19.649999999999999" customHeight="1" x14ac:dyDescent="0.2">
      <c r="B76" s="4" t="s">
        <v>47</v>
      </c>
      <c r="C76" s="4" t="s">
        <v>48</v>
      </c>
      <c r="D76" s="5" t="s">
        <v>49</v>
      </c>
      <c r="E76" s="4" t="s">
        <v>27</v>
      </c>
      <c r="F76" s="6">
        <v>120.19</v>
      </c>
      <c r="G76" s="18"/>
      <c r="H76" s="18">
        <f t="shared" si="18"/>
        <v>0</v>
      </c>
      <c r="I76" s="20">
        <v>8</v>
      </c>
      <c r="J76" s="18">
        <f t="shared" si="19"/>
        <v>0</v>
      </c>
      <c r="K76" s="18">
        <f t="shared" si="20"/>
        <v>0</v>
      </c>
    </row>
    <row r="77" spans="2:11" s="1" customFormat="1" ht="28.65" customHeight="1" x14ac:dyDescent="0.2">
      <c r="B77" s="4" t="s">
        <v>50</v>
      </c>
      <c r="C77" s="4" t="s">
        <v>51</v>
      </c>
      <c r="D77" s="5" t="s">
        <v>52</v>
      </c>
      <c r="E77" s="4" t="s">
        <v>17</v>
      </c>
      <c r="F77" s="6">
        <v>14.13</v>
      </c>
      <c r="G77" s="18"/>
      <c r="H77" s="18">
        <f t="shared" si="18"/>
        <v>0</v>
      </c>
      <c r="I77" s="20">
        <v>8</v>
      </c>
      <c r="J77" s="18">
        <f t="shared" si="19"/>
        <v>0</v>
      </c>
      <c r="K77" s="18">
        <f t="shared" si="20"/>
        <v>0</v>
      </c>
    </row>
    <row r="78" spans="2:11" s="1" customFormat="1" ht="19.649999999999999" customHeight="1" x14ac:dyDescent="0.2">
      <c r="B78" s="4" t="s">
        <v>121</v>
      </c>
      <c r="C78" s="4" t="s">
        <v>120</v>
      </c>
      <c r="D78" s="5" t="s">
        <v>119</v>
      </c>
      <c r="E78" s="4" t="s">
        <v>17</v>
      </c>
      <c r="F78" s="6">
        <v>2.81</v>
      </c>
      <c r="G78" s="18"/>
      <c r="H78" s="18">
        <f t="shared" si="18"/>
        <v>0</v>
      </c>
      <c r="I78" s="20">
        <v>8</v>
      </c>
      <c r="J78" s="18">
        <f t="shared" si="19"/>
        <v>0</v>
      </c>
      <c r="K78" s="18">
        <f t="shared" si="20"/>
        <v>0</v>
      </c>
    </row>
    <row r="79" spans="2:11" s="1" customFormat="1" ht="19.649999999999999" customHeight="1" x14ac:dyDescent="0.2">
      <c r="B79" s="4" t="s">
        <v>53</v>
      </c>
      <c r="C79" s="4" t="s">
        <v>54</v>
      </c>
      <c r="D79" s="5" t="s">
        <v>55</v>
      </c>
      <c r="E79" s="4" t="s">
        <v>17</v>
      </c>
      <c r="F79" s="6">
        <v>27</v>
      </c>
      <c r="G79" s="18"/>
      <c r="H79" s="18">
        <f t="shared" si="18"/>
        <v>0</v>
      </c>
      <c r="I79" s="20">
        <v>8</v>
      </c>
      <c r="J79" s="18">
        <f t="shared" si="19"/>
        <v>0</v>
      </c>
      <c r="K79" s="18">
        <f t="shared" si="20"/>
        <v>0</v>
      </c>
    </row>
    <row r="80" spans="2:11" s="1" customFormat="1" ht="19.649999999999999" customHeight="1" x14ac:dyDescent="0.2">
      <c r="B80" s="4" t="s">
        <v>56</v>
      </c>
      <c r="C80" s="4" t="s">
        <v>57</v>
      </c>
      <c r="D80" s="5" t="s">
        <v>58</v>
      </c>
      <c r="E80" s="4" t="s">
        <v>17</v>
      </c>
      <c r="F80" s="6">
        <v>43.19</v>
      </c>
      <c r="G80" s="18"/>
      <c r="H80" s="18">
        <f t="shared" si="18"/>
        <v>0</v>
      </c>
      <c r="I80" s="20">
        <v>8</v>
      </c>
      <c r="J80" s="18">
        <f t="shared" si="19"/>
        <v>0</v>
      </c>
      <c r="K80" s="18">
        <f t="shared" si="20"/>
        <v>0</v>
      </c>
    </row>
    <row r="81" spans="2:11" s="1" customFormat="1" ht="19.649999999999999" customHeight="1" x14ac:dyDescent="0.2">
      <c r="B81" s="4" t="s">
        <v>62</v>
      </c>
      <c r="C81" s="4" t="s">
        <v>63</v>
      </c>
      <c r="D81" s="5" t="s">
        <v>64</v>
      </c>
      <c r="E81" s="4" t="s">
        <v>65</v>
      </c>
      <c r="F81" s="6">
        <v>55</v>
      </c>
      <c r="G81" s="18"/>
      <c r="H81" s="18">
        <f t="shared" si="18"/>
        <v>0</v>
      </c>
      <c r="I81" s="20">
        <v>8</v>
      </c>
      <c r="J81" s="18">
        <f t="shared" si="19"/>
        <v>0</v>
      </c>
      <c r="K81" s="18">
        <f t="shared" si="20"/>
        <v>0</v>
      </c>
    </row>
    <row r="82" spans="2:11" s="1" customFormat="1" ht="19.649999999999999" customHeight="1" x14ac:dyDescent="0.2">
      <c r="B82" s="4" t="s">
        <v>152</v>
      </c>
      <c r="C82" s="4" t="s">
        <v>151</v>
      </c>
      <c r="D82" s="5" t="s">
        <v>150</v>
      </c>
      <c r="E82" s="4" t="s">
        <v>17</v>
      </c>
      <c r="F82" s="6">
        <v>3.01</v>
      </c>
      <c r="G82" s="18"/>
      <c r="H82" s="18">
        <f t="shared" si="18"/>
        <v>0</v>
      </c>
      <c r="I82" s="20">
        <v>8</v>
      </c>
      <c r="J82" s="18">
        <f t="shared" si="19"/>
        <v>0</v>
      </c>
      <c r="K82" s="18">
        <f t="shared" si="20"/>
        <v>0</v>
      </c>
    </row>
    <row r="83" spans="2:11" s="1" customFormat="1" ht="19.649999999999999" customHeight="1" x14ac:dyDescent="0.2">
      <c r="B83" s="4" t="s">
        <v>66</v>
      </c>
      <c r="C83" s="4" t="s">
        <v>67</v>
      </c>
      <c r="D83" s="5" t="s">
        <v>68</v>
      </c>
      <c r="E83" s="4" t="s">
        <v>69</v>
      </c>
      <c r="F83" s="6">
        <v>110</v>
      </c>
      <c r="G83" s="18"/>
      <c r="H83" s="18">
        <f t="shared" si="18"/>
        <v>0</v>
      </c>
      <c r="I83" s="20">
        <v>8</v>
      </c>
      <c r="J83" s="18">
        <f t="shared" si="19"/>
        <v>0</v>
      </c>
      <c r="K83" s="18">
        <f t="shared" si="20"/>
        <v>0</v>
      </c>
    </row>
    <row r="84" spans="2:11" s="1" customFormat="1" ht="19.649999999999999" customHeight="1" x14ac:dyDescent="0.2">
      <c r="B84" s="4" t="s">
        <v>70</v>
      </c>
      <c r="C84" s="4" t="s">
        <v>71</v>
      </c>
      <c r="D84" s="5" t="s">
        <v>72</v>
      </c>
      <c r="E84" s="4" t="s">
        <v>17</v>
      </c>
      <c r="F84" s="6">
        <v>3.42</v>
      </c>
      <c r="G84" s="18"/>
      <c r="H84" s="18">
        <f t="shared" si="18"/>
        <v>0</v>
      </c>
      <c r="I84" s="20">
        <v>8</v>
      </c>
      <c r="J84" s="18">
        <f t="shared" si="19"/>
        <v>0</v>
      </c>
      <c r="K84" s="18">
        <f t="shared" si="20"/>
        <v>0</v>
      </c>
    </row>
    <row r="85" spans="2:11" s="1" customFormat="1" ht="28.65" customHeight="1" x14ac:dyDescent="0.2">
      <c r="B85" s="4" t="s">
        <v>73</v>
      </c>
      <c r="C85" s="4" t="s">
        <v>74</v>
      </c>
      <c r="D85" s="5" t="s">
        <v>75</v>
      </c>
      <c r="E85" s="4" t="s">
        <v>69</v>
      </c>
      <c r="F85" s="6">
        <v>24</v>
      </c>
      <c r="G85" s="18"/>
      <c r="H85" s="18">
        <f t="shared" si="18"/>
        <v>0</v>
      </c>
      <c r="I85" s="20">
        <v>8</v>
      </c>
      <c r="J85" s="18">
        <f t="shared" si="19"/>
        <v>0</v>
      </c>
      <c r="K85" s="18">
        <f t="shared" si="20"/>
        <v>0</v>
      </c>
    </row>
    <row r="86" spans="2:11" s="1" customFormat="1" ht="1.2" customHeight="1" x14ac:dyDescent="0.2">
      <c r="H86" s="18">
        <f t="shared" ref="H86" si="21">G86*F86</f>
        <v>0</v>
      </c>
      <c r="I86" s="11">
        <v>8</v>
      </c>
      <c r="J86" s="11">
        <f t="shared" ref="J86" si="22">H86*0.08</f>
        <v>0</v>
      </c>
      <c r="K86" s="18">
        <f t="shared" ref="K86" si="23">J86+H86</f>
        <v>0</v>
      </c>
    </row>
    <row r="87" spans="2:11" s="1" customFormat="1" ht="28.65" customHeight="1" x14ac:dyDescent="0.2"/>
    <row r="88" spans="2:11" s="1" customFormat="1" ht="51" x14ac:dyDescent="0.2">
      <c r="B88" s="2" t="s">
        <v>0</v>
      </c>
      <c r="C88" s="3" t="s">
        <v>1</v>
      </c>
      <c r="D88" s="7" t="s">
        <v>2</v>
      </c>
      <c r="E88" s="3" t="s">
        <v>3</v>
      </c>
      <c r="F88" s="7" t="s">
        <v>4</v>
      </c>
      <c r="G88" s="3" t="s">
        <v>5</v>
      </c>
      <c r="H88" s="2" t="s">
        <v>6</v>
      </c>
      <c r="I88" s="3" t="s">
        <v>7</v>
      </c>
      <c r="J88" s="3" t="s">
        <v>8</v>
      </c>
      <c r="K88" s="2" t="s">
        <v>9</v>
      </c>
    </row>
    <row r="89" spans="2:11" s="1" customFormat="1" ht="68.400000000000006" x14ac:dyDescent="0.2">
      <c r="B89" s="8" t="s">
        <v>340</v>
      </c>
      <c r="C89" s="4" t="s">
        <v>76</v>
      </c>
      <c r="D89" s="9" t="s">
        <v>77</v>
      </c>
      <c r="E89" s="4" t="s">
        <v>69</v>
      </c>
      <c r="F89" s="10">
        <v>398</v>
      </c>
      <c r="G89" s="18"/>
      <c r="H89" s="18">
        <f t="shared" ref="H89:H91" si="24">G89*F89</f>
        <v>0</v>
      </c>
      <c r="I89" s="20">
        <v>8</v>
      </c>
      <c r="J89" s="18">
        <f t="shared" ref="J89:J91" si="25">H89*0.08</f>
        <v>0</v>
      </c>
      <c r="K89" s="18">
        <f t="shared" ref="K89:K91" si="26">J89+H89</f>
        <v>0</v>
      </c>
    </row>
    <row r="90" spans="2:11" s="1" customFormat="1" ht="34.200000000000003" x14ac:dyDescent="0.2">
      <c r="B90" s="8" t="s">
        <v>341</v>
      </c>
      <c r="C90" s="4" t="s">
        <v>78</v>
      </c>
      <c r="D90" s="9" t="s">
        <v>79</v>
      </c>
      <c r="E90" s="4" t="s">
        <v>69</v>
      </c>
      <c r="F90" s="10">
        <v>124.96</v>
      </c>
      <c r="G90" s="18"/>
      <c r="H90" s="18">
        <f t="shared" si="24"/>
        <v>0</v>
      </c>
      <c r="I90" s="20">
        <v>8</v>
      </c>
      <c r="J90" s="18">
        <f t="shared" si="25"/>
        <v>0</v>
      </c>
      <c r="K90" s="18">
        <f t="shared" si="26"/>
        <v>0</v>
      </c>
    </row>
    <row r="91" spans="2:11" s="1" customFormat="1" ht="57" x14ac:dyDescent="0.2">
      <c r="B91" s="8" t="s">
        <v>342</v>
      </c>
      <c r="C91" s="4" t="s">
        <v>80</v>
      </c>
      <c r="D91" s="9" t="s">
        <v>81</v>
      </c>
      <c r="E91" s="4" t="s">
        <v>69</v>
      </c>
      <c r="F91" s="10">
        <v>13</v>
      </c>
      <c r="G91" s="18"/>
      <c r="H91" s="18">
        <f t="shared" si="24"/>
        <v>0</v>
      </c>
      <c r="I91" s="20">
        <v>8</v>
      </c>
      <c r="J91" s="18">
        <f t="shared" si="25"/>
        <v>0</v>
      </c>
      <c r="K91" s="18">
        <f t="shared" si="26"/>
        <v>0</v>
      </c>
    </row>
    <row r="92" spans="2:11" s="1" customFormat="1" ht="28.65" customHeight="1" x14ac:dyDescent="0.2"/>
    <row r="93" spans="2:11" s="1" customFormat="1" ht="21.45" customHeight="1" x14ac:dyDescent="0.2">
      <c r="B93" s="23" t="s">
        <v>82</v>
      </c>
      <c r="C93" s="23"/>
      <c r="D93" s="23"/>
      <c r="E93" s="27">
        <f>SUM(H59:H85)+H89+H90+H91+SUM(H55+H49+H48+H42+H36+H30)</f>
        <v>0</v>
      </c>
      <c r="F93" s="27"/>
      <c r="G93" s="27"/>
      <c r="H93" s="27"/>
      <c r="I93" s="27"/>
      <c r="J93" s="27"/>
      <c r="K93" s="27"/>
    </row>
    <row r="94" spans="2:11" s="1" customFormat="1" ht="21.45" customHeight="1" x14ac:dyDescent="0.2">
      <c r="B94" s="23" t="s">
        <v>83</v>
      </c>
      <c r="C94" s="23"/>
      <c r="D94" s="23"/>
      <c r="E94" s="27">
        <f>SUM(K59:K86)+K90+K91+K89+SUM(K55+K50+K48+K49+K42+K36+K30)</f>
        <v>0</v>
      </c>
      <c r="F94" s="27"/>
      <c r="G94" s="27"/>
      <c r="H94" s="27"/>
      <c r="I94" s="27"/>
      <c r="J94" s="27"/>
      <c r="K94" s="27"/>
    </row>
    <row r="95" spans="2:11" s="1" customFormat="1" ht="80.400000000000006" customHeight="1" x14ac:dyDescent="0.2">
      <c r="B95" s="25" t="s">
        <v>97</v>
      </c>
      <c r="C95" s="25"/>
    </row>
    <row r="96" spans="2:11" s="1" customFormat="1" ht="17.7" customHeight="1" x14ac:dyDescent="0.2">
      <c r="H96" s="22" t="s">
        <v>96</v>
      </c>
      <c r="I96" s="22"/>
    </row>
    <row r="97" s="1" customFormat="1" ht="28.65" customHeight="1" x14ac:dyDescent="0.2"/>
    <row r="98" s="1" customFormat="1" ht="40.5" customHeight="1" x14ac:dyDescent="0.2"/>
    <row r="99" s="1" customFormat="1" ht="28.65" customHeight="1" x14ac:dyDescent="0.2"/>
  </sheetData>
  <mergeCells count="19">
    <mergeCell ref="B27:D27"/>
    <mergeCell ref="B33:D33"/>
    <mergeCell ref="B39:D39"/>
    <mergeCell ref="H2:L2"/>
    <mergeCell ref="H96:I96"/>
    <mergeCell ref="B94:D94"/>
    <mergeCell ref="B9:C9"/>
    <mergeCell ref="B4:C4"/>
    <mergeCell ref="B6:C6"/>
    <mergeCell ref="B95:C95"/>
    <mergeCell ref="D14:E14"/>
    <mergeCell ref="E93:K93"/>
    <mergeCell ref="E94:K94"/>
    <mergeCell ref="F8:K11"/>
    <mergeCell ref="B45:D45"/>
    <mergeCell ref="B52:D52"/>
    <mergeCell ref="B93:D93"/>
    <mergeCell ref="B11:C12"/>
    <mergeCell ref="B24:J24"/>
  </mergeCells>
  <pageMargins left="0.7" right="0.7" top="0.75" bottom="0.75" header="0.3" footer="0.3"/>
  <pageSetup paperSize="9" scale="91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8344C-84B7-4BE0-BFB5-23F15F6C2000}">
  <sheetPr>
    <pageSetUpPr fitToPage="1"/>
  </sheetPr>
  <dimension ref="B1:L97"/>
  <sheetViews>
    <sheetView workbookViewId="0">
      <selection activeCell="F65" sqref="F65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329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13.35" customHeight="1" x14ac:dyDescent="0.2"/>
    <row r="27" spans="2:11" s="1" customFormat="1" ht="5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28.65" customHeight="1" x14ac:dyDescent="0.2">
      <c r="B28" s="4" t="s">
        <v>165</v>
      </c>
      <c r="C28" s="4" t="s">
        <v>164</v>
      </c>
      <c r="D28" s="5" t="s">
        <v>163</v>
      </c>
      <c r="E28" s="4" t="s">
        <v>17</v>
      </c>
      <c r="F28" s="6">
        <v>0.56000000000000005</v>
      </c>
      <c r="G28" s="18"/>
      <c r="H28" s="18">
        <f t="shared" ref="H28" si="0">G28*F28</f>
        <v>0</v>
      </c>
      <c r="I28" s="20">
        <v>8</v>
      </c>
      <c r="J28" s="18">
        <f t="shared" ref="J28" si="1">H28*0.08</f>
        <v>0</v>
      </c>
      <c r="K28" s="18">
        <f t="shared" ref="K28" si="2">J28+H28</f>
        <v>0</v>
      </c>
    </row>
    <row r="29" spans="2:11" s="1" customFormat="1" ht="28.65" customHeight="1" x14ac:dyDescent="0.2">
      <c r="B29" s="4" t="s">
        <v>50</v>
      </c>
      <c r="C29" s="4" t="s">
        <v>51</v>
      </c>
      <c r="D29" s="5" t="s">
        <v>52</v>
      </c>
      <c r="E29" s="4" t="s">
        <v>17</v>
      </c>
      <c r="F29" s="6">
        <v>0.38</v>
      </c>
      <c r="G29" s="18"/>
      <c r="H29" s="18">
        <f t="shared" ref="H29:H31" si="3">G29*F29</f>
        <v>0</v>
      </c>
      <c r="I29" s="20">
        <v>8</v>
      </c>
      <c r="J29" s="18">
        <f t="shared" ref="J29:J31" si="4">H29*0.08</f>
        <v>0</v>
      </c>
      <c r="K29" s="18">
        <f t="shared" ref="K29:K31" si="5">J29+H29</f>
        <v>0</v>
      </c>
    </row>
    <row r="30" spans="2:11" s="1" customFormat="1" ht="19.649999999999999" customHeight="1" x14ac:dyDescent="0.2">
      <c r="B30" s="4" t="s">
        <v>328</v>
      </c>
      <c r="C30" s="4" t="s">
        <v>327</v>
      </c>
      <c r="D30" s="5" t="s">
        <v>326</v>
      </c>
      <c r="E30" s="4" t="s">
        <v>192</v>
      </c>
      <c r="F30" s="6">
        <v>600</v>
      </c>
      <c r="G30" s="18"/>
      <c r="H30" s="18">
        <f t="shared" si="3"/>
        <v>0</v>
      </c>
      <c r="I30" s="20">
        <v>8</v>
      </c>
      <c r="J30" s="18">
        <f t="shared" si="4"/>
        <v>0</v>
      </c>
      <c r="K30" s="18">
        <f t="shared" si="5"/>
        <v>0</v>
      </c>
    </row>
    <row r="31" spans="2:11" s="1" customFormat="1" ht="19.649999999999999" customHeight="1" x14ac:dyDescent="0.2">
      <c r="B31" s="4" t="s">
        <v>325</v>
      </c>
      <c r="C31" s="4" t="s">
        <v>324</v>
      </c>
      <c r="D31" s="5" t="s">
        <v>323</v>
      </c>
      <c r="E31" s="4" t="s">
        <v>192</v>
      </c>
      <c r="F31" s="6">
        <v>1000</v>
      </c>
      <c r="G31" s="18"/>
      <c r="H31" s="18">
        <f t="shared" si="3"/>
        <v>0</v>
      </c>
      <c r="I31" s="20">
        <v>8</v>
      </c>
      <c r="J31" s="18">
        <f t="shared" si="4"/>
        <v>0</v>
      </c>
      <c r="K31" s="18">
        <f t="shared" si="5"/>
        <v>0</v>
      </c>
    </row>
    <row r="32" spans="2:11" s="1" customFormat="1" ht="19.649999999999999" customHeight="1" x14ac:dyDescent="0.2">
      <c r="B32" s="4" t="s">
        <v>322</v>
      </c>
      <c r="C32" s="4" t="s">
        <v>321</v>
      </c>
      <c r="D32" s="5" t="s">
        <v>320</v>
      </c>
      <c r="E32" s="4" t="s">
        <v>192</v>
      </c>
      <c r="F32" s="6">
        <v>100</v>
      </c>
      <c r="G32" s="18"/>
      <c r="H32" s="18">
        <f t="shared" ref="H32:H83" si="6">G32*F32</f>
        <v>0</v>
      </c>
      <c r="I32" s="20">
        <v>8</v>
      </c>
      <c r="J32" s="18">
        <f t="shared" ref="J32:J83" si="7">H32*0.08</f>
        <v>0</v>
      </c>
      <c r="K32" s="18">
        <f t="shared" ref="K32:K83" si="8">J32+H32</f>
        <v>0</v>
      </c>
    </row>
    <row r="33" spans="2:11" s="1" customFormat="1" ht="19.649999999999999" customHeight="1" x14ac:dyDescent="0.2">
      <c r="B33" s="4" t="s">
        <v>319</v>
      </c>
      <c r="C33" s="4" t="s">
        <v>318</v>
      </c>
      <c r="D33" s="5" t="s">
        <v>317</v>
      </c>
      <c r="E33" s="4" t="s">
        <v>192</v>
      </c>
      <c r="F33" s="6">
        <v>150</v>
      </c>
      <c r="G33" s="18"/>
      <c r="H33" s="18">
        <f t="shared" si="6"/>
        <v>0</v>
      </c>
      <c r="I33" s="20">
        <v>8</v>
      </c>
      <c r="J33" s="18">
        <f t="shared" si="7"/>
        <v>0</v>
      </c>
      <c r="K33" s="18">
        <f t="shared" si="8"/>
        <v>0</v>
      </c>
    </row>
    <row r="34" spans="2:11" s="1" customFormat="1" ht="19.649999999999999" customHeight="1" x14ac:dyDescent="0.2">
      <c r="B34" s="4" t="s">
        <v>316</v>
      </c>
      <c r="C34" s="4" t="s">
        <v>315</v>
      </c>
      <c r="D34" s="5" t="s">
        <v>314</v>
      </c>
      <c r="E34" s="4" t="s">
        <v>192</v>
      </c>
      <c r="F34" s="6">
        <v>160</v>
      </c>
      <c r="G34" s="18"/>
      <c r="H34" s="18">
        <f t="shared" si="6"/>
        <v>0</v>
      </c>
      <c r="I34" s="20">
        <v>8</v>
      </c>
      <c r="J34" s="18">
        <f t="shared" si="7"/>
        <v>0</v>
      </c>
      <c r="K34" s="18">
        <f t="shared" si="8"/>
        <v>0</v>
      </c>
    </row>
    <row r="35" spans="2:11" s="1" customFormat="1" ht="28.65" customHeight="1" x14ac:dyDescent="0.2">
      <c r="B35" s="4" t="s">
        <v>313</v>
      </c>
      <c r="C35" s="4" t="s">
        <v>312</v>
      </c>
      <c r="D35" s="5" t="s">
        <v>311</v>
      </c>
      <c r="E35" s="4" t="s">
        <v>192</v>
      </c>
      <c r="F35" s="6">
        <v>100</v>
      </c>
      <c r="G35" s="18"/>
      <c r="H35" s="18">
        <f t="shared" si="6"/>
        <v>0</v>
      </c>
      <c r="I35" s="20">
        <v>8</v>
      </c>
      <c r="J35" s="18">
        <f t="shared" si="7"/>
        <v>0</v>
      </c>
      <c r="K35" s="18">
        <f t="shared" si="8"/>
        <v>0</v>
      </c>
    </row>
    <row r="36" spans="2:11" s="1" customFormat="1" ht="28.65" customHeight="1" x14ac:dyDescent="0.2">
      <c r="B36" s="4" t="s">
        <v>310</v>
      </c>
      <c r="C36" s="4" t="s">
        <v>309</v>
      </c>
      <c r="D36" s="5" t="s">
        <v>308</v>
      </c>
      <c r="E36" s="4" t="s">
        <v>192</v>
      </c>
      <c r="F36" s="6">
        <v>200</v>
      </c>
      <c r="G36" s="18"/>
      <c r="H36" s="18">
        <f t="shared" si="6"/>
        <v>0</v>
      </c>
      <c r="I36" s="20">
        <v>8</v>
      </c>
      <c r="J36" s="18">
        <f t="shared" si="7"/>
        <v>0</v>
      </c>
      <c r="K36" s="18">
        <f t="shared" si="8"/>
        <v>0</v>
      </c>
    </row>
    <row r="37" spans="2:11" s="1" customFormat="1" ht="19.649999999999999" customHeight="1" x14ac:dyDescent="0.2">
      <c r="B37" s="4" t="s">
        <v>307</v>
      </c>
      <c r="C37" s="4" t="s">
        <v>306</v>
      </c>
      <c r="D37" s="5" t="s">
        <v>305</v>
      </c>
      <c r="E37" s="4" t="s">
        <v>192</v>
      </c>
      <c r="F37" s="6">
        <v>50</v>
      </c>
      <c r="G37" s="18"/>
      <c r="H37" s="18">
        <f t="shared" si="6"/>
        <v>0</v>
      </c>
      <c r="I37" s="20">
        <v>8</v>
      </c>
      <c r="J37" s="18">
        <f t="shared" si="7"/>
        <v>0</v>
      </c>
      <c r="K37" s="18">
        <f t="shared" si="8"/>
        <v>0</v>
      </c>
    </row>
    <row r="38" spans="2:11" s="1" customFormat="1" ht="28.65" customHeight="1" x14ac:dyDescent="0.2">
      <c r="B38" s="4" t="s">
        <v>304</v>
      </c>
      <c r="C38" s="4" t="s">
        <v>303</v>
      </c>
      <c r="D38" s="5" t="s">
        <v>302</v>
      </c>
      <c r="E38" s="4" t="s">
        <v>192</v>
      </c>
      <c r="F38" s="6">
        <v>90</v>
      </c>
      <c r="G38" s="18"/>
      <c r="H38" s="18">
        <f t="shared" si="6"/>
        <v>0</v>
      </c>
      <c r="I38" s="20">
        <v>8</v>
      </c>
      <c r="J38" s="18">
        <f t="shared" si="7"/>
        <v>0</v>
      </c>
      <c r="K38" s="18">
        <f t="shared" si="8"/>
        <v>0</v>
      </c>
    </row>
    <row r="39" spans="2:11" s="1" customFormat="1" ht="19.649999999999999" customHeight="1" x14ac:dyDescent="0.2">
      <c r="B39" s="4" t="s">
        <v>301</v>
      </c>
      <c r="C39" s="4" t="s">
        <v>300</v>
      </c>
      <c r="D39" s="5" t="s">
        <v>299</v>
      </c>
      <c r="E39" s="4" t="s">
        <v>192</v>
      </c>
      <c r="F39" s="6">
        <v>16</v>
      </c>
      <c r="G39" s="18"/>
      <c r="H39" s="18">
        <f t="shared" si="6"/>
        <v>0</v>
      </c>
      <c r="I39" s="20">
        <v>8</v>
      </c>
      <c r="J39" s="18">
        <f t="shared" si="7"/>
        <v>0</v>
      </c>
      <c r="K39" s="18">
        <f t="shared" si="8"/>
        <v>0</v>
      </c>
    </row>
    <row r="40" spans="2:11" s="1" customFormat="1" ht="19.649999999999999" customHeight="1" x14ac:dyDescent="0.2">
      <c r="B40" s="4" t="s">
        <v>298</v>
      </c>
      <c r="C40" s="4" t="s">
        <v>297</v>
      </c>
      <c r="D40" s="5" t="s">
        <v>296</v>
      </c>
      <c r="E40" s="4" t="s">
        <v>192</v>
      </c>
      <c r="F40" s="6">
        <v>240</v>
      </c>
      <c r="G40" s="18"/>
      <c r="H40" s="18">
        <f t="shared" si="6"/>
        <v>0</v>
      </c>
      <c r="I40" s="20">
        <v>8</v>
      </c>
      <c r="J40" s="18">
        <f t="shared" si="7"/>
        <v>0</v>
      </c>
      <c r="K40" s="18">
        <f t="shared" si="8"/>
        <v>0</v>
      </c>
    </row>
    <row r="41" spans="2:11" s="1" customFormat="1" ht="19.649999999999999" customHeight="1" x14ac:dyDescent="0.2">
      <c r="B41" s="4" t="s">
        <v>295</v>
      </c>
      <c r="C41" s="4" t="s">
        <v>294</v>
      </c>
      <c r="D41" s="5" t="s">
        <v>293</v>
      </c>
      <c r="E41" s="4" t="s">
        <v>192</v>
      </c>
      <c r="F41" s="6">
        <v>1.4</v>
      </c>
      <c r="G41" s="18"/>
      <c r="H41" s="18">
        <f t="shared" si="6"/>
        <v>0</v>
      </c>
      <c r="I41" s="20">
        <v>8</v>
      </c>
      <c r="J41" s="18">
        <f t="shared" si="7"/>
        <v>0</v>
      </c>
      <c r="K41" s="18">
        <f t="shared" si="8"/>
        <v>0</v>
      </c>
    </row>
    <row r="42" spans="2:11" s="1" customFormat="1" ht="19.649999999999999" customHeight="1" x14ac:dyDescent="0.2">
      <c r="B42" s="4" t="s">
        <v>292</v>
      </c>
      <c r="C42" s="4" t="s">
        <v>291</v>
      </c>
      <c r="D42" s="5" t="s">
        <v>290</v>
      </c>
      <c r="E42" s="4" t="s">
        <v>192</v>
      </c>
      <c r="F42" s="6">
        <v>1.4</v>
      </c>
      <c r="G42" s="18"/>
      <c r="H42" s="18">
        <f t="shared" si="6"/>
        <v>0</v>
      </c>
      <c r="I42" s="20">
        <v>8</v>
      </c>
      <c r="J42" s="18">
        <f t="shared" si="7"/>
        <v>0</v>
      </c>
      <c r="K42" s="18">
        <f t="shared" si="8"/>
        <v>0</v>
      </c>
    </row>
    <row r="43" spans="2:11" s="1" customFormat="1" ht="19.649999999999999" customHeight="1" x14ac:dyDescent="0.2">
      <c r="B43" s="4" t="s">
        <v>289</v>
      </c>
      <c r="C43" s="4" t="s">
        <v>288</v>
      </c>
      <c r="D43" s="5" t="s">
        <v>287</v>
      </c>
      <c r="E43" s="4" t="s">
        <v>192</v>
      </c>
      <c r="F43" s="6">
        <v>2.8</v>
      </c>
      <c r="G43" s="18"/>
      <c r="H43" s="18">
        <f t="shared" si="6"/>
        <v>0</v>
      </c>
      <c r="I43" s="20">
        <v>8</v>
      </c>
      <c r="J43" s="18">
        <f t="shared" si="7"/>
        <v>0</v>
      </c>
      <c r="K43" s="18">
        <f t="shared" si="8"/>
        <v>0</v>
      </c>
    </row>
    <row r="44" spans="2:11" s="1" customFormat="1" ht="19.649999999999999" customHeight="1" x14ac:dyDescent="0.2">
      <c r="B44" s="4" t="s">
        <v>286</v>
      </c>
      <c r="C44" s="4" t="s">
        <v>285</v>
      </c>
      <c r="D44" s="5" t="s">
        <v>284</v>
      </c>
      <c r="E44" s="4" t="s">
        <v>283</v>
      </c>
      <c r="F44" s="6">
        <v>100</v>
      </c>
      <c r="G44" s="18"/>
      <c r="H44" s="18">
        <f t="shared" si="6"/>
        <v>0</v>
      </c>
      <c r="I44" s="20">
        <v>8</v>
      </c>
      <c r="J44" s="18">
        <f t="shared" si="7"/>
        <v>0</v>
      </c>
      <c r="K44" s="18">
        <f t="shared" si="8"/>
        <v>0</v>
      </c>
    </row>
    <row r="45" spans="2:11" s="1" customFormat="1" ht="19.649999999999999" customHeight="1" x14ac:dyDescent="0.2">
      <c r="B45" s="4" t="s">
        <v>282</v>
      </c>
      <c r="C45" s="4" t="s">
        <v>281</v>
      </c>
      <c r="D45" s="5" t="s">
        <v>280</v>
      </c>
      <c r="E45" s="4" t="s">
        <v>192</v>
      </c>
      <c r="F45" s="6">
        <v>1507</v>
      </c>
      <c r="G45" s="18"/>
      <c r="H45" s="18">
        <f t="shared" si="6"/>
        <v>0</v>
      </c>
      <c r="I45" s="20">
        <v>8</v>
      </c>
      <c r="J45" s="18">
        <f t="shared" si="7"/>
        <v>0</v>
      </c>
      <c r="K45" s="18">
        <f t="shared" si="8"/>
        <v>0</v>
      </c>
    </row>
    <row r="46" spans="2:11" s="1" customFormat="1" ht="19.649999999999999" customHeight="1" x14ac:dyDescent="0.2">
      <c r="B46" s="4" t="s">
        <v>279</v>
      </c>
      <c r="C46" s="4" t="s">
        <v>278</v>
      </c>
      <c r="D46" s="5" t="s">
        <v>277</v>
      </c>
      <c r="E46" s="4" t="s">
        <v>192</v>
      </c>
      <c r="F46" s="6">
        <v>32</v>
      </c>
      <c r="G46" s="18"/>
      <c r="H46" s="18">
        <f t="shared" si="6"/>
        <v>0</v>
      </c>
      <c r="I46" s="20">
        <v>8</v>
      </c>
      <c r="J46" s="18">
        <f t="shared" si="7"/>
        <v>0</v>
      </c>
      <c r="K46" s="18">
        <f t="shared" si="8"/>
        <v>0</v>
      </c>
    </row>
    <row r="47" spans="2:11" s="1" customFormat="1" ht="19.649999999999999" customHeight="1" x14ac:dyDescent="0.2">
      <c r="B47" s="4" t="s">
        <v>276</v>
      </c>
      <c r="C47" s="4" t="s">
        <v>275</v>
      </c>
      <c r="D47" s="5" t="s">
        <v>274</v>
      </c>
      <c r="E47" s="4" t="s">
        <v>192</v>
      </c>
      <c r="F47" s="6">
        <v>122.8</v>
      </c>
      <c r="G47" s="18"/>
      <c r="H47" s="18">
        <f t="shared" si="6"/>
        <v>0</v>
      </c>
      <c r="I47" s="20">
        <v>8</v>
      </c>
      <c r="J47" s="18">
        <f t="shared" si="7"/>
        <v>0</v>
      </c>
      <c r="K47" s="18">
        <f t="shared" si="8"/>
        <v>0</v>
      </c>
    </row>
    <row r="48" spans="2:11" s="1" customFormat="1" ht="19.649999999999999" customHeight="1" x14ac:dyDescent="0.2">
      <c r="B48" s="4" t="s">
        <v>273</v>
      </c>
      <c r="C48" s="4" t="s">
        <v>272</v>
      </c>
      <c r="D48" s="5" t="s">
        <v>271</v>
      </c>
      <c r="E48" s="4" t="s">
        <v>17</v>
      </c>
      <c r="F48" s="6">
        <v>10</v>
      </c>
      <c r="G48" s="18"/>
      <c r="H48" s="18">
        <f t="shared" si="6"/>
        <v>0</v>
      </c>
      <c r="I48" s="20">
        <v>8</v>
      </c>
      <c r="J48" s="18">
        <f t="shared" si="7"/>
        <v>0</v>
      </c>
      <c r="K48" s="18">
        <f t="shared" si="8"/>
        <v>0</v>
      </c>
    </row>
    <row r="49" spans="2:11" s="1" customFormat="1" ht="28.65" customHeight="1" x14ac:dyDescent="0.2">
      <c r="B49" s="4" t="s">
        <v>270</v>
      </c>
      <c r="C49" s="4" t="s">
        <v>269</v>
      </c>
      <c r="D49" s="5" t="s">
        <v>268</v>
      </c>
      <c r="E49" s="4" t="s">
        <v>192</v>
      </c>
      <c r="F49" s="6">
        <v>300</v>
      </c>
      <c r="G49" s="18"/>
      <c r="H49" s="18">
        <f t="shared" si="6"/>
        <v>0</v>
      </c>
      <c r="I49" s="20">
        <v>8</v>
      </c>
      <c r="J49" s="18">
        <f t="shared" si="7"/>
        <v>0</v>
      </c>
      <c r="K49" s="18">
        <f t="shared" si="8"/>
        <v>0</v>
      </c>
    </row>
    <row r="50" spans="2:11" s="1" customFormat="1" ht="19.649999999999999" customHeight="1" x14ac:dyDescent="0.2">
      <c r="B50" s="4" t="s">
        <v>267</v>
      </c>
      <c r="C50" s="4" t="s">
        <v>266</v>
      </c>
      <c r="D50" s="5" t="s">
        <v>265</v>
      </c>
      <c r="E50" s="4" t="s">
        <v>192</v>
      </c>
      <c r="F50" s="6">
        <v>50</v>
      </c>
      <c r="G50" s="18"/>
      <c r="H50" s="18">
        <f t="shared" si="6"/>
        <v>0</v>
      </c>
      <c r="I50" s="20">
        <v>8</v>
      </c>
      <c r="J50" s="18">
        <f t="shared" si="7"/>
        <v>0</v>
      </c>
      <c r="K50" s="18">
        <f t="shared" si="8"/>
        <v>0</v>
      </c>
    </row>
    <row r="51" spans="2:11" s="1" customFormat="1" ht="19.649999999999999" customHeight="1" x14ac:dyDescent="0.2">
      <c r="B51" s="4" t="s">
        <v>264</v>
      </c>
      <c r="C51" s="4" t="s">
        <v>263</v>
      </c>
      <c r="D51" s="5" t="s">
        <v>262</v>
      </c>
      <c r="E51" s="4" t="s">
        <v>192</v>
      </c>
      <c r="F51" s="6">
        <v>37</v>
      </c>
      <c r="G51" s="18"/>
      <c r="H51" s="18">
        <f t="shared" si="6"/>
        <v>0</v>
      </c>
      <c r="I51" s="20">
        <v>8</v>
      </c>
      <c r="J51" s="18">
        <f t="shared" si="7"/>
        <v>0</v>
      </c>
      <c r="K51" s="18">
        <f t="shared" si="8"/>
        <v>0</v>
      </c>
    </row>
    <row r="52" spans="2:11" s="1" customFormat="1" ht="19.649999999999999" customHeight="1" x14ac:dyDescent="0.2">
      <c r="B52" s="4" t="s">
        <v>261</v>
      </c>
      <c r="C52" s="4" t="s">
        <v>260</v>
      </c>
      <c r="D52" s="5" t="s">
        <v>259</v>
      </c>
      <c r="E52" s="4" t="s">
        <v>192</v>
      </c>
      <c r="F52" s="6">
        <v>8.4</v>
      </c>
      <c r="G52" s="18"/>
      <c r="H52" s="18">
        <f t="shared" si="6"/>
        <v>0</v>
      </c>
      <c r="I52" s="20">
        <v>8</v>
      </c>
      <c r="J52" s="18">
        <f t="shared" si="7"/>
        <v>0</v>
      </c>
      <c r="K52" s="18">
        <f t="shared" si="8"/>
        <v>0</v>
      </c>
    </row>
    <row r="53" spans="2:11" s="1" customFormat="1" ht="19.649999999999999" customHeight="1" x14ac:dyDescent="0.2">
      <c r="B53" s="4" t="s">
        <v>258</v>
      </c>
      <c r="C53" s="4" t="s">
        <v>257</v>
      </c>
      <c r="D53" s="5" t="s">
        <v>256</v>
      </c>
      <c r="E53" s="4" t="s">
        <v>192</v>
      </c>
      <c r="F53" s="6">
        <v>90</v>
      </c>
      <c r="G53" s="18"/>
      <c r="H53" s="18">
        <f t="shared" si="6"/>
        <v>0</v>
      </c>
      <c r="I53" s="20">
        <v>8</v>
      </c>
      <c r="J53" s="18">
        <f t="shared" si="7"/>
        <v>0</v>
      </c>
      <c r="K53" s="18">
        <f t="shared" si="8"/>
        <v>0</v>
      </c>
    </row>
    <row r="54" spans="2:11" s="1" customFormat="1" ht="19.649999999999999" customHeight="1" x14ac:dyDescent="0.2">
      <c r="B54" s="4" t="s">
        <v>255</v>
      </c>
      <c r="C54" s="4" t="s">
        <v>254</v>
      </c>
      <c r="D54" s="5" t="s">
        <v>253</v>
      </c>
      <c r="E54" s="4" t="s">
        <v>192</v>
      </c>
      <c r="F54" s="6">
        <v>105</v>
      </c>
      <c r="G54" s="18"/>
      <c r="H54" s="18">
        <f t="shared" si="6"/>
        <v>0</v>
      </c>
      <c r="I54" s="20">
        <v>8</v>
      </c>
      <c r="J54" s="18">
        <f t="shared" si="7"/>
        <v>0</v>
      </c>
      <c r="K54" s="18">
        <f t="shared" si="8"/>
        <v>0</v>
      </c>
    </row>
    <row r="55" spans="2:11" s="1" customFormat="1" ht="19.649999999999999" customHeight="1" x14ac:dyDescent="0.2">
      <c r="B55" s="4" t="s">
        <v>252</v>
      </c>
      <c r="C55" s="4" t="s">
        <v>251</v>
      </c>
      <c r="D55" s="5" t="s">
        <v>250</v>
      </c>
      <c r="E55" s="4" t="s">
        <v>192</v>
      </c>
      <c r="F55" s="6">
        <v>20</v>
      </c>
      <c r="G55" s="18"/>
      <c r="H55" s="18">
        <f t="shared" si="6"/>
        <v>0</v>
      </c>
      <c r="I55" s="20">
        <v>8</v>
      </c>
      <c r="J55" s="18">
        <f t="shared" si="7"/>
        <v>0</v>
      </c>
      <c r="K55" s="18">
        <f t="shared" si="8"/>
        <v>0</v>
      </c>
    </row>
    <row r="56" spans="2:11" s="1" customFormat="1" ht="28.65" customHeight="1" x14ac:dyDescent="0.2">
      <c r="B56" s="4" t="s">
        <v>249</v>
      </c>
      <c r="C56" s="4" t="s">
        <v>248</v>
      </c>
      <c r="D56" s="5" t="s">
        <v>247</v>
      </c>
      <c r="E56" s="4" t="s">
        <v>27</v>
      </c>
      <c r="F56" s="6">
        <v>10</v>
      </c>
      <c r="G56" s="18"/>
      <c r="H56" s="18">
        <f t="shared" si="6"/>
        <v>0</v>
      </c>
      <c r="I56" s="20">
        <v>8</v>
      </c>
      <c r="J56" s="18">
        <f t="shared" si="7"/>
        <v>0</v>
      </c>
      <c r="K56" s="18">
        <f t="shared" si="8"/>
        <v>0</v>
      </c>
    </row>
    <row r="57" spans="2:11" s="1" customFormat="1" ht="28.65" customHeight="1" x14ac:dyDescent="0.2">
      <c r="B57" s="4" t="s">
        <v>246</v>
      </c>
      <c r="C57" s="4" t="s">
        <v>245</v>
      </c>
      <c r="D57" s="5" t="s">
        <v>244</v>
      </c>
      <c r="E57" s="4" t="s">
        <v>27</v>
      </c>
      <c r="F57" s="6">
        <v>25</v>
      </c>
      <c r="G57" s="18"/>
      <c r="H57" s="18">
        <f t="shared" si="6"/>
        <v>0</v>
      </c>
      <c r="I57" s="20">
        <v>8</v>
      </c>
      <c r="J57" s="18">
        <f t="shared" si="7"/>
        <v>0</v>
      </c>
      <c r="K57" s="18">
        <f t="shared" si="8"/>
        <v>0</v>
      </c>
    </row>
    <row r="58" spans="2:11" s="1" customFormat="1" ht="19.649999999999999" customHeight="1" x14ac:dyDescent="0.2">
      <c r="B58" s="4" t="s">
        <v>243</v>
      </c>
      <c r="C58" s="4" t="s">
        <v>242</v>
      </c>
      <c r="D58" s="5" t="s">
        <v>241</v>
      </c>
      <c r="E58" s="4" t="s">
        <v>27</v>
      </c>
      <c r="F58" s="6">
        <v>550</v>
      </c>
      <c r="G58" s="18"/>
      <c r="H58" s="18">
        <f t="shared" si="6"/>
        <v>0</v>
      </c>
      <c r="I58" s="20">
        <v>8</v>
      </c>
      <c r="J58" s="18">
        <f t="shared" si="7"/>
        <v>0</v>
      </c>
      <c r="K58" s="18">
        <f t="shared" si="8"/>
        <v>0</v>
      </c>
    </row>
    <row r="59" spans="2:11" s="1" customFormat="1" ht="19.649999999999999" customHeight="1" x14ac:dyDescent="0.2">
      <c r="B59" s="4" t="s">
        <v>240</v>
      </c>
      <c r="C59" s="4" t="s">
        <v>239</v>
      </c>
      <c r="D59" s="5" t="s">
        <v>238</v>
      </c>
      <c r="E59" s="4" t="s">
        <v>27</v>
      </c>
      <c r="F59" s="6">
        <v>350</v>
      </c>
      <c r="G59" s="18"/>
      <c r="H59" s="18">
        <f t="shared" si="6"/>
        <v>0</v>
      </c>
      <c r="I59" s="20">
        <v>8</v>
      </c>
      <c r="J59" s="18">
        <f t="shared" si="7"/>
        <v>0</v>
      </c>
      <c r="K59" s="18">
        <f t="shared" si="8"/>
        <v>0</v>
      </c>
    </row>
    <row r="60" spans="2:11" s="1" customFormat="1" ht="19.649999999999999" customHeight="1" x14ac:dyDescent="0.2">
      <c r="B60" s="4" t="s">
        <v>237</v>
      </c>
      <c r="C60" s="4" t="s">
        <v>236</v>
      </c>
      <c r="D60" s="5" t="s">
        <v>235</v>
      </c>
      <c r="E60" s="4" t="s">
        <v>27</v>
      </c>
      <c r="F60" s="6">
        <v>70</v>
      </c>
      <c r="G60" s="18"/>
      <c r="H60" s="18">
        <f t="shared" si="6"/>
        <v>0</v>
      </c>
      <c r="I60" s="20">
        <v>8</v>
      </c>
      <c r="J60" s="18">
        <f t="shared" si="7"/>
        <v>0</v>
      </c>
      <c r="K60" s="18">
        <f t="shared" si="8"/>
        <v>0</v>
      </c>
    </row>
    <row r="61" spans="2:11" s="1" customFormat="1" ht="19.649999999999999" customHeight="1" x14ac:dyDescent="0.2">
      <c r="B61" s="4" t="s">
        <v>351</v>
      </c>
      <c r="C61" s="4" t="s">
        <v>352</v>
      </c>
      <c r="D61" s="5" t="s">
        <v>353</v>
      </c>
      <c r="E61" s="4" t="s">
        <v>27</v>
      </c>
      <c r="F61" s="6">
        <v>70</v>
      </c>
      <c r="G61" s="18"/>
      <c r="H61" s="18">
        <f t="shared" ref="H61" si="9">G61*F61</f>
        <v>0</v>
      </c>
      <c r="I61" s="20">
        <v>8</v>
      </c>
      <c r="J61" s="18">
        <f t="shared" ref="J61" si="10">H61*0.08</f>
        <v>0</v>
      </c>
      <c r="K61" s="18">
        <f t="shared" ref="K61" si="11">J61+H61</f>
        <v>0</v>
      </c>
    </row>
    <row r="62" spans="2:11" s="1" customFormat="1" ht="19.649999999999999" customHeight="1" x14ac:dyDescent="0.2">
      <c r="B62" s="4" t="s">
        <v>234</v>
      </c>
      <c r="C62" s="4" t="s">
        <v>233</v>
      </c>
      <c r="D62" s="5" t="s">
        <v>232</v>
      </c>
      <c r="E62" s="4" t="s">
        <v>27</v>
      </c>
      <c r="F62" s="6">
        <v>100</v>
      </c>
      <c r="G62" s="18"/>
      <c r="H62" s="18">
        <f t="shared" si="6"/>
        <v>0</v>
      </c>
      <c r="I62" s="20">
        <v>8</v>
      </c>
      <c r="J62" s="18">
        <f t="shared" si="7"/>
        <v>0</v>
      </c>
      <c r="K62" s="18">
        <f t="shared" si="8"/>
        <v>0</v>
      </c>
    </row>
    <row r="63" spans="2:11" s="1" customFormat="1" ht="19.649999999999999" customHeight="1" x14ac:dyDescent="0.2">
      <c r="B63" s="4" t="s">
        <v>231</v>
      </c>
      <c r="C63" s="4" t="s">
        <v>230</v>
      </c>
      <c r="D63" s="5" t="s">
        <v>229</v>
      </c>
      <c r="E63" s="4" t="s">
        <v>27</v>
      </c>
      <c r="F63" s="6">
        <v>107</v>
      </c>
      <c r="G63" s="18"/>
      <c r="H63" s="18">
        <f t="shared" si="6"/>
        <v>0</v>
      </c>
      <c r="I63" s="20">
        <v>8</v>
      </c>
      <c r="J63" s="18">
        <f t="shared" si="7"/>
        <v>0</v>
      </c>
      <c r="K63" s="18">
        <f t="shared" si="8"/>
        <v>0</v>
      </c>
    </row>
    <row r="64" spans="2:11" s="1" customFormat="1" ht="19.649999999999999" customHeight="1" x14ac:dyDescent="0.2">
      <c r="B64" s="4" t="s">
        <v>354</v>
      </c>
      <c r="C64" s="4" t="s">
        <v>355</v>
      </c>
      <c r="D64" s="5" t="s">
        <v>356</v>
      </c>
      <c r="E64" s="4" t="s">
        <v>27</v>
      </c>
      <c r="F64" s="6">
        <v>20</v>
      </c>
      <c r="G64" s="18"/>
      <c r="H64" s="18">
        <f t="shared" ref="H64" si="12">G64*F64</f>
        <v>0</v>
      </c>
      <c r="I64" s="20">
        <v>8</v>
      </c>
      <c r="J64" s="18">
        <f t="shared" ref="J64" si="13">H64*0.08</f>
        <v>0</v>
      </c>
      <c r="K64" s="18">
        <f t="shared" ref="K64" si="14">J64+H64</f>
        <v>0</v>
      </c>
    </row>
    <row r="65" spans="2:11" s="1" customFormat="1" ht="19.649999999999999" customHeight="1" x14ac:dyDescent="0.2">
      <c r="B65" s="4" t="s">
        <v>228</v>
      </c>
      <c r="C65" s="4" t="s">
        <v>227</v>
      </c>
      <c r="D65" s="5" t="s">
        <v>226</v>
      </c>
      <c r="E65" s="4" t="s">
        <v>27</v>
      </c>
      <c r="F65" s="6">
        <v>600</v>
      </c>
      <c r="G65" s="18"/>
      <c r="H65" s="18">
        <f t="shared" si="6"/>
        <v>0</v>
      </c>
      <c r="I65" s="20">
        <v>8</v>
      </c>
      <c r="J65" s="18">
        <f t="shared" si="7"/>
        <v>0</v>
      </c>
      <c r="K65" s="18">
        <f t="shared" si="8"/>
        <v>0</v>
      </c>
    </row>
    <row r="66" spans="2:11" s="1" customFormat="1" ht="19.649999999999999" customHeight="1" x14ac:dyDescent="0.2">
      <c r="B66" s="4" t="s">
        <v>225</v>
      </c>
      <c r="C66" s="4" t="s">
        <v>224</v>
      </c>
      <c r="D66" s="5" t="s">
        <v>223</v>
      </c>
      <c r="E66" s="4" t="s">
        <v>27</v>
      </c>
      <c r="F66" s="6">
        <v>250</v>
      </c>
      <c r="G66" s="18"/>
      <c r="H66" s="18">
        <f t="shared" si="6"/>
        <v>0</v>
      </c>
      <c r="I66" s="20">
        <v>8</v>
      </c>
      <c r="J66" s="18">
        <f t="shared" si="7"/>
        <v>0</v>
      </c>
      <c r="K66" s="18">
        <f t="shared" si="8"/>
        <v>0</v>
      </c>
    </row>
    <row r="67" spans="2:11" s="1" customFormat="1" ht="19.649999999999999" customHeight="1" x14ac:dyDescent="0.2">
      <c r="B67" s="4" t="s">
        <v>222</v>
      </c>
      <c r="C67" s="4" t="s">
        <v>221</v>
      </c>
      <c r="D67" s="5" t="s">
        <v>220</v>
      </c>
      <c r="E67" s="4" t="s">
        <v>27</v>
      </c>
      <c r="F67" s="6">
        <v>100</v>
      </c>
      <c r="G67" s="18"/>
      <c r="H67" s="18">
        <f t="shared" si="6"/>
        <v>0</v>
      </c>
      <c r="I67" s="20">
        <v>8</v>
      </c>
      <c r="J67" s="18">
        <f t="shared" si="7"/>
        <v>0</v>
      </c>
      <c r="K67" s="18">
        <f t="shared" si="8"/>
        <v>0</v>
      </c>
    </row>
    <row r="68" spans="2:11" s="1" customFormat="1" ht="19.649999999999999" customHeight="1" x14ac:dyDescent="0.2">
      <c r="B68" s="4" t="s">
        <v>219</v>
      </c>
      <c r="C68" s="4" t="s">
        <v>218</v>
      </c>
      <c r="D68" s="5" t="s">
        <v>217</v>
      </c>
      <c r="E68" s="4" t="s">
        <v>27</v>
      </c>
      <c r="F68" s="6">
        <v>458</v>
      </c>
      <c r="G68" s="18"/>
      <c r="H68" s="18">
        <f t="shared" si="6"/>
        <v>0</v>
      </c>
      <c r="I68" s="20">
        <v>8</v>
      </c>
      <c r="J68" s="18">
        <f t="shared" si="7"/>
        <v>0</v>
      </c>
      <c r="K68" s="18">
        <f t="shared" si="8"/>
        <v>0</v>
      </c>
    </row>
    <row r="69" spans="2:11" s="1" customFormat="1" ht="19.649999999999999" customHeight="1" x14ac:dyDescent="0.2">
      <c r="B69" s="4" t="s">
        <v>216</v>
      </c>
      <c r="C69" s="4" t="s">
        <v>215</v>
      </c>
      <c r="D69" s="5" t="s">
        <v>214</v>
      </c>
      <c r="E69" s="4" t="s">
        <v>27</v>
      </c>
      <c r="F69" s="6">
        <v>870</v>
      </c>
      <c r="G69" s="18"/>
      <c r="H69" s="18">
        <f t="shared" si="6"/>
        <v>0</v>
      </c>
      <c r="I69" s="20">
        <v>8</v>
      </c>
      <c r="J69" s="18">
        <f t="shared" si="7"/>
        <v>0</v>
      </c>
      <c r="K69" s="18">
        <f t="shared" si="8"/>
        <v>0</v>
      </c>
    </row>
    <row r="70" spans="2:11" s="1" customFormat="1" ht="19.649999999999999" customHeight="1" x14ac:dyDescent="0.2">
      <c r="B70" s="4" t="s">
        <v>213</v>
      </c>
      <c r="C70" s="4" t="s">
        <v>212</v>
      </c>
      <c r="D70" s="5" t="s">
        <v>211</v>
      </c>
      <c r="E70" s="4" t="s">
        <v>27</v>
      </c>
      <c r="F70" s="6">
        <v>70</v>
      </c>
      <c r="G70" s="18"/>
      <c r="H70" s="18">
        <f t="shared" si="6"/>
        <v>0</v>
      </c>
      <c r="I70" s="20">
        <v>8</v>
      </c>
      <c r="J70" s="18">
        <f t="shared" si="7"/>
        <v>0</v>
      </c>
      <c r="K70" s="18">
        <f t="shared" si="8"/>
        <v>0</v>
      </c>
    </row>
    <row r="71" spans="2:11" s="1" customFormat="1" ht="19.649999999999999" customHeight="1" x14ac:dyDescent="0.2">
      <c r="B71" s="4" t="s">
        <v>210</v>
      </c>
      <c r="C71" s="4" t="s">
        <v>209</v>
      </c>
      <c r="D71" s="5" t="s">
        <v>208</v>
      </c>
      <c r="E71" s="4" t="s">
        <v>192</v>
      </c>
      <c r="F71" s="6">
        <v>10</v>
      </c>
      <c r="G71" s="18"/>
      <c r="H71" s="18">
        <f t="shared" si="6"/>
        <v>0</v>
      </c>
      <c r="I71" s="20">
        <v>8</v>
      </c>
      <c r="J71" s="18">
        <f t="shared" si="7"/>
        <v>0</v>
      </c>
      <c r="K71" s="18">
        <f t="shared" si="8"/>
        <v>0</v>
      </c>
    </row>
    <row r="72" spans="2:11" s="1" customFormat="1" ht="19.649999999999999" customHeight="1" x14ac:dyDescent="0.2">
      <c r="B72" s="4" t="s">
        <v>207</v>
      </c>
      <c r="C72" s="4" t="s">
        <v>206</v>
      </c>
      <c r="D72" s="5" t="s">
        <v>205</v>
      </c>
      <c r="E72" s="4" t="s">
        <v>192</v>
      </c>
      <c r="F72" s="6">
        <v>150</v>
      </c>
      <c r="G72" s="18"/>
      <c r="H72" s="18">
        <f t="shared" si="6"/>
        <v>0</v>
      </c>
      <c r="I72" s="20">
        <v>8</v>
      </c>
      <c r="J72" s="18">
        <f t="shared" si="7"/>
        <v>0</v>
      </c>
      <c r="K72" s="18">
        <f t="shared" si="8"/>
        <v>0</v>
      </c>
    </row>
    <row r="73" spans="2:11" s="1" customFormat="1" ht="19.649999999999999" customHeight="1" x14ac:dyDescent="0.2">
      <c r="B73" s="4" t="s">
        <v>204</v>
      </c>
      <c r="C73" s="4" t="s">
        <v>203</v>
      </c>
      <c r="D73" s="5" t="s">
        <v>202</v>
      </c>
      <c r="E73" s="4" t="s">
        <v>192</v>
      </c>
      <c r="F73" s="6">
        <v>35</v>
      </c>
      <c r="G73" s="18"/>
      <c r="H73" s="18">
        <f t="shared" si="6"/>
        <v>0</v>
      </c>
      <c r="I73" s="20">
        <v>8</v>
      </c>
      <c r="J73" s="18">
        <f t="shared" si="7"/>
        <v>0</v>
      </c>
      <c r="K73" s="18">
        <f t="shared" si="8"/>
        <v>0</v>
      </c>
    </row>
    <row r="74" spans="2:11" s="1" customFormat="1" ht="19.649999999999999" customHeight="1" x14ac:dyDescent="0.2">
      <c r="B74" s="4" t="s">
        <v>201</v>
      </c>
      <c r="C74" s="4" t="s">
        <v>200</v>
      </c>
      <c r="D74" s="5" t="s">
        <v>199</v>
      </c>
      <c r="E74" s="4" t="s">
        <v>192</v>
      </c>
      <c r="F74" s="6">
        <v>302.8</v>
      </c>
      <c r="G74" s="18"/>
      <c r="H74" s="18">
        <f t="shared" si="6"/>
        <v>0</v>
      </c>
      <c r="I74" s="20">
        <v>8</v>
      </c>
      <c r="J74" s="18">
        <f t="shared" si="7"/>
        <v>0</v>
      </c>
      <c r="K74" s="18">
        <f t="shared" si="8"/>
        <v>0</v>
      </c>
    </row>
    <row r="75" spans="2:11" s="1" customFormat="1" ht="19.649999999999999" customHeight="1" x14ac:dyDescent="0.2">
      <c r="B75" s="4" t="s">
        <v>198</v>
      </c>
      <c r="C75" s="4" t="s">
        <v>197</v>
      </c>
      <c r="D75" s="5" t="s">
        <v>196</v>
      </c>
      <c r="E75" s="4" t="s">
        <v>192</v>
      </c>
      <c r="F75" s="6">
        <v>2.8</v>
      </c>
      <c r="G75" s="18"/>
      <c r="H75" s="18">
        <f t="shared" si="6"/>
        <v>0</v>
      </c>
      <c r="I75" s="20">
        <v>8</v>
      </c>
      <c r="J75" s="18">
        <f t="shared" si="7"/>
        <v>0</v>
      </c>
      <c r="K75" s="18">
        <f t="shared" si="8"/>
        <v>0</v>
      </c>
    </row>
    <row r="76" spans="2:11" s="1" customFormat="1" ht="19.649999999999999" customHeight="1" x14ac:dyDescent="0.2">
      <c r="B76" s="4" t="s">
        <v>195</v>
      </c>
      <c r="C76" s="4" t="s">
        <v>194</v>
      </c>
      <c r="D76" s="5" t="s">
        <v>193</v>
      </c>
      <c r="E76" s="4" t="s">
        <v>192</v>
      </c>
      <c r="F76" s="6">
        <v>900</v>
      </c>
      <c r="G76" s="18"/>
      <c r="H76" s="18">
        <f t="shared" si="6"/>
        <v>0</v>
      </c>
      <c r="I76" s="20">
        <v>8</v>
      </c>
      <c r="J76" s="18">
        <f t="shared" si="7"/>
        <v>0</v>
      </c>
      <c r="K76" s="18">
        <f t="shared" si="8"/>
        <v>0</v>
      </c>
    </row>
    <row r="77" spans="2:11" s="1" customFormat="1" ht="19.649999999999999" customHeight="1" x14ac:dyDescent="0.2">
      <c r="B77" s="4" t="s">
        <v>191</v>
      </c>
      <c r="C77" s="4" t="s">
        <v>190</v>
      </c>
      <c r="D77" s="5" t="s">
        <v>189</v>
      </c>
      <c r="E77" s="4" t="s">
        <v>170</v>
      </c>
      <c r="F77" s="6">
        <v>6000</v>
      </c>
      <c r="G77" s="18"/>
      <c r="H77" s="18">
        <f t="shared" si="6"/>
        <v>0</v>
      </c>
      <c r="I77" s="20">
        <v>8</v>
      </c>
      <c r="J77" s="18">
        <f t="shared" si="7"/>
        <v>0</v>
      </c>
      <c r="K77" s="18">
        <f t="shared" si="8"/>
        <v>0</v>
      </c>
    </row>
    <row r="78" spans="2:11" s="1" customFormat="1" ht="19.649999999999999" customHeight="1" x14ac:dyDescent="0.2">
      <c r="B78" s="4" t="s">
        <v>188</v>
      </c>
      <c r="C78" s="4" t="s">
        <v>187</v>
      </c>
      <c r="D78" s="5" t="s">
        <v>186</v>
      </c>
      <c r="E78" s="4" t="s">
        <v>170</v>
      </c>
      <c r="F78" s="6">
        <v>100</v>
      </c>
      <c r="G78" s="18"/>
      <c r="H78" s="18">
        <f t="shared" si="6"/>
        <v>0</v>
      </c>
      <c r="I78" s="20">
        <v>8</v>
      </c>
      <c r="J78" s="18">
        <f t="shared" si="7"/>
        <v>0</v>
      </c>
      <c r="K78" s="18">
        <f t="shared" si="8"/>
        <v>0</v>
      </c>
    </row>
    <row r="79" spans="2:11" s="1" customFormat="1" ht="19.649999999999999" customHeight="1" x14ac:dyDescent="0.2">
      <c r="B79" s="4" t="s">
        <v>185</v>
      </c>
      <c r="C79" s="4" t="s">
        <v>184</v>
      </c>
      <c r="D79" s="5" t="s">
        <v>183</v>
      </c>
      <c r="E79" s="4" t="s">
        <v>170</v>
      </c>
      <c r="F79" s="6">
        <v>40</v>
      </c>
      <c r="G79" s="18"/>
      <c r="H79" s="18">
        <f t="shared" si="6"/>
        <v>0</v>
      </c>
      <c r="I79" s="20">
        <v>8</v>
      </c>
      <c r="J79" s="18">
        <f t="shared" si="7"/>
        <v>0</v>
      </c>
      <c r="K79" s="18">
        <f t="shared" si="8"/>
        <v>0</v>
      </c>
    </row>
    <row r="80" spans="2:11" s="1" customFormat="1" ht="19.649999999999999" customHeight="1" x14ac:dyDescent="0.2">
      <c r="B80" s="4" t="s">
        <v>182</v>
      </c>
      <c r="C80" s="4" t="s">
        <v>181</v>
      </c>
      <c r="D80" s="5" t="s">
        <v>180</v>
      </c>
      <c r="E80" s="4" t="s">
        <v>170</v>
      </c>
      <c r="F80" s="6">
        <v>7</v>
      </c>
      <c r="G80" s="18"/>
      <c r="H80" s="18">
        <f t="shared" si="6"/>
        <v>0</v>
      </c>
      <c r="I80" s="20">
        <v>8</v>
      </c>
      <c r="J80" s="18">
        <f t="shared" si="7"/>
        <v>0</v>
      </c>
      <c r="K80" s="18">
        <f t="shared" si="8"/>
        <v>0</v>
      </c>
    </row>
    <row r="81" spans="2:11" s="1" customFormat="1" ht="19.649999999999999" customHeight="1" x14ac:dyDescent="0.2">
      <c r="B81" s="4" t="s">
        <v>179</v>
      </c>
      <c r="C81" s="4" t="s">
        <v>178</v>
      </c>
      <c r="D81" s="5" t="s">
        <v>177</v>
      </c>
      <c r="E81" s="4" t="s">
        <v>170</v>
      </c>
      <c r="F81" s="6">
        <v>6</v>
      </c>
      <c r="G81" s="18"/>
      <c r="H81" s="18">
        <f t="shared" si="6"/>
        <v>0</v>
      </c>
      <c r="I81" s="20">
        <v>8</v>
      </c>
      <c r="J81" s="18">
        <f t="shared" si="7"/>
        <v>0</v>
      </c>
      <c r="K81" s="18">
        <f t="shared" si="8"/>
        <v>0</v>
      </c>
    </row>
    <row r="82" spans="2:11" s="1" customFormat="1" ht="19.649999999999999" customHeight="1" x14ac:dyDescent="0.2">
      <c r="B82" s="4" t="s">
        <v>176</v>
      </c>
      <c r="C82" s="4" t="s">
        <v>175</v>
      </c>
      <c r="D82" s="5" t="s">
        <v>174</v>
      </c>
      <c r="E82" s="4" t="s">
        <v>170</v>
      </c>
      <c r="F82" s="6">
        <v>6</v>
      </c>
      <c r="G82" s="18"/>
      <c r="H82" s="18">
        <f t="shared" si="6"/>
        <v>0</v>
      </c>
      <c r="I82" s="20">
        <v>8</v>
      </c>
      <c r="J82" s="18">
        <f t="shared" si="7"/>
        <v>0</v>
      </c>
      <c r="K82" s="18">
        <f t="shared" si="8"/>
        <v>0</v>
      </c>
    </row>
    <row r="83" spans="2:11" s="1" customFormat="1" ht="19.649999999999999" customHeight="1" x14ac:dyDescent="0.2">
      <c r="B83" s="4" t="s">
        <v>173</v>
      </c>
      <c r="C83" s="4" t="s">
        <v>172</v>
      </c>
      <c r="D83" s="5" t="s">
        <v>171</v>
      </c>
      <c r="E83" s="4" t="s">
        <v>170</v>
      </c>
      <c r="F83" s="6">
        <v>20</v>
      </c>
      <c r="G83" s="18"/>
      <c r="H83" s="18">
        <f t="shared" si="6"/>
        <v>0</v>
      </c>
      <c r="I83" s="20">
        <v>8</v>
      </c>
      <c r="J83" s="18">
        <f t="shared" si="7"/>
        <v>0</v>
      </c>
      <c r="K83" s="18">
        <f t="shared" si="8"/>
        <v>0</v>
      </c>
    </row>
    <row r="84" spans="2:11" s="1" customFormat="1" ht="1.2" customHeight="1" x14ac:dyDescent="0.2">
      <c r="I84" s="11">
        <v>8</v>
      </c>
    </row>
    <row r="85" spans="2:11" s="1" customFormat="1" ht="28.65" customHeight="1" x14ac:dyDescent="0.2"/>
    <row r="86" spans="2:11" s="1" customFormat="1" ht="48.75" customHeight="1" x14ac:dyDescent="0.2">
      <c r="B86" s="2" t="s">
        <v>0</v>
      </c>
      <c r="C86" s="3" t="s">
        <v>1</v>
      </c>
      <c r="D86" s="7" t="s">
        <v>2</v>
      </c>
      <c r="E86" s="3" t="s">
        <v>3</v>
      </c>
      <c r="F86" s="7" t="s">
        <v>4</v>
      </c>
      <c r="G86" s="3" t="s">
        <v>5</v>
      </c>
      <c r="H86" s="2" t="s">
        <v>6</v>
      </c>
      <c r="I86" s="3" t="s">
        <v>7</v>
      </c>
      <c r="J86" s="3" t="s">
        <v>8</v>
      </c>
      <c r="K86" s="2" t="s">
        <v>9</v>
      </c>
    </row>
    <row r="87" spans="2:11" s="1" customFormat="1" ht="22.5" customHeight="1" x14ac:dyDescent="0.2">
      <c r="B87" s="8" t="s">
        <v>344</v>
      </c>
      <c r="C87" s="4" t="s">
        <v>76</v>
      </c>
      <c r="D87" s="9" t="s">
        <v>77</v>
      </c>
      <c r="E87" s="4" t="s">
        <v>69</v>
      </c>
      <c r="F87" s="10">
        <v>140</v>
      </c>
      <c r="G87" s="18"/>
      <c r="H87" s="18">
        <f t="shared" ref="H87:H89" si="15">G87*F87</f>
        <v>0</v>
      </c>
      <c r="I87" s="20">
        <v>8</v>
      </c>
      <c r="J87" s="18">
        <f t="shared" ref="J87:J89" si="16">H87*0.08</f>
        <v>0</v>
      </c>
      <c r="K87" s="18">
        <f t="shared" ref="K87:K89" si="17">J87+H87</f>
        <v>0</v>
      </c>
    </row>
    <row r="88" spans="2:11" s="1" customFormat="1" ht="26.25" customHeight="1" x14ac:dyDescent="0.2">
      <c r="B88" s="8" t="s">
        <v>345</v>
      </c>
      <c r="C88" s="4" t="s">
        <v>78</v>
      </c>
      <c r="D88" s="9" t="s">
        <v>79</v>
      </c>
      <c r="E88" s="4" t="s">
        <v>69</v>
      </c>
      <c r="F88" s="10">
        <v>100</v>
      </c>
      <c r="G88" s="18"/>
      <c r="H88" s="18">
        <f t="shared" si="15"/>
        <v>0</v>
      </c>
      <c r="I88" s="20">
        <v>8</v>
      </c>
      <c r="J88" s="18">
        <f t="shared" si="16"/>
        <v>0</v>
      </c>
      <c r="K88" s="18">
        <f t="shared" si="17"/>
        <v>0</v>
      </c>
    </row>
    <row r="89" spans="2:11" s="1" customFormat="1" ht="24.75" customHeight="1" x14ac:dyDescent="0.2">
      <c r="B89" s="8" t="s">
        <v>346</v>
      </c>
      <c r="C89" s="4" t="s">
        <v>80</v>
      </c>
      <c r="D89" s="9" t="s">
        <v>81</v>
      </c>
      <c r="E89" s="4" t="s">
        <v>69</v>
      </c>
      <c r="F89" s="10">
        <v>85</v>
      </c>
      <c r="G89" s="18"/>
      <c r="H89" s="18">
        <f t="shared" si="15"/>
        <v>0</v>
      </c>
      <c r="I89" s="20">
        <v>8</v>
      </c>
      <c r="J89" s="18">
        <f t="shared" si="16"/>
        <v>0</v>
      </c>
      <c r="K89" s="18">
        <f t="shared" si="17"/>
        <v>0</v>
      </c>
    </row>
    <row r="90" spans="2:11" s="1" customFormat="1" ht="28.65" customHeight="1" x14ac:dyDescent="0.2"/>
    <row r="91" spans="2:11" s="1" customFormat="1" ht="21.45" customHeight="1" x14ac:dyDescent="0.2">
      <c r="B91" s="23" t="s">
        <v>82</v>
      </c>
      <c r="C91" s="23"/>
      <c r="D91" s="23"/>
      <c r="E91" s="27">
        <f>SUM(H28:H83)+H87+H88+H89</f>
        <v>0</v>
      </c>
      <c r="F91" s="27"/>
      <c r="G91" s="27"/>
      <c r="H91" s="27"/>
      <c r="I91" s="27"/>
      <c r="J91" s="27"/>
      <c r="K91" s="27"/>
    </row>
    <row r="92" spans="2:11" s="1" customFormat="1" ht="21.45" customHeight="1" x14ac:dyDescent="0.2">
      <c r="B92" s="23" t="s">
        <v>83</v>
      </c>
      <c r="C92" s="23"/>
      <c r="D92" s="23"/>
      <c r="E92" s="27">
        <f>SUM(K28:K84)+K88+K89+K87</f>
        <v>0</v>
      </c>
      <c r="F92" s="27"/>
      <c r="G92" s="27"/>
      <c r="H92" s="27"/>
      <c r="I92" s="27"/>
      <c r="J92" s="27"/>
      <c r="K92" s="27"/>
    </row>
    <row r="93" spans="2:11" s="1" customFormat="1" ht="119.4" customHeight="1" x14ac:dyDescent="0.2">
      <c r="B93" s="25" t="s">
        <v>97</v>
      </c>
      <c r="C93" s="25"/>
    </row>
    <row r="94" spans="2:11" s="1" customFormat="1" ht="17.7" customHeight="1" x14ac:dyDescent="0.2">
      <c r="H94" s="22" t="s">
        <v>96</v>
      </c>
      <c r="I94" s="22"/>
    </row>
    <row r="95" spans="2:11" s="1" customFormat="1" ht="28.65" customHeight="1" x14ac:dyDescent="0.2"/>
    <row r="96" spans="2:11" s="1" customFormat="1" ht="40.5" customHeight="1" x14ac:dyDescent="0.2"/>
    <row r="97" s="1" customFormat="1" ht="28.65" customHeight="1" x14ac:dyDescent="0.2"/>
  </sheetData>
  <mergeCells count="14">
    <mergeCell ref="H94:I94"/>
    <mergeCell ref="B91:D91"/>
    <mergeCell ref="B92:D92"/>
    <mergeCell ref="B93:C93"/>
    <mergeCell ref="D14:E14"/>
    <mergeCell ref="E91:K91"/>
    <mergeCell ref="E92:K92"/>
    <mergeCell ref="B24:J24"/>
    <mergeCell ref="B4:C4"/>
    <mergeCell ref="B6:C6"/>
    <mergeCell ref="B9:C9"/>
    <mergeCell ref="F8:K11"/>
    <mergeCell ref="H2:L2"/>
    <mergeCell ref="B11:C12"/>
  </mergeCells>
  <phoneticPr fontId="10" type="noConversion"/>
  <pageMargins left="0.7" right="0.7" top="0.75" bottom="0.75" header="0.3" footer="0.3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341D5-21D1-4616-81B1-A0DDD85EFA76}">
  <sheetPr>
    <pageSetUpPr fitToPage="1"/>
  </sheetPr>
  <dimension ref="B1:L40"/>
  <sheetViews>
    <sheetView workbookViewId="0">
      <selection activeCell="F33" sqref="F33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21" t="s">
        <v>98</v>
      </c>
      <c r="I2" s="21"/>
      <c r="J2" s="21"/>
      <c r="K2" s="21"/>
      <c r="L2" s="21"/>
    </row>
    <row r="3" spans="2:12" s="1" customFormat="1" ht="6.9" customHeight="1" x14ac:dyDescent="0.2"/>
    <row r="4" spans="2:12" s="1" customFormat="1" ht="2.7" customHeight="1" x14ac:dyDescent="0.2">
      <c r="B4" s="24"/>
      <c r="C4" s="24"/>
    </row>
    <row r="5" spans="2:12" s="1" customFormat="1" ht="29.85" customHeight="1" x14ac:dyDescent="0.2"/>
    <row r="6" spans="2:12" s="1" customFormat="1" ht="2.7" customHeight="1" x14ac:dyDescent="0.2">
      <c r="B6" s="24"/>
      <c r="C6" s="24"/>
    </row>
    <row r="7" spans="2:12" s="1" customFormat="1" ht="19.649999999999999" customHeight="1" x14ac:dyDescent="0.2"/>
    <row r="8" spans="2:12" s="1" customFormat="1" ht="10.65" customHeight="1" x14ac:dyDescent="0.2">
      <c r="F8" s="28" t="s">
        <v>84</v>
      </c>
      <c r="G8" s="28"/>
      <c r="H8" s="28"/>
      <c r="I8" s="28"/>
      <c r="J8" s="28"/>
      <c r="K8" s="28"/>
    </row>
    <row r="9" spans="2:12" s="1" customFormat="1" ht="2.7" customHeight="1" x14ac:dyDescent="0.2">
      <c r="B9" s="24"/>
      <c r="C9" s="24"/>
      <c r="F9" s="28"/>
      <c r="G9" s="28"/>
      <c r="H9" s="28"/>
      <c r="I9" s="28"/>
      <c r="J9" s="28"/>
      <c r="K9" s="28"/>
    </row>
    <row r="10" spans="2:12" s="1" customFormat="1" ht="3.15" customHeight="1" x14ac:dyDescent="0.2">
      <c r="F10" s="28"/>
      <c r="G10" s="28"/>
      <c r="H10" s="28"/>
      <c r="I10" s="28"/>
      <c r="J10" s="28"/>
      <c r="K10" s="28"/>
    </row>
    <row r="11" spans="2:12" s="1" customFormat="1" ht="3.75" customHeight="1" x14ac:dyDescent="0.2">
      <c r="B11" s="29" t="s">
        <v>85</v>
      </c>
      <c r="C11" s="29"/>
      <c r="F11" s="28"/>
      <c r="G11" s="28"/>
      <c r="H11" s="28"/>
      <c r="I11" s="28"/>
      <c r="J11" s="28"/>
      <c r="K11" s="28"/>
    </row>
    <row r="12" spans="2:12" s="1" customFormat="1" ht="15.9" customHeight="1" x14ac:dyDescent="0.2">
      <c r="B12" s="29"/>
      <c r="C12" s="29"/>
    </row>
    <row r="13" spans="2:12" s="1" customFormat="1" ht="48.6" customHeight="1" x14ac:dyDescent="0.2"/>
    <row r="14" spans="2:12" s="1" customFormat="1" ht="24" customHeight="1" x14ac:dyDescent="0.2">
      <c r="D14" s="26" t="s">
        <v>99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2" t="s">
        <v>86</v>
      </c>
    </row>
    <row r="17" spans="2:11" s="1" customFormat="1" ht="3.15" customHeight="1" x14ac:dyDescent="0.2"/>
    <row r="18" spans="2:11" s="1" customFormat="1" ht="20.85" customHeight="1" x14ac:dyDescent="0.2">
      <c r="B18" s="12" t="s">
        <v>87</v>
      </c>
    </row>
    <row r="19" spans="2:11" s="1" customFormat="1" ht="3.75" customHeight="1" x14ac:dyDescent="0.2"/>
    <row r="20" spans="2:11" s="1" customFormat="1" ht="20.85" customHeight="1" x14ac:dyDescent="0.2">
      <c r="B20" s="12" t="s">
        <v>88</v>
      </c>
    </row>
    <row r="21" spans="2:11" s="1" customFormat="1" ht="2.7" customHeight="1" x14ac:dyDescent="0.2"/>
    <row r="22" spans="2:11" s="1" customFormat="1" ht="20.85" customHeight="1" x14ac:dyDescent="0.2">
      <c r="B22" s="12" t="s">
        <v>89</v>
      </c>
    </row>
    <row r="23" spans="2:11" s="1" customFormat="1" ht="59.7" customHeight="1" x14ac:dyDescent="0.2"/>
    <row r="24" spans="2:11" s="1" customFormat="1" ht="50.1" customHeight="1" x14ac:dyDescent="0.2">
      <c r="B24" s="30" t="s">
        <v>330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35" customHeight="1" x14ac:dyDescent="0.2"/>
    <row r="26" spans="2:11" s="1" customFormat="1" ht="13.35" customHeight="1" x14ac:dyDescent="0.2"/>
    <row r="27" spans="2:11" s="1" customFormat="1" ht="45.45" hidden="1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18.149999999999999" hidden="1" customHeight="1" x14ac:dyDescent="0.2">
      <c r="B28" s="4"/>
      <c r="C28" s="4"/>
      <c r="D28" s="5"/>
      <c r="E28" s="4"/>
      <c r="F28" s="6"/>
      <c r="G28" s="13"/>
      <c r="H28" s="13"/>
      <c r="I28" s="14"/>
      <c r="J28" s="14"/>
      <c r="K28" s="14"/>
    </row>
    <row r="29" spans="2:11" s="1" customFormat="1" ht="1.2" customHeight="1" x14ac:dyDescent="0.2"/>
    <row r="30" spans="2:11" s="1" customFormat="1" ht="28.65" customHeight="1" x14ac:dyDescent="0.2"/>
    <row r="31" spans="2:11" s="1" customFormat="1" ht="56.25" customHeight="1" x14ac:dyDescent="0.2">
      <c r="B31" s="2" t="s">
        <v>0</v>
      </c>
      <c r="C31" s="3" t="s">
        <v>1</v>
      </c>
      <c r="D31" s="7" t="s">
        <v>2</v>
      </c>
      <c r="E31" s="3" t="s">
        <v>3</v>
      </c>
      <c r="F31" s="7" t="s">
        <v>4</v>
      </c>
      <c r="G31" s="3" t="s">
        <v>5</v>
      </c>
      <c r="H31" s="2" t="s">
        <v>6</v>
      </c>
      <c r="I31" s="3" t="s">
        <v>7</v>
      </c>
      <c r="J31" s="3" t="s">
        <v>8</v>
      </c>
      <c r="K31" s="2" t="s">
        <v>9</v>
      </c>
    </row>
    <row r="32" spans="2:11" s="1" customFormat="1" ht="39.75" customHeight="1" x14ac:dyDescent="0.2">
      <c r="B32" s="8" t="s">
        <v>347</v>
      </c>
      <c r="C32" s="4" t="s">
        <v>76</v>
      </c>
      <c r="D32" s="9" t="s">
        <v>77</v>
      </c>
      <c r="E32" s="4" t="s">
        <v>69</v>
      </c>
      <c r="F32" s="10">
        <v>2335</v>
      </c>
      <c r="G32" s="18"/>
      <c r="H32" s="18">
        <f t="shared" ref="H32" si="0">G32*F32</f>
        <v>0</v>
      </c>
      <c r="I32" s="20">
        <v>8</v>
      </c>
      <c r="J32" s="18">
        <f t="shared" ref="J32" si="1">H32*0.08</f>
        <v>0</v>
      </c>
      <c r="K32" s="18">
        <f t="shared" ref="K32" si="2">J32+H32</f>
        <v>0</v>
      </c>
    </row>
    <row r="33" spans="2:11" s="1" customFormat="1" ht="28.65" customHeight="1" x14ac:dyDescent="0.2"/>
    <row r="34" spans="2:11" s="1" customFormat="1" ht="21.45" customHeight="1" x14ac:dyDescent="0.2">
      <c r="B34" s="23" t="s">
        <v>82</v>
      </c>
      <c r="C34" s="23"/>
      <c r="D34" s="23"/>
      <c r="E34" s="27">
        <f>H32</f>
        <v>0</v>
      </c>
      <c r="F34" s="27"/>
      <c r="G34" s="27"/>
      <c r="H34" s="27"/>
      <c r="I34" s="27"/>
      <c r="J34" s="27"/>
      <c r="K34" s="27"/>
    </row>
    <row r="35" spans="2:11" s="1" customFormat="1" ht="21.45" customHeight="1" x14ac:dyDescent="0.25">
      <c r="B35" s="23" t="s">
        <v>83</v>
      </c>
      <c r="C35" s="23"/>
      <c r="D35" s="23"/>
      <c r="E35" s="31">
        <f>K32</f>
        <v>0</v>
      </c>
      <c r="F35" s="31"/>
      <c r="G35" s="31"/>
      <c r="H35" s="31"/>
      <c r="I35" s="31"/>
      <c r="J35" s="31"/>
      <c r="K35" s="31"/>
    </row>
    <row r="36" spans="2:11" s="1" customFormat="1" ht="112.2" customHeight="1" x14ac:dyDescent="0.2">
      <c r="B36" s="25" t="s">
        <v>97</v>
      </c>
      <c r="C36" s="25"/>
    </row>
    <row r="37" spans="2:11" s="1" customFormat="1" ht="17.7" customHeight="1" x14ac:dyDescent="0.2">
      <c r="H37" s="22" t="s">
        <v>96</v>
      </c>
      <c r="I37" s="22"/>
    </row>
    <row r="38" spans="2:11" s="1" customFormat="1" ht="28.65" customHeight="1" x14ac:dyDescent="0.2"/>
    <row r="39" spans="2:11" s="1" customFormat="1" ht="40.5" customHeight="1" x14ac:dyDescent="0.2"/>
    <row r="40" spans="2:11" s="1" customFormat="1" ht="28.65" customHeight="1" x14ac:dyDescent="0.2"/>
  </sheetData>
  <mergeCells count="14">
    <mergeCell ref="H2:L2"/>
    <mergeCell ref="H37:I37"/>
    <mergeCell ref="B4:C4"/>
    <mergeCell ref="B6:C6"/>
    <mergeCell ref="B9:C9"/>
    <mergeCell ref="D14:E14"/>
    <mergeCell ref="E34:K34"/>
    <mergeCell ref="F8:K11"/>
    <mergeCell ref="B11:C12"/>
    <mergeCell ref="B24:J24"/>
    <mergeCell ref="B34:D34"/>
    <mergeCell ref="B35:D35"/>
    <mergeCell ref="B36:C36"/>
    <mergeCell ref="E35:K35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2021-10-26T09:34:04Z</cp:lastPrinted>
  <dcterms:created xsi:type="dcterms:W3CDTF">2021-10-14T12:27:49Z</dcterms:created>
  <dcterms:modified xsi:type="dcterms:W3CDTF">2021-10-28T19:48:38Z</dcterms:modified>
</cp:coreProperties>
</file>