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pyrz\Documents\DOKUMENTY FOK\2010-2019\Magnus\Przetarg\"/>
    </mc:Choice>
  </mc:AlternateContent>
  <bookViews>
    <workbookView xWindow="-120" yWindow="-120" windowWidth="29040" windowHeight="15840" tabRatio="700"/>
  </bookViews>
  <sheets>
    <sheet name="budynki" sheetId="1" r:id="rId1"/>
    <sheet name="środki trwałe" sheetId="7" r:id="rId2"/>
    <sheet name="elektronika" sheetId="2" r:id="rId3"/>
    <sheet name="szkodowość" sheetId="8" r:id="rId4"/>
  </sheets>
  <definedNames>
    <definedName name="_xlnm.Print_Area" localSheetId="0">budynki!$A$1:$O$865</definedName>
    <definedName name="_xlnm.Print_Area" localSheetId="2">elektronika!$A$1:$D$331</definedName>
    <definedName name="_xlnm.Print_Area" localSheetId="3">szkodowość!$A$1:$D$193</definedName>
    <definedName name="_xlnm.Print_Area" localSheetId="1">'środki trwałe'!$A$1:$D$57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42" i="1" l="1"/>
  <c r="C828" i="1"/>
  <c r="C736" i="1"/>
  <c r="C679" i="1"/>
  <c r="C643" i="1"/>
  <c r="C633" i="1"/>
  <c r="C622" i="1"/>
  <c r="C581" i="1"/>
  <c r="C543" i="1"/>
  <c r="D492" i="1"/>
  <c r="C492" i="1"/>
  <c r="C469" i="1"/>
  <c r="C452" i="1"/>
  <c r="D406" i="1"/>
  <c r="C388" i="1"/>
  <c r="C287" i="1"/>
  <c r="C275" i="1"/>
  <c r="D199" i="1"/>
  <c r="D142" i="1"/>
  <c r="C142" i="1"/>
  <c r="C150" i="1"/>
  <c r="C100" i="1"/>
  <c r="C57" i="1"/>
  <c r="C14" i="1"/>
  <c r="C108" i="1" l="1"/>
  <c r="D761" i="1" l="1"/>
  <c r="D828" i="1"/>
  <c r="D702" i="1"/>
  <c r="D633" i="1"/>
  <c r="D264" i="1"/>
  <c r="D185" i="1"/>
  <c r="D108" i="1"/>
  <c r="D100" i="1"/>
  <c r="D75" i="1"/>
  <c r="D14" i="1"/>
  <c r="D89" i="1"/>
  <c r="D26" i="1"/>
  <c r="D854" i="1" l="1"/>
  <c r="C842" i="1"/>
  <c r="D820" i="1"/>
  <c r="D793" i="1"/>
  <c r="D736" i="1"/>
  <c r="D729" i="1"/>
  <c r="D686" i="1"/>
  <c r="D679" i="1"/>
  <c r="D667" i="1"/>
  <c r="D643" i="1"/>
  <c r="D622" i="1"/>
  <c r="D600" i="1"/>
  <c r="D581" i="1"/>
  <c r="D543" i="1"/>
  <c r="D523" i="1"/>
  <c r="D515" i="1"/>
  <c r="D479" i="1"/>
  <c r="D469" i="1"/>
  <c r="D452" i="1"/>
  <c r="D423" i="1"/>
  <c r="D399" i="1"/>
  <c r="D388" i="1"/>
  <c r="D368" i="1"/>
  <c r="D356" i="1"/>
  <c r="D346" i="1"/>
  <c r="D330" i="1"/>
  <c r="D308" i="1"/>
  <c r="D292" i="1"/>
  <c r="D287" i="1"/>
  <c r="D275" i="1"/>
  <c r="D213" i="1"/>
  <c r="D150" i="1"/>
  <c r="D164" i="1"/>
  <c r="D35" i="2"/>
  <c r="D57" i="1"/>
  <c r="D51" i="1"/>
  <c r="D32" i="1"/>
  <c r="D863" i="1" l="1"/>
  <c r="C16" i="7"/>
  <c r="C57" i="7" s="1"/>
  <c r="C702" i="1" l="1"/>
  <c r="C793" i="1" l="1"/>
  <c r="D198" i="2" l="1"/>
  <c r="D158" i="2" l="1"/>
  <c r="D149" i="2"/>
  <c r="D321" i="2"/>
  <c r="D312" i="2"/>
  <c r="C761" i="1"/>
  <c r="D146" i="2"/>
  <c r="D309" i="2"/>
  <c r="C820" i="1"/>
  <c r="D152" i="2"/>
  <c r="D315" i="2"/>
  <c r="C854" i="1"/>
  <c r="D161" i="2"/>
  <c r="D324" i="2"/>
  <c r="C729" i="1" l="1"/>
  <c r="D303" i="2"/>
  <c r="D140" i="2"/>
  <c r="D318" i="2" l="1"/>
  <c r="D155" i="2"/>
  <c r="D143" i="2"/>
  <c r="D306" i="2"/>
  <c r="D327" i="2"/>
  <c r="D164" i="2"/>
  <c r="C863" i="1"/>
  <c r="D300" i="2" l="1"/>
  <c r="D137" i="2"/>
  <c r="C686" i="1"/>
  <c r="D297" i="2"/>
  <c r="D134" i="2"/>
  <c r="D131" i="2"/>
  <c r="D294" i="2"/>
  <c r="C308" i="1" l="1"/>
  <c r="C26" i="1" l="1"/>
  <c r="C523" i="1"/>
  <c r="C185" i="1"/>
  <c r="D291" i="2" l="1"/>
  <c r="D128" i="2"/>
  <c r="C667" i="1"/>
  <c r="C515" i="1" l="1"/>
  <c r="C264" i="1" l="1"/>
  <c r="C164" i="1" l="1"/>
  <c r="D179" i="2"/>
  <c r="D176" i="2"/>
  <c r="D173" i="2"/>
  <c r="D170" i="2"/>
  <c r="D282" i="2"/>
  <c r="D267" i="2"/>
  <c r="D231" i="2"/>
  <c r="D204" i="2"/>
  <c r="D188" i="2"/>
  <c r="D119" i="2"/>
  <c r="D104" i="2"/>
  <c r="D86" i="2"/>
  <c r="C587" i="1" l="1"/>
  <c r="C600" i="1" s="1"/>
  <c r="C135" i="8"/>
  <c r="C134" i="8"/>
  <c r="C133" i="8"/>
  <c r="C193" i="8" s="1"/>
  <c r="D125" i="2" l="1"/>
  <c r="D122" i="2"/>
  <c r="D116" i="2"/>
  <c r="D113" i="2"/>
  <c r="D110" i="2"/>
  <c r="D288" i="2"/>
  <c r="D285" i="2"/>
  <c r="D279" i="2"/>
  <c r="D276" i="2"/>
  <c r="D273" i="2"/>
  <c r="C479" i="1" l="1"/>
  <c r="D107" i="2" l="1"/>
  <c r="D101" i="2"/>
  <c r="D98" i="2"/>
  <c r="D95" i="2"/>
  <c r="C421" i="1"/>
  <c r="C406" i="1"/>
  <c r="C399" i="1"/>
  <c r="D270" i="2"/>
  <c r="D264" i="2"/>
  <c r="D261" i="2"/>
  <c r="D258" i="2"/>
  <c r="D255" i="2"/>
  <c r="D252" i="2"/>
  <c r="D249" i="2"/>
  <c r="D246" i="2"/>
  <c r="D243" i="2"/>
  <c r="D92" i="2"/>
  <c r="D89" i="2"/>
  <c r="D83" i="2"/>
  <c r="D80" i="2"/>
  <c r="C423" i="1" l="1"/>
  <c r="C368" i="1"/>
  <c r="D237" i="2" l="1"/>
  <c r="D74" i="2"/>
  <c r="C346" i="1"/>
  <c r="C356" i="1"/>
  <c r="C330" i="1"/>
  <c r="C292" i="1" l="1"/>
  <c r="D77" i="2"/>
  <c r="D71" i="2"/>
  <c r="D68" i="2"/>
  <c r="D65" i="2"/>
  <c r="D62" i="2"/>
  <c r="D240" i="2"/>
  <c r="D234" i="2"/>
  <c r="D228" i="2"/>
  <c r="D225" i="2"/>
  <c r="D59" i="2"/>
  <c r="D56" i="2"/>
  <c r="D53" i="2"/>
  <c r="D222" i="2"/>
  <c r="D219" i="2"/>
  <c r="D216" i="2"/>
  <c r="C213" i="1" l="1"/>
  <c r="D50" i="2"/>
  <c r="D213" i="2"/>
  <c r="C199" i="1" l="1"/>
  <c r="D32" i="2" l="1"/>
  <c r="D41" i="2"/>
  <c r="D47" i="2" l="1"/>
  <c r="D44" i="2"/>
  <c r="D38" i="2"/>
  <c r="D210" i="2"/>
  <c r="D207" i="2"/>
  <c r="D201" i="2"/>
  <c r="N82" i="1" l="1"/>
  <c r="E81" i="1"/>
  <c r="N79" i="1"/>
  <c r="N78" i="1"/>
  <c r="C75" i="1"/>
  <c r="C89" i="1" l="1"/>
  <c r="C865" i="1" s="1"/>
  <c r="C51" i="1"/>
  <c r="C32" i="1"/>
  <c r="D8" i="2" l="1"/>
  <c r="D185" i="2" l="1"/>
  <c r="D26" i="2"/>
  <c r="D194" i="2" l="1"/>
  <c r="D11" i="2" l="1"/>
  <c r="D182" i="2" l="1"/>
  <c r="D191" i="2" l="1"/>
  <c r="C331" i="2" s="1"/>
  <c r="D29" i="2" l="1"/>
  <c r="D20" i="2"/>
  <c r="D17" i="2"/>
  <c r="D14" i="2" l="1"/>
  <c r="D23" i="2" l="1"/>
  <c r="C330" i="2" s="1"/>
  <c r="C332" i="2" s="1"/>
  <c r="D57" i="7"/>
</calcChain>
</file>

<file path=xl/comments1.xml><?xml version="1.0" encoding="utf-8"?>
<comments xmlns="http://schemas.openxmlformats.org/spreadsheetml/2006/main">
  <authors>
    <author>user</author>
  </authors>
  <commentList>
    <comment ref="A340" authorId="0" shapeId="0">
      <text>
        <r>
          <rPr>
            <b/>
            <sz val="9"/>
            <color indexed="81"/>
            <rFont val="Tahoma"/>
            <family val="2"/>
            <charset val="238"/>
          </rPr>
          <t>user: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<sst xmlns="http://schemas.openxmlformats.org/spreadsheetml/2006/main" count="6016" uniqueCount="1486">
  <si>
    <t>lp.</t>
  </si>
  <si>
    <t>rok budowy</t>
  </si>
  <si>
    <t>wartość (początkowa)</t>
  </si>
  <si>
    <t>nazwa środka trwałego</t>
  </si>
  <si>
    <t>rok produkcji</t>
  </si>
  <si>
    <t>Lp.</t>
  </si>
  <si>
    <t>lokalizacja (adres)</t>
  </si>
  <si>
    <t>Łącznie</t>
  </si>
  <si>
    <t xml:space="preserve">wartość początkowa (księgowa brutto)             </t>
  </si>
  <si>
    <t>Wykaz sprzętu elektronicznego stacjonarnego</t>
  </si>
  <si>
    <t>nazwa budynku / budowli</t>
  </si>
  <si>
    <t>zbiory biblioteczne</t>
  </si>
  <si>
    <t>powierzchnia</t>
  </si>
  <si>
    <t xml:space="preserve">zabezpieczenia (znane zabiezpieczenia p-poż i przeciw kradzieżowe)                                     </t>
  </si>
  <si>
    <t>aktualne przeglądy</t>
  </si>
  <si>
    <t>murowane</t>
  </si>
  <si>
    <t>drewniane</t>
  </si>
  <si>
    <t>płyty warstwowe (jeśli tak to czym są wypełnione)</t>
  </si>
  <si>
    <t>inne</t>
  </si>
  <si>
    <t>rodzaj pokrycia dachowego</t>
  </si>
  <si>
    <t>materiały konstrukcyjne</t>
  </si>
  <si>
    <t>budynek szkolny</t>
  </si>
  <si>
    <t>Wszystkie drzwi wejściowe aluminiowe antywłamaniowe, kraty w oknach: biura administracji, sekretariat,pracownie informatyczne. Alarm: sekretariat, gabinet dyrektora i wicedyrektora, pracownie informatyczne. Monitoring: korytarze. Gaśnice 10 szt. -proszkowe, hydranty 3szt., koc gaśniczy 1sz</t>
  </si>
  <si>
    <t xml:space="preserve">sztara część lata 20 te ubiegłego wieku, nowa część lata 1994-1997 </t>
  </si>
  <si>
    <t>ok. 1730mk. W tym 348 mk., stara czść szkoły</t>
  </si>
  <si>
    <t>ul. Krakowska 25, 42-439 Żarnowiec</t>
  </si>
  <si>
    <t xml:space="preserve">tak </t>
  </si>
  <si>
    <t>tak</t>
  </si>
  <si>
    <t>nie</t>
  </si>
  <si>
    <t xml:space="preserve">ściany warstwwowe murowane z cegły, stropy gęstożebrowe,  </t>
  </si>
  <si>
    <t>dach dwuspadowy kryty blachą</t>
  </si>
  <si>
    <t>budynek garażowy</t>
  </si>
  <si>
    <t>metalowe bramy zamykane na kłódki, gśnice proszkowe 5szt.</t>
  </si>
  <si>
    <t>lata 1987-1988</t>
  </si>
  <si>
    <t>ściany z pustaków i cegły, 5 pomieszczen ma strop, 2 pomieszcznie strop lekki, 1 pomieszczenie bez stropu</t>
  </si>
  <si>
    <t>dach jednospoadowy kryty blachą</t>
  </si>
  <si>
    <t xml:space="preserve">hala sportowa z zapleczem </t>
  </si>
  <si>
    <t xml:space="preserve">korytarz przy hali monitoring, gasnice 6szt., hydrant 1szt. </t>
  </si>
  <si>
    <t>ok.1427,8</t>
  </si>
  <si>
    <t>słupy żelbetonowe wypełnienie z pustaków MAX</t>
  </si>
  <si>
    <t>dźwigary drewniane - dach kolebkowy, kryty papą</t>
  </si>
  <si>
    <t>budynek hali na maszyny rolnicze</t>
  </si>
  <si>
    <t>gaśnice proszkowe 4szt., hydrant 2szt., koc gasniczy 1szt.</t>
  </si>
  <si>
    <t>konstrukcja szkieletyowa, słupy żelbetonowe, wypełnienie z pustaków MAX, tropy gęstożebrowe Teriva</t>
  </si>
  <si>
    <t>dach dwuspadowy, stropodach, płyta żelbetonowa monolityczna - papa połozona na styropian</t>
  </si>
  <si>
    <t>pracownia weterynarii</t>
  </si>
  <si>
    <t>procownia wetrynarii drzwi aluminiowe antywłamaniowe, kraty w oknach, gasnice proszkowe 3szt.</t>
  </si>
  <si>
    <t>pomieszczenia pracowni znajdują się wewnatrz budynku szkoły</t>
  </si>
  <si>
    <t>parking</t>
  </si>
  <si>
    <t>Informacje o szkodach w ostatnich latach</t>
  </si>
  <si>
    <t>Rok</t>
  </si>
  <si>
    <t>Liczba szkód</t>
  </si>
  <si>
    <t>Suma wypłaconych odszkodowań</t>
  </si>
  <si>
    <t>Krótki opis szkód</t>
  </si>
  <si>
    <t>zalanie pomieszczeń oraz sali gimnastycznej</t>
  </si>
  <si>
    <t>instalacje solarne</t>
  </si>
  <si>
    <t>budynek główny A</t>
  </si>
  <si>
    <t>hydranty, gaśnice - 4</t>
  </si>
  <si>
    <t>Marszew 22, 63 - 300 Pleszew</t>
  </si>
  <si>
    <t>papa</t>
  </si>
  <si>
    <t>budynek zaoczny, aula</t>
  </si>
  <si>
    <t>hydranty, gaśnice - 1</t>
  </si>
  <si>
    <t>Marszew 23, 63 - 300 Pleszew</t>
  </si>
  <si>
    <t>budynek internatu</t>
  </si>
  <si>
    <t>hydranty, gaśnice - 8</t>
  </si>
  <si>
    <t>Marszew 24, 63 - 300 Pleszew</t>
  </si>
  <si>
    <t>pawilon dydak. warszt. szkol.</t>
  </si>
  <si>
    <t>gaśnice, - 4</t>
  </si>
  <si>
    <t>pianka</t>
  </si>
  <si>
    <t>płyta warstwowa</t>
  </si>
  <si>
    <t>warsztat 1</t>
  </si>
  <si>
    <t>gaśnice, - 2</t>
  </si>
  <si>
    <t>warsztat 2</t>
  </si>
  <si>
    <t>budynek gospodarczy- poligon</t>
  </si>
  <si>
    <t>gaśnice, - 1</t>
  </si>
  <si>
    <t>eternit</t>
  </si>
  <si>
    <t>rozdzielnia</t>
  </si>
  <si>
    <t>budynki gospodarstwa szkolnego</t>
  </si>
  <si>
    <t>Marszew 25, 63 - 300 Pleszew</t>
  </si>
  <si>
    <t>brak</t>
  </si>
  <si>
    <t>3. Zespół Szkół Centrum Kształcenia Rolniczego im. Augustyna Suskiego 
w NOWYM TARGU</t>
  </si>
  <si>
    <t>Budynek szkolny</t>
  </si>
  <si>
    <t>gaśnice proszkowa i skroplone CO2 , monitorowanie z interwencją,  system telewizji dozorowej</t>
  </si>
  <si>
    <t>34-400 Nowy Targ, ul. Kokoszków 71</t>
  </si>
  <si>
    <t>blacha gładka łączona na rąbek stojący i folia PVC</t>
  </si>
  <si>
    <t>Budynek dydaktyczny I</t>
  </si>
  <si>
    <t>gaśnice, system telewizji dozorowej</t>
  </si>
  <si>
    <t>Budynek dydaktyczny II</t>
  </si>
  <si>
    <t>gaśnice, hydrant, monitorowanie z interwencją, system telewizji dozorowej</t>
  </si>
  <si>
    <t>blachodachówka</t>
  </si>
  <si>
    <t>Uszkodzona szyba zespolona w oknie w gabinecie Pana Dyrektora</t>
  </si>
  <si>
    <t>4.Zespół Szkół Centrum Kształcenia Rolniczego im. Krzysztofa Kluka 
w RUDCE</t>
  </si>
  <si>
    <t>4. Zespół Szkół Centrum Kształcenia Rolniczego im. Krzysztofa Kluka 
w RUDCE</t>
  </si>
  <si>
    <t>Oficyna</t>
  </si>
  <si>
    <t>1959r./odbudowa</t>
  </si>
  <si>
    <t>17-123 Rudka, ul. Ossolińskich 1</t>
  </si>
  <si>
    <t xml:space="preserve">tak/nie* </t>
  </si>
  <si>
    <t>Pałac</t>
  </si>
  <si>
    <t>1962r./odbudowa</t>
  </si>
  <si>
    <t>blacha</t>
  </si>
  <si>
    <t>Internat</t>
  </si>
  <si>
    <t>1995r.</t>
  </si>
  <si>
    <t>dachówka ceramiczna</t>
  </si>
  <si>
    <t>Stołówka z kuchnią</t>
  </si>
  <si>
    <t>Hala sportowa</t>
  </si>
  <si>
    <t>1999r.</t>
  </si>
  <si>
    <t>blacha trapezowa</t>
  </si>
  <si>
    <t>Kotłownia olejowa</t>
  </si>
  <si>
    <t>2000r.</t>
  </si>
  <si>
    <t>blacha i stropodach / papa</t>
  </si>
  <si>
    <t>Budynek mieszkalny</t>
  </si>
  <si>
    <t>1987r.</t>
  </si>
  <si>
    <t>17-123 Rudka, ul. Brańska 9A</t>
  </si>
  <si>
    <t>blachdachówka</t>
  </si>
  <si>
    <t>Dom Nauczyciel</t>
  </si>
  <si>
    <t>1975r.</t>
  </si>
  <si>
    <t>17-123 Rudka, ul. Brańska 9</t>
  </si>
  <si>
    <t>płyty segmentowe</t>
  </si>
  <si>
    <t>stropodach/papa</t>
  </si>
  <si>
    <t>Warsztaty młodzieży</t>
  </si>
  <si>
    <t xml:space="preserve">17-123 Rudka, ul. Ossolińskich 1 </t>
  </si>
  <si>
    <t>Budynek gospodarczy - Gacówka</t>
  </si>
  <si>
    <t>koniec XIX w.</t>
  </si>
  <si>
    <t>płyta azbestowo - cementowa</t>
  </si>
  <si>
    <t>Garaże 9 segmentowe</t>
  </si>
  <si>
    <t>1982r.</t>
  </si>
  <si>
    <t>Magazyn paliw</t>
  </si>
  <si>
    <t>17-123 Rudka, ul. Ossolińskich1</t>
  </si>
  <si>
    <t>lata 50-te XX w</t>
  </si>
  <si>
    <t>ondulina</t>
  </si>
  <si>
    <t>Kotłownia magazyn oleju opałowego</t>
  </si>
  <si>
    <t>1990r.</t>
  </si>
  <si>
    <t>Szopy (wiaty)</t>
  </si>
  <si>
    <t>Zespół Szkół Centrum Kształcenia Rolniczego w BYDGOSZCZY</t>
  </si>
  <si>
    <t>5. Zespół Szkół Centrum Kształcenia Rolniczego w BYDGOSZCZY</t>
  </si>
  <si>
    <t xml:space="preserve">5.Zespół Szkół Centrum Kształcenia Rolniczego w BYDGOSZCZY </t>
  </si>
  <si>
    <t>Budynek szkolny 5-cio kondygnacjnyny</t>
  </si>
  <si>
    <t>schody przeciwpoż.zew. Stal.,hydrant 6 szt. Gaśnica proszkowa 6 kg ABC 15 szt., gaśnica ABF 2 dm 3 przeciwpożarowy wyłacznik prądu , monitoring, kraty w piwnicach, rolety i dzrwi antywłamaniowe w sekretariacie i księgowości , całodobowy dozór pracowniczy</t>
  </si>
  <si>
    <t>nieodpł. przek. 1982 budynek około 50 lat</t>
  </si>
  <si>
    <t>ul. Filmowa 1</t>
  </si>
  <si>
    <t>Budynek internatu 5-cio kondygnacyjny</t>
  </si>
  <si>
    <t>drzwi przeciwpożarowe EI-30 oddzielające klatkę schodową, hydrant 5 szt. Gaśnica proszkowa 6 kg ABC 15 szt. System sygnalizacji pożaru i oddymiania klatki schodowej, czujki dymu w pokojach, całodobowy dozór pracowniczy</t>
  </si>
  <si>
    <t>ul. Toruńska 113</t>
  </si>
  <si>
    <t>Przechowywalnia warzyw</t>
  </si>
  <si>
    <t>Sala gimnastyczna z łącznikiem i dwoma garażami</t>
  </si>
  <si>
    <t>2 hydranty, 3 gaśnice, włacznik przeciwpożarowy</t>
  </si>
  <si>
    <t xml:space="preserve">nie </t>
  </si>
  <si>
    <t>tak- wełna mineralna</t>
  </si>
  <si>
    <t xml:space="preserve">konstrukcja stalowa </t>
  </si>
  <si>
    <t>6. Zespół Szkół Centrum Kształcenia Rolniczego im. Władysława Stanisława Reymonta w SOKOŁOWIE PODLASKIM</t>
  </si>
  <si>
    <t>Zespół Szkół Centrum Kształcenia Rolniczego im. Władysława Stanisława Reymonta w SOKOŁOWIE PODLASKIM</t>
  </si>
  <si>
    <t>budynek szkoły</t>
  </si>
  <si>
    <t>agencja ochrony, alarm antywłamaniowy, hydranty, gaśnice - 18 szt.</t>
  </si>
  <si>
    <t>ul. Oleksiaka Wichury 3, Sokołów Podlaski</t>
  </si>
  <si>
    <t>Budynek warsztatowy</t>
  </si>
  <si>
    <t>agencja ochrony, alarm antywłamaniowy, hydranty, gaśnice - 8 szt.</t>
  </si>
  <si>
    <t>agencja ochrony, alarm antywłamaniowy, hydranty, gaśnice - 5szt.</t>
  </si>
  <si>
    <t>blacha +płyta warstwowa</t>
  </si>
  <si>
    <t>budynek garażowo-warsztatowy</t>
  </si>
  <si>
    <t>boisko</t>
  </si>
  <si>
    <t>siłownia zewnętrzna</t>
  </si>
  <si>
    <t>budynek mieszkalny</t>
  </si>
  <si>
    <t>ul. Parkowa 1, Sokołów Podlaski</t>
  </si>
  <si>
    <t>magazyn</t>
  </si>
  <si>
    <t>2016/2017</t>
  </si>
  <si>
    <t>alarm</t>
  </si>
  <si>
    <t>agencja ochrony, alarm, gaśnice - 2 szt.</t>
  </si>
  <si>
    <t>magazyn nawozów</t>
  </si>
  <si>
    <t>obora murowana</t>
  </si>
  <si>
    <t>chlewnia macior</t>
  </si>
  <si>
    <t>budynek stacji paliw</t>
  </si>
  <si>
    <t xml:space="preserve">Silos (gnojownik) </t>
  </si>
  <si>
    <t>silos 4 szt. Fundamenty</t>
  </si>
  <si>
    <t>hala magazynowa</t>
  </si>
  <si>
    <t>waga 50 ton,budynek</t>
  </si>
  <si>
    <t>Zespół Szkół Centrum Kształcenia Rolniczego im. Władysława Stanisława Reymonta w DOBRYSZYCACH</t>
  </si>
  <si>
    <t>7. Zespół Szkół Centrum Kształcenia Rolniczego im. Władysława Stanisława Reymonta w DOBRYSZYCACH</t>
  </si>
  <si>
    <t>gaśnica ABC 4 kg, szt.-1.</t>
  </si>
  <si>
    <t>97-505 Dobryszyce ul. Szkolna 4.</t>
  </si>
  <si>
    <t>budynek szkolny "stary"</t>
  </si>
  <si>
    <t>hydranty,gaśnica ABC 4 kg, szt.-4 , Monitoring</t>
  </si>
  <si>
    <t>dachówka</t>
  </si>
  <si>
    <t>budynek szkolny "nowy"</t>
  </si>
  <si>
    <t>hydranty,gaśnica ABC 4 kg, szt.-9 , Monitoring</t>
  </si>
  <si>
    <t>sala gimnastyczna</t>
  </si>
  <si>
    <t>piwnica na okopowe</t>
  </si>
  <si>
    <t>szklarnia</t>
  </si>
  <si>
    <t>szkło, folia</t>
  </si>
  <si>
    <t>chlewnia</t>
  </si>
  <si>
    <t>komórki pracownicze</t>
  </si>
  <si>
    <t>budynek mieszkalny-Internat</t>
  </si>
  <si>
    <t>hydranty,gaśnica ABC 8 kg, szt.-10, Monitoring</t>
  </si>
  <si>
    <t>barak 1</t>
  </si>
  <si>
    <t>barak 2</t>
  </si>
  <si>
    <t>stadion+trybuny</t>
  </si>
  <si>
    <t>-</t>
  </si>
  <si>
    <t>Uszkodzenie pojazdu Opel Corsa: wymiana drzwi przednich prawych oraz drzwi tylnych prawych.</t>
  </si>
  <si>
    <t>8. Zespół Szkół Centrum Kształcenia Rolniczego im. W. Witosa 
w MOKRZESZOWIE</t>
  </si>
  <si>
    <t>Budynek główny szkoły</t>
  </si>
  <si>
    <t>4 gaśnice, dozór pracowniczy, kamery</t>
  </si>
  <si>
    <t>Mokrzeszów 111, Świebodzice</t>
  </si>
  <si>
    <t>Budynek dydaktyczny</t>
  </si>
  <si>
    <t>3 gaśnice, 2 hydranty, dozór pracowniczy, kamery</t>
  </si>
  <si>
    <t>Budynek szklarni</t>
  </si>
  <si>
    <t>1 gaśnica,</t>
  </si>
  <si>
    <t>Budynek mechaniczacji</t>
  </si>
  <si>
    <t>2 gaśnice, dozór pracowniczy, kamery</t>
  </si>
  <si>
    <t>Magazyn zbożowy</t>
  </si>
  <si>
    <t>1 gaśnica, dozór pracowniczy,</t>
  </si>
  <si>
    <t>Budynek internatu</t>
  </si>
  <si>
    <t>18 gaśnic, 6 hydrantów, dozór pracowniczy, kamery</t>
  </si>
  <si>
    <t>Budynek Sali gimnastycznej</t>
  </si>
  <si>
    <t>1 gaśnica, 1 hydrant, dozór pracowniczy, kamery</t>
  </si>
  <si>
    <t>Budynek garażu</t>
  </si>
  <si>
    <t>Plac manewrowy</t>
  </si>
  <si>
    <t>dozór pracowniczy,</t>
  </si>
  <si>
    <t>-----</t>
  </si>
  <si>
    <t>Zespół Szkół Centrum Kształcenia Rolniczego im. W. Witosa w MOKRZESZOWIE</t>
  </si>
  <si>
    <t xml:space="preserve">9. Zespół Szkół Centrum Kształcenia Rolniczego im. Komisji Edukacji Narodowej w HENRYKOWIE </t>
  </si>
  <si>
    <t xml:space="preserve">Zespół Szkół Centrum Kształcenia Rolniczego im. Komisji Edukacji Narodowej w HENRYKOWIE </t>
  </si>
  <si>
    <t>uszkodzenie dachu - blok żywieniowy, uszkodzenie ogrodzenia</t>
  </si>
  <si>
    <t xml:space="preserve">9. Zespół Szkół Centrum Kształcenia Rolniczego im. Komisji Edukacji Narodowej w HENRYKOWIE 
</t>
  </si>
  <si>
    <t>monitoring, dozorca nocny w godz. 22:00 do 6:00</t>
  </si>
  <si>
    <t>Garaże 13 segmentów</t>
  </si>
  <si>
    <t>Wiata</t>
  </si>
  <si>
    <t>Henryków 54, 67-300 Szprotawa</t>
  </si>
  <si>
    <t>stal</t>
  </si>
  <si>
    <t>blachotrapez</t>
  </si>
  <si>
    <r>
      <t>tak/</t>
    </r>
    <r>
      <rPr>
        <strike/>
        <sz val="10"/>
        <rFont val="Calibri"/>
        <family val="2"/>
        <charset val="238"/>
        <scheme val="minor"/>
      </rPr>
      <t>nie</t>
    </r>
    <r>
      <rPr>
        <sz val="10"/>
        <rFont val="Calibri"/>
        <family val="2"/>
        <charset val="238"/>
        <scheme val="minor"/>
      </rPr>
      <t xml:space="preserve">* </t>
    </r>
  </si>
  <si>
    <r>
      <t>tak</t>
    </r>
    <r>
      <rPr>
        <sz val="10"/>
        <rFont val="Calibri"/>
        <family val="2"/>
        <charset val="238"/>
        <scheme val="minor"/>
      </rPr>
      <t xml:space="preserve">/nie* </t>
    </r>
  </si>
  <si>
    <r>
      <rPr>
        <strike/>
        <sz val="10"/>
        <rFont val="Calibri"/>
        <family val="2"/>
        <charset val="238"/>
        <scheme val="minor"/>
      </rPr>
      <t>tak</t>
    </r>
    <r>
      <rPr>
        <sz val="10"/>
        <rFont val="Calibri"/>
        <family val="2"/>
        <charset val="238"/>
        <scheme val="minor"/>
      </rPr>
      <t xml:space="preserve">/nie* </t>
    </r>
  </si>
  <si>
    <r>
      <t>Hydrant, gaśnice (pracownia żywienia - do gaszenia tłuszczu 2 kg - szt. 2), monitoring, alarm, dozór własny nocny w godz. 19</t>
    </r>
    <r>
      <rPr>
        <vertAlign val="superscript"/>
        <sz val="10"/>
        <rFont val="Calibri"/>
        <family val="2"/>
        <charset val="238"/>
        <scheme val="minor"/>
      </rPr>
      <t xml:space="preserve">00 </t>
    </r>
    <r>
      <rPr>
        <sz val="10"/>
        <rFont val="Calibri"/>
        <family val="2"/>
        <charset val="238"/>
        <scheme val="minor"/>
      </rPr>
      <t>- 3</t>
    </r>
    <r>
      <rPr>
        <vertAlign val="superscript"/>
        <sz val="10"/>
        <rFont val="Calibri"/>
        <family val="2"/>
        <charset val="238"/>
        <scheme val="minor"/>
      </rPr>
      <t xml:space="preserve">00  </t>
    </r>
    <r>
      <rPr>
        <sz val="10"/>
        <rFont val="Calibri"/>
        <family val="2"/>
        <charset val="238"/>
        <scheme val="minor"/>
      </rPr>
      <t>w określonych miesięcznym harmonogramem pracy stróża dniach miesiąca</t>
    </r>
  </si>
  <si>
    <r>
      <t>tak/</t>
    </r>
    <r>
      <rPr>
        <strike/>
        <sz val="10"/>
        <rFont val="Calibri"/>
        <family val="2"/>
        <charset val="238"/>
        <scheme val="minor"/>
      </rPr>
      <t>nie*</t>
    </r>
    <r>
      <rPr>
        <sz val="10"/>
        <rFont val="Calibri"/>
        <family val="2"/>
        <charset val="238"/>
        <scheme val="minor"/>
      </rPr>
      <t xml:space="preserve"> </t>
    </r>
  </si>
  <si>
    <r>
      <t>Hydrant, gaśnice proszkowe (klasopracownie) - 2kg- szt.7; 4kg - szt. 5; 6 kg- szt.6 monitoring, alarm, dozór własny nocny w godz. 19</t>
    </r>
    <r>
      <rPr>
        <vertAlign val="superscript"/>
        <sz val="10"/>
        <rFont val="Calibri"/>
        <family val="2"/>
        <charset val="238"/>
        <scheme val="minor"/>
      </rPr>
      <t xml:space="preserve">00 </t>
    </r>
    <r>
      <rPr>
        <sz val="10"/>
        <rFont val="Calibri"/>
        <family val="2"/>
        <charset val="238"/>
        <scheme val="minor"/>
      </rPr>
      <t>- 3</t>
    </r>
    <r>
      <rPr>
        <vertAlign val="superscript"/>
        <sz val="10"/>
        <rFont val="Calibri"/>
        <family val="2"/>
        <charset val="238"/>
        <scheme val="minor"/>
      </rPr>
      <t xml:space="preserve">00  </t>
    </r>
    <r>
      <rPr>
        <sz val="10"/>
        <rFont val="Calibri"/>
        <family val="2"/>
        <charset val="238"/>
        <scheme val="minor"/>
      </rPr>
      <t>w określonych miesięcznym harmonogramem pracy stróża dniach miesiąca</t>
    </r>
  </si>
  <si>
    <r>
      <t>Hydrant, gaśnice proszkowe 2kg - 3szt;4kg - 8szt; 6kg - 5szt. monitoring, alarm, dozór własny nocny w godz. 19</t>
    </r>
    <r>
      <rPr>
        <vertAlign val="superscript"/>
        <sz val="10"/>
        <rFont val="Calibri"/>
        <family val="2"/>
        <charset val="238"/>
        <scheme val="minor"/>
      </rPr>
      <t xml:space="preserve">00 </t>
    </r>
    <r>
      <rPr>
        <sz val="10"/>
        <rFont val="Calibri"/>
        <family val="2"/>
        <charset val="238"/>
        <scheme val="minor"/>
      </rPr>
      <t>- 3</t>
    </r>
    <r>
      <rPr>
        <vertAlign val="superscript"/>
        <sz val="10"/>
        <rFont val="Calibri"/>
        <family val="2"/>
        <charset val="238"/>
        <scheme val="minor"/>
      </rPr>
      <t xml:space="preserve">00  </t>
    </r>
    <r>
      <rPr>
        <sz val="10"/>
        <rFont val="Calibri"/>
        <family val="2"/>
        <charset val="238"/>
        <scheme val="minor"/>
      </rPr>
      <t>w określonych miesięcznym harmonogramem pracy stróża dniach miesiąca</t>
    </r>
  </si>
  <si>
    <r>
      <t>Hydrant, gaśnice - do gaszenia tłuszczu 2kg - szt.1: proszkowa - 2,4,6kg po 1 szt. , monitoring, alarm, dozór własny nocny w godz. 19</t>
    </r>
    <r>
      <rPr>
        <vertAlign val="superscript"/>
        <sz val="10"/>
        <rFont val="Calibri"/>
        <family val="2"/>
        <charset val="238"/>
        <scheme val="minor"/>
      </rPr>
      <t xml:space="preserve">00 </t>
    </r>
    <r>
      <rPr>
        <sz val="10"/>
        <rFont val="Calibri"/>
        <family val="2"/>
        <charset val="238"/>
        <scheme val="minor"/>
      </rPr>
      <t>- 3</t>
    </r>
    <r>
      <rPr>
        <vertAlign val="superscript"/>
        <sz val="10"/>
        <rFont val="Calibri"/>
        <family val="2"/>
        <charset val="238"/>
        <scheme val="minor"/>
      </rPr>
      <t xml:space="preserve">00  </t>
    </r>
    <r>
      <rPr>
        <sz val="10"/>
        <rFont val="Calibri"/>
        <family val="2"/>
        <charset val="238"/>
        <scheme val="minor"/>
      </rPr>
      <t>w określonych miesięcznym harmonogramem pracy stróża dniach miesiąca</t>
    </r>
  </si>
  <si>
    <r>
      <t>gaśnica proszkowa 2kg - szt 3; 4kg - szt.5; 6kg - szt.4; dozór własny nocny w godz. 19</t>
    </r>
    <r>
      <rPr>
        <vertAlign val="superscript"/>
        <sz val="10"/>
        <rFont val="Calibri"/>
        <family val="2"/>
        <charset val="238"/>
        <scheme val="minor"/>
      </rPr>
      <t>00</t>
    </r>
    <r>
      <rPr>
        <sz val="10"/>
        <rFont val="Calibri"/>
        <family val="2"/>
        <charset val="238"/>
        <scheme val="minor"/>
      </rPr>
      <t xml:space="preserve"> - 3</t>
    </r>
    <r>
      <rPr>
        <vertAlign val="superscript"/>
        <sz val="10"/>
        <rFont val="Calibri"/>
        <family val="2"/>
        <charset val="238"/>
        <scheme val="minor"/>
      </rPr>
      <t>00</t>
    </r>
    <r>
      <rPr>
        <sz val="10"/>
        <rFont val="Calibri"/>
        <family val="2"/>
        <charset val="238"/>
        <scheme val="minor"/>
      </rPr>
      <t xml:space="preserve">  w określonych miesięcznym harmonogramem pracy stróża dniach miesiąca</t>
    </r>
  </si>
  <si>
    <r>
      <rPr>
        <sz val="10"/>
        <rFont val="Calibri"/>
        <family val="2"/>
        <charset val="238"/>
        <scheme val="minor"/>
      </rPr>
      <t>tak</t>
    </r>
    <r>
      <rPr>
        <strike/>
        <sz val="10"/>
        <rFont val="Calibri"/>
        <family val="2"/>
        <charset val="238"/>
        <scheme val="minor"/>
      </rPr>
      <t xml:space="preserve">/nie* </t>
    </r>
  </si>
  <si>
    <r>
      <rPr>
        <strike/>
        <sz val="10"/>
        <rFont val="Calibri"/>
        <family val="2"/>
        <charset val="238"/>
        <scheme val="minor"/>
      </rPr>
      <t>tak/nie*</t>
    </r>
    <r>
      <rPr>
        <sz val="10"/>
        <rFont val="Calibri"/>
        <family val="2"/>
        <charset val="238"/>
        <scheme val="minor"/>
      </rPr>
      <t xml:space="preserve"> </t>
    </r>
  </si>
  <si>
    <r>
      <t>gaśnica proszkowa 4kg- szt 1, dozór własny nocny w godz. 19</t>
    </r>
    <r>
      <rPr>
        <vertAlign val="superscript"/>
        <sz val="10"/>
        <rFont val="Calibri"/>
        <family val="2"/>
        <charset val="238"/>
        <scheme val="minor"/>
      </rPr>
      <t>00</t>
    </r>
    <r>
      <rPr>
        <sz val="10"/>
        <rFont val="Calibri"/>
        <family val="2"/>
        <charset val="238"/>
        <scheme val="minor"/>
      </rPr>
      <t xml:space="preserve"> - 3</t>
    </r>
    <r>
      <rPr>
        <vertAlign val="superscript"/>
        <sz val="10"/>
        <rFont val="Calibri"/>
        <family val="2"/>
        <charset val="238"/>
        <scheme val="minor"/>
      </rPr>
      <t>00</t>
    </r>
    <r>
      <rPr>
        <sz val="10"/>
        <rFont val="Calibri"/>
        <family val="2"/>
        <charset val="238"/>
        <scheme val="minor"/>
      </rPr>
      <t xml:space="preserve">  w określonych miesięcznym harmonogramem pracy stróża dniach miesiąca</t>
    </r>
  </si>
  <si>
    <r>
      <t>dozór własny nocny w godz. 19</t>
    </r>
    <r>
      <rPr>
        <vertAlign val="superscript"/>
        <sz val="10"/>
        <rFont val="Calibri"/>
        <family val="2"/>
        <charset val="238"/>
        <scheme val="minor"/>
      </rPr>
      <t>00</t>
    </r>
    <r>
      <rPr>
        <sz val="10"/>
        <rFont val="Calibri"/>
        <family val="2"/>
        <charset val="238"/>
        <scheme val="minor"/>
      </rPr>
      <t xml:space="preserve"> - 3</t>
    </r>
    <r>
      <rPr>
        <vertAlign val="superscript"/>
        <sz val="10"/>
        <rFont val="Calibri"/>
        <family val="2"/>
        <charset val="238"/>
        <scheme val="minor"/>
      </rPr>
      <t>00</t>
    </r>
    <r>
      <rPr>
        <sz val="10"/>
        <rFont val="Calibri"/>
        <family val="2"/>
        <charset val="238"/>
        <scheme val="minor"/>
      </rPr>
      <t xml:space="preserve">  w określonych miesięcznym harmonogramem pracy stróża dniach miesiąca</t>
    </r>
  </si>
  <si>
    <r>
      <t>tak</t>
    </r>
    <r>
      <rPr>
        <strike/>
        <sz val="10"/>
        <rFont val="Calibri"/>
        <family val="2"/>
        <charset val="238"/>
        <scheme val="minor"/>
      </rPr>
      <t xml:space="preserve">/nie* </t>
    </r>
  </si>
  <si>
    <r>
      <t>gaśnice proszkowe 4kg - 3szt, kraty na oknach, dozór własny nocny w godz. 19</t>
    </r>
    <r>
      <rPr>
        <vertAlign val="superscript"/>
        <sz val="10"/>
        <rFont val="Calibri"/>
        <family val="2"/>
        <charset val="238"/>
        <scheme val="minor"/>
      </rPr>
      <t>00</t>
    </r>
    <r>
      <rPr>
        <sz val="10"/>
        <rFont val="Calibri"/>
        <family val="2"/>
        <charset val="238"/>
        <scheme val="minor"/>
      </rPr>
      <t xml:space="preserve"> - 3</t>
    </r>
    <r>
      <rPr>
        <vertAlign val="superscript"/>
        <sz val="10"/>
        <rFont val="Calibri"/>
        <family val="2"/>
        <charset val="238"/>
        <scheme val="minor"/>
      </rPr>
      <t>00</t>
    </r>
    <r>
      <rPr>
        <sz val="10"/>
        <rFont val="Calibri"/>
        <family val="2"/>
        <charset val="238"/>
        <scheme val="minor"/>
      </rPr>
      <t xml:space="preserve">  w określonych miesięcznym harmonogramem pracy stróża dniach miesiąca</t>
    </r>
  </si>
  <si>
    <r>
      <t>tak</t>
    </r>
    <r>
      <rPr>
        <sz val="10"/>
        <rFont val="Calibri"/>
        <family val="2"/>
        <charset val="238"/>
        <scheme val="minor"/>
      </rPr>
      <t>/nie*</t>
    </r>
    <r>
      <rPr>
        <strike/>
        <sz val="10"/>
        <rFont val="Calibri"/>
        <family val="2"/>
        <charset val="238"/>
        <scheme val="minor"/>
      </rPr>
      <t xml:space="preserve"> </t>
    </r>
  </si>
  <si>
    <r>
      <t>gaśnica proszkowa 4kg - szt 1; dozór własny nocny w godz. 19</t>
    </r>
    <r>
      <rPr>
        <vertAlign val="superscript"/>
        <sz val="10"/>
        <rFont val="Calibri"/>
        <family val="2"/>
        <charset val="238"/>
        <scheme val="minor"/>
      </rPr>
      <t>00</t>
    </r>
    <r>
      <rPr>
        <sz val="10"/>
        <rFont val="Calibri"/>
        <family val="2"/>
        <charset val="238"/>
        <scheme val="minor"/>
      </rPr>
      <t xml:space="preserve"> - 3</t>
    </r>
    <r>
      <rPr>
        <vertAlign val="superscript"/>
        <sz val="10"/>
        <rFont val="Calibri"/>
        <family val="2"/>
        <charset val="238"/>
        <scheme val="minor"/>
      </rPr>
      <t>00</t>
    </r>
    <r>
      <rPr>
        <sz val="10"/>
        <rFont val="Calibri"/>
        <family val="2"/>
        <charset val="238"/>
        <scheme val="minor"/>
      </rPr>
      <t xml:space="preserve">  w określonych miesięcznym harmonogramem pracy stróża dniach miesiąca</t>
    </r>
  </si>
  <si>
    <r>
      <t>gaśnica proszkowa 4kg - szt1; dozór własny nocny w godz. 19</t>
    </r>
    <r>
      <rPr>
        <vertAlign val="superscript"/>
        <sz val="10"/>
        <rFont val="Calibri"/>
        <family val="2"/>
        <charset val="238"/>
        <scheme val="minor"/>
      </rPr>
      <t>00</t>
    </r>
    <r>
      <rPr>
        <sz val="10"/>
        <rFont val="Calibri"/>
        <family val="2"/>
        <charset val="238"/>
        <scheme val="minor"/>
      </rPr>
      <t xml:space="preserve"> - 3</t>
    </r>
    <r>
      <rPr>
        <vertAlign val="superscript"/>
        <sz val="10"/>
        <rFont val="Calibri"/>
        <family val="2"/>
        <charset val="238"/>
        <scheme val="minor"/>
      </rPr>
      <t>00</t>
    </r>
    <r>
      <rPr>
        <sz val="10"/>
        <rFont val="Calibri"/>
        <family val="2"/>
        <charset val="238"/>
        <scheme val="minor"/>
      </rPr>
      <t xml:space="preserve">  w określonych miesięcznym harmonogramem pracy stróża dniach miesiąca</t>
    </r>
  </si>
  <si>
    <r>
      <t>tak/</t>
    </r>
    <r>
      <rPr>
        <strike/>
        <sz val="10"/>
        <rFont val="Calibri"/>
        <family val="2"/>
        <charset val="238"/>
        <scheme val="minor"/>
      </rPr>
      <t xml:space="preserve">nie* </t>
    </r>
  </si>
  <si>
    <t>10. Zespół Szkół Centrum Kształcenia Rolniczego im. Jadwigi Dziubińskiej 
w ZDUŃSKIEJ DĄBROWIE</t>
  </si>
  <si>
    <t>Budynek kotłowni</t>
  </si>
  <si>
    <t>gaśnica proszkowa - 2 szt.</t>
  </si>
  <si>
    <t>Nowe Zduny 68</t>
  </si>
  <si>
    <t xml:space="preserve">nie* </t>
  </si>
  <si>
    <t>gaśnica proszkowa - 4 szt., hydranty 2szt.</t>
  </si>
  <si>
    <t>Zduńska Dąbrowa 64 F</t>
  </si>
  <si>
    <t>Ogrodzenie internatu</t>
  </si>
  <si>
    <t>metal</t>
  </si>
  <si>
    <t>Kotłownia Internatu</t>
  </si>
  <si>
    <t>beton</t>
  </si>
  <si>
    <t xml:space="preserve">Rozbudowa i przebudowa budynku internatu- NOWY w trakcie budowy </t>
  </si>
  <si>
    <t xml:space="preserve"> nie* </t>
  </si>
  <si>
    <t>Zbiornik retencyjny na wody opadowe</t>
  </si>
  <si>
    <t xml:space="preserve">tnie* </t>
  </si>
  <si>
    <t>Kotłownia w bl.64C</t>
  </si>
  <si>
    <t>Zduńska Dąbrowa 64 C</t>
  </si>
  <si>
    <t>Zduńska Dąbrowa 64</t>
  </si>
  <si>
    <t>Budynek szkoły</t>
  </si>
  <si>
    <t>gaśnica proszkowa - 4 szt., hydranty 2szt.agencja ochrony</t>
  </si>
  <si>
    <t>Kotłownia w budynku szkoły- odnawialne źródła energii</t>
  </si>
  <si>
    <t>gaśnica proszkowa - 2szt.</t>
  </si>
  <si>
    <t>gaśnica proszkowa - 2 szt. Hydrant -1szt.</t>
  </si>
  <si>
    <t xml:space="preserve">płyta warstwowa </t>
  </si>
  <si>
    <t>Przybudówki hali sportowej</t>
  </si>
  <si>
    <t>Garaż pięciosegmentowy</t>
  </si>
  <si>
    <t>Piwnica warzywna</t>
  </si>
  <si>
    <t>Budynek praktycznej nauki zawodu</t>
  </si>
  <si>
    <t>gaśnica proszkowa - 6szt. Hydrant - 2szt., agencja ochrony</t>
  </si>
  <si>
    <t>Budynek architektury krajobrazu</t>
  </si>
  <si>
    <t>Budynek administracyjno-socjalny</t>
  </si>
  <si>
    <t>Obora - stajnia</t>
  </si>
  <si>
    <t xml:space="preserve">Chlewnia </t>
  </si>
  <si>
    <t>Stodoła drewniana</t>
  </si>
  <si>
    <t>Piwnica - (na sprzęt dla koni)</t>
  </si>
  <si>
    <t>Garaż na kombajn</t>
  </si>
  <si>
    <t>Stacja paliw</t>
  </si>
  <si>
    <t>Warsztat magazyn</t>
  </si>
  <si>
    <t>Stodoła</t>
  </si>
  <si>
    <t>Obora krów mlecznych</t>
  </si>
  <si>
    <t>instalacje solarne budynek szkoły</t>
  </si>
  <si>
    <t>instalacje bud. sali gimnastycznej</t>
  </si>
  <si>
    <t>instalacje bud. praktycznej nauki zawodu</t>
  </si>
  <si>
    <t>instalacje  solarne budynek internetu</t>
  </si>
  <si>
    <t>za szkodę w ciągniku 5K55 JOHN DEERE</t>
  </si>
  <si>
    <t>za sprzet elektroniczny- komputery, monitoring</t>
  </si>
  <si>
    <t>Zespół Szkół Centrum Kształcenia Rolniczego w JANOWIE</t>
  </si>
  <si>
    <t>11. Zespół Szkół Centrum Kształcenia Rolniczego w JANOWIE</t>
  </si>
  <si>
    <t>gaśnice 20, hydranty 2, czujki alarmowe 10, system alarmowy,</t>
  </si>
  <si>
    <t>ul. Białostocka 22 16-130 Janów</t>
  </si>
  <si>
    <t xml:space="preserve">tak * </t>
  </si>
  <si>
    <t>Budynek warsztatów szkolnych</t>
  </si>
  <si>
    <t>gaśnice 10, czujki alarmowe 10, system alarmowy</t>
  </si>
  <si>
    <t>Budynek hali upraw</t>
  </si>
  <si>
    <t>gaśnice 2</t>
  </si>
  <si>
    <t>Domek pszczelarski</t>
  </si>
  <si>
    <t>gaśnica 1 szt</t>
  </si>
  <si>
    <t>nie podlega</t>
  </si>
  <si>
    <t>Odnawialne źródła energii</t>
  </si>
  <si>
    <t>naprawa urządzenia - szkoda powstała w wyniku napięcia</t>
  </si>
  <si>
    <t>12. Zespół Szkół Centrum Kształcenia Rolniczego im. Jadwigi Dziubińskiej 
w STARYM BRZEŚCIU</t>
  </si>
  <si>
    <t>5 gaśnic,1 hydrant,1 urządzenie alarmowe obejmuje cały budynek-sygnalizacja dźwiękowa,sygnalizator na zewnątrz szkoły,powiadomienie do agencji ochrony,monitoring wizyjny wewnątrz i na zewnątrz budynku, 3 drzwi</t>
  </si>
  <si>
    <t>Stary Brześć 14, 87-880 Brześć Kujawski</t>
  </si>
  <si>
    <t>2 gaśnice, 4 drzwi</t>
  </si>
  <si>
    <t>blachoda  chówka</t>
  </si>
  <si>
    <t>6 gaśnic,3 hydranty,sygnalizacja dźwiękowa,sygnalizatory w budynku,dozór pracowniczy całodobowy,monitoring wizyjny wewnątrz i na zewnątrz budynku, 4 drzwi</t>
  </si>
  <si>
    <t>strop beton, papa</t>
  </si>
  <si>
    <t>Sala gimnastyczna</t>
  </si>
  <si>
    <t>1 gaśnica, 4 drzwi, szyby antywłamaniowe</t>
  </si>
  <si>
    <t>Warsztaty szkolne</t>
  </si>
  <si>
    <t>4 gaśnice,urządzenie alarmiowe,sygnalizacja dźwiękowa,sygnalizatory na zewnątrz,dozór pracowniczy-część doby,1 drzwi</t>
  </si>
  <si>
    <t>Garaże 2-segmentowe</t>
  </si>
  <si>
    <t>4 gaśnice, 2 drzwi, kłódki</t>
  </si>
  <si>
    <t>Budynek administracyjno-gospodarczy</t>
  </si>
  <si>
    <t>1 gaśnica, 4 drzwi</t>
  </si>
  <si>
    <t>Stajnia(wcześniej stolarnia)</t>
  </si>
  <si>
    <t>1 gaśnica, 1 drzwi</t>
  </si>
  <si>
    <t>Chlewnia</t>
  </si>
  <si>
    <t>1 drzwi</t>
  </si>
  <si>
    <t>bez dachu</t>
  </si>
  <si>
    <t>1 gaśnica, 4 wrota z blachy</t>
  </si>
  <si>
    <t>Spichrz</t>
  </si>
  <si>
    <t>Obora</t>
  </si>
  <si>
    <t>1 gaśnica, 4 wrota</t>
  </si>
  <si>
    <t>płyta warstwowa, blacha</t>
  </si>
  <si>
    <t>szkoda wyrządzona przez zwierzęta szkolne</t>
  </si>
  <si>
    <t>Zespół Szkół Centrum Kształcenia Rolniczego im. gen. Franciszka Kamińskiego w KAROLEWIE</t>
  </si>
  <si>
    <t>13. Zespół Szkół Centrum Kształcenia Rolniczego im. gen. Franciszka Kamińskiego w KAROLEWIE</t>
  </si>
  <si>
    <t>Budynek Warmiak</t>
  </si>
  <si>
    <t>gaśnice proszkowe szt.12 czujniki i urządzenia alarmowe dozór całodobowy</t>
  </si>
  <si>
    <t>Karolewo 12, 11-400 Kętrzyn</t>
  </si>
  <si>
    <t>konstrukcja dachu            tak</t>
  </si>
  <si>
    <t>Warsztay szkolne H z wiatą</t>
  </si>
  <si>
    <t>gasniceproszkowe szt.8,czujniki i urządzenia alarmowe, dozór całodobowy</t>
  </si>
  <si>
    <t>Warsztaty szkolne Kredens</t>
  </si>
  <si>
    <t>gaśnice proszkowe szt.4, hydranty, dozór całodobowy</t>
  </si>
  <si>
    <t>Budynek dydaktyczny Wrzos</t>
  </si>
  <si>
    <t>gaśnice proszkowe szt.3 hydranty, dozór całodobowy</t>
  </si>
  <si>
    <t>Budynek dydaktyczny Arkadia</t>
  </si>
  <si>
    <t>gaśnice proszkowe szt. 3, hydranty</t>
  </si>
  <si>
    <t>Internat Kormoran</t>
  </si>
  <si>
    <t>gaśnice proszkowe szt.13, hydranty, czujniki i urządzenia alarmowe, dozór całodobowy</t>
  </si>
  <si>
    <t>Hala sportowa Olimpia</t>
  </si>
  <si>
    <t>gaśnice proszkowe szt.4, hydranty</t>
  </si>
  <si>
    <t>Wiata magazynowa + suszarnia</t>
  </si>
  <si>
    <t>gaśnica proszkowa szt.1, dozór całodobowy</t>
  </si>
  <si>
    <t>knstr. Stalowa</t>
  </si>
  <si>
    <t>Budynek biurowy</t>
  </si>
  <si>
    <t>gasnica proszkowa szt.1</t>
  </si>
  <si>
    <t>Magazyn zbożowy-stolarnia</t>
  </si>
  <si>
    <t>gaśnica proszkowa szt.1</t>
  </si>
  <si>
    <t>Obora po modernizacji na 50 stanowisk</t>
  </si>
  <si>
    <t>gaśnica proszkowa szt.2, dozór całłodobowy</t>
  </si>
  <si>
    <t>Obora wolnostanowiskowa</t>
  </si>
  <si>
    <t>gaśnice proszkowe szt.2, dozór całodobowy</t>
  </si>
  <si>
    <t>konstrukcja stalowa</t>
  </si>
  <si>
    <t>Stajnia-cielętnik-jałownik</t>
  </si>
  <si>
    <t>dozór całodobowy</t>
  </si>
  <si>
    <t>Garaże przy Arkadii</t>
  </si>
  <si>
    <t>Garaże 10 szt.</t>
  </si>
  <si>
    <t>Magazyn zbożowy BIN</t>
  </si>
  <si>
    <t>gaśnica proszkowa        hydranty, dozór całodobowy</t>
  </si>
  <si>
    <t>Budynek gospodarczy z warsztatami i garazem</t>
  </si>
  <si>
    <t>gaśnica proszkowa</t>
  </si>
  <si>
    <t xml:space="preserve">ściany drewnianenie </t>
  </si>
  <si>
    <t>Uszkodzenie samochodu FORD TRANSIT o numerze rejestracyjnym NKET981 w wyniku kolizji</t>
  </si>
  <si>
    <t>14. Zespół Szkół Centrum Kształcenia Rolniczego im. Wincentego Witosa 
w SUWAŁKACH</t>
  </si>
  <si>
    <t>gaśniceABC 6-8 szt. ABC 4- 5szt, ABC 4 - 3 szt. Hydranty -  4 szt. Agencja ochrony część doby.</t>
  </si>
  <si>
    <t>Suwałki ul. Ogrodowa 49</t>
  </si>
  <si>
    <t xml:space="preserve">tak/* </t>
  </si>
  <si>
    <t xml:space="preserve">/nie* </t>
  </si>
  <si>
    <t>gaśnice ABC6 - 10 szt. , ABC4- 4 szt. Hydranty - 8 szt.Agencja ochrony część doby.</t>
  </si>
  <si>
    <t>Suwałki ul. Ogrodowa551</t>
  </si>
  <si>
    <t>Budynek hali sportowej</t>
  </si>
  <si>
    <t>gasnice ABC 6 - 10 szt., ABC4 - 4 szt. hydranty - 6 szt.Agencja ochrony część doby</t>
  </si>
  <si>
    <t>Budynek socjalno-dydaktyczny</t>
  </si>
  <si>
    <t>gaśnice ABC4 - 10 szt. ABC2 - 2 szt. hydranty8 szt. Agencja ochrony część doby</t>
  </si>
  <si>
    <t>gaśnice ABC-6 - 4 szt. ABC4- 3 szt. Abc 2 - 1szt. Agencja ochrony część doby.</t>
  </si>
  <si>
    <t>Budynek dydaktyczno- ćwiczeniowy ( wiata typ Piecki)</t>
  </si>
  <si>
    <t>gasnice ABC 6 - 2 szt., ABC4 - 4 szt. Agencja ochrony część doby</t>
  </si>
  <si>
    <t>Budynek dydaktyczno- ćwiczeniowy (chlewnia)</t>
  </si>
  <si>
    <t>gaśnice ABC 2 - 4 szt.Agencja ochrony częśc doby</t>
  </si>
  <si>
    <t>papa, eternit</t>
  </si>
  <si>
    <t>Kotłownia do ogrzewania</t>
  </si>
  <si>
    <t>gaśnice ABC6- 2 szt. Agencja chrony część doby</t>
  </si>
  <si>
    <t>Łącznik do internatu</t>
  </si>
  <si>
    <t>Agencja ochrony część doby</t>
  </si>
  <si>
    <t>tak/*</t>
  </si>
  <si>
    <t>t/nie*</t>
  </si>
  <si>
    <t>/nie*</t>
  </si>
  <si>
    <t>Sala Gimnastyczna</t>
  </si>
  <si>
    <t>gaśnicz ABC6 - 1 szt. hydrant 1 szt. Agencja ochrony część doby</t>
  </si>
  <si>
    <t>Szklarnia wolno stojąca</t>
  </si>
  <si>
    <t xml:space="preserve">tak/ * </t>
  </si>
  <si>
    <t>konstrukcja metalowa pokryta szkłem</t>
  </si>
  <si>
    <t>instalacja fotowoltaiczna</t>
  </si>
  <si>
    <t>Zespół Szkół Centrum Kształcenia Rolniczego im. Szkoły Podchorążych Piechoty w Komorowie w STARYM LUBIEJEWIE</t>
  </si>
  <si>
    <t>15. Zespół Szkół Centrum Kształcenia Rolniczego im. Szkoły Podchorążych Piechoty w Komorowie w STARYM LUBIEJEWIE</t>
  </si>
  <si>
    <t xml:space="preserve">15. Zespół Szkół Centrum Kształcenia Rolniczego im. Szkoły Podchorążych Piechoty w Komorowie w STARYM LUBIEJEWIE </t>
  </si>
  <si>
    <t>budynek szkolny- szkoła A</t>
  </si>
  <si>
    <t>budynek internetu - budynek C</t>
  </si>
  <si>
    <t>budynek warsztatowy nr 3</t>
  </si>
  <si>
    <t>budynek i agregat pradotwórczy</t>
  </si>
  <si>
    <t>Garaż nr 1 (budynek dydaktyczny)</t>
  </si>
  <si>
    <t>Garaż nr 2 (budynek dydaktyczny)</t>
  </si>
  <si>
    <t>Garaż nr 3 (budynek dydaktyczny)</t>
  </si>
  <si>
    <t>Budynek pomocy dydaktycznej</t>
  </si>
  <si>
    <t>Budynek warsztatowy nr 2</t>
  </si>
  <si>
    <t>Oczyszczalnia ścieków EKOBLOK</t>
  </si>
  <si>
    <t>system alarmowy z powiadomieniem służb patrolowych z całodobową ochroną firmy ochrony mienia, monitoring, gaśnice szt.4, hydranty wewnętrzne szt.3</t>
  </si>
  <si>
    <t>system alarmowy z powiadomieniem służb patrolowych z całodobową ochroną firmy ochrony mienia, monitoring, gaśnice szt.4, hydranty wewnętrzne szt.4</t>
  </si>
  <si>
    <t>brak zabezpieczeń</t>
  </si>
  <si>
    <t xml:space="preserve">system alarmowy z powiadomieniem służb patrolowych z całodobową ochroną firmy ochrony mienia, monitoring, gaśnice szt.2, </t>
  </si>
  <si>
    <t xml:space="preserve">system alarmowy z powiadomieniem służb patrolowych z całodobową ochroną firmy ochrony mienia, monitoring, gaśnice szt.1, </t>
  </si>
  <si>
    <t>gaśnice szt. 2</t>
  </si>
  <si>
    <t>Stary Lubiejew, Klonowa 4</t>
  </si>
  <si>
    <t>Sztary Lubiejew Słoneczna</t>
  </si>
  <si>
    <t>tak pianka polisuretanowa</t>
  </si>
  <si>
    <t>stacja redukcyjno-pomiarowa</t>
  </si>
  <si>
    <t>boisko wielofunkcyjna</t>
  </si>
  <si>
    <t>wybicie szyby w sztani szkolnej</t>
  </si>
  <si>
    <t>1. kradzież sprztu: mikrociągnik, kosiarka, kompresor i klucze; 2. przepięcie sieci energetycznej - uszkodzony ruter i 9 kamer</t>
  </si>
  <si>
    <t>16. Zespół Szkół Centrum Kształcenia Rolniczego im. Ziemi Sandomierskiej 
w SANDOMIERZU</t>
  </si>
  <si>
    <t>Zespół Szkół Centrum Kształcenia Rolniczego im. Ziemi Sandomierskiej w SANDOMIERZU</t>
  </si>
  <si>
    <t>16. Zespół Szkół Centrum Kształcenia Rolniczego im. Ziemi Sandomierskiej w SANDOMIERZU</t>
  </si>
  <si>
    <t>17. Zespół Szkół Centrum Kształcenia Rolniczego im. Michała Drzymały
w BRZOSTOWIE</t>
  </si>
  <si>
    <t>gasnice, hydranty</t>
  </si>
  <si>
    <t>Brzostowo</t>
  </si>
  <si>
    <t>budynek siłowni</t>
  </si>
  <si>
    <t>gaśnice, hydranty</t>
  </si>
  <si>
    <t>pawilon sportowy</t>
  </si>
  <si>
    <t>stajnia</t>
  </si>
  <si>
    <t>gaśnica</t>
  </si>
  <si>
    <t>obora</t>
  </si>
  <si>
    <t>gasnice</t>
  </si>
  <si>
    <t>garaże</t>
  </si>
  <si>
    <t>garaże 4-boksy</t>
  </si>
  <si>
    <t>garaze 8-boksów</t>
  </si>
  <si>
    <t>garaże 6-boksów</t>
  </si>
  <si>
    <t>Zespół Szkół Centrum Kształcenia Rolniczego im. J. Piłsudskiego w OKSZOWIE</t>
  </si>
  <si>
    <t>Zespół Szkół Centrum Kształcenia Rolniczego w POWIERCIU</t>
  </si>
  <si>
    <t>Zespół Szkół Centrum Kształcenia Rolniczego w  SIENNICY RÓŻANEJ</t>
  </si>
  <si>
    <t>Zespół Szkół Centrum Kształcenia Rolniczego w BYSTREJ</t>
  </si>
  <si>
    <t>Zespół Szkół Centrum Kształcenia Rolniczego w HAŃCZOWEJ</t>
  </si>
  <si>
    <t>Zespół Szkół Centrum Kształcenia Rolniczego w POTOCZKU</t>
  </si>
  <si>
    <t>Zespół Szkół Centrum Kształcenia Rolniczego w KAMIENIU MAŁYM</t>
  </si>
  <si>
    <t>Zespół Szkół Centrum Kształcenia Rolniczego im. ks. dr Jana Dzierżona w BOGDAŃCZOWICACH</t>
  </si>
  <si>
    <t>Zespół Szkół Centrum Kształcenia Rolniczego im. Władysława Szafera w GŁUBCZYCACH</t>
  </si>
  <si>
    <t>Zespół Szkół Centrum Kształcenia Rolniczego im. Wincentego Witosa w LEŚNEJ PODLASKIEJ</t>
  </si>
  <si>
    <t>Zespół Szkół Centrum Kształcenia Rolniczego im. Jadwigi Dziubińskiej w  GOLĄDKOWIE</t>
  </si>
  <si>
    <t>Zespół Szkół Centrum Kształcenia Rolniczego im. Osadników Wojskowych w MIESZKOWICACH</t>
  </si>
  <si>
    <t>Zespół Szkół Centrum Kształcenia Rolniczego im. prof. Władysława Szafera w RZEMIENIU</t>
  </si>
  <si>
    <t>Zespół Szkół Centrum Kształcenia Rolniczego im. Stanisława Staszica w SEJNACH</t>
  </si>
  <si>
    <t>Zespół Szkół Centrum Kształcenia Rolniczego im. II Czechosłowackiej Brygady Spadochronowej w NOWOSIELCACH</t>
  </si>
  <si>
    <t>Zespół Szkół Centrum Kształcenia Rolniczego im. chor. Jana Szymańskiego w MARIANOWIE</t>
  </si>
  <si>
    <t>Zespół Szkół Centrum Kształcenia Rolniczego im. Augusta Zamoyskiego w JABŁONIU</t>
  </si>
  <si>
    <t>Zespół Szkół Centrum Kształcenia Rolniczego im. mjr. pil. Władysława Szcześniewskiego w WIDZEWIE</t>
  </si>
  <si>
    <t>Zespół Szkół Centrum Kształcenia Rolniczego im. Ireny Kosmowskiej w KOROLÓWCE-OSADZIE</t>
  </si>
  <si>
    <t>18. Zespół Szkół Centrum Kształcenia Rolniczego im. ks. dr Jana Dzierżona w BOGDAŃCZOWICACH</t>
  </si>
  <si>
    <t>17. Zespół Szkół Centrum Kształcenia Rolniczego im. Michała Drzymały
w BRZOSTOWIE - brak</t>
  </si>
  <si>
    <t xml:space="preserve">Budynek szkolny </t>
  </si>
  <si>
    <t>gaśnice proszkowe, 
hydranty, alarm, dozór</t>
  </si>
  <si>
    <t>Bogdańczowice 1A
46-233 Bąków</t>
  </si>
  <si>
    <t>Budynek internatu z kotłownią</t>
  </si>
  <si>
    <t>gaśnice proszkowe, hydranty</t>
  </si>
  <si>
    <t>Sala gimnastyczna z zapeleczem socjalnym</t>
  </si>
  <si>
    <t>gaśnice proszkowe,
 hydranty, alarm, dozór</t>
  </si>
  <si>
    <t>Kotłownia</t>
  </si>
  <si>
    <t>gaśnice proszkowe</t>
  </si>
  <si>
    <t>Budynek internatu dworek</t>
  </si>
  <si>
    <t>gaśnice proszkowe, 
oddymianie, SAP</t>
  </si>
  <si>
    <t>strop drewniany</t>
  </si>
  <si>
    <t>dachówka karpiówka</t>
  </si>
  <si>
    <t>Budowla oczyszczalni ścieków</t>
  </si>
  <si>
    <t>nie dotyczy</t>
  </si>
  <si>
    <t>Budynek gospodarczobiurowy z kotłownią</t>
  </si>
  <si>
    <t>Garaże 12 szt.</t>
  </si>
  <si>
    <t>uszkodzona szyba w autobusie, uszkodzenie samochodu TRANSIT, uszkodzenie ciągnika New Holland</t>
  </si>
  <si>
    <t>uszkodzenie samochodu - szyba TRANSIT, uszkodzenie ciągnika New Holland, uszkodzenie samochodu PEUGEOT</t>
  </si>
  <si>
    <t>uszkodzenie ciągnika New Holland</t>
  </si>
  <si>
    <t>19. Zespół Szkół Centrum Kształcenia Rolniczego im. Władysława Szafera w GŁUBCZYCACH</t>
  </si>
  <si>
    <t>Hydranty- 5 Gaśnice- 16 Monitoring- Alarm</t>
  </si>
  <si>
    <t>Hydranty- 2 Gaśnice- 5 Monitoring- Alarm</t>
  </si>
  <si>
    <t>Hydranty-7 Gaśnice: Proszkowa- 12 Śniegowa - 4</t>
  </si>
  <si>
    <t>Hala</t>
  </si>
  <si>
    <t xml:space="preserve">Szkoła
</t>
  </si>
  <si>
    <t>ul. Niepodległości 2</t>
  </si>
  <si>
    <t>ul. Parkowa 5</t>
  </si>
  <si>
    <t>papa, dachówka</t>
  </si>
  <si>
    <t>20. Zespół Szkół Centrum Kształcenia Rolniczego im. J. Piłsudskiego w OKSZOWIE</t>
  </si>
  <si>
    <t>Budynek szkoły z salą gimnastyczną</t>
  </si>
  <si>
    <t>gaśnice proszkowe - szt. 20       hydranty - szt. 12                  alarm                            monitoring</t>
  </si>
  <si>
    <t>ul. Szkolna 2, 22-105 Okszów Kolonia</t>
  </si>
  <si>
    <t>gaśnice proszkowe - szt. 8 gaśnica pianowa AF - szt. 2 gaśnice   hydranty - szt. 2                  dozór pracowniczy całodobowy                           monitoring</t>
  </si>
  <si>
    <t>ul. Chełmska 16a, 22-105 Okszów Kolonia</t>
  </si>
  <si>
    <t>Budynek warsztatów</t>
  </si>
  <si>
    <t>gaśnice proszkowe - szt. 4</t>
  </si>
  <si>
    <t>Warszataty gospodarstwo</t>
  </si>
  <si>
    <t>Kuźnia, spawalnia</t>
  </si>
  <si>
    <t>gaśnice proszkowe - szt.2</t>
  </si>
  <si>
    <t>gaśnice proszkowe - szt. 2</t>
  </si>
  <si>
    <t>Budynek socjalny w-f</t>
  </si>
  <si>
    <t>gaśnica proszkowa - szt 1</t>
  </si>
  <si>
    <t>Owczarnia</t>
  </si>
  <si>
    <t>Magazynek</t>
  </si>
  <si>
    <t>gaśnice proszkowe - szt. 3</t>
  </si>
  <si>
    <t>Garaże murowane</t>
  </si>
  <si>
    <t>dewastacja stolarki okiennej wskutek usiłowania dokonania włamania</t>
  </si>
  <si>
    <t>uszkodzenie murku przy szkole w wyniku kolizji drogowej</t>
  </si>
  <si>
    <t xml:space="preserve">21.Zespół Szkół Centrum Kształcenia Rolniczego im. Wincentego Witosa w LEŚNEJ PODLASKIEJ </t>
  </si>
  <si>
    <t>21. Zespół Szkół Centrum Kształcenia Rolniczego im. Wincentego Witosa w LEŚNEJ PODLASKIEJ</t>
  </si>
  <si>
    <t>5. Zespół Szkół Centrum Kształcenia Rolniczego w BYDGOSZCZY - brak</t>
  </si>
  <si>
    <t>8.Zespół Szkół Centrum Kształcenia Rolniczego im. W. Witosa 
w MOKRZESZOWIE - brak</t>
  </si>
  <si>
    <t>11.Zespół Szkół Centrum Kształcenia Rolniczego w JANOWIE</t>
  </si>
  <si>
    <t>14. Zespół Szkół Centrum Kształcenia Rolniczego im. Wincentego Witosa 
w SUWAŁKACH - brak</t>
  </si>
  <si>
    <t>16. Zespół Szkół Centrum Kształcenia Rolniczego im. Ziemi Sandomierskiej 
w SANDOMIERZU - brak</t>
  </si>
  <si>
    <t>gaśnice proszkowe: 2 kg – 2 szt, 4 kg – 4 szt, 6 kg – 4 szt, gaśnice śniegowe: 5 kg – 2 szt, koce gaśnicze – 3 szt, hydranty – 4 szt, grawitacyjny system oddymiania, okratowane okna na parterze budynku głównego, czujniki ruchowe wraz z systemem alarmowym kodowanym, monitoring wizyjny obrotowy, dozór pracowniczy nocny.</t>
  </si>
  <si>
    <t>ul. Bialska 7, 21-542 Leśna Podlaska</t>
  </si>
  <si>
    <t xml:space="preserve">blacha płaska </t>
  </si>
  <si>
    <t>Budynek drewniany – Dworek Kseni</t>
  </si>
  <si>
    <t>pustostan, trwale zamknięty, dozór pracowniczy nocny, monitoring wizyjny na budynku głównym obejmuje pole widzenia dworku Kseni</t>
  </si>
  <si>
    <t>betonowa podmurówka</t>
  </si>
  <si>
    <t>gaśnice proszkowe: 2 kg – 4 szt, 4 kg – 10 szt, 6 kg – 2 szt, koce gaśnicze – 2 szt, hydranty – 9 szt, monitoring wizyjny obrotowy, dozór pracowniczy nocny.</t>
  </si>
  <si>
    <t>ul. Bialska 9, 21-542 Leśna Podlaska</t>
  </si>
  <si>
    <t>papa termozgrzewalna</t>
  </si>
  <si>
    <t>Budynek nad fosą</t>
  </si>
  <si>
    <t>gaśnice proszkowe: 2 kg – 1 szt, koce gaśnicze – 1 szt,  monitoring wizyjny obrotowy na budynku szkoły obejmuje pole widzenia budynku nad fosą, dozór pracowniczy nocny.</t>
  </si>
  <si>
    <t>ul. Bialska 7 E, 21-542 Leśna Podlaska</t>
  </si>
  <si>
    <t>blacha trapezowa stalowa</t>
  </si>
  <si>
    <t>Wiata murowana A-9</t>
  </si>
  <si>
    <t>gaśnica proszkowa: 2 kg – 1 szt, dozór pracowniczy nocny</t>
  </si>
  <si>
    <t>Wiata murowana po Gospodarstwie Pomocniczym</t>
  </si>
  <si>
    <t>gaśnice proszkowe: 2 kg – 1szt, dozór pracowniczy nocny</t>
  </si>
  <si>
    <t>blacha trapezowa powlekana</t>
  </si>
  <si>
    <t>Wiata garaży szkolnych</t>
  </si>
  <si>
    <t>drzwi metalowe, zamki, dozór pracowniczy nocny</t>
  </si>
  <si>
    <t>Budynek – Pilawa III</t>
  </si>
  <si>
    <t>gaśnice proszkowe: 6 kg – 2 szt, dozór pracowniczy nocny</t>
  </si>
  <si>
    <t>Budynek – Pilawa IV</t>
  </si>
  <si>
    <t>gaśnice proszkowe: 6 kg – 2 szt, 4 kg – 2 szt, hydranty – 3 szt, dozór pracowniczy nocny</t>
  </si>
  <si>
    <t>Hala maszyn</t>
  </si>
  <si>
    <t>gaśnice proszkowe: 4 kg – 2 szt, dozór pracowniczy nocny</t>
  </si>
  <si>
    <t>Garaż 10 – boksów</t>
  </si>
  <si>
    <t>Szklarnia dydaktyczna</t>
  </si>
  <si>
    <t>dozór pracowniczy nocny</t>
  </si>
  <si>
    <t>szkło w obramowaniu</t>
  </si>
  <si>
    <t>Drogi, chodniki, place, obrodzenie</t>
  </si>
  <si>
    <t>1975-2017</t>
  </si>
  <si>
    <t>Sieć kanalizacyjna</t>
  </si>
  <si>
    <t>Sieć wodociągowa</t>
  </si>
  <si>
    <t>Przyłącze, kanał ciepłowniczy</t>
  </si>
  <si>
    <t>1994-2017</t>
  </si>
  <si>
    <t>BIN-y – elewatory na zboże 60 t – 2 szt</t>
  </si>
  <si>
    <t>blacha ocynkowana</t>
  </si>
  <si>
    <t>Hala bezfundamentowa</t>
  </si>
  <si>
    <t>hala plandekowa</t>
  </si>
  <si>
    <t>1. Stłuczka samochodowa 2x.</t>
  </si>
  <si>
    <t xml:space="preserve">21. Zespół Szkół Centrum Kształcenia Rolniczego im. Wincentego Witosa w LEŚNEJ PODLASKIEJ </t>
  </si>
  <si>
    <t>22. Zespół Szkół Centrum Kształcenia Rolniczego im. Jadwigi Dziubińskiej w  GOLĄDKOWIE</t>
  </si>
  <si>
    <t>dworek - budynek mieszkalny</t>
  </si>
  <si>
    <t>n/d</t>
  </si>
  <si>
    <t>Golądkowo 41 G, 06 - 120 Winnica</t>
  </si>
  <si>
    <t>gaśnice - 9 szt., hydranty - 5 szt., system oddymiania, dozór całodobowy - agencja ochrony, monitoring wizyjny, alarm</t>
  </si>
  <si>
    <t>gaśnice - 12 szt., hydranty - 5 szt., dozór całodobowy - agencja ochrony, monitoring wizyjny, alarm</t>
  </si>
  <si>
    <t>budynek muzeum</t>
  </si>
  <si>
    <t>gaśnice - 4 szt.,dozór całodobowy - agencja ochrony, alarm</t>
  </si>
  <si>
    <t>gaśnice - 1 szt.</t>
  </si>
  <si>
    <t>gaśnice - 1 szt., dozór całodobowy - agencja ochrony, alarm</t>
  </si>
  <si>
    <t>budynek inwentarski</t>
  </si>
  <si>
    <t xml:space="preserve">gaśnice - 1 szt. </t>
  </si>
  <si>
    <t>drogi i nawierzchnie</t>
  </si>
  <si>
    <t>boisko szkolne</t>
  </si>
  <si>
    <t>plac manewrowy</t>
  </si>
  <si>
    <t>oświetlenie terenu</t>
  </si>
  <si>
    <t xml:space="preserve">ogrodzenie szkoły </t>
  </si>
  <si>
    <t>775 mb</t>
  </si>
  <si>
    <t>płyta obornikowa</t>
  </si>
  <si>
    <t>22. Zespół Szkół Centrum Kształcenia Rolniczego im. Jadwigi Dziubińskiej w  GOLĄDKOWIE - brak</t>
  </si>
  <si>
    <t>Budynek Główny</t>
  </si>
  <si>
    <t>Alarm, dozór całodobory agencji ochrony, monitoring, gaśnice proszkowe 5 i 6 kg-4 szt, hydranty-2 szt</t>
  </si>
  <si>
    <t>59-305 Rudna, ul. Kolejowa 5</t>
  </si>
  <si>
    <t>Szklarnia</t>
  </si>
  <si>
    <t>monitoring</t>
  </si>
  <si>
    <t>szkło</t>
  </si>
  <si>
    <t>Budynek Gospodarczy</t>
  </si>
  <si>
    <t>papa bitumiczna</t>
  </si>
  <si>
    <t>Garaże</t>
  </si>
  <si>
    <t>Alarm, dozór całodobory agencji ochrony, monitoring, gaśnice proszkowe 3 kg-2 szt</t>
  </si>
  <si>
    <t>Budynek Warsztatowo - Dydaktyczny</t>
  </si>
  <si>
    <t>Alarm, dozór całodobory agencji ochrony, monitoring, gaśnice proszkowe 3 i 6 kg-4 szt, hydranty-2 szt</t>
  </si>
  <si>
    <t>eretnit</t>
  </si>
  <si>
    <t>monitoring, gaśnice proszkowe 3 i 6 kg-4 szt, gaśnica AF5A5F 3kg - 1 szt., hydrant zewnętrzny</t>
  </si>
  <si>
    <t>Budynek Mieszkalny - Internat</t>
  </si>
  <si>
    <t>hydrant zewnętrzny</t>
  </si>
  <si>
    <t>podczas wichury został uszkodzony dach na budynku głównym szkoły</t>
  </si>
  <si>
    <t>24. Zespół Szkół Centrum Kształcenia Rolniczego w POWIERCIU</t>
  </si>
  <si>
    <t>Kotłownia/budynek gospodarczy</t>
  </si>
  <si>
    <t>czujniki ruchu, monitoring, gaśnice 2 szt.</t>
  </si>
  <si>
    <t>Powiercie 31; 62-600 Koło; woj. Wielkopolskie</t>
  </si>
  <si>
    <t>x</t>
  </si>
  <si>
    <t>Garaże-8 szt.</t>
  </si>
  <si>
    <t>czujniki ruchu, monitoring, gaśnice 4 szt.</t>
  </si>
  <si>
    <t xml:space="preserve"> monitoring wizyjny, czujniki antywłamaniowe, gaśnice 8 szt.</t>
  </si>
  <si>
    <t>Budynek pracowni mechanizacji</t>
  </si>
  <si>
    <t>czujniki ruchu, monitoring, sieć hydrantowa-1 szt., gaśnice 4 szt.</t>
  </si>
  <si>
    <t>Aula</t>
  </si>
  <si>
    <t>czujniki ruchu, monitoring, sieć hydrantowa- 2 szt., gaśnice 4 szt.</t>
  </si>
  <si>
    <t xml:space="preserve"> monitoring wizyjny, sieć hydrantowa-2 szt., gaśnice 14 szt.</t>
  </si>
  <si>
    <t>Wiata na maszyny i narzędzia rolnicze</t>
  </si>
  <si>
    <t>blacha falista</t>
  </si>
  <si>
    <t>Skład opału</t>
  </si>
  <si>
    <t>Studnia głębinowa</t>
  </si>
  <si>
    <t>Ogrodzenia z siatki 1423 m.b.</t>
  </si>
  <si>
    <t>1 423 m.b.</t>
  </si>
  <si>
    <t>uszkodzenie sprzętu elektronicznego w wyniku przepięcia podczas gwałtownych burz.</t>
  </si>
  <si>
    <t>budynek szkolny z salą gimn</t>
  </si>
  <si>
    <t>kraty,gasnice,kamery,hydranty</t>
  </si>
  <si>
    <t>lata przedwojenne i 1970</t>
  </si>
  <si>
    <t>ul.Klonowska 3,98-360Lututów</t>
  </si>
  <si>
    <t>dachówka,papa</t>
  </si>
  <si>
    <t>budynek mieszkalny 2-rodz.</t>
  </si>
  <si>
    <t>gaśnice</t>
  </si>
  <si>
    <t xml:space="preserve">lata przedwojenne </t>
  </si>
  <si>
    <t xml:space="preserve">tak* </t>
  </si>
  <si>
    <t>internat</t>
  </si>
  <si>
    <t>gaśnice, kamery,hydranty</t>
  </si>
  <si>
    <t>budynek warszt.-garaż.  B</t>
  </si>
  <si>
    <t>gasnice, kamery</t>
  </si>
  <si>
    <t>budynek warszt.-garaż.  D</t>
  </si>
  <si>
    <t>tak*</t>
  </si>
  <si>
    <t>stolarnia</t>
  </si>
  <si>
    <t>papa/blacha</t>
  </si>
  <si>
    <t>spichlerz</t>
  </si>
  <si>
    <t>lata przedwojenne</t>
  </si>
  <si>
    <t>szopa-wiata</t>
  </si>
  <si>
    <t>garaż 5-segmentowy</t>
  </si>
  <si>
    <t>ul.Klonowska 7,98-360Lututów</t>
  </si>
  <si>
    <t>spichlerz zbożowy</t>
  </si>
  <si>
    <t>ul.Klonowska7, 98-360Lututów</t>
  </si>
  <si>
    <t>budynek składowy</t>
  </si>
  <si>
    <t>ul. Klonowska7, 98-360 Lututów</t>
  </si>
  <si>
    <t>chlewnia mała</t>
  </si>
  <si>
    <t>warsztat kuźnia</t>
  </si>
  <si>
    <t>ze stolarnią</t>
  </si>
  <si>
    <t>budynek gosp. Pracown.</t>
  </si>
  <si>
    <t>wiata</t>
  </si>
  <si>
    <t>elem. Żelbet.</t>
  </si>
  <si>
    <t>Zalanie budynku "C" szkoły</t>
  </si>
  <si>
    <t>Uszkodzenie budynku "A" szkoły</t>
  </si>
  <si>
    <t>Uszkodzenie budynku składowego szkoły oraz drzwi w budynku warsztatowo-garażowym</t>
  </si>
  <si>
    <t>1. Stłuczka samochodowa.                                                   2. Stłuczka ciągnika do nauki jazdy.                                   3. Uszkodzenie bramy w hali maszyn.</t>
  </si>
  <si>
    <t>26. Zespół Szkół Centrum Kształcenia Rolniczego im. Osadników Wojskowych w MIESZKOWICACH</t>
  </si>
  <si>
    <t>BUDYNEK SZKOLNY</t>
  </si>
  <si>
    <t>gaśnice, hydranty,monitoring, kraty w oknach pomieszczeń biurowych</t>
  </si>
  <si>
    <t>ul. Techników 1 Mieszkowice</t>
  </si>
  <si>
    <t>BUDYNEK GOSP. Stodoła</t>
  </si>
  <si>
    <t>BUDYNEK GOSP. Chlewnia</t>
  </si>
  <si>
    <t>azbest</t>
  </si>
  <si>
    <t>BUDYNEK GOSP. Wiata</t>
  </si>
  <si>
    <t>BUDYNEK GOSP. Szklarnia</t>
  </si>
  <si>
    <t>BUDYNEK GOSP. Garaż</t>
  </si>
  <si>
    <t>HALA SPORTOWA</t>
  </si>
  <si>
    <t>26. Zespół Szkół Centrum Kształcenia Rolniczego im. Osadników Wojskowych w MIESZKOWICACH brak</t>
  </si>
  <si>
    <t>27. Zespół Szkół Centrum Kształcenia Rolniczego w  SIENNICY RÓŻANEJ</t>
  </si>
  <si>
    <t xml:space="preserve">ZSCKR - szkoła </t>
  </si>
  <si>
    <t>Dozór agencji ochrony całodobowy, hydranty, gaśnice 9 szt., czujniki alarmowe</t>
  </si>
  <si>
    <t>22-304 Siennica Różana 266A</t>
  </si>
  <si>
    <t xml:space="preserve">tak/ </t>
  </si>
  <si>
    <t>tak/żelbetowe,</t>
  </si>
  <si>
    <t>ściany obmurowane gazobetonem</t>
  </si>
  <si>
    <t>blacha na rabek stojący</t>
  </si>
  <si>
    <t>Hala gimnastyczna</t>
  </si>
  <si>
    <t>hydranty, gaśnice 2 szt., czujniki alarmowe, monitoring</t>
  </si>
  <si>
    <t>tak/żelbetowe</t>
  </si>
  <si>
    <t>ściany wew. Z cegły ceramicznej, Sciany zewn. Warstwowe</t>
  </si>
  <si>
    <t>stropodach na konstrukcji metalowej pokryty papą</t>
  </si>
  <si>
    <t>Internat wraz ze stołówką</t>
  </si>
  <si>
    <t>Hydranty, gaśnice 7 szt., czujniki alarmowe</t>
  </si>
  <si>
    <t>22-304 Siennica Różana 268</t>
  </si>
  <si>
    <t>tak/</t>
  </si>
  <si>
    <t>Sciany z elementów prefabrykowanych</t>
  </si>
  <si>
    <t xml:space="preserve">stropodach kryty papą,w części stołówkowej płyta warstwowa </t>
  </si>
  <si>
    <t>Dozór agencji ochrony całodobowy, hydranty, gaśnice 7 szt., czujniki alarmowe</t>
  </si>
  <si>
    <t>22-304 Siennica Różana 266</t>
  </si>
  <si>
    <t>stalowa</t>
  </si>
  <si>
    <t xml:space="preserve">blacha trapezowa,częściowo pokryta płytą warstwową  PW-8, </t>
  </si>
  <si>
    <t>Stacja kontroli opryskiwaczy</t>
  </si>
  <si>
    <t xml:space="preserve">blacha trapezowa, </t>
  </si>
  <si>
    <t>szkooda z tytułu ubezpieczenia AC pojadu marki PEUGEOT 407</t>
  </si>
  <si>
    <t>28. Zespół Szkół Centrum Kształcenia Rolniczego w BYSTREJ</t>
  </si>
  <si>
    <t>Budynek Szkoły Główy</t>
  </si>
  <si>
    <t>Hydranty, Gaśnica proszkowa  8szt. Alarm,Kraty,  Dozór Agencji Ochrony- część doby</t>
  </si>
  <si>
    <t>Bystra 156</t>
  </si>
  <si>
    <t>blacha  trapezowa</t>
  </si>
  <si>
    <t>Budynek Mieszkalny z Pracownią Żywienia</t>
  </si>
  <si>
    <t>Gaśnica proszkowa 6szt. Alarm, Dozór agencji ochrony - część doby</t>
  </si>
  <si>
    <t>Rok budowy nieznany  Przejęty w 1946</t>
  </si>
  <si>
    <t xml:space="preserve">Garaże z Magazynem </t>
  </si>
  <si>
    <t>Gaśnica proszkowa 2szt. Krata</t>
  </si>
  <si>
    <t>Budynek w budowie</t>
  </si>
  <si>
    <t>Garaże z Magazynem Paszowym</t>
  </si>
  <si>
    <t>Gaśnica proszkowa 1szt.</t>
  </si>
  <si>
    <t>Garaż na Maszyny i sprzęt rolniczy</t>
  </si>
  <si>
    <t>Silos na kiszonki</t>
  </si>
  <si>
    <t xml:space="preserve"> - </t>
  </si>
  <si>
    <t>Zbiornik  P.poż</t>
  </si>
  <si>
    <t>beton-nasyp ziemny</t>
  </si>
  <si>
    <t>Warchlakarnia</t>
  </si>
  <si>
    <t>PUSTOSTAN</t>
  </si>
  <si>
    <t>Odchowalnia cieląt</t>
  </si>
  <si>
    <t>Drogi i place</t>
  </si>
  <si>
    <t>Utwardzenie placu przed halą magazynową</t>
  </si>
  <si>
    <t>Bystra 157</t>
  </si>
  <si>
    <t>Boisko sportowe</t>
  </si>
  <si>
    <t>Ogrodzenie obiektów szkoły</t>
  </si>
  <si>
    <t>Drogi wewnętrzne</t>
  </si>
  <si>
    <t>28. Zespół Szkół Centrum Kształcenia Rolniczego w BYSTREJ- brak</t>
  </si>
  <si>
    <t>29. Zespół Szkół Centrum Kształcenia Rolniczego im. Stanisława Staszica w SEJNACH</t>
  </si>
  <si>
    <t>Garaż 10-boksowy</t>
  </si>
  <si>
    <t>BRAK</t>
  </si>
  <si>
    <t>ul. Konarskiego 23, 16-500 Sejny</t>
  </si>
  <si>
    <t>BLACHA</t>
  </si>
  <si>
    <t>Wiata na maszyny rolnicze</t>
  </si>
  <si>
    <t>ETERNIT</t>
  </si>
  <si>
    <t>Magazyn paliw płynnych</t>
  </si>
  <si>
    <t>PAPA</t>
  </si>
  <si>
    <t>Szopa do maszyn</t>
  </si>
  <si>
    <t>Budynek kuchni</t>
  </si>
  <si>
    <t>Gaśnice proszkowe 2szt</t>
  </si>
  <si>
    <t>hydranty wewnętrzne szt.2, gaśnice proszkowe szt.6, system alarmowy w każdej pracowni komputerowej</t>
  </si>
  <si>
    <t>hydrant wewnętrzny szt. 1, gaśnice proszkowe szt. 6, kraty w oknach oraz system alarmowy pracownia komputerowa</t>
  </si>
  <si>
    <t>Budynek gospodarczy</t>
  </si>
  <si>
    <t>gaśnice proszkowe 1szt. oraz czujniki CO2 szt. 2</t>
  </si>
  <si>
    <t>Budynek sklepiku</t>
  </si>
  <si>
    <t>hydranty wewnętrzne szt. 4, gaśnice proszkowe szt. 4</t>
  </si>
  <si>
    <t>Kanał sieci C.O.</t>
  </si>
  <si>
    <t>Złoża biologiczne</t>
  </si>
  <si>
    <t>Przepompownia i oczyszczalnia</t>
  </si>
  <si>
    <t>Kanalizacja wodociągowa</t>
  </si>
  <si>
    <t>Odwodnienie terenu</t>
  </si>
  <si>
    <t>Zewnętrzna sieć kanalizacyjna</t>
  </si>
  <si>
    <t>Zewnętrzna sieć C.O. i C.W.</t>
  </si>
  <si>
    <t>Zbiornik Imhoffa</t>
  </si>
  <si>
    <t>Zbiornik paliw płynnych</t>
  </si>
  <si>
    <t>Ogrodzenie</t>
  </si>
  <si>
    <t>Kominy stalowe</t>
  </si>
  <si>
    <t>Ciągi komunikacyjne</t>
  </si>
  <si>
    <t>2015 i 2017</t>
  </si>
  <si>
    <t>KOSTKA BRUKOWA</t>
  </si>
  <si>
    <t>29. Zespół Szkół Centrum Kształcenia Rolniczego im. Stanisława Staszica w SEJNACH - brak</t>
  </si>
  <si>
    <t>30. Zespół Szkół Centrum Kształcenia Rolniczego im. prof. Władysława Szafera w RZEMIENIU</t>
  </si>
  <si>
    <t>Szkoła</t>
  </si>
  <si>
    <t>gaśnice, hydrany, czujniki przeciwpożarowe  (20 szt)</t>
  </si>
  <si>
    <t>39-322 Rzemień 243</t>
  </si>
  <si>
    <t>39-322 Rzemień 244</t>
  </si>
  <si>
    <t xml:space="preserve">Pracownia-warsztaty </t>
  </si>
  <si>
    <t>gaśnice (3szt)</t>
  </si>
  <si>
    <t>1980-1985</t>
  </si>
  <si>
    <t>Wiata-warsztaty pomieszczenia socjalne</t>
  </si>
  <si>
    <t>gaśnice (3 szt)</t>
  </si>
  <si>
    <t>Budynek gospodarczy dla celów dydaktycznych</t>
  </si>
  <si>
    <t>Budynek inwentarski</t>
  </si>
  <si>
    <t>Cielętnik</t>
  </si>
  <si>
    <t>gaśnice (2 szt)</t>
  </si>
  <si>
    <t>Stodoła obudowana blachą</t>
  </si>
  <si>
    <t>gaśnice (1 szt)</t>
  </si>
  <si>
    <t>Wiata kryta blachą</t>
  </si>
  <si>
    <t xml:space="preserve">gaśnice </t>
  </si>
  <si>
    <t>Wiata na maszyny</t>
  </si>
  <si>
    <t>Pozostałe obiekty inżynierii lądowej (zbiorniki na obornik,hydrofornia)</t>
  </si>
  <si>
    <t>uszkodzenie szyby w drzwiach w ciągniku Case</t>
  </si>
  <si>
    <t>uszkodzenie szyby przedniej Hyundai I20,uszkodzenie bramy,uszkodzenie błotnika przedniego w ciągniku Case,</t>
  </si>
  <si>
    <t>31. Zespół Szkół Centrum Kształcenia Rolniczego w HAŃCZOWEJ</t>
  </si>
  <si>
    <t>BUDYNEK SZKOŁY</t>
  </si>
  <si>
    <t>GAŚNICE 12 szt proszkowe ,HYDRANTY</t>
  </si>
  <si>
    <t>HAŃCZOWA 80,38-316 WYSOWA-ZDRÓJ</t>
  </si>
  <si>
    <t>INTERNAT</t>
  </si>
  <si>
    <t>GAŚNICE 7szt, 6 proszkowe 1 pianowa,HYDRANTY</t>
  </si>
  <si>
    <t>GARAŻE</t>
  </si>
  <si>
    <t>GAŚNICE 2szt proszkowe,HYDRANTY</t>
  </si>
  <si>
    <t>KUŹNIA</t>
  </si>
  <si>
    <t>GAŚNICE 2szt proszkowa,HYDRANTY</t>
  </si>
  <si>
    <t>GAŚNICE 1szt proszkowa,HYDRANTY</t>
  </si>
  <si>
    <t>WARSZTATY</t>
  </si>
  <si>
    <t>GAŚNICE 11szt proszkowe i 1 śniegowa ,HYDRANTY</t>
  </si>
  <si>
    <t>HALA DYDAKTYCZNO-WARSZTATOWA (w budowie)</t>
  </si>
  <si>
    <t>WIATA NA TRASIE NARCIARSKIEJ</t>
  </si>
  <si>
    <r>
      <t>tak</t>
    </r>
    <r>
      <rPr>
        <strike/>
        <sz val="10"/>
        <rFont val="Calibri"/>
        <family val="2"/>
        <charset val="238"/>
        <scheme val="minor"/>
      </rPr>
      <t>/nie</t>
    </r>
    <r>
      <rPr>
        <sz val="10"/>
        <rFont val="Calibri"/>
        <family val="2"/>
        <charset val="238"/>
        <scheme val="minor"/>
      </rPr>
      <t xml:space="preserve">* </t>
    </r>
  </si>
  <si>
    <r>
      <t>tak</t>
    </r>
    <r>
      <rPr>
        <strike/>
        <sz val="10"/>
        <rFont val="Calibri"/>
        <family val="2"/>
        <charset val="238"/>
        <scheme val="minor"/>
      </rPr>
      <t>/nie*</t>
    </r>
    <r>
      <rPr>
        <sz val="10"/>
        <rFont val="Calibri"/>
        <family val="2"/>
        <charset val="238"/>
        <scheme val="minor"/>
      </rPr>
      <t xml:space="preserve"> </t>
    </r>
  </si>
  <si>
    <r>
      <rPr>
        <strike/>
        <sz val="10"/>
        <rFont val="Calibri"/>
        <family val="2"/>
        <charset val="238"/>
        <scheme val="minor"/>
      </rPr>
      <t>tak/</t>
    </r>
    <r>
      <rPr>
        <sz val="10"/>
        <rFont val="Calibri"/>
        <family val="2"/>
        <charset val="238"/>
        <scheme val="minor"/>
      </rPr>
      <t xml:space="preserve">nie* </t>
    </r>
  </si>
  <si>
    <t xml:space="preserve">32.Zespół Szkół Centrum Kształcenia Rolniczego im. II Czechosłowackiej Brygady Spadochronowej 
w NOWOSIELCACH </t>
  </si>
  <si>
    <t>32. Zespół Szkół Centrum Kształcenia Rolniczego im. II Czechosłowackiej Brygady Spadochronowej 
w NOWOSIELCACH</t>
  </si>
  <si>
    <t xml:space="preserve">alarm, gaśnice,  agencja ochrony (część doby-noc), czujka dymu </t>
  </si>
  <si>
    <t>1961(nabycie)</t>
  </si>
  <si>
    <t>ZSCKR Nowosielce</t>
  </si>
  <si>
    <t xml:space="preserve">alarm, klapa dymowa, gaśnice, agencja ochrony (część doby-noc), hydranty, czujka dymu </t>
  </si>
  <si>
    <t>Obora - stajnia dla koni</t>
  </si>
  <si>
    <t xml:space="preserve">czujka dymu </t>
  </si>
  <si>
    <t xml:space="preserve">Budynek dydaktyczny - architektury krajobrazu </t>
  </si>
  <si>
    <t>Budynek hali sportowej z zapleczem dydaktycznym</t>
  </si>
  <si>
    <t>klapy dymowe, hydranty</t>
  </si>
  <si>
    <t xml:space="preserve">Budynek garaży na zaplecze dydaktyczne praktycznej nauki zawodu </t>
  </si>
  <si>
    <t>hydranty</t>
  </si>
  <si>
    <t>Budynek baszty</t>
  </si>
  <si>
    <t>Renault Megane</t>
  </si>
  <si>
    <t>uszkodzenie dachu na budynku hali sportowej</t>
  </si>
  <si>
    <t>Pracownia D (stara)</t>
  </si>
  <si>
    <t>Pracownia G</t>
  </si>
  <si>
    <t>szklarnia V-G</t>
  </si>
  <si>
    <t>szklarnia VI-G</t>
  </si>
  <si>
    <t>stoły przesuwane w szklarni</t>
  </si>
  <si>
    <t>Szklarnia I-D</t>
  </si>
  <si>
    <t>Szklarnia II-D</t>
  </si>
  <si>
    <t>Szklarnia II-G</t>
  </si>
  <si>
    <t>Szklarnia III- G</t>
  </si>
  <si>
    <t>Szklarnia IV-G</t>
  </si>
  <si>
    <t>Szklarnia N-D</t>
  </si>
  <si>
    <t>Szklarnia I-G</t>
  </si>
  <si>
    <t>Budynek gospodarczy (biuro warsztatów)</t>
  </si>
  <si>
    <t>Wiata drewniana</t>
  </si>
  <si>
    <t>Kompleks lekkoatletyczny i boisko wielofunkcyjne</t>
  </si>
  <si>
    <t>Ogrodzenie pukntu sprzedaży i dołowania roślin</t>
  </si>
  <si>
    <t>Kiosk szkolny</t>
  </si>
  <si>
    <r>
      <t>tak/</t>
    </r>
    <r>
      <rPr>
        <i/>
        <strike/>
        <sz val="10"/>
        <rFont val="Calibri"/>
        <family val="2"/>
        <charset val="238"/>
        <scheme val="minor"/>
      </rPr>
      <t>nie</t>
    </r>
    <r>
      <rPr>
        <sz val="10"/>
        <rFont val="Calibri"/>
        <family val="2"/>
        <charset val="238"/>
        <scheme val="minor"/>
      </rPr>
      <t xml:space="preserve">* </t>
    </r>
  </si>
  <si>
    <r>
      <rPr>
        <strike/>
        <sz val="10"/>
        <rFont val="Calibri"/>
        <family val="2"/>
        <charset val="238"/>
        <scheme val="minor"/>
      </rPr>
      <t>tak</t>
    </r>
    <r>
      <rPr>
        <sz val="10"/>
        <rFont val="Calibri"/>
        <family val="2"/>
        <charset val="238"/>
        <scheme val="minor"/>
      </rPr>
      <t>/</t>
    </r>
    <r>
      <rPr>
        <i/>
        <sz val="10"/>
        <rFont val="Calibri"/>
        <family val="2"/>
        <charset val="238"/>
        <scheme val="minor"/>
      </rPr>
      <t>nie</t>
    </r>
    <r>
      <rPr>
        <sz val="10"/>
        <rFont val="Calibri"/>
        <family val="2"/>
        <charset val="238"/>
        <scheme val="minor"/>
      </rPr>
      <t xml:space="preserve">* </t>
    </r>
  </si>
  <si>
    <t>gaśnice proszkowe, dozór agencji ochrony - część doby</t>
  </si>
  <si>
    <t>gaśniec proszkowe, czujniki i urządzenia alarmowe</t>
  </si>
  <si>
    <t>gaśniec proszkowe, hydranty, czujniki i urządzenia alarmowe</t>
  </si>
  <si>
    <t>dozór agencji ochrony - częśc doby</t>
  </si>
  <si>
    <t>przed wojną</t>
  </si>
  <si>
    <t>1960-1970</t>
  </si>
  <si>
    <t>285+34</t>
  </si>
  <si>
    <t>239,7+39,5</t>
  </si>
  <si>
    <t>ul. Akademii Umiejętności 1, 43-300 Bielsko-Biała</t>
  </si>
  <si>
    <t>płyty żelbetowe</t>
  </si>
  <si>
    <t>słupki i siatka metalowa</t>
  </si>
  <si>
    <t>konstrukcja ocynkowana, plastik</t>
  </si>
  <si>
    <t>słupki oczynkowane</t>
  </si>
  <si>
    <t>konstrukcja stalowa i szyby</t>
  </si>
  <si>
    <t>wybite w szklarni szyby podczas wichury</t>
  </si>
  <si>
    <t>uszkodzenie centrali telefonicznej, kserokopiarki, laptopa i kamer monitoringu wizyjnego wskutek przepięć na sieci telefonicznej i elektrycznej spowodowanej wyładowaniem atmosferycznym, wybite podczas wichury szyby w szklarniach i zalanie sufitu w budynku spowodowane ulewą</t>
  </si>
  <si>
    <t>34. Zespół Szkół Centrum Kształcenia Rolniczego im. chor. Jana Szymańskiego w MARIANOWIE</t>
  </si>
  <si>
    <t>szkoła</t>
  </si>
  <si>
    <t xml:space="preserve"> główna, część biurowa i dydaktyczna</t>
  </si>
  <si>
    <t>hala na maszyny rolnicze</t>
  </si>
  <si>
    <t>1971, 1990</t>
  </si>
  <si>
    <t>Marianowo 7</t>
  </si>
  <si>
    <t>Marianowo 9</t>
  </si>
  <si>
    <t>Marianowo 11</t>
  </si>
  <si>
    <t>Marianowo</t>
  </si>
  <si>
    <t>Marionowo</t>
  </si>
  <si>
    <t>Hydranty - 5, czujki, gaśnice proszkowe - 13, dozór- część doby</t>
  </si>
  <si>
    <t>Hydrant - 7, gaśnice proszkowa- 19, dozór- część doby</t>
  </si>
  <si>
    <t>gaśnice proszkowe - 11, dozór - część doby</t>
  </si>
  <si>
    <t>gaśnice proszkowe - 1, dozór - część doby</t>
  </si>
  <si>
    <t>gaśnice proszkowe - 2, dozór - część doby</t>
  </si>
  <si>
    <t>34. Zespół Szkół Centrum Kształcenia Rolniczego im. chor. Jana Szymańskiego w MARIANOWIE - brak</t>
  </si>
  <si>
    <t>35. Zespół Szkół Centrum Kształcenia Rolniczego im. Augusta Zamoyskiego w JABŁONIU</t>
  </si>
  <si>
    <t>monitoring wizyjny, kraty na klatkach schodowych, hydranty zewnętrzne i wewnętrzne, gaśnice 10 szt. proszkowe;</t>
  </si>
  <si>
    <t xml:space="preserve">ul.Augusta Zamoyskiego 4;              21-205 Jabłoń </t>
  </si>
  <si>
    <t>Budynek stołówki</t>
  </si>
  <si>
    <t>hydranty, gaśnice 1 szt. pianowa, 2 szt. proszkowe;</t>
  </si>
  <si>
    <t>blacha trapezowa, papa</t>
  </si>
  <si>
    <t>Budynek - int. 2</t>
  </si>
  <si>
    <t>monitoring wizyjny, gaśnice 4 szt. proszkowe;</t>
  </si>
  <si>
    <t xml:space="preserve">ul.Lipowa 3A;  
21-205 Jabłoń </t>
  </si>
  <si>
    <t>Budynek-  int. 1</t>
  </si>
  <si>
    <t xml:space="preserve">ul. Lipowa 3; 
21-205 Jabłoń </t>
  </si>
  <si>
    <t>Budynek - warsztaty</t>
  </si>
  <si>
    <t xml:space="preserve">ul.Augusta Zamoyskiego 4; 
21-205 Jabłoń </t>
  </si>
  <si>
    <t>Budynek kotłowni z urządz.</t>
  </si>
  <si>
    <t>monitoring wizyjny, gaśnice 2 szt. proszkowe;</t>
  </si>
  <si>
    <t xml:space="preserve">blacha trapezowa, papa, </t>
  </si>
  <si>
    <t>Garaż- 6 stanowiskowy</t>
  </si>
  <si>
    <t>monitoring wizyjny,</t>
  </si>
  <si>
    <t>Garaż - 3 stanowiskowy</t>
  </si>
  <si>
    <t xml:space="preserve">Rozszczelnienie  rury w toalecie męskiej, zalana ściana z gipsu II piętro szkoły </t>
  </si>
  <si>
    <t>36. Zespół Szkół Centrum Kształcenia Rolniczego im. mjr. pil. Władysława Szcześniewskiego 
w WIDZEWIE</t>
  </si>
  <si>
    <t>95-054 Ksawerów, ul. Szkolna  12</t>
  </si>
  <si>
    <t>Szopa na maszyny rolnicze</t>
  </si>
  <si>
    <t>j.w.</t>
  </si>
  <si>
    <t>Kotłownia ( 91/1000)</t>
  </si>
  <si>
    <t xml:space="preserve">Garaż </t>
  </si>
  <si>
    <t>Garaż</t>
  </si>
  <si>
    <t>płyty beton</t>
  </si>
  <si>
    <t>Garaż 5 segmentowy</t>
  </si>
  <si>
    <t xml:space="preserve">Internat </t>
  </si>
  <si>
    <t>Garaże blaszane 2 szt</t>
  </si>
  <si>
    <t>Garaże blaszane 4 szt</t>
  </si>
  <si>
    <t>Komórki</t>
  </si>
  <si>
    <t>Szklarnie 4 segmentowe</t>
  </si>
  <si>
    <t>stal, szkło</t>
  </si>
  <si>
    <t>Szklarnie 3 segmentowe</t>
  </si>
  <si>
    <t>Garaże 3 segmentowe</t>
  </si>
  <si>
    <t>Garaże 5 segmentowe</t>
  </si>
  <si>
    <t>Wiata garaż</t>
  </si>
  <si>
    <t xml:space="preserve">Szatnia - bud. przy szklarni </t>
  </si>
  <si>
    <t>Pawilon sportowy</t>
  </si>
  <si>
    <t>Linia napowietrzna oświetleniowa</t>
  </si>
  <si>
    <t>Instalacja wod.kan</t>
  </si>
  <si>
    <t>Ogrodzenie terenu szkoły</t>
  </si>
  <si>
    <t>Hydrofor- studnia</t>
  </si>
  <si>
    <t xml:space="preserve">Boisko </t>
  </si>
  <si>
    <t>Nawierzchnia dróg</t>
  </si>
  <si>
    <t>Droga asfaltowa</t>
  </si>
  <si>
    <t>Drenaż</t>
  </si>
  <si>
    <t xml:space="preserve">37.Zespół Szkół Centrum Kształcenia Rolniczego w POTOCZKU </t>
  </si>
  <si>
    <t>37. Zespół Szkół Centrum Kształcenia Rolniczego w POTOCZKU</t>
  </si>
  <si>
    <t>stłuczone szyby</t>
  </si>
  <si>
    <t>uszkodzone dachy, zepsuta centralka telefoniczna podczas burzy</t>
  </si>
  <si>
    <t>stłuczona szyba, zalanie wodą na skutek pęknięcia rury w internacie, zepsuta centralka telefoniczna podczas burzy</t>
  </si>
  <si>
    <t xml:space="preserve">Budynek szkolny (Dworek) </t>
  </si>
  <si>
    <t>gaśnice proszkowe 6 kg 4 sztuki</t>
  </si>
  <si>
    <t>1875/1925 (dobudowa)</t>
  </si>
  <si>
    <t>Potoczek 43, 23-313 Potok Wielki</t>
  </si>
  <si>
    <t>Budynek szkolny (Rządcówka)</t>
  </si>
  <si>
    <t>gaśnica proszkowa 6kg 1 sztuka</t>
  </si>
  <si>
    <t>etarnit falisty</t>
  </si>
  <si>
    <t>Bud. Dydakt. Warszt</t>
  </si>
  <si>
    <t>gaśnice proszkowe szt. 3</t>
  </si>
  <si>
    <t>Garaże przy ogrodz.</t>
  </si>
  <si>
    <t>gaśnica proszkowa 1 szt</t>
  </si>
  <si>
    <t>Bud. Dydakt. Spawalnia i garaż</t>
  </si>
  <si>
    <t>gaśnice proszkowe szt. 2</t>
  </si>
  <si>
    <t>Bud. Lamus (magazyn)</t>
  </si>
  <si>
    <t>Bud. Hali sportowej</t>
  </si>
  <si>
    <t>gaśnice proszkowe szt 5, hydranty szt. 4</t>
  </si>
  <si>
    <t>płyty warstwowe, papa termozgrzewalna</t>
  </si>
  <si>
    <t>garaż na masz. Rol. Bud. dawnej obory</t>
  </si>
  <si>
    <t>blacha płaska</t>
  </si>
  <si>
    <t>Silosy BIN</t>
  </si>
  <si>
    <t>gaśnica proszkowa 6kg 4 sztuki, hydranty 4</t>
  </si>
  <si>
    <t>stropo dach, papa termozgrzewalna</t>
  </si>
  <si>
    <t>Magazyn Zbożowy</t>
  </si>
  <si>
    <t>gaśnice proszkowe 6kg 2 sztuki</t>
  </si>
  <si>
    <t>Obora - chlewnia</t>
  </si>
  <si>
    <t>eternit falisty/ blacha</t>
  </si>
  <si>
    <t>Stajnia</t>
  </si>
  <si>
    <t>eternit falisty</t>
  </si>
  <si>
    <t>oczyszczalnia ścieków</t>
  </si>
  <si>
    <t>Kaplica</t>
  </si>
  <si>
    <t>Budynek warsztatów szkolnych w trakcie budowy</t>
  </si>
  <si>
    <t>38. Zespół Szkół Centrum Kształcenia Rolniczego im. Ireny Kosmowskiej w KOROLÓWCE-OSADZIE</t>
  </si>
  <si>
    <t>wskutek wyładowania awaria systemu alarmowego i internetowego</t>
  </si>
  <si>
    <t>1952 część wysoka, pozostała część dobudowana po 1975</t>
  </si>
  <si>
    <t>Korolówka- Osada, 22-200 Włodawa</t>
  </si>
  <si>
    <t>Korolówka- Osada 3, 22-200 Włodawa</t>
  </si>
  <si>
    <t>Korolówka- Osada 1, 22-200 Włodawa</t>
  </si>
  <si>
    <t>Przeciwpożarowe: gaśnice, hydranty; przeciwkradzieżowe: kraty w oknach, alarm i monitoring, całodobowy dozór agencji ochrony</t>
  </si>
  <si>
    <t>Przeciwpożarowe: gaśnice, hydranty; przeciwkradzieżowe: monitoring</t>
  </si>
  <si>
    <t>Przeciwpożarowe: gaśnice,; przeciwkradzieżowe: kraty woknach, monitoring</t>
  </si>
  <si>
    <t>stropodach wentylowany, płaski kryty papą</t>
  </si>
  <si>
    <r>
      <t>180 m</t>
    </r>
    <r>
      <rPr>
        <vertAlign val="superscript"/>
        <sz val="10"/>
        <rFont val="Calibri"/>
        <family val="2"/>
        <charset val="238"/>
        <scheme val="minor"/>
      </rPr>
      <t>3</t>
    </r>
  </si>
  <si>
    <t>stropodach prefabrykowany z płyt kanałowych, płaski, kryty papą termozgrzewalną</t>
  </si>
  <si>
    <t>drewniany kryty papą</t>
  </si>
  <si>
    <t>Budynek wiaty</t>
  </si>
  <si>
    <t>Budynek wiaty przy warsztatach szkolnych</t>
  </si>
  <si>
    <t>Budynek kotłowni na pellet</t>
  </si>
  <si>
    <t>Silos na zboże</t>
  </si>
  <si>
    <t>Sieć wodno-kanalizacyjna</t>
  </si>
  <si>
    <t>Linia stacji trafo</t>
  </si>
  <si>
    <t>Linia telefoniczna</t>
  </si>
  <si>
    <t>Sieć centralnego ogrzewania</t>
  </si>
  <si>
    <t>Oświetlenie terenu</t>
  </si>
  <si>
    <t>Mała architektura</t>
  </si>
  <si>
    <t>Szalet</t>
  </si>
  <si>
    <t>Boiska</t>
  </si>
  <si>
    <t>Ogrodzenie terenu</t>
  </si>
  <si>
    <t>Chodnik z kostki brukowej</t>
  </si>
  <si>
    <t>Plac manewrowy do nauki jazdy</t>
  </si>
  <si>
    <t>Przeciwpożarowe: Gaśnice</t>
  </si>
  <si>
    <t>Przeciwpożarowe: gaśnice, przeciwkradzieżowe: monitoring</t>
  </si>
  <si>
    <t>Przeciwkradzieżowe: monitoring</t>
  </si>
  <si>
    <t>po 1975</t>
  </si>
  <si>
    <t>siatka metalowa</t>
  </si>
  <si>
    <t>dach płaski w formie stropodachu z wartswą izolacyjną ze styropapy wykończoną papą asfaltową</t>
  </si>
  <si>
    <t>konstrukcja metalowa kryta płytami falistymi azbestowo-cementowymi</t>
  </si>
  <si>
    <t xml:space="preserve">konstrukcja stalowa pokryta blachą trapezową </t>
  </si>
  <si>
    <t>39. Zespół Szkół Centrum Kształcenia Rolniczego w KAMIENIU MAŁYM</t>
  </si>
  <si>
    <t>uszkodzenie dachów przez wiatr huraganowy, uszkodzenie przyczepki samochodowej w wypadku komunikacyjnych</t>
  </si>
  <si>
    <t>zalanie pokoi w internacie</t>
  </si>
  <si>
    <t>Budynek część nowa</t>
  </si>
  <si>
    <t>Łącznik</t>
  </si>
  <si>
    <t>Budynek garażowy z podręcznym warsztatem i boksami dla koni</t>
  </si>
  <si>
    <t>Wiata na maszyny rolnicze z wydzielonym pomieszczeniem garażowym</t>
  </si>
  <si>
    <t>Wielofunkcyjne boisko sportowe</t>
  </si>
  <si>
    <t>3 hydranty DN 25, 1hydrant DN 52, 4 gaśnice proszkowe, dozór pracowniczy - część doby</t>
  </si>
  <si>
    <t>2 hydranty DN 25, gaśnice proszkowe, dozór pracowniczy - część doby</t>
  </si>
  <si>
    <t>dozór pracowniczy</t>
  </si>
  <si>
    <t>2 hydranty DN 52, 5 gaśnic proszkowych, instalacja SAP-38 czujek, dozór pracowniczy -część doby</t>
  </si>
  <si>
    <t>1 gaśnica proszkowa, dozór pracowniczy - część doby</t>
  </si>
  <si>
    <t>9 gaśnic proszkowych, dozór pracowniczy - część doby</t>
  </si>
  <si>
    <t>dozór pracowniczy - część doby</t>
  </si>
  <si>
    <t>ok. 1930</t>
  </si>
  <si>
    <t>ok. 1930 przebudowa 2012</t>
  </si>
  <si>
    <t>ok. 1960</t>
  </si>
  <si>
    <t>Kamień Mały 89, 66-460 Witnica</t>
  </si>
  <si>
    <t>tak (pianizol)</t>
  </si>
  <si>
    <t>stalowa blacha trapezowa, płyty warstwowe</t>
  </si>
  <si>
    <t>blacha trapezzowa</t>
  </si>
  <si>
    <t>budynek Internatu</t>
  </si>
  <si>
    <t>magazyn narzędzi</t>
  </si>
  <si>
    <t>garaże składane</t>
  </si>
  <si>
    <t>warsztaty szkolne</t>
  </si>
  <si>
    <t>magazyn paliw</t>
  </si>
  <si>
    <t>czujniki przeciwpożarowe, alarm, gaśnice proszkowe 11 szt., hydranty 4 szt.</t>
  </si>
  <si>
    <t>czujniki przeciwpożarowe, alarm, gaśnice proszkowe 18 szt., hydranty 8 szt.</t>
  </si>
  <si>
    <t xml:space="preserve">czujniki przeciwpożarowe, alarm, gaśnice proszkowe 1 szt., </t>
  </si>
  <si>
    <t>blaszane drzwi, kłódki antywłamaniowe</t>
  </si>
  <si>
    <t xml:space="preserve">czujniki przeciwpożarowe, alarm, gaśnice proszkowe 4 szt. </t>
  </si>
  <si>
    <t>łańcuch, kłódki</t>
  </si>
  <si>
    <t>metlowe drzwi na zasuwy, kraty, kłódki antywłamniowe</t>
  </si>
  <si>
    <t>Szkolna 2, 83-115 Swarożyn</t>
  </si>
  <si>
    <t>ogrodzone płotem</t>
  </si>
  <si>
    <t>dach blaszany</t>
  </si>
  <si>
    <t>Łącznie sprzęt elektoniczny stacjonarny</t>
  </si>
  <si>
    <t>Łącznie sprzęt elektoniczny przenośny</t>
  </si>
  <si>
    <t>17. Zespół Szkół Centrum Kształcenia Rolniczego im. Michała Drzymały 
w BRZOSTOWIE</t>
  </si>
  <si>
    <t>Wykaz sprzętu elektronicznego przenośnego</t>
  </si>
  <si>
    <t>Łącznie budynki i budowle</t>
  </si>
  <si>
    <t>Zespół Szkół Centrum Kształcenia Rolniczego im. Jadwigi Dziubińskiej w STARYM BRZEŚCIU</t>
  </si>
  <si>
    <t>Zespół Szkół Centrum Kształcenia Rolniczego im. Augustyna Suskiego w NOWYM TARGU</t>
  </si>
  <si>
    <t>Zespół Szkół Centrum Kształcenia Rolniczego im. Krzysztofa Kluka w RUDCE</t>
  </si>
  <si>
    <t>Zespół Szkół Centrum Kształcenia Rolniczego im. Jadwigi Dziubińskiej w ZDUŃSKIEJ DĄBROWIE</t>
  </si>
  <si>
    <t>Zespół Szkół Centrum Kształcenia Rolniczego im. Wincentego Witosa w SUWAŁKACH</t>
  </si>
  <si>
    <t>Zespół Szkół Centrum Kształcenia Rolniczego im. Michała Drzymały w BRZOSTOWIE</t>
  </si>
  <si>
    <t xml:space="preserve"> </t>
  </si>
  <si>
    <t>włamanie do pomieszczeń podpiwniczonych, kradzież elektronarzędzi</t>
  </si>
  <si>
    <t>Łącznie szkodowość</t>
  </si>
  <si>
    <t>Główny budynek szkoły z salą gimnastyczną</t>
  </si>
  <si>
    <t>Budynek Internatu</t>
  </si>
  <si>
    <t>Budynek stare warsztaty mechanizacji</t>
  </si>
  <si>
    <t>Budynek garaże mechanizacji</t>
  </si>
  <si>
    <t>Łącznik murowany szklarni - obecny budynek ogrodnictwa - po remoncie</t>
  </si>
  <si>
    <t>Łącznik szklany szklarni - obecny budynek ogrodnictwa po remonce</t>
  </si>
  <si>
    <t>Drogi i chodniki wokół budynku internatu</t>
  </si>
  <si>
    <t>Waga samoochodowa - budynek wagi</t>
  </si>
  <si>
    <t>Budynek przy ognisku</t>
  </si>
  <si>
    <t>Budynek mechanizacji-Nowe warsztaty</t>
  </si>
  <si>
    <t>Garaże samochodowe</t>
  </si>
  <si>
    <t>Garaże maszyn murowane</t>
  </si>
  <si>
    <t>Garaż na autokar</t>
  </si>
  <si>
    <t>Kotłownia gazowa - duża osiedlowa</t>
  </si>
  <si>
    <t>Magazyn nawozowy 20m2</t>
  </si>
  <si>
    <t>Magazyn części zamiennych 30m2</t>
  </si>
  <si>
    <t>Magazyn dobudowany 20m2</t>
  </si>
  <si>
    <t>Wiata stalowa</t>
  </si>
  <si>
    <t>Wiata stalowa - mała</t>
  </si>
  <si>
    <t>Jałownik (stjnia 1 i2 )</t>
  </si>
  <si>
    <t xml:space="preserve">Budynki gosp. Przy bl. 15r. </t>
  </si>
  <si>
    <t>Budynek administracyjny- stróżówka</t>
  </si>
  <si>
    <t>Studnia z siecią gosp. - kotłowni</t>
  </si>
  <si>
    <t>Myjnia z rampą</t>
  </si>
  <si>
    <t>Ogrodzeni sadu</t>
  </si>
  <si>
    <t>Drogi i chodniki gospodarstwa</t>
  </si>
  <si>
    <t>Drogi przed internatem</t>
  </si>
  <si>
    <t>Plac rekreacyjny przed szkoła</t>
  </si>
  <si>
    <t>Drogi i place wokół kotłowni</t>
  </si>
  <si>
    <t>Chodnik z płytek obok internatu</t>
  </si>
  <si>
    <t>Elewator zbożowy 1</t>
  </si>
  <si>
    <t>Elewator zbożowy 2</t>
  </si>
  <si>
    <t>Kanał szdalczynny CO do internatu 2</t>
  </si>
  <si>
    <t>Wodociąg do internatu 2 - ze studnią</t>
  </si>
  <si>
    <t>Kanał sanitarny w gospod.</t>
  </si>
  <si>
    <t>Kabel ziemny - rozp. Energet.</t>
  </si>
  <si>
    <t>Kanał przesyłowy do kotłowni</t>
  </si>
  <si>
    <t>Studnia ujęcie wodne rury stal.</t>
  </si>
  <si>
    <t>Ogrodzenie wokół szkoły</t>
  </si>
  <si>
    <t>Ogrodzenie sadu</t>
  </si>
  <si>
    <t>Oswietlenie kotłowni</t>
  </si>
  <si>
    <t>Instalacja zewnętrzna kotłowni</t>
  </si>
  <si>
    <t>Oświetlenie alejki- ulica Mokoszyńska</t>
  </si>
  <si>
    <t>Przechowalnia przy budynku warsztatów ogrodnictwa (dawna kotłownia)</t>
  </si>
  <si>
    <t>Elewator zbożowy 3</t>
  </si>
  <si>
    <t xml:space="preserve">Przeciwpożarowe: gaśnice proszkowe, szt. 12; hydranty szt.:6 czujki i urządzenia alarmowe, dozór całodobowy, agencja ochrony, krata okienna 2 szt. </t>
  </si>
  <si>
    <t xml:space="preserve">Przeciwpożarowe: gaśnice proszkowe, szt. 18; hydranty szt.:6 czujki i urządzenia alarmowe, dozór całodobowy, agencja ochrony, krata okienna 2 szt. </t>
  </si>
  <si>
    <t xml:space="preserve">Przeciwpożarowe: gaśnice proszkowe, szt. 8;  czujki i urządzenia alarmowe, dozór całodobowy, agencja ochrony, krata okienna 1 szt. </t>
  </si>
  <si>
    <t>Przeciwpożarowe: gaśnice proszkowe, szt.6;  czujki i urządzenia alarmowe, dozór całodobowy</t>
  </si>
  <si>
    <t>Przeciwpożarowe: gaśnice proszkowe, szt. 1;  czujki i urządzenia alarmowe, dozór całodobowy, agencja ochrony</t>
  </si>
  <si>
    <t>Przeciwpożarowe: gaśnice proszkowe, szt. 2;  czujki i urządzenia alarmowe, dozór całodobowy, agencja ochrony, pracownicy</t>
  </si>
  <si>
    <t>Dozór całodobowy, agencja ochrony</t>
  </si>
  <si>
    <t>Dozór całodobowy, agencja ochrony, pracownicy</t>
  </si>
  <si>
    <t xml:space="preserve">Dozór całodobowy, agencja ochrony, </t>
  </si>
  <si>
    <t xml:space="preserve">Przeciwpożarowe: gaśnice proszkowe, szt.6; hydranty wewnętrzne szt.:3 czujki i urządzenia alarmowe, dozór całodobowy, agencja ochrony, pracownicy </t>
  </si>
  <si>
    <t xml:space="preserve">Przeciwpożarowe: gaśnice proszkowe, szt. 2;  dozór całodobowy, agencja ochrony, pracownicy. </t>
  </si>
  <si>
    <t xml:space="preserve">Przeciwpożarowe: gaśnice proszkowe, szt.4;  dozór całodobowy, agencja ochrony, pracownicy. </t>
  </si>
  <si>
    <t xml:space="preserve">Przeciwpożarowe: gaśnice proszkowe, szt. 1; czujki i urządzenia alarmowe,  dozór całodobowy, agencja ochrony, pracownicy. </t>
  </si>
  <si>
    <t>2014-2015</t>
  </si>
  <si>
    <t>lata 60</t>
  </si>
  <si>
    <t>1998-2017</t>
  </si>
  <si>
    <t>2016-2017</t>
  </si>
  <si>
    <t>1985-2016</t>
  </si>
  <si>
    <t>1973 - 1998</t>
  </si>
  <si>
    <t>27-600 Sandomierz, ul Mokoszyńska 1</t>
  </si>
  <si>
    <t>27-600 Sandomierz, ul Mokoszyńska 4</t>
  </si>
  <si>
    <t>27-600 Sandomierz, ul Mokoszyńska 6</t>
  </si>
  <si>
    <t xml:space="preserve">27-600 Sandomierz, ul Mokoszyńska </t>
  </si>
  <si>
    <t>pleksyglas</t>
  </si>
  <si>
    <t>tak, wypełnienie rdzeń styropianowy</t>
  </si>
  <si>
    <t>styropapa, blacha</t>
  </si>
  <si>
    <t xml:space="preserve">blacha </t>
  </si>
  <si>
    <t xml:space="preserve">wartość początkowa (odtworzeniowa)             </t>
  </si>
  <si>
    <t>stróżówka</t>
  </si>
  <si>
    <t>silos zbożowy</t>
  </si>
  <si>
    <t>Magazyn suszu</t>
  </si>
  <si>
    <t>Drogi wewnętrzne kołowe</t>
  </si>
  <si>
    <t>Ogrodzenie ogrodu</t>
  </si>
  <si>
    <t>Ogrodzenie działek pracowniczych</t>
  </si>
  <si>
    <t>Kocioł centralnego ogrzewania - 3 szt.</t>
  </si>
  <si>
    <t>Kocioł centralnego ogrzewania - 1 szt</t>
  </si>
  <si>
    <t>Pochylnia wraz z balustradą dla osób niepełnosprawnych</t>
  </si>
  <si>
    <t>Plac manewrowy z parkingiem</t>
  </si>
  <si>
    <t>41. Zespół Szkół Centrum Kształcenia Rolniczego im. Bolesława Chrobrego  w Chrobrzu</t>
  </si>
  <si>
    <t>instalacje solarne na budynku internatu</t>
  </si>
  <si>
    <t>Chlewnia (chlewnia+ tuczarnia)</t>
  </si>
  <si>
    <t>Budynek gospodarczy (kuźnia + szopa gospodarcza)</t>
  </si>
  <si>
    <t>Spichlerz</t>
  </si>
  <si>
    <t>Budowle (boisko wielofunkcyjne)</t>
  </si>
  <si>
    <t>Budynek dozoru</t>
  </si>
  <si>
    <t>Budynek kaplica</t>
  </si>
  <si>
    <t>Budynki gospodarcze przy blokach -  2 szt.</t>
  </si>
  <si>
    <t>Chlewiki przy blokach - 2 szt.</t>
  </si>
  <si>
    <t>Zbiorniki BIN - 2 szt.</t>
  </si>
  <si>
    <t>Drogi asfaltowe</t>
  </si>
  <si>
    <t>Chodniki z plyt żelbetonowych</t>
  </si>
  <si>
    <t>Ogrodzenie z siatki</t>
  </si>
  <si>
    <t>Ogrodzenie betonowe</t>
  </si>
  <si>
    <t>Chodniki</t>
  </si>
  <si>
    <t>alarm, monitoring, czujniki dymu, czadu, dozór agencji ochrony</t>
  </si>
  <si>
    <t>gaśnice, hydranty, czujnik dymu, czadu</t>
  </si>
  <si>
    <t>monitoring, gasnice, hydranty zewnetrzne</t>
  </si>
  <si>
    <t>1889/1975</t>
  </si>
  <si>
    <t>2018/1881</t>
  </si>
  <si>
    <t>1967/1986</t>
  </si>
  <si>
    <t>750/349</t>
  </si>
  <si>
    <t>1461/2100</t>
  </si>
  <si>
    <t>Parkowa 14</t>
  </si>
  <si>
    <t>Parkowa 11</t>
  </si>
  <si>
    <t>Parkowa 10</t>
  </si>
  <si>
    <t>Parkowa 12</t>
  </si>
  <si>
    <t>Parkowa 13</t>
  </si>
  <si>
    <t>tak, styropian</t>
  </si>
  <si>
    <t>blacha/papa</t>
  </si>
  <si>
    <t>blacha warstwowa</t>
  </si>
  <si>
    <t>Budynek Pilawa - siłownia - pożar</t>
  </si>
  <si>
    <t>podczas pożaru uszkodzona hala sportowa " Olimpia"</t>
  </si>
  <si>
    <t>garaż przy parkingu</t>
  </si>
  <si>
    <t xml:space="preserve">gaśnice 20, hydranty 2, czujki alarmowe </t>
  </si>
  <si>
    <t>nie oodany do uzytku</t>
  </si>
  <si>
    <t>zawalenie dachu szklarni pod wpływem śniegu</t>
  </si>
  <si>
    <t>Hala na sprzęt rolniczy</t>
  </si>
  <si>
    <t xml:space="preserve">podtopienie piwnic na wskutek ulewnych deszczy </t>
  </si>
  <si>
    <t>budynek-internat</t>
  </si>
  <si>
    <t>alarm, gaśnice proszkowe - 14 szt. czujniki, alarm całodobowy, hydrant</t>
  </si>
  <si>
    <r>
      <rPr>
        <u/>
        <sz val="10"/>
        <rFont val="Calibri"/>
        <family val="2"/>
        <charset val="238"/>
        <scheme val="minor"/>
      </rPr>
      <t>Przeciwpożarowe</t>
    </r>
    <r>
      <rPr>
        <sz val="10"/>
        <rFont val="Calibri"/>
        <family val="2"/>
        <charset val="238"/>
        <scheme val="minor"/>
      </rPr>
      <t xml:space="preserve">: gaśnice GP6/zABC - 5 szt.,gaśnice GP1 z BC - 3szt., gaśnice GS5xBC - 2 szt., gaśnice  GP4xABC-7szt., hydrant HW 52- 3 szt.. </t>
    </r>
    <r>
      <rPr>
        <u/>
        <sz val="10"/>
        <rFont val="Calibri"/>
        <family val="2"/>
        <charset val="238"/>
        <scheme val="minor"/>
      </rPr>
      <t>Przeciwkardzieżowe</t>
    </r>
    <r>
      <rPr>
        <sz val="10"/>
        <rFont val="Calibri"/>
        <family val="2"/>
        <charset val="238"/>
        <scheme val="minor"/>
      </rPr>
      <t>:  monitoring- czujniki alarm połączony z agencją ochrony całodobowo,  dozór pracowniczy  w nocy.</t>
    </r>
  </si>
  <si>
    <r>
      <rPr>
        <u/>
        <sz val="10"/>
        <rFont val="Calibri"/>
        <family val="2"/>
        <charset val="238"/>
        <scheme val="minor"/>
      </rPr>
      <t>Przeciwpożarowe</t>
    </r>
    <r>
      <rPr>
        <sz val="10"/>
        <rFont val="Calibri"/>
        <family val="2"/>
        <charset val="238"/>
        <scheme val="minor"/>
      </rPr>
      <t xml:space="preserve">:  gaśnice GP6X/z ABC- 16 szt., gaśnice GUG2 AF-2 szt., Hydrant 25 - 2 szt., hydrant HW 52-6szt..  </t>
    </r>
    <r>
      <rPr>
        <u/>
        <sz val="10"/>
        <rFont val="Calibri"/>
        <family val="2"/>
        <charset val="238"/>
        <scheme val="minor"/>
      </rPr>
      <t xml:space="preserve">Przeciwkardzieżowe: </t>
    </r>
    <r>
      <rPr>
        <sz val="10"/>
        <rFont val="Calibri"/>
        <family val="2"/>
        <charset val="238"/>
        <scheme val="minor"/>
      </rPr>
      <t xml:space="preserve"> monitoring czujniki - alarm połączony z agencją ochrony całodobowo,  dozór pracowniczy  w nocy.</t>
    </r>
  </si>
  <si>
    <r>
      <rPr>
        <u/>
        <sz val="10"/>
        <rFont val="Calibri"/>
        <family val="2"/>
        <charset val="238"/>
        <scheme val="minor"/>
      </rPr>
      <t>Przeciwpożarowe</t>
    </r>
    <r>
      <rPr>
        <sz val="10"/>
        <rFont val="Calibri"/>
        <family val="2"/>
        <charset val="238"/>
        <scheme val="minor"/>
      </rPr>
      <t xml:space="preserve">: gaśnice GP6x/zABC - 3szt. </t>
    </r>
    <r>
      <rPr>
        <u/>
        <sz val="10"/>
        <rFont val="Calibri"/>
        <family val="2"/>
        <charset val="238"/>
        <scheme val="minor"/>
      </rPr>
      <t>Przeciwkradzieżowe</t>
    </r>
    <r>
      <rPr>
        <sz val="10"/>
        <rFont val="Calibri"/>
        <family val="2"/>
        <charset val="238"/>
        <scheme val="minor"/>
      </rPr>
      <t xml:space="preserve"> - dozór pracowniczy - w nocy</t>
    </r>
  </si>
  <si>
    <r>
      <rPr>
        <u/>
        <sz val="10"/>
        <rFont val="Calibri"/>
        <family val="2"/>
        <charset val="238"/>
        <scheme val="minor"/>
      </rPr>
      <t>Przeciwpożarowe:</t>
    </r>
    <r>
      <rPr>
        <sz val="10"/>
        <rFont val="Calibri"/>
        <family val="2"/>
        <charset val="238"/>
        <scheme val="minor"/>
      </rPr>
      <t xml:space="preserve"> gaśnice GP6x/zABC-5szt., gaśnice GUG2xAF-1 szt., hydrant HW25 - 7 szt.. </t>
    </r>
    <r>
      <rPr>
        <u/>
        <sz val="10"/>
        <rFont val="Calibri"/>
        <family val="2"/>
        <charset val="238"/>
        <scheme val="minor"/>
      </rPr>
      <t xml:space="preserve">Przeciwkardzieżowe:  </t>
    </r>
    <r>
      <rPr>
        <sz val="10"/>
        <rFont val="Calibri"/>
        <family val="2"/>
        <charset val="238"/>
        <scheme val="minor"/>
      </rPr>
      <t>monitoring- czujniki  alarm połączony z agencją ochrony całodobowo,  dozór pracowniczy  w nocy.</t>
    </r>
  </si>
  <si>
    <t>ul. Międzyrzecka 7a, 66-300 Międzyrzec</t>
  </si>
  <si>
    <t>alarm, gaśniec proszkowe - 9 szt. , hydrant</t>
  </si>
  <si>
    <t>budynek- szkoła, sala gimnastyczna</t>
  </si>
  <si>
    <t>budynek- sala rehabilitacyjna</t>
  </si>
  <si>
    <t>wiata przy Sali gimnastycznej</t>
  </si>
  <si>
    <t>pawilon dydaktyczny</t>
  </si>
  <si>
    <t>garaże, pomieszczenia gospodarcze</t>
  </si>
  <si>
    <t>wiata na maszyny rolnicze</t>
  </si>
  <si>
    <t>stajnia dla konia</t>
  </si>
  <si>
    <t>budynek przystań</t>
  </si>
  <si>
    <t>garaż dwustanowiskowy</t>
  </si>
  <si>
    <t>alarm, gaśnice proszkowe - 14 szt</t>
  </si>
  <si>
    <t>alarm, gaśnice proszkowe - 2 szt</t>
  </si>
  <si>
    <t>alarm, gaśnice proszkowe - 12 szt</t>
  </si>
  <si>
    <t>alarmy</t>
  </si>
  <si>
    <t>płyta azbestowocementowa</t>
  </si>
  <si>
    <t>blacha powlekana trapezowa</t>
  </si>
  <si>
    <t>blacha powlekana trapezowa, płyta poliwęglanowa trapezowa (świtliki)</t>
  </si>
  <si>
    <t>42. Zespół Szkół Centrum Kształcenia Rolniczego im. Zesłańców Sybiru w Bobowicku</t>
  </si>
  <si>
    <t>43.Zespół Szkół Centrum Kształcenia Rolniczego im. Wincentego Witosa 
w BONINIE</t>
  </si>
  <si>
    <t>Internat z pionem żywienia i kotłownią</t>
  </si>
  <si>
    <t>Szkoła z salą gimnastyczną</t>
  </si>
  <si>
    <t>Warsztaty</t>
  </si>
  <si>
    <t>Budynek wielofunkcyjny</t>
  </si>
  <si>
    <t>Kolektory słoneczne na budynku internatu</t>
  </si>
  <si>
    <t>cegła i bloczki gazobetonowe</t>
  </si>
  <si>
    <t>Zespół Szkół Centrum Kształcenia Rolniczego im. Wincentego Witosa w BONINIE</t>
  </si>
  <si>
    <t xml:space="preserve">uszkodzona szyba w samochodzie </t>
  </si>
  <si>
    <t>uszkodzony monitor komputera</t>
  </si>
  <si>
    <t>naprawa bramy wjazdowej</t>
  </si>
  <si>
    <t>Bonin 1-2, 76-009 Bonin</t>
  </si>
  <si>
    <t>Zespół Szkół Centrum Kształcenia Rolniczego w DOBROCINIE</t>
  </si>
  <si>
    <t>Stadion sportowy</t>
  </si>
  <si>
    <t>Budynek dydaktyczny do adaptacji</t>
  </si>
  <si>
    <t>Wiata garażowa</t>
  </si>
  <si>
    <t>Ogrodzenie działki nr 8/6</t>
  </si>
  <si>
    <t>plac utwardzony na działce nr8/6</t>
  </si>
  <si>
    <t>Drogi i place przy szkole dz. 8/15</t>
  </si>
  <si>
    <t>Drogi i place przy warsztatach i hali maszyn dz. 8/15</t>
  </si>
  <si>
    <t>Drogi i ściezki na stadionie dz. 8/15Plac parkingowy i drogi wewnątrz szkoły dz.8/15</t>
  </si>
  <si>
    <t>Hala przeznaczona do przechowywania sprzetu rolniczego -  blaszana</t>
  </si>
  <si>
    <t>Drogi i ściezki na stadionie dz 8/15</t>
  </si>
  <si>
    <t>Ogrodzenie szkoły</t>
  </si>
  <si>
    <t>uszkodzenie ogrodzenie na skutek upadku konara</t>
  </si>
  <si>
    <t>uszkodzenie urządzenia wielofunkcyjnego</t>
  </si>
  <si>
    <t>uszkodzenie samochodu; zalanie pracowni gastronomicznej; przepięcie - przepalenie sprzętu komputerowego</t>
  </si>
  <si>
    <t>gaśnice proszkowe, czujniki, agencja ochrony</t>
  </si>
  <si>
    <t>gaśnice proszkowe, czujniki, agencja ochrony, monitoring wizyjny</t>
  </si>
  <si>
    <t>agencja ochrony</t>
  </si>
  <si>
    <t>hydrant</t>
  </si>
  <si>
    <t>Dobrocin 3, 14-330 Małdyty</t>
  </si>
  <si>
    <t xml:space="preserve">Zespół Szkół Centrum Kształcenia Rolniczego im. 1000-lecia Państwa Polskiego w NAKLE ŚLĄSKIM  </t>
  </si>
  <si>
    <t>Zespół Szkół Centrum Kształcenia Rolniczego im. W. Witosa 
w RÓŻAŃCU</t>
  </si>
  <si>
    <t>44. Zespół Szkół Centrum Kształcenia Rolniczego w DOBROCINIE</t>
  </si>
  <si>
    <t>Zespół Szkół Centrum Kształcenia Rolniczego im. Aleksandra  Świętochowskiego w GOŁOTCZYŹNIE</t>
  </si>
  <si>
    <t>Zespół Szkół Centrum Kształcenia Rolniczego w STUDZIEŃCU</t>
  </si>
  <si>
    <t>Garaż blaszany - 2 szt.</t>
  </si>
  <si>
    <t>p. poż wg. przepisów, agencja ochrony</t>
  </si>
  <si>
    <t>Klecie 125, 39-230 Brzostek</t>
  </si>
  <si>
    <t>46.Zespół Szkół Centrum Kształcenia Rolniczego im. Kazimierza Wielkiego 
w KOWALU</t>
  </si>
  <si>
    <t>Budynke dydaktyczno-mieszkalny</t>
  </si>
  <si>
    <t>Budynek dydaktyczno-garażowy</t>
  </si>
  <si>
    <t>Budynek gospodarczo-mieszkalny</t>
  </si>
  <si>
    <t>Kotłownia CO</t>
  </si>
  <si>
    <t>gaśnice, hydranty, autoalarm</t>
  </si>
  <si>
    <t>ul. Kołątaja 11, 87-820 Kowal</t>
  </si>
  <si>
    <t>ul. Kołątaja 9, 87-820 Kowal</t>
  </si>
  <si>
    <t>ul. Kołątaja 64, 87-820 Kowal</t>
  </si>
  <si>
    <t>46. Zespół Szkół Centrum Kształcenia Rolniczego im. Kazimierza Wielkiego 
w KOWALU</t>
  </si>
  <si>
    <t>Zespół Szkół Centrum Kształcenia Rolniczego im. Kazimierza Wielkiego w KOWALU</t>
  </si>
  <si>
    <t>zalanie awaria CO</t>
  </si>
  <si>
    <t>uszkodzenie samochodu</t>
  </si>
  <si>
    <t>zalanie , uszkodzenie samochodu osobowego</t>
  </si>
  <si>
    <t>BUDYNEK SZKOLNY Z CZĘŚCIĄ A I B DWUKONDYGNACYJNY MUROWANY</t>
  </si>
  <si>
    <t>GAŚNICE, HYDRANTY, KRATY W OKNACH, MONITORING, DOZÓR PRAC.</t>
  </si>
  <si>
    <t>ZS CKR SICHÓW DUŻY</t>
  </si>
  <si>
    <t>BUDYNEK INTERNATU JEDNOKONDYGNACYJNY ŁĄCZNIE Z BUDYNKIEM STOŁÓWKI I ZAPLECZEM</t>
  </si>
  <si>
    <t>GAŚNICE,HYDRANTY, KRATY W OKNACH, MONITORING, DOZÓR PRAC.</t>
  </si>
  <si>
    <t>HALA SPORTOWA BUD. WYK. Z ELEMENTÓW GOTOWYCH ZAPLECZE Z CEGŁY</t>
  </si>
  <si>
    <t>BUDYNEK KOTŁOWNI MUROWANY PODP. Z MODER. KOTŁ.</t>
  </si>
  <si>
    <t>BUDYNEK ZAJĘC PRAKT. MUR. Z URZĄDZ. C.O. KANAŁ ROZBUDOWANY W 1986 O POMOCE DYDAKTYCZNE</t>
  </si>
  <si>
    <t>WIATA ZABUDOWANA NA GARAŻE O WYM. 8*40*4</t>
  </si>
  <si>
    <t>50. Zespół Szkół Centrum Kształcenia Rolniczego im. Adolfa Dygasińskiego 
w SICHOWIE DUŻYM</t>
  </si>
  <si>
    <t>Zespół Szkół Centrum Kształcenia Rolniczego im. Adolfa Dygasińskiego w SICHOWIE DUŻYM</t>
  </si>
  <si>
    <t>50. Zespół Szkół Centrum Kształcenia Rolniczego im. Adolfa Dygasińskiego 
w SICHOWIE DUŻYM - brak</t>
  </si>
  <si>
    <t>45. Zespół Szkół Centrum Kształcenia Rolniczego im. Aleksandra  Świętochowskiego w GOŁOTCZYŹNIE</t>
  </si>
  <si>
    <t xml:space="preserve">budynek szkolny                      </t>
  </si>
  <si>
    <t>przeciwpożarowe- tak, przeciwkradzieżowe- agencja ochrony, alarm</t>
  </si>
  <si>
    <t>koniec lat piędziesiątych</t>
  </si>
  <si>
    <t>ul. Ciechanowska 18b, Gołotczyzna</t>
  </si>
  <si>
    <t>żelbeton</t>
  </si>
  <si>
    <t>blacha powlekana dachówką</t>
  </si>
  <si>
    <t>przeciwpożarowe- tak, przeciwkradzieżowe- agencja ochrony</t>
  </si>
  <si>
    <t>koniec lat sześćdziesiątych</t>
  </si>
  <si>
    <t>budynek wkk</t>
  </si>
  <si>
    <t>około 1910r</t>
  </si>
  <si>
    <t>blacha cynkowa</t>
  </si>
  <si>
    <t>budynek zajęć technicznych</t>
  </si>
  <si>
    <t>budynek (magazyn/gospodarczy)</t>
  </si>
  <si>
    <t>około 1970r</t>
  </si>
  <si>
    <t>budynek gospodarczy- dydaktyczny</t>
  </si>
  <si>
    <t>Budynek(obora chlewnia)</t>
  </si>
  <si>
    <t>około 1960r</t>
  </si>
  <si>
    <t>Budynek obory hodowla bydła</t>
  </si>
  <si>
    <t>Budynek garażowy</t>
  </si>
  <si>
    <t>Budynek gospodarczy i warsztat</t>
  </si>
  <si>
    <t>Budynek magazyn</t>
  </si>
  <si>
    <t>Hydrofornia</t>
  </si>
  <si>
    <t>Wiata Pułtuska - budynek gospodarski</t>
  </si>
  <si>
    <t>połowa lat siedemdziesiątych</t>
  </si>
  <si>
    <t>Budynek gospodarczy (Bąkowskiej)</t>
  </si>
  <si>
    <t xml:space="preserve">przeciwpożarowe- tak, </t>
  </si>
  <si>
    <t>lata siedemdziesiąte</t>
  </si>
  <si>
    <t>ul.Świętochowskiego 18, Gołotczyzna</t>
  </si>
  <si>
    <t>papa termoizolacyjna</t>
  </si>
  <si>
    <t>Garaż budynek wagi</t>
  </si>
  <si>
    <t>Budynek (garaż)</t>
  </si>
  <si>
    <t>Budynek przy stadionie (zaplecze sportowe)</t>
  </si>
  <si>
    <t>Budynek mieszkalny w parku 2</t>
  </si>
  <si>
    <t>ul.Bąkowskiej 15c, Gołotczyzna</t>
  </si>
  <si>
    <t>Budynek (mieszkalny 2- rodzinny)</t>
  </si>
  <si>
    <t>Budynek (mieszkalny 6- rodzinny)</t>
  </si>
  <si>
    <t>ul.Bąkowskiej 5b, Gołotczyzna</t>
  </si>
  <si>
    <t>Magazyn (garaż - szeregowy)</t>
  </si>
  <si>
    <t>Budynek (mieszkaly w parku) - zabytkowy</t>
  </si>
  <si>
    <t>ul.Świętochowskiego 18a, Gołotczyzna</t>
  </si>
  <si>
    <t>konstrukcja stalowa,szkło</t>
  </si>
  <si>
    <t>papa,szkło</t>
  </si>
  <si>
    <t>Magazyn Paliw</t>
  </si>
  <si>
    <t>stolarnia komórka</t>
  </si>
  <si>
    <t>hydranty i gaśnice  proszkowe (7) 6 kg oraz elektroniczne systemy alarmowe</t>
  </si>
  <si>
    <t>Sypniewo, ulica Kwiatowa 2</t>
  </si>
  <si>
    <t xml:space="preserve">papa termoizoalcyjna </t>
  </si>
  <si>
    <t xml:space="preserve">Budynek pracowni mechanizacji rolnictwa  </t>
  </si>
  <si>
    <t>Gaśnica proszkowa 6 kg (9) , Gaśnica przeciwpożarowa 1 kg (5) (w maszynach i pojazdach)</t>
  </si>
  <si>
    <t>pracownie mechanizacji rolnictwa, ul. 29 stycznia, Sypniewo</t>
  </si>
  <si>
    <t>hydranty i gaśnice  proszkowe (15)  6 kg oraz elektroniczne systemy alarmow</t>
  </si>
  <si>
    <t>Sypniewo, ulica Kwiatowa 3</t>
  </si>
  <si>
    <t xml:space="preserve">Garaż murowany dla autobusu </t>
  </si>
  <si>
    <t>hydranty i gaśnice proszkowe 6 kg  oraz elektroniczne, systemy alarmowe</t>
  </si>
  <si>
    <t xml:space="preserve">Garaż metalowy- wiata </t>
  </si>
  <si>
    <t xml:space="preserve">szkielet stalowy </t>
  </si>
  <si>
    <t>Linia NN</t>
  </si>
  <si>
    <t xml:space="preserve">na trawniku obok internatu </t>
  </si>
  <si>
    <t xml:space="preserve">Ogrodzenie ogrodu </t>
  </si>
  <si>
    <t xml:space="preserve">Ogrodzenie szkoły </t>
  </si>
  <si>
    <t>Ogrodzenie Pasieki Krajeńskiej</t>
  </si>
  <si>
    <t>Nawierzchnia pokryta kostką brukową</t>
  </si>
  <si>
    <r>
      <t xml:space="preserve">budynek internatu                      </t>
    </r>
    <r>
      <rPr>
        <b/>
        <sz val="10"/>
        <color rgb="FF9900CC"/>
        <rFont val="Calibri"/>
        <family val="2"/>
        <charset val="238"/>
        <scheme val="minor"/>
      </rPr>
      <t xml:space="preserve"> </t>
    </r>
  </si>
  <si>
    <t>Uszkodzenie rynny oraz dachu w wyniku przewrócenia się drzewa podczas nawałnicy, uszkodzenie urządzenia grzewczego w wyniku napłynięcia zanieczyszczeń z instalacji C.O</t>
  </si>
  <si>
    <t xml:space="preserve">Zniszczenie drzwi oraz kradzież pomocy naukowych w wyniku włamania, zaciekanie dachu budynku w wyniku nawałnicy </t>
  </si>
  <si>
    <t xml:space="preserve">Zalanie pomieszczeń budynku internatu </t>
  </si>
  <si>
    <t xml:space="preserve">49.  Zespół Szkół Centrum Kształcenia Rolniczego im. W. Witosa 
w RÓŻAŃCU
</t>
  </si>
  <si>
    <t>Różaniec Pierwszy 94, 23-420 Tarnogród</t>
  </si>
  <si>
    <t>garaże sztuk 21</t>
  </si>
  <si>
    <t>szopa na maszyny</t>
  </si>
  <si>
    <t>obora i chlewnia</t>
  </si>
  <si>
    <t>wiata stalowa</t>
  </si>
  <si>
    <t>garaż podwójny</t>
  </si>
  <si>
    <t>budynek gospodarczy</t>
  </si>
  <si>
    <t>budynek gospodarczy 31.12.2016</t>
  </si>
  <si>
    <t>szopa na maszyny rolnicze zielona</t>
  </si>
  <si>
    <t>płyta poliwęglanowa</t>
  </si>
  <si>
    <t>silosy zbożowe z wagą</t>
  </si>
  <si>
    <t>elektryfikacja</t>
  </si>
  <si>
    <t>drogi place chodniki ulepszenie 31 XII 2009</t>
  </si>
  <si>
    <t>chodniki</t>
  </si>
  <si>
    <t>ogrodzenie działek</t>
  </si>
  <si>
    <t>ogrodzenie terenu szkolnego</t>
  </si>
  <si>
    <t>plac manewrowy i droga dojazdowa</t>
  </si>
  <si>
    <t>droga dojazdowa do parkinu i kanalizacji</t>
  </si>
  <si>
    <t>wielofunkcyjne boisko sportowe</t>
  </si>
  <si>
    <t>droga wewnętrzna dojazdowa do placu manewrowego</t>
  </si>
  <si>
    <t>oświetlenie boiska wielofunkcyjnego wraz z przebudową instalacji elektroenergetycznej</t>
  </si>
  <si>
    <t xml:space="preserve">49.  Zespół Szkół Centrum Kształcenia Rolniczego im. W. Witosa 
w RÓŻAŃCU  brak
</t>
  </si>
  <si>
    <t>Zespół Szkół Centrum Kształcenia Rolniczego im. Macieja Rataja w MIECZYSŁAWOWIE</t>
  </si>
  <si>
    <t xml:space="preserve">47. Zespół Szkół Centrum Kształcenia Rolniczego im. Macieja Rataja 
w MIECZYSŁAWOWIE
</t>
  </si>
  <si>
    <t>budynek szkolny nowy</t>
  </si>
  <si>
    <t>kotłownia</t>
  </si>
  <si>
    <t>garaże 5-cio segmentowe</t>
  </si>
  <si>
    <t>garaż wiata</t>
  </si>
  <si>
    <t>garaże i dwie komórki</t>
  </si>
  <si>
    <t>cieplarnia</t>
  </si>
  <si>
    <t>budka magazynowa</t>
  </si>
  <si>
    <t>przechowalnia</t>
  </si>
  <si>
    <t>hydrofornia</t>
  </si>
  <si>
    <t>droga</t>
  </si>
  <si>
    <t>osadnik szambo</t>
  </si>
  <si>
    <t>studnia głębinowa</t>
  </si>
  <si>
    <t>ogrodzenia</t>
  </si>
  <si>
    <t>ogółem</t>
  </si>
  <si>
    <t xml:space="preserve">47. Zespół Szkół Centrum Kształcenia Rolniczego im. Macieja Rataja 
w MIECZYSŁAWOWIE - brak
</t>
  </si>
  <si>
    <t xml:space="preserve">48 Zespół Szkół Centrum Kształcenia Rolniczego im. 1000-lecia Państwa Polskiego w NAKLE ŚLĄSKIM
</t>
  </si>
  <si>
    <t xml:space="preserve">51. Zespół Szkół Centrum Kształcenia Rolniczego w STUDZIEŃCU
</t>
  </si>
  <si>
    <t>Budynek szkoły- stara część
( administracyjna)</t>
  </si>
  <si>
    <t>przeciwpożarowe: gaśnice proszkowe- 3 szt., przeciwkradzieżowe: alarm połączony z Agencją Ochrony Osób i Mienia przez część doby, monitoring wizyjny</t>
  </si>
  <si>
    <t>Studzieniec 30, 09-200 Sierpc</t>
  </si>
  <si>
    <t>przeciwpożarowe: gaśnice proszkowe- 3 szt., przeciwkradzieżowe: alarm połączony z Agencją Ochrony Osób i Mienia przez część doby, monitoring wizyjny, drzwi antywłamaniowe w pracowni</t>
  </si>
  <si>
    <t>Pawilon dydaktyczny szkoły</t>
  </si>
  <si>
    <t xml:space="preserve">
przeciwpożarowe: gaśnice proszkowe- 6 szt., hydrant- 1szt. przeciwkradzieżowe: alarm połączony z Agencją Ochrony Osób i Mienia przez część doby, monitoring wizyjny, drzwi metalowe w pomieszczeniach piwnicznych
</t>
  </si>
  <si>
    <t>przeciwpożarowe: gaśnice proszkowe- 1 szt.</t>
  </si>
  <si>
    <t>przeciwpożarowe: gaśnice proszkowe- 1 szt., hydrant- 1szt., klapa oddymiająca, wentylacja mechaniczna, drzwi przeciwogniowe na klatce schodowej przeciwkradzieżowe: monitoring wizyjny</t>
  </si>
  <si>
    <t>Budynek socjalny</t>
  </si>
  <si>
    <t>Studzieniec 30A, 09-200 Sierpc</t>
  </si>
  <si>
    <t>stropodach</t>
  </si>
  <si>
    <t>przeciwpożarowe: gaśnice proszkowe- 2 szt., hydrant</t>
  </si>
  <si>
    <t>1943/2011</t>
  </si>
  <si>
    <t>przeciwpożarowe: gaśnice proszkowe- 4 szt.</t>
  </si>
  <si>
    <t>254(zabudowy)</t>
  </si>
  <si>
    <t xml:space="preserve">Garaże </t>
  </si>
  <si>
    <t>216(zabudowa)</t>
  </si>
  <si>
    <t>532(zabudowa)</t>
  </si>
  <si>
    <t>694(zabudowa)</t>
  </si>
  <si>
    <t xml:space="preserve">Hala z zapleczem sanitarno-socjalno-biurowym
</t>
  </si>
  <si>
    <t>przeciwpożarowe: gaśnice proszkowe            przeciwkradzieżowe: alarm połączony z Agencją Ochrony Osób i Mienia przez część doby, monitoring wizyjny</t>
  </si>
  <si>
    <t>uszkodzenie mienia- stłuczona szyba w budynku internatu przy ZSCKR</t>
  </si>
  <si>
    <t xml:space="preserve"> dewastacja bramy w ogrodzeniu szkoły; uszkodzenie zaparkowanego na parkingu szkolnym pojazdu (odpryski na lakierze) podczas koszenia trawy; uszkodzenie mienia- stłuczona szyba w oknie budynku szkoły; uszkodzenie mienia- stłuczona szyba i uszkodzone okno w budynku szkoły</t>
  </si>
  <si>
    <t>14. Zespół Szkół Centrum Kształcenia Rolniczego im. Wincentego Witosa w SUWAŁKACH</t>
  </si>
  <si>
    <t>monitoring wizyjny</t>
  </si>
  <si>
    <t>szatnia</t>
  </si>
  <si>
    <t>drzwi antywłamaniowe alumieniowe, oświetlenie z czujnikami ruchu</t>
  </si>
  <si>
    <t>pomieszczenia znadują się  w wyremontowanej za zgodą konserwatora zabytków starej kotłowni</t>
  </si>
  <si>
    <t xml:space="preserve">dach dwuspadowy pokryty blachą </t>
  </si>
  <si>
    <t>f</t>
  </si>
  <si>
    <t>gaśnice, hydranty, przeciwpożarowy wyłącznik prądu, dozór całodobowy, agencja ochrony</t>
  </si>
  <si>
    <t>gaśnica, hydranty, dozór całodobowy, agencja ochrony</t>
  </si>
  <si>
    <t>dozór całodobowy, agencja ochrony</t>
  </si>
  <si>
    <t>gaśnice, hydranty zewnętrzne, dozór całodobowy agencja ochrony</t>
  </si>
  <si>
    <t>ul. Morcinka 9</t>
  </si>
  <si>
    <t>ul. Powstańców 1</t>
  </si>
  <si>
    <t xml:space="preserve">instalacje solarne </t>
  </si>
  <si>
    <t xml:space="preserve">budynek gospodarczy </t>
  </si>
  <si>
    <t>budynek pracowni ogrodniczej</t>
  </si>
  <si>
    <t>magazyn nawozów stucznych</t>
  </si>
  <si>
    <t>garaż</t>
  </si>
  <si>
    <t>wiata konstrukcji stalowej</t>
  </si>
  <si>
    <t>bezodpływowy zbiornik do magazynowania ścieków</t>
  </si>
  <si>
    <t>beonowa</t>
  </si>
  <si>
    <t>stalowa pokryta szkłem</t>
  </si>
  <si>
    <t xml:space="preserve">zalanie pokoju (przeciek dachu) w budynku socjalno-dydaktycznym, zalanie pokoju - awaria CO, przeciek dachu nad klatką schodową. </t>
  </si>
  <si>
    <t>Pakiet solarny</t>
  </si>
  <si>
    <t>6. Zespół Szkół Centrum Kształcenia Rolniczego im. Władysława Stanisława Reymonta w SOKOŁOWIE PODLASKIM - brak</t>
  </si>
  <si>
    <t>36. Zespół Szkół Centrum Kształcenia Rolniczego im. mjr. pil. Władysława Szcześniewskiego 
w WIDZEWIE - brak</t>
  </si>
  <si>
    <r>
      <t>tak/</t>
    </r>
    <r>
      <rPr>
        <sz val="10"/>
        <rFont val="Calibri"/>
        <family val="2"/>
        <charset val="238"/>
        <scheme val="minor"/>
      </rPr>
      <t xml:space="preserve">nie* </t>
    </r>
  </si>
  <si>
    <t>Sposób obliczenia wartości odtworzeniowej = budynki administracyjne, budynki szkolne, hale sportowe - 3 790,00 zł/m2, budynki mieszkalne - 3  032,00 zł /m2, świetlice, remizy OSP - 2 275,00 zł/m2, budynki gospodarcze - 1 516,00 zł/m1</t>
  </si>
  <si>
    <t>ul. Niepodległości 1</t>
  </si>
  <si>
    <r>
      <t>Stodoła</t>
    </r>
    <r>
      <rPr>
        <vertAlign val="superscript"/>
        <sz val="10"/>
        <rFont val="Calibri"/>
        <family val="2"/>
        <charset val="238"/>
        <scheme val="minor"/>
      </rPr>
      <t>*</t>
    </r>
  </si>
  <si>
    <r>
      <t>Obora</t>
    </r>
    <r>
      <rPr>
        <vertAlign val="superscript"/>
        <sz val="10"/>
        <rFont val="Calibri"/>
        <family val="2"/>
        <charset val="238"/>
        <scheme val="minor"/>
      </rPr>
      <t>*</t>
    </r>
  </si>
  <si>
    <t>budynek internatu - instalacje solarne</t>
  </si>
  <si>
    <t>budynek warsztatów - instalacje solarne</t>
  </si>
  <si>
    <t>Budynek internatu - instalacje solarne</t>
  </si>
  <si>
    <t>Budynek poligonu ( hala upraw) - instalacje solrne</t>
  </si>
  <si>
    <t>Budynek szkoły- nowa część - instalacja solarna</t>
  </si>
  <si>
    <t xml:space="preserve">Budynki szkoły z salą gimn. </t>
  </si>
  <si>
    <r>
      <t>tak/</t>
    </r>
    <r>
      <rPr>
        <strike/>
        <sz val="10"/>
        <rFont val="Calibri"/>
        <family val="2"/>
        <charset val="238"/>
        <scheme val="minor"/>
      </rPr>
      <t>nie*</t>
    </r>
    <r>
      <rPr>
        <sz val="10"/>
        <rFont val="Calibri"/>
        <family val="2"/>
        <charset val="238"/>
        <scheme val="minor"/>
      </rPr>
      <t xml:space="preserve">  ściany</t>
    </r>
  </si>
  <si>
    <t>Blok żywieniowy wraz z łącznikiem</t>
  </si>
  <si>
    <t xml:space="preserve">Szkoła z salą gimnastyczną </t>
  </si>
  <si>
    <t xml:space="preserve">skrzydło B - nieuzytkowane. </t>
  </si>
  <si>
    <t>budynek internat</t>
  </si>
  <si>
    <t>nieużytkowany</t>
  </si>
  <si>
    <t>uwaga</t>
  </si>
  <si>
    <t xml:space="preserve"> nieużytkowany</t>
  </si>
  <si>
    <t xml:space="preserve"> nieużytkowany przeznaczony do remontu</t>
  </si>
  <si>
    <t>Budynek szkoły - instalacje solarne na dachu Sali gimnastycznej</t>
  </si>
  <si>
    <t>nieużytkowany przeznaczony do remontu</t>
  </si>
  <si>
    <t xml:space="preserve">nieużytkowany przeznaczony do remontu </t>
  </si>
  <si>
    <t>część nieużytkowana</t>
  </si>
  <si>
    <t>nieużytkowane</t>
  </si>
  <si>
    <t>1 Odszkodowanie za zniszczony dach budynku weterynarii i budynku mieszkalnego na ul.Świętochowskiego 18 po wichurze.                                        2.Odszkodowanie dotyczace stłuczki Fiat Scudo WCI14SW.                                                            3.Odszkodowanie za szkody w uprawach</t>
  </si>
  <si>
    <t>1) Uszkodzenie zderzaka oraz dolnej części tylnych drzwi w VW Crafter    - 1 570,08                                            2) Awaria instalacji wodnej, pęknięcie rury w ścianie - budynek szkoły - 5 549,96                                                          3) Częściowe zniszczenie ogrodzenia, ogrodu szkolnego - 5 057,33</t>
  </si>
  <si>
    <t>zalanie pomieszczenia kuchni</t>
  </si>
  <si>
    <t>1. Uszkodzony obiektyw w aparacie cyfrowym.                                                 2. Uszkodzenie drzwi 2 szt.                                                      3. Uszkodzenie szyby w samochodzie.                                   4. Uszkodzenie szyby od kamienia.                                        5. Wygięcie tylnej ramy w przyczepie.                                      6. Uszkodzone sprzęty komputerowe przez burzę.</t>
  </si>
  <si>
    <t>Budynek szkoły wraz z panelami fotowoltaicznymi( 83 020 zł)</t>
  </si>
  <si>
    <t>25. Zespół Szkół Centrum Kształcenia Rolniczego w LUTUTOWIE</t>
  </si>
  <si>
    <t>Zespół Szkół Centrum Kształcenia Rolniczego w LUTUTOWIE</t>
  </si>
  <si>
    <t>środki trwałe,wyposażenie, urządzenia</t>
  </si>
  <si>
    <t>pęknięcie grzejnika , zalanie pomieszczeń księgowści</t>
  </si>
  <si>
    <t>Przy manewrze wyprzedzania doszło do uszkodzenia  pojazdu wyprzedzanego i uszkodzenia pojazdu marki Mercedes Benz Sprinter o nr rejestracyjnym BBI 25 MX. Uszkodzeniu uległa prawa tylna ściana pojazdu.</t>
  </si>
  <si>
    <t>41. Zespół Szkół Centrum Kształcenia Rolniczego im. Bolesława Chrobrego  w CHROBRZU - brak</t>
  </si>
  <si>
    <t>42. Zespół Szkół Centrum Kształcenia Rolniczego im. Zesłańców Sybiru w BOBOWICKU - brak</t>
  </si>
  <si>
    <t>Zespół Szkół Centrum Kształcenia Rolniczego im. Bolesława Chrobrego  w CHROBRZU</t>
  </si>
  <si>
    <t>Zespół Szkół Centrum Kształcenia Rolniczego im. Zesłańców Sybiru w BOBOWICKU</t>
  </si>
  <si>
    <t>41. Zespół Szkół Centrum Kształcenia Rolniczego im. Bolesława Chrobrego  w CHROBRZU</t>
  </si>
  <si>
    <t>42. Zespół Szkół Centrum Kształcenia Rolniczego im. Zesłańców Sybiru w BOBOWICKU</t>
  </si>
  <si>
    <t>Nazwy ubezpieczonych</t>
  </si>
  <si>
    <t>Zespół Szkół Centrum Kształcenia Rolniczego im Jana Pawła II w BRZOSTKU</t>
  </si>
  <si>
    <t>2.  Zespół Szkół  Centrum Kształcenia Rolniczego w MARSZEWIE</t>
  </si>
  <si>
    <t>23.  Zespół Szkół  Centrum Kształcenia Rolniczego w RUDNEJ</t>
  </si>
  <si>
    <t>33. Zespół Szkół Centrum Kształcenia Rolniczego im. Stanisława Szumca w BIELSKU BIAŁEJ</t>
  </si>
  <si>
    <t>40.  Zespół Szkół Centrum Kształcenia Rolniczego im. Stanisława Staszica w SWAROŻYNIE</t>
  </si>
  <si>
    <t>53. Zespół Szkół Centrum Kształcenia Rolniczego im. Jana Pawła II w BRZOSTKU</t>
  </si>
  <si>
    <t xml:space="preserve"> Zespół Szkół Centrum Kształcenia Rolniczego im. Stanisława Staszica w SWAROŻYNIE</t>
  </si>
  <si>
    <t xml:space="preserve"> Zespół Szkół  Centrum Kształcenia Rolniczego
im. Stanisława Szumca w BIELSKU BIAŁEJ</t>
  </si>
  <si>
    <t xml:space="preserve"> Zespół Szkół  Centrum Kształcenia Rolniczego w RUDNEJ</t>
  </si>
  <si>
    <t xml:space="preserve"> Zespół Szkół Centrum Kształcenia Rolniczego w MARSZEWIE</t>
  </si>
  <si>
    <t>53.  Zespół Szkół  Centrum Kształcenia Rolniczego im Jana Pawła II w BRZOSTKU</t>
  </si>
  <si>
    <t>40.  Zespół Szkół  Centrum Kształcenia Rolniczego im. Stanisława Staszica w SWAROŻYNIE</t>
  </si>
  <si>
    <t>33. Zespół Szkół  Centrum Kształcenia Rolniczego w BIELSKU BIAŁEJ</t>
  </si>
  <si>
    <t>25.  Zespół Szkół  Centrum Kształcenia Rolniczego w LUTUTOWIE</t>
  </si>
  <si>
    <t xml:space="preserve">2.  Zespół Szkół  Centrum Kształcenia Rolniczego w MARSZEWIE
</t>
  </si>
  <si>
    <t>53.  Zespół Szkół Centrum Kształcenia Rolniczego im Jana Pawła II w BRZOSTKU</t>
  </si>
  <si>
    <t>40. Zespół Szkół  Centrum Kształcenia Rolniczego im. Stanisława Staszica w SWAROŻYNIE</t>
  </si>
  <si>
    <t>33.  Zespół Szkół  Centrum Kształcenia Rolniczego im. Stanisława Szumca w BIELSKU BIAŁEJ</t>
  </si>
  <si>
    <t>23.  Zespół Szkół Centrum Kształcenia Rolniczego w RUDNEJ</t>
  </si>
  <si>
    <t xml:space="preserve">2.  Zespół Szkół Centrum Kształcenia Rolniczego w MARSZEWIE
</t>
  </si>
  <si>
    <t>53.  Zespół Szkół Centrum Kształcenia Rolniczego im Jana Pawła II w BRZOSTKU - brak</t>
  </si>
  <si>
    <t xml:space="preserve">2.  Zespół Szkół  Centrum Kształcenia Rolniczego w MARSZEWIE - brak
</t>
  </si>
  <si>
    <t>1. Zespół Szkół  Centrum Kształcenia Rolniczego
w ŻARNOWCU</t>
  </si>
  <si>
    <t>52. Zespół Szkół Centrum Kształcenia Rolniczego  w SYPNIEWIE</t>
  </si>
  <si>
    <t>Zespół Szkół Centrum Kształcenia Rolniczego  w SYPNIEWIE</t>
  </si>
  <si>
    <t xml:space="preserve"> Zespół Szkół  Centrum Kształcenia RolniczegoI w ŻARNOWCU</t>
  </si>
  <si>
    <t>52.Zespół Szkół Centrum Kształcenia Rolniczego w SYPNIEWIE</t>
  </si>
  <si>
    <t>1.  Zespół Szkół Centrum Kształcenia Rolniczego 
w ŻARNOWCU</t>
  </si>
  <si>
    <t>52.  Zespół Szkół Centrum Kształcenia Rolniczego w SYPNIEWIE</t>
  </si>
  <si>
    <t>1.  Zespół Szkół  Centrum Kształcenia Roniczego  w ŻARNOWCU</t>
  </si>
  <si>
    <t>52. Zespół Szkół  Centrum Kształcenia Rolniczego  w SYPNIEWIE</t>
  </si>
  <si>
    <t>1. Zespół Szkół  Centrum Kształcenia Rolniczego  w ŻARNOWCU</t>
  </si>
  <si>
    <t>Załącznik nr 1 do I części umowy. Wykaz sprzętu elektronicznego</t>
  </si>
  <si>
    <t>Załącznik nr 1 do I części umowy.  Wykaz środków trwałych, wyposażenia i urządzeń  oraz  zbiorów bibliotecznych</t>
  </si>
  <si>
    <t>Załacznik nr 1 do I częsci umowy Wykaz szkód</t>
  </si>
  <si>
    <t>Załacznik nr 1 do I częsci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</si>
</sst>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_-* #,##0.00\ [$zł-415]_-;\-* #,##0.00\ [$zł-415]_-;_-* &quot;-&quot;??\ [$zł-415]_-;_-@_-"/>
    <numFmt numFmtId="166" formatCode="&quot; &quot;#,##0.00&quot; zł &quot;;&quot;-&quot;#,##0.00&quot; zł &quot;;&quot; -&quot;#&quot; zł &quot;;&quot; &quot;@&quot; &quot;"/>
    <numFmt numFmtId="167" formatCode="[$-415]General"/>
  </numFmts>
  <fonts count="48">
    <font>
      <sz val="10"/>
      <name val="Arial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1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u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i/>
      <sz val="10"/>
      <color indexed="9"/>
      <name val="Calibri"/>
      <family val="2"/>
      <charset val="238"/>
      <scheme val="minor"/>
    </font>
    <font>
      <sz val="10"/>
      <color indexed="9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  <font>
      <b/>
      <u/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strike/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i/>
      <strike/>
      <sz val="10"/>
      <name val="Calibri"/>
      <family val="2"/>
      <charset val="238"/>
      <scheme val="minor"/>
    </font>
    <font>
      <b/>
      <i/>
      <sz val="12"/>
      <color theme="0"/>
      <name val="Calibri"/>
      <family val="2"/>
      <charset val="238"/>
      <scheme val="minor"/>
    </font>
    <font>
      <b/>
      <sz val="10"/>
      <color rgb="FF9900CC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  <font>
      <vertAlign val="superscript"/>
      <sz val="16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rgb="FFFF00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44" fontId="1" fillId="0" borderId="0" applyFont="0" applyFill="0" applyBorder="0" applyAlignment="0" applyProtection="0"/>
    <xf numFmtId="166" fontId="2" fillId="0" borderId="0"/>
    <xf numFmtId="167" fontId="3" fillId="0" borderId="0"/>
    <xf numFmtId="0" fontId="1" fillId="0" borderId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12" borderId="0" applyNumberFormat="0" applyBorder="0" applyAlignment="0" applyProtection="0"/>
    <xf numFmtId="0" fontId="15" fillId="6" borderId="11" applyNumberFormat="0" applyAlignment="0" applyProtection="0"/>
    <xf numFmtId="0" fontId="16" fillId="13" borderId="12" applyNumberFormat="0" applyAlignment="0" applyProtection="0"/>
    <xf numFmtId="0" fontId="17" fillId="0" borderId="13" applyNumberFormat="0" applyFill="0" applyAlignment="0" applyProtection="0"/>
    <xf numFmtId="0" fontId="18" fillId="14" borderId="14" applyNumberFormat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2" fillId="13" borderId="11" applyNumberFormat="0" applyAlignment="0" applyProtection="0"/>
    <xf numFmtId="0" fontId="23" fillId="0" borderId="18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" fillId="15" borderId="19" applyNumberFormat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6" borderId="0" applyNumberFormat="0" applyBorder="0" applyAlignment="0" applyProtection="0"/>
    <xf numFmtId="0" fontId="44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0" borderId="0" applyNumberFormat="0" applyBorder="0" applyAlignment="0" applyProtection="0"/>
    <xf numFmtId="0" fontId="44" fillId="22" borderId="0" applyNumberFormat="0" applyBorder="0" applyAlignment="0" applyProtection="0"/>
    <xf numFmtId="0" fontId="4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27" borderId="0" applyNumberFormat="0" applyBorder="0" applyAlignment="0" applyProtection="0"/>
    <xf numFmtId="0" fontId="45" fillId="19" borderId="0" applyNumberFormat="0" applyBorder="0" applyAlignment="0" applyProtection="0"/>
    <xf numFmtId="0" fontId="46" fillId="28" borderId="0" applyNumberFormat="0" applyBorder="0" applyAlignment="0" applyProtection="0"/>
    <xf numFmtId="0" fontId="47" fillId="18" borderId="0" applyNumberFormat="0" applyBorder="0" applyAlignment="0" applyProtection="0"/>
  </cellStyleXfs>
  <cellXfs count="340">
    <xf numFmtId="0" fontId="0" fillId="0" borderId="0" xfId="0"/>
    <xf numFmtId="44" fontId="4" fillId="0" borderId="0" xfId="0" applyNumberFormat="1" applyFont="1"/>
    <xf numFmtId="0" fontId="4" fillId="0" borderId="0" xfId="0" applyFont="1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/>
    <xf numFmtId="0" fontId="5" fillId="0" borderId="1" xfId="0" applyFont="1" applyBorder="1" applyAlignment="1">
      <alignment horizontal="center" vertical="center"/>
    </xf>
    <xf numFmtId="0" fontId="4" fillId="4" borderId="0" xfId="0" applyFont="1" applyFill="1"/>
    <xf numFmtId="44" fontId="4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4" fillId="4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Fill="1" applyBorder="1"/>
    <xf numFmtId="164" fontId="4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4" applyFont="1" applyBorder="1" applyAlignment="1">
      <alignment horizontal="left" vertical="center" wrapText="1"/>
    </xf>
    <xf numFmtId="0" fontId="36" fillId="0" borderId="1" xfId="0" applyFont="1" applyFill="1" applyBorder="1" applyAlignment="1">
      <alignment horizontal="left" vertical="center" wrapText="1"/>
    </xf>
    <xf numFmtId="44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4" fillId="0" borderId="1" xfId="4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Alignment="1">
      <alignment horizontal="left" vertical="center" wrapText="1"/>
    </xf>
    <xf numFmtId="0" fontId="4" fillId="4" borderId="0" xfId="0" applyFont="1" applyFill="1" applyAlignment="1">
      <alignment horizontal="left" vertical="center" wrapText="1"/>
    </xf>
    <xf numFmtId="0" fontId="4" fillId="0" borderId="1" xfId="4" applyFont="1" applyFill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4" fillId="0" borderId="0" xfId="4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 shrinkToFi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4" fillId="5" borderId="0" xfId="0" applyFont="1" applyFill="1" applyAlignment="1">
      <alignment vertical="center"/>
    </xf>
    <xf numFmtId="0" fontId="7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44" fontId="12" fillId="5" borderId="1" xfId="0" applyNumberFormat="1" applyFont="1" applyFill="1" applyBorder="1" applyAlignment="1">
      <alignment horizontal="center" vertical="center" wrapText="1"/>
    </xf>
    <xf numFmtId="0" fontId="12" fillId="5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4" fillId="0" borderId="0" xfId="0" applyNumberFormat="1" applyFont="1"/>
    <xf numFmtId="0" fontId="5" fillId="0" borderId="0" xfId="0" applyFont="1" applyAlignment="1">
      <alignment horizontal="left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4" applyNumberFormat="1" applyFont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33" fillId="0" borderId="1" xfId="0" applyNumberFormat="1" applyFont="1" applyBorder="1" applyAlignment="1">
      <alignment horizontal="center" vertical="center" wrapText="1"/>
    </xf>
    <xf numFmtId="0" fontId="34" fillId="0" borderId="1" xfId="4" applyNumberFormat="1" applyFont="1" applyBorder="1" applyAlignment="1">
      <alignment horizontal="center" vertical="center" wrapText="1"/>
    </xf>
    <xf numFmtId="0" fontId="3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/>
    <xf numFmtId="0" fontId="13" fillId="5" borderId="0" xfId="0" applyFont="1" applyFill="1" applyAlignment="1">
      <alignment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right" vertical="center"/>
    </xf>
    <xf numFmtId="0" fontId="31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 wrapText="1"/>
    </xf>
    <xf numFmtId="164" fontId="8" fillId="0" borderId="0" xfId="0" applyNumberFormat="1" applyFont="1" applyFill="1" applyAlignment="1">
      <alignment horizontal="right" vertical="center"/>
    </xf>
    <xf numFmtId="164" fontId="6" fillId="5" borderId="1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Alignment="1">
      <alignment horizontal="right" vertical="center"/>
    </xf>
    <xf numFmtId="164" fontId="12" fillId="5" borderId="1" xfId="0" applyNumberFormat="1" applyFont="1" applyFill="1" applyBorder="1" applyAlignment="1">
      <alignment horizontal="right" vertical="center" wrapText="1"/>
    </xf>
    <xf numFmtId="164" fontId="4" fillId="0" borderId="1" xfId="4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Alignment="1">
      <alignment horizontal="right" vertical="center" wrapText="1"/>
    </xf>
    <xf numFmtId="164" fontId="7" fillId="0" borderId="1" xfId="1" applyNumberFormat="1" applyFont="1" applyFill="1" applyBorder="1" applyAlignment="1">
      <alignment horizontal="right" vertical="center" wrapText="1"/>
    </xf>
    <xf numFmtId="164" fontId="4" fillId="4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4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left" vertical="center"/>
    </xf>
    <xf numFmtId="0" fontId="9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44" fontId="4" fillId="0" borderId="1" xfId="0" applyNumberFormat="1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164" fontId="4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Border="1" applyAlignment="1">
      <alignment vertical="center"/>
    </xf>
    <xf numFmtId="44" fontId="7" fillId="4" borderId="1" xfId="0" applyNumberFormat="1" applyFont="1" applyFill="1" applyBorder="1" applyAlignment="1">
      <alignment horizontal="right" vertical="center"/>
    </xf>
    <xf numFmtId="0" fontId="1" fillId="4" borderId="0" xfId="0" applyFont="1" applyFill="1"/>
    <xf numFmtId="44" fontId="7" fillId="4" borderId="1" xfId="0" applyNumberFormat="1" applyFont="1" applyFill="1" applyBorder="1" applyAlignment="1">
      <alignment horizontal="center" vertical="center"/>
    </xf>
    <xf numFmtId="44" fontId="4" fillId="4" borderId="1" xfId="0" applyNumberFormat="1" applyFont="1" applyFill="1" applyBorder="1" applyAlignment="1">
      <alignment horizontal="right" vertical="center"/>
    </xf>
    <xf numFmtId="0" fontId="4" fillId="4" borderId="1" xfId="0" quotePrefix="1" applyFont="1" applyFill="1" applyBorder="1" applyAlignment="1">
      <alignment vertical="center" wrapText="1"/>
    </xf>
    <xf numFmtId="8" fontId="7" fillId="4" borderId="1" xfId="0" applyNumberFormat="1" applyFont="1" applyFill="1" applyBorder="1" applyAlignment="1">
      <alignment horizontal="right" vertical="center"/>
    </xf>
    <xf numFmtId="0" fontId="4" fillId="4" borderId="0" xfId="0" applyFont="1" applyFill="1" applyAlignment="1">
      <alignment horizontal="right"/>
    </xf>
    <xf numFmtId="44" fontId="4" fillId="4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4" fillId="0" borderId="1" xfId="4" applyNumberFormat="1" applyFont="1" applyBorder="1" applyAlignment="1">
      <alignment horizontal="center" vertical="center" wrapText="1"/>
    </xf>
    <xf numFmtId="164" fontId="4" fillId="16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34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left" vertical="center"/>
    </xf>
    <xf numFmtId="0" fontId="13" fillId="5" borderId="1" xfId="0" applyNumberFormat="1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3" fillId="5" borderId="0" xfId="0" applyFont="1" applyFill="1" applyAlignment="1">
      <alignment horizontal="left" vertical="center" wrapText="1"/>
    </xf>
    <xf numFmtId="0" fontId="11" fillId="5" borderId="1" xfId="0" applyNumberFormat="1" applyFont="1" applyFill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left" vertical="center" wrapText="1"/>
    </xf>
    <xf numFmtId="164" fontId="12" fillId="5" borderId="1" xfId="0" applyNumberFormat="1" applyFont="1" applyFill="1" applyBorder="1" applyAlignment="1">
      <alignment horizontal="left" vertical="center" wrapText="1"/>
    </xf>
    <xf numFmtId="0" fontId="13" fillId="5" borderId="1" xfId="0" applyNumberFormat="1" applyFont="1" applyFill="1" applyBorder="1" applyAlignment="1">
      <alignment horizontal="left" vertical="center" wrapText="1"/>
    </xf>
    <xf numFmtId="0" fontId="40" fillId="5" borderId="37" xfId="0" applyFont="1" applyFill="1" applyBorder="1" applyAlignment="1">
      <alignment horizontal="left" vertical="center"/>
    </xf>
    <xf numFmtId="164" fontId="40" fillId="5" borderId="38" xfId="0" applyNumberFormat="1" applyFont="1" applyFill="1" applyBorder="1" applyAlignment="1">
      <alignment horizontal="center" vertical="center"/>
    </xf>
    <xf numFmtId="164" fontId="40" fillId="5" borderId="39" xfId="0" applyNumberFormat="1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4" fillId="4" borderId="8" xfId="0" applyNumberFormat="1" applyFont="1" applyFill="1" applyBorder="1" applyAlignment="1">
      <alignment horizontal="right" vertical="center" wrapText="1"/>
    </xf>
    <xf numFmtId="164" fontId="40" fillId="5" borderId="38" xfId="0" applyNumberFormat="1" applyFont="1" applyFill="1" applyBorder="1" applyAlignment="1">
      <alignment vertical="center"/>
    </xf>
    <xf numFmtId="164" fontId="40" fillId="5" borderId="39" xfId="0" applyNumberFormat="1" applyFont="1" applyFill="1" applyBorder="1" applyAlignment="1">
      <alignment vertical="center"/>
    </xf>
    <xf numFmtId="0" fontId="40" fillId="5" borderId="42" xfId="0" applyFont="1" applyFill="1" applyBorder="1" applyAlignment="1">
      <alignment horizontal="right" vertical="center"/>
    </xf>
    <xf numFmtId="165" fontId="40" fillId="5" borderId="43" xfId="0" applyNumberFormat="1" applyFont="1" applyFill="1" applyBorder="1" applyAlignment="1">
      <alignment horizontal="right" vertical="center"/>
    </xf>
    <xf numFmtId="0" fontId="40" fillId="5" borderId="35" xfId="0" applyFont="1" applyFill="1" applyBorder="1" applyAlignment="1">
      <alignment horizontal="right" vertical="center"/>
    </xf>
    <xf numFmtId="165" fontId="40" fillId="5" borderId="44" xfId="0" applyNumberFormat="1" applyFont="1" applyFill="1" applyBorder="1" applyAlignment="1">
      <alignment horizontal="right" vertical="center"/>
    </xf>
    <xf numFmtId="0" fontId="40" fillId="5" borderId="37" xfId="0" applyFont="1" applyFill="1" applyBorder="1" applyAlignment="1">
      <alignment horizontal="right" vertical="center" wrapText="1"/>
    </xf>
    <xf numFmtId="165" fontId="40" fillId="5" borderId="39" xfId="0" applyNumberFormat="1" applyFont="1" applyFill="1" applyBorder="1" applyAlignment="1">
      <alignment horizontal="center" vertical="center"/>
    </xf>
    <xf numFmtId="0" fontId="42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4" fillId="0" borderId="1" xfId="0" quotePrefix="1" applyNumberFormat="1" applyFont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left" vertical="center" wrapText="1"/>
    </xf>
    <xf numFmtId="0" fontId="11" fillId="5" borderId="1" xfId="0" applyNumberFormat="1" applyFont="1" applyFill="1" applyBorder="1" applyAlignment="1">
      <alignment horizontal="left" vertical="center" wrapText="1"/>
    </xf>
    <xf numFmtId="0" fontId="10" fillId="5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vertical="center" wrapText="1"/>
    </xf>
    <xf numFmtId="165" fontId="4" fillId="0" borderId="0" xfId="0" applyNumberFormat="1" applyFont="1" applyFill="1" applyAlignment="1">
      <alignment horizontal="center" vertical="center"/>
    </xf>
    <xf numFmtId="0" fontId="9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left" vertical="center"/>
    </xf>
    <xf numFmtId="0" fontId="28" fillId="4" borderId="0" xfId="0" applyFont="1" applyFill="1" applyAlignment="1">
      <alignment horizontal="center" vertical="center"/>
    </xf>
    <xf numFmtId="0" fontId="4" fillId="4" borderId="0" xfId="4" applyFont="1" applyFill="1" applyBorder="1" applyAlignment="1">
      <alignment vertical="center"/>
    </xf>
    <xf numFmtId="0" fontId="5" fillId="4" borderId="9" xfId="4" applyFont="1" applyFill="1" applyBorder="1" applyAlignment="1">
      <alignment horizontal="center" vertical="center" wrapText="1"/>
    </xf>
    <xf numFmtId="0" fontId="5" fillId="4" borderId="9" xfId="4" applyFont="1" applyFill="1" applyBorder="1" applyAlignment="1">
      <alignment horizontal="left" vertical="center" wrapText="1"/>
    </xf>
    <xf numFmtId="0" fontId="27" fillId="4" borderId="0" xfId="0" applyFont="1" applyFill="1" applyAlignment="1">
      <alignment horizontal="center" vertical="center"/>
    </xf>
    <xf numFmtId="0" fontId="27" fillId="4" borderId="0" xfId="0" applyFont="1" applyFill="1" applyAlignment="1">
      <alignment horizontal="left" vertical="center"/>
    </xf>
    <xf numFmtId="0" fontId="4" fillId="4" borderId="1" xfId="4" applyFont="1" applyFill="1" applyBorder="1" applyAlignment="1">
      <alignment horizontal="center" vertical="center" wrapText="1"/>
    </xf>
    <xf numFmtId="164" fontId="4" fillId="4" borderId="1" xfId="4" applyNumberFormat="1" applyFont="1" applyFill="1" applyBorder="1" applyAlignment="1">
      <alignment horizontal="center" vertical="center" wrapText="1"/>
    </xf>
    <xf numFmtId="0" fontId="4" fillId="4" borderId="1" xfId="4" applyFont="1" applyFill="1" applyBorder="1" applyAlignment="1">
      <alignment horizontal="left" vertical="center" wrapText="1"/>
    </xf>
    <xf numFmtId="0" fontId="4" fillId="4" borderId="9" xfId="4" applyFont="1" applyFill="1" applyBorder="1" applyAlignment="1">
      <alignment horizontal="center" vertical="center" wrapText="1"/>
    </xf>
    <xf numFmtId="164" fontId="4" fillId="4" borderId="9" xfId="4" applyNumberFormat="1" applyFont="1" applyFill="1" applyBorder="1" applyAlignment="1">
      <alignment horizontal="center" vertical="center" wrapText="1"/>
    </xf>
    <xf numFmtId="0" fontId="4" fillId="4" borderId="9" xfId="4" applyFont="1" applyFill="1" applyBorder="1" applyAlignment="1">
      <alignment horizontal="left" vertical="center" wrapText="1"/>
    </xf>
    <xf numFmtId="0" fontId="4" fillId="4" borderId="22" xfId="4" applyFont="1" applyFill="1" applyBorder="1" applyAlignment="1">
      <alignment horizontal="center" vertical="center" wrapText="1"/>
    </xf>
    <xf numFmtId="0" fontId="4" fillId="4" borderId="21" xfId="4" applyFont="1" applyFill="1" applyBorder="1" applyAlignment="1">
      <alignment horizontal="center" vertical="center" wrapText="1"/>
    </xf>
    <xf numFmtId="0" fontId="4" fillId="4" borderId="20" xfId="4" applyFont="1" applyFill="1" applyBorder="1" applyAlignment="1">
      <alignment horizontal="center" vertical="center" wrapText="1"/>
    </xf>
    <xf numFmtId="0" fontId="4" fillId="4" borderId="4" xfId="4" applyFont="1" applyFill="1" applyBorder="1" applyAlignment="1">
      <alignment horizontal="center" vertical="center" wrapText="1"/>
    </xf>
    <xf numFmtId="0" fontId="31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4" fillId="4" borderId="33" xfId="4" applyFont="1" applyFill="1" applyBorder="1" applyAlignment="1">
      <alignment horizontal="center" vertical="center" wrapText="1"/>
    </xf>
    <xf numFmtId="164" fontId="4" fillId="4" borderId="33" xfId="4" applyNumberFormat="1" applyFont="1" applyFill="1" applyBorder="1" applyAlignment="1">
      <alignment horizontal="center" vertical="center" wrapText="1"/>
    </xf>
    <xf numFmtId="0" fontId="4" fillId="4" borderId="33" xfId="4" applyFont="1" applyFill="1" applyBorder="1" applyAlignment="1">
      <alignment horizontal="left" vertical="center" wrapText="1"/>
    </xf>
    <xf numFmtId="0" fontId="31" fillId="4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164" fontId="4" fillId="4" borderId="22" xfId="0" applyNumberFormat="1" applyFont="1" applyFill="1" applyBorder="1" applyAlignment="1">
      <alignment horizontal="center" vertical="center" wrapText="1"/>
    </xf>
    <xf numFmtId="2" fontId="4" fillId="4" borderId="22" xfId="0" applyNumberFormat="1" applyFont="1" applyFill="1" applyBorder="1" applyAlignment="1">
      <alignment horizontal="left" vertical="center" wrapText="1"/>
    </xf>
    <xf numFmtId="164" fontId="4" fillId="4" borderId="9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left" vertical="center" wrapText="1"/>
    </xf>
    <xf numFmtId="2" fontId="4" fillId="4" borderId="9" xfId="4" applyNumberFormat="1" applyFont="1" applyFill="1" applyBorder="1" applyAlignment="1">
      <alignment horizontal="left" vertical="center" wrapText="1"/>
    </xf>
    <xf numFmtId="2" fontId="4" fillId="4" borderId="0" xfId="4" applyNumberFormat="1" applyFont="1" applyFill="1" applyBorder="1" applyAlignment="1">
      <alignment vertical="center"/>
    </xf>
    <xf numFmtId="0" fontId="4" fillId="4" borderId="22" xfId="0" applyFont="1" applyFill="1" applyBorder="1" applyAlignment="1">
      <alignment horizontal="center" vertical="top" wrapText="1"/>
    </xf>
    <xf numFmtId="2" fontId="4" fillId="4" borderId="9" xfId="0" applyNumberFormat="1" applyFont="1" applyFill="1" applyBorder="1" applyAlignment="1">
      <alignment horizontal="left" vertical="center" wrapText="1"/>
    </xf>
    <xf numFmtId="164" fontId="4" fillId="4" borderId="0" xfId="0" applyNumberFormat="1" applyFont="1" applyFill="1" applyBorder="1" applyAlignment="1">
      <alignment horizontal="center" vertical="center" wrapText="1"/>
    </xf>
    <xf numFmtId="2" fontId="4" fillId="4" borderId="0" xfId="0" applyNumberFormat="1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left" vertical="center"/>
    </xf>
    <xf numFmtId="0" fontId="4" fillId="4" borderId="2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32" fillId="4" borderId="3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164" fontId="4" fillId="4" borderId="8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22" xfId="0" applyFont="1" applyFill="1" applyBorder="1" applyAlignment="1">
      <alignment horizontal="left" vertical="center" wrapText="1"/>
    </xf>
    <xf numFmtId="0" fontId="9" fillId="4" borderId="23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vertical="center" wrapText="1"/>
    </xf>
    <xf numFmtId="164" fontId="4" fillId="4" borderId="1" xfId="0" applyNumberFormat="1" applyFont="1" applyFill="1" applyBorder="1" applyAlignment="1">
      <alignment horizontal="left" vertical="center" wrapText="1"/>
    </xf>
    <xf numFmtId="0" fontId="4" fillId="4" borderId="1" xfId="0" applyNumberFormat="1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5" fillId="29" borderId="0" xfId="0" applyFont="1" applyFill="1" applyAlignment="1">
      <alignment vertical="center"/>
    </xf>
    <xf numFmtId="0" fontId="4" fillId="29" borderId="0" xfId="0" applyFont="1" applyFill="1" applyAlignment="1">
      <alignment horizontal="left" vertical="center"/>
    </xf>
    <xf numFmtId="0" fontId="13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4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0" fillId="5" borderId="40" xfId="0" applyFont="1" applyFill="1" applyBorder="1" applyAlignment="1">
      <alignment horizontal="center" vertical="center"/>
    </xf>
    <xf numFmtId="0" fontId="40" fillId="5" borderId="4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0" fontId="29" fillId="4" borderId="1" xfId="0" applyFont="1" applyFill="1" applyBorder="1" applyAlignment="1">
      <alignment horizontal="left" vertical="center" wrapText="1"/>
    </xf>
    <xf numFmtId="0" fontId="30" fillId="4" borderId="1" xfId="0" applyFont="1" applyFill="1" applyBorder="1" applyAlignment="1">
      <alignment horizontal="left" vertical="center"/>
    </xf>
    <xf numFmtId="0" fontId="29" fillId="4" borderId="1" xfId="0" applyFont="1" applyFill="1" applyBorder="1" applyAlignment="1">
      <alignment horizontal="left" vertical="center"/>
    </xf>
    <xf numFmtId="0" fontId="31" fillId="4" borderId="1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1" xfId="4" applyFont="1" applyFill="1" applyBorder="1" applyAlignment="1">
      <alignment horizontal="center" vertical="center" wrapText="1"/>
    </xf>
    <xf numFmtId="0" fontId="5" fillId="4" borderId="10" xfId="4" applyFont="1" applyFill="1" applyBorder="1" applyAlignment="1">
      <alignment horizontal="center" vertical="center"/>
    </xf>
    <xf numFmtId="0" fontId="31" fillId="4" borderId="0" xfId="0" applyFont="1" applyFill="1" applyAlignment="1">
      <alignment horizontal="left" vertical="center" wrapText="1"/>
    </xf>
    <xf numFmtId="0" fontId="31" fillId="4" borderId="0" xfId="0" applyFont="1" applyFill="1" applyAlignment="1">
      <alignment horizontal="left" vertical="center"/>
    </xf>
    <xf numFmtId="0" fontId="31" fillId="4" borderId="0" xfId="0" applyFont="1" applyFill="1" applyBorder="1" applyAlignment="1">
      <alignment horizontal="left" vertical="center" wrapText="1"/>
    </xf>
    <xf numFmtId="0" fontId="4" fillId="4" borderId="25" xfId="4" applyFont="1" applyFill="1" applyBorder="1" applyAlignment="1">
      <alignment horizontal="center" vertical="center" wrapText="1"/>
    </xf>
    <xf numFmtId="0" fontId="4" fillId="4" borderId="24" xfId="4" applyFont="1" applyFill="1" applyBorder="1" applyAlignment="1">
      <alignment horizontal="center" vertical="center" wrapText="1"/>
    </xf>
    <xf numFmtId="0" fontId="4" fillId="4" borderId="30" xfId="4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4" fillId="4" borderId="4" xfId="4" applyFont="1" applyFill="1" applyBorder="1" applyAlignment="1">
      <alignment horizontal="center" vertical="center" wrapText="1"/>
    </xf>
    <xf numFmtId="0" fontId="4" fillId="4" borderId="3" xfId="4" applyFont="1" applyFill="1" applyBorder="1" applyAlignment="1">
      <alignment horizontal="center" vertical="center" wrapText="1"/>
    </xf>
    <xf numFmtId="0" fontId="4" fillId="4" borderId="5" xfId="4" applyFont="1" applyFill="1" applyBorder="1" applyAlignment="1">
      <alignment horizontal="center" vertical="center" wrapText="1"/>
    </xf>
    <xf numFmtId="0" fontId="4" fillId="4" borderId="26" xfId="4" applyFont="1" applyFill="1" applyBorder="1" applyAlignment="1">
      <alignment horizontal="center" vertical="center" wrapText="1"/>
    </xf>
    <xf numFmtId="0" fontId="4" fillId="4" borderId="27" xfId="4" applyFont="1" applyFill="1" applyBorder="1" applyAlignment="1">
      <alignment horizontal="center" vertical="center" wrapText="1"/>
    </xf>
    <xf numFmtId="0" fontId="4" fillId="4" borderId="28" xfId="4" applyFont="1" applyFill="1" applyBorder="1" applyAlignment="1">
      <alignment horizontal="center" vertical="center" wrapText="1"/>
    </xf>
    <xf numFmtId="0" fontId="4" fillId="4" borderId="7" xfId="4" applyFont="1" applyFill="1" applyBorder="1" applyAlignment="1">
      <alignment horizontal="center" vertical="center" wrapText="1"/>
    </xf>
    <xf numFmtId="0" fontId="4" fillId="4" borderId="6" xfId="4" applyFont="1" applyFill="1" applyBorder="1" applyAlignment="1">
      <alignment horizontal="center" vertical="center" wrapText="1"/>
    </xf>
    <xf numFmtId="0" fontId="4" fillId="4" borderId="34" xfId="4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</cellXfs>
  <cellStyles count="46">
    <cellStyle name="20% — akcent 1 2" xfId="25"/>
    <cellStyle name="20% — akcent 2 2" xfId="26"/>
    <cellStyle name="20% — akcent 3 2" xfId="27"/>
    <cellStyle name="20% — akcent 4 2" xfId="28"/>
    <cellStyle name="20% — akcent 5 2" xfId="29"/>
    <cellStyle name="20% — akcent 6 2" xfId="30"/>
    <cellStyle name="40% — akcent 1 2" xfId="31"/>
    <cellStyle name="40% — akcent 2 2" xfId="32"/>
    <cellStyle name="40% — akcent 3 2" xfId="33"/>
    <cellStyle name="40% — akcent 4 2" xfId="34"/>
    <cellStyle name="40% — akcent 5 2" xfId="35"/>
    <cellStyle name="40% — akcent 6 2" xfId="36"/>
    <cellStyle name="60% — akcent 1 2" xfId="37"/>
    <cellStyle name="60% — akcent 2 2" xfId="38"/>
    <cellStyle name="60% — akcent 3 2" xfId="39"/>
    <cellStyle name="60% — akcent 4 2" xfId="40"/>
    <cellStyle name="60% — akcent 5 2" xfId="41"/>
    <cellStyle name="60% — akcent 6 2" xfId="42"/>
    <cellStyle name="Akcent 1 2" xfId="5"/>
    <cellStyle name="Akcent 2 2" xfId="6"/>
    <cellStyle name="Akcent 3 2" xfId="7"/>
    <cellStyle name="Akcent 4 2" xfId="8"/>
    <cellStyle name="Akcent 5 2" xfId="9"/>
    <cellStyle name="Akcent 6 2" xfId="10"/>
    <cellStyle name="Dane wejściowe 2" xfId="11"/>
    <cellStyle name="Dane wyjściowe 2" xfId="12"/>
    <cellStyle name="Dobry 2" xfId="43"/>
    <cellStyle name="Excel Built-in Normal" xfId="3"/>
    <cellStyle name="Komórka połączona 2" xfId="13"/>
    <cellStyle name="Komórka zaznaczona 2" xfId="14"/>
    <cellStyle name="Nagłówek 1 2" xfId="15"/>
    <cellStyle name="Nagłówek 2 2" xfId="16"/>
    <cellStyle name="Nagłówek 3 2" xfId="17"/>
    <cellStyle name="Nagłówek 4 2" xfId="18"/>
    <cellStyle name="Neutralny 2" xfId="44"/>
    <cellStyle name="Normalny" xfId="0" builtinId="0"/>
    <cellStyle name="Normalny 2" xfId="4"/>
    <cellStyle name="Obliczenia 2" xfId="19"/>
    <cellStyle name="Suma 2" xfId="20"/>
    <cellStyle name="Tekst objaśnienia 2" xfId="21"/>
    <cellStyle name="Tekst ostrzeżenia 2" xfId="22"/>
    <cellStyle name="Tytuł 2" xfId="23"/>
    <cellStyle name="Uwaga 2" xfId="24"/>
    <cellStyle name="Walutowy" xfId="1" builtinId="4"/>
    <cellStyle name="Walutowy 2 2" xfId="2"/>
    <cellStyle name="Zły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>
    <pageSetUpPr fitToPage="1"/>
  </sheetPr>
  <dimension ref="A1:IW865"/>
  <sheetViews>
    <sheetView tabSelected="1" view="pageBreakPreview" zoomScale="80" zoomScaleNormal="80" zoomScaleSheetLayoutView="80" workbookViewId="0">
      <selection activeCell="C1" sqref="C1"/>
    </sheetView>
  </sheetViews>
  <sheetFormatPr defaultRowHeight="12.75"/>
  <cols>
    <col min="1" max="1" width="3.85546875" style="102" bestFit="1" customWidth="1"/>
    <col min="2" max="2" width="36.85546875" style="102" customWidth="1"/>
    <col min="3" max="4" width="21" style="121" customWidth="1"/>
    <col min="5" max="5" width="40" style="39" customWidth="1"/>
    <col min="6" max="6" width="21" style="59" customWidth="1"/>
    <col min="7" max="7" width="19.5703125" style="59" customWidth="1"/>
    <col min="8" max="8" width="36.5703125" style="37" customWidth="1"/>
    <col min="9" max="9" width="10.85546875" style="59" bestFit="1" customWidth="1"/>
    <col min="10" max="10" width="13.7109375" style="59" customWidth="1"/>
    <col min="11" max="11" width="20.140625" style="65" customWidth="1"/>
    <col min="12" max="12" width="14.7109375" style="65" customWidth="1"/>
    <col min="13" max="13" width="22.140625" style="65" customWidth="1"/>
    <col min="14" max="14" width="21.42578125" style="65" customWidth="1"/>
    <col min="15" max="15" width="16.85546875" style="65" customWidth="1"/>
    <col min="16" max="16384" width="9.140625" style="26"/>
  </cols>
  <sheetData>
    <row r="1" spans="1:15">
      <c r="A1" s="99" t="s">
        <v>1033</v>
      </c>
      <c r="B1" s="265" t="s">
        <v>1485</v>
      </c>
      <c r="E1" s="102"/>
      <c r="K1" s="59"/>
    </row>
    <row r="2" spans="1:15">
      <c r="I2" s="280"/>
      <c r="J2" s="280"/>
    </row>
    <row r="3" spans="1:15" ht="24" customHeight="1">
      <c r="A3" s="281" t="s">
        <v>1409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</row>
    <row r="4" spans="1:15" ht="24" customHeight="1">
      <c r="A4" s="285" t="s">
        <v>0</v>
      </c>
      <c r="B4" s="286" t="s">
        <v>10</v>
      </c>
      <c r="C4" s="284" t="s">
        <v>8</v>
      </c>
      <c r="D4" s="287" t="s">
        <v>1108</v>
      </c>
      <c r="E4" s="283" t="s">
        <v>13</v>
      </c>
      <c r="F4" s="282" t="s">
        <v>1</v>
      </c>
      <c r="G4" s="282" t="s">
        <v>12</v>
      </c>
      <c r="H4" s="282" t="s">
        <v>6</v>
      </c>
      <c r="I4" s="268" t="s">
        <v>14</v>
      </c>
      <c r="J4" s="268" t="s">
        <v>20</v>
      </c>
      <c r="K4" s="268"/>
      <c r="L4" s="268"/>
      <c r="M4" s="268"/>
      <c r="N4" s="268" t="s">
        <v>19</v>
      </c>
      <c r="O4" s="268" t="s">
        <v>1425</v>
      </c>
    </row>
    <row r="5" spans="1:15" ht="66.75" customHeight="1">
      <c r="A5" s="285"/>
      <c r="B5" s="286"/>
      <c r="C5" s="284"/>
      <c r="D5" s="287"/>
      <c r="E5" s="283"/>
      <c r="F5" s="282"/>
      <c r="G5" s="282"/>
      <c r="H5" s="282"/>
      <c r="I5" s="268"/>
      <c r="J5" s="55" t="s">
        <v>15</v>
      </c>
      <c r="K5" s="133" t="s">
        <v>16</v>
      </c>
      <c r="L5" s="133" t="s">
        <v>17</v>
      </c>
      <c r="M5" s="133" t="s">
        <v>18</v>
      </c>
      <c r="N5" s="268"/>
      <c r="O5" s="268"/>
    </row>
    <row r="6" spans="1:15" s="40" customFormat="1" ht="30.75" customHeight="1">
      <c r="A6" s="270" t="s">
        <v>1472</v>
      </c>
      <c r="B6" s="270"/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196"/>
    </row>
    <row r="7" spans="1:15" ht="169.5" customHeight="1">
      <c r="A7" s="25">
        <v>1</v>
      </c>
      <c r="B7" s="25" t="s">
        <v>21</v>
      </c>
      <c r="C7" s="120"/>
      <c r="D7" s="120">
        <v>6316230</v>
      </c>
      <c r="E7" s="25" t="s">
        <v>22</v>
      </c>
      <c r="F7" s="60" t="s">
        <v>23</v>
      </c>
      <c r="G7" s="60" t="s">
        <v>24</v>
      </c>
      <c r="H7" s="34" t="s">
        <v>25</v>
      </c>
      <c r="I7" s="66" t="s">
        <v>26</v>
      </c>
      <c r="J7" s="60" t="s">
        <v>27</v>
      </c>
      <c r="K7" s="60" t="s">
        <v>28</v>
      </c>
      <c r="L7" s="60" t="s">
        <v>28</v>
      </c>
      <c r="M7" s="60" t="s">
        <v>29</v>
      </c>
      <c r="N7" s="60" t="s">
        <v>30</v>
      </c>
      <c r="O7" s="60"/>
    </row>
    <row r="8" spans="1:15" ht="112.5" customHeight="1">
      <c r="A8" s="25">
        <v>2</v>
      </c>
      <c r="B8" s="25" t="s">
        <v>31</v>
      </c>
      <c r="C8" s="120">
        <v>43950</v>
      </c>
      <c r="D8" s="120"/>
      <c r="E8" s="25" t="s">
        <v>32</v>
      </c>
      <c r="F8" s="60" t="s">
        <v>33</v>
      </c>
      <c r="G8" s="60">
        <v>94.6</v>
      </c>
      <c r="H8" s="34" t="s">
        <v>25</v>
      </c>
      <c r="I8" s="66" t="s">
        <v>26</v>
      </c>
      <c r="J8" s="60" t="s">
        <v>27</v>
      </c>
      <c r="K8" s="60" t="s">
        <v>28</v>
      </c>
      <c r="L8" s="60" t="s">
        <v>28</v>
      </c>
      <c r="M8" s="60" t="s">
        <v>34</v>
      </c>
      <c r="N8" s="60" t="s">
        <v>35</v>
      </c>
      <c r="O8" s="60"/>
    </row>
    <row r="9" spans="1:15" ht="50.25" customHeight="1">
      <c r="A9" s="25">
        <v>3</v>
      </c>
      <c r="B9" s="30" t="s">
        <v>36</v>
      </c>
      <c r="C9" s="120"/>
      <c r="D9" s="120">
        <v>5212898</v>
      </c>
      <c r="E9" s="25" t="s">
        <v>37</v>
      </c>
      <c r="F9" s="60">
        <v>2005</v>
      </c>
      <c r="G9" s="60" t="s">
        <v>38</v>
      </c>
      <c r="H9" s="34" t="s">
        <v>25</v>
      </c>
      <c r="I9" s="66" t="s">
        <v>26</v>
      </c>
      <c r="J9" s="60" t="s">
        <v>27</v>
      </c>
      <c r="K9" s="60" t="s">
        <v>28</v>
      </c>
      <c r="L9" s="60" t="s">
        <v>28</v>
      </c>
      <c r="M9" s="60" t="s">
        <v>39</v>
      </c>
      <c r="N9" s="60" t="s">
        <v>40</v>
      </c>
      <c r="O9" s="60"/>
    </row>
    <row r="10" spans="1:15" ht="77.25" customHeight="1">
      <c r="A10" s="25">
        <v>4</v>
      </c>
      <c r="B10" s="25" t="s">
        <v>41</v>
      </c>
      <c r="C10" s="120">
        <v>2085597.15</v>
      </c>
      <c r="D10" s="120"/>
      <c r="E10" s="25" t="s">
        <v>42</v>
      </c>
      <c r="F10" s="60">
        <v>2012</v>
      </c>
      <c r="G10" s="60">
        <v>1008.01</v>
      </c>
      <c r="H10" s="34" t="s">
        <v>25</v>
      </c>
      <c r="I10" s="66" t="s">
        <v>26</v>
      </c>
      <c r="J10" s="60" t="s">
        <v>27</v>
      </c>
      <c r="K10" s="60" t="s">
        <v>28</v>
      </c>
      <c r="L10" s="60" t="s">
        <v>28</v>
      </c>
      <c r="M10" s="60" t="s">
        <v>43</v>
      </c>
      <c r="N10" s="60" t="s">
        <v>44</v>
      </c>
      <c r="O10" s="60"/>
    </row>
    <row r="11" spans="1:15" ht="61.5" customHeight="1">
      <c r="A11" s="25">
        <v>5</v>
      </c>
      <c r="B11" s="25" t="s">
        <v>45</v>
      </c>
      <c r="C11" s="120">
        <v>123000</v>
      </c>
      <c r="D11" s="120"/>
      <c r="E11" s="25" t="s">
        <v>46</v>
      </c>
      <c r="F11" s="60">
        <v>2017</v>
      </c>
      <c r="G11" s="60"/>
      <c r="H11" s="34" t="s">
        <v>25</v>
      </c>
      <c r="I11" s="66" t="s">
        <v>26</v>
      </c>
      <c r="J11" s="60" t="s">
        <v>27</v>
      </c>
      <c r="K11" s="60" t="s">
        <v>28</v>
      </c>
      <c r="L11" s="60" t="s">
        <v>28</v>
      </c>
      <c r="M11" s="60" t="s">
        <v>47</v>
      </c>
      <c r="N11" s="60"/>
      <c r="O11" s="60"/>
    </row>
    <row r="12" spans="1:15" ht="24.75" customHeight="1">
      <c r="A12" s="25">
        <v>6</v>
      </c>
      <c r="B12" s="25" t="s">
        <v>48</v>
      </c>
      <c r="C12" s="120">
        <v>131703.84</v>
      </c>
      <c r="D12" s="120"/>
      <c r="E12" s="25"/>
      <c r="F12" s="60">
        <v>2017</v>
      </c>
      <c r="G12" s="60">
        <v>1100</v>
      </c>
      <c r="H12" s="34" t="s">
        <v>25</v>
      </c>
      <c r="I12" s="60"/>
      <c r="J12" s="60"/>
      <c r="K12" s="60"/>
      <c r="L12" s="60"/>
      <c r="M12" s="60"/>
      <c r="N12" s="60"/>
      <c r="O12" s="60"/>
    </row>
    <row r="13" spans="1:15" ht="59.25" customHeight="1">
      <c r="A13" s="25">
        <v>7</v>
      </c>
      <c r="B13" s="25" t="s">
        <v>1384</v>
      </c>
      <c r="C13" s="120">
        <v>201993.11</v>
      </c>
      <c r="D13" s="120"/>
      <c r="E13" s="25" t="s">
        <v>1385</v>
      </c>
      <c r="F13" s="60">
        <v>2019</v>
      </c>
      <c r="G13" s="60">
        <v>54.9</v>
      </c>
      <c r="H13" s="34" t="s">
        <v>25</v>
      </c>
      <c r="I13" s="60" t="s">
        <v>27</v>
      </c>
      <c r="J13" s="60" t="s">
        <v>27</v>
      </c>
      <c r="K13" s="60" t="s">
        <v>28</v>
      </c>
      <c r="L13" s="60" t="s">
        <v>28</v>
      </c>
      <c r="M13" s="60" t="s">
        <v>1386</v>
      </c>
      <c r="N13" s="60" t="s">
        <v>1387</v>
      </c>
      <c r="O13" s="60"/>
    </row>
    <row r="14" spans="1:15" s="146" customFormat="1" ht="27" customHeight="1">
      <c r="A14" s="272" t="s">
        <v>7</v>
      </c>
      <c r="B14" s="272"/>
      <c r="C14" s="134">
        <f>SUM(C7:C13)</f>
        <v>2586244.0999999996</v>
      </c>
      <c r="D14" s="134">
        <f>SUM(D7:D13)</f>
        <v>11529128</v>
      </c>
      <c r="E14" s="150"/>
      <c r="F14" s="55"/>
      <c r="G14" s="55"/>
      <c r="H14" s="151"/>
      <c r="I14" s="165"/>
      <c r="J14" s="133"/>
      <c r="K14" s="133"/>
      <c r="L14" s="133"/>
      <c r="M14" s="133"/>
      <c r="N14" s="133"/>
      <c r="O14" s="133"/>
    </row>
    <row r="15" spans="1:15" s="40" customFormat="1" ht="32.25" customHeight="1">
      <c r="A15" s="270" t="s">
        <v>1451</v>
      </c>
      <c r="B15" s="270"/>
      <c r="C15" s="270"/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199"/>
    </row>
    <row r="16" spans="1:15" s="40" customFormat="1" ht="30.75" customHeight="1">
      <c r="A16" s="31">
        <v>1</v>
      </c>
      <c r="B16" s="41" t="s">
        <v>56</v>
      </c>
      <c r="C16" s="122"/>
      <c r="D16" s="122">
        <v>8349822</v>
      </c>
      <c r="E16" s="31" t="s">
        <v>57</v>
      </c>
      <c r="F16" s="61">
        <v>1968</v>
      </c>
      <c r="G16" s="61">
        <v>2258.54</v>
      </c>
      <c r="H16" s="36" t="s">
        <v>58</v>
      </c>
      <c r="I16" s="61" t="s">
        <v>228</v>
      </c>
      <c r="J16" s="61" t="s">
        <v>228</v>
      </c>
      <c r="K16" s="67" t="s">
        <v>229</v>
      </c>
      <c r="L16" s="67" t="s">
        <v>229</v>
      </c>
      <c r="M16" s="61"/>
      <c r="N16" s="61" t="s">
        <v>59</v>
      </c>
      <c r="O16" s="62"/>
    </row>
    <row r="17" spans="1:15" s="40" customFormat="1" ht="30.75" customHeight="1">
      <c r="A17" s="31">
        <v>2</v>
      </c>
      <c r="B17" s="41" t="s">
        <v>60</v>
      </c>
      <c r="C17" s="122"/>
      <c r="D17" s="122">
        <v>4854346</v>
      </c>
      <c r="E17" s="31" t="s">
        <v>61</v>
      </c>
      <c r="F17" s="61">
        <v>1967</v>
      </c>
      <c r="G17" s="61">
        <v>1313.05</v>
      </c>
      <c r="H17" s="36" t="s">
        <v>62</v>
      </c>
      <c r="I17" s="61" t="s">
        <v>228</v>
      </c>
      <c r="J17" s="61" t="s">
        <v>228</v>
      </c>
      <c r="K17" s="67" t="s">
        <v>229</v>
      </c>
      <c r="L17" s="67" t="s">
        <v>229</v>
      </c>
      <c r="M17" s="61"/>
      <c r="N17" s="61" t="s">
        <v>59</v>
      </c>
      <c r="O17" s="62"/>
    </row>
    <row r="18" spans="1:15" s="40" customFormat="1" ht="30.75" customHeight="1">
      <c r="A18" s="31">
        <v>3</v>
      </c>
      <c r="B18" s="41" t="s">
        <v>63</v>
      </c>
      <c r="C18" s="122"/>
      <c r="D18" s="122">
        <v>13462366</v>
      </c>
      <c r="E18" s="31" t="s">
        <v>64</v>
      </c>
      <c r="F18" s="61">
        <v>1975</v>
      </c>
      <c r="G18" s="61">
        <v>3641.43</v>
      </c>
      <c r="H18" s="36" t="s">
        <v>65</v>
      </c>
      <c r="I18" s="61" t="s">
        <v>228</v>
      </c>
      <c r="J18" s="61" t="s">
        <v>228</v>
      </c>
      <c r="K18" s="67" t="s">
        <v>229</v>
      </c>
      <c r="L18" s="67" t="s">
        <v>229</v>
      </c>
      <c r="M18" s="61"/>
      <c r="N18" s="61" t="s">
        <v>59</v>
      </c>
      <c r="O18" s="62"/>
    </row>
    <row r="19" spans="1:15" s="40" customFormat="1" ht="30.75" customHeight="1">
      <c r="A19" s="31">
        <v>4</v>
      </c>
      <c r="B19" s="41" t="s">
        <v>66</v>
      </c>
      <c r="C19" s="122"/>
      <c r="D19" s="122">
        <v>2310625</v>
      </c>
      <c r="E19" s="31" t="s">
        <v>67</v>
      </c>
      <c r="F19" s="61">
        <v>1972</v>
      </c>
      <c r="G19" s="61">
        <v>625</v>
      </c>
      <c r="H19" s="36"/>
      <c r="I19" s="61" t="s">
        <v>228</v>
      </c>
      <c r="J19" s="67" t="s">
        <v>229</v>
      </c>
      <c r="K19" s="67" t="s">
        <v>229</v>
      </c>
      <c r="L19" s="61" t="s">
        <v>228</v>
      </c>
      <c r="M19" s="61" t="s">
        <v>68</v>
      </c>
      <c r="N19" s="61" t="s">
        <v>69</v>
      </c>
      <c r="O19" s="62"/>
    </row>
    <row r="20" spans="1:15" s="40" customFormat="1" ht="30.75" customHeight="1">
      <c r="A20" s="31">
        <v>5</v>
      </c>
      <c r="B20" s="41" t="s">
        <v>70</v>
      </c>
      <c r="C20" s="122">
        <v>156267.93</v>
      </c>
      <c r="D20" s="122"/>
      <c r="E20" s="31" t="s">
        <v>71</v>
      </c>
      <c r="F20" s="61"/>
      <c r="G20" s="61">
        <v>565</v>
      </c>
      <c r="H20" s="36"/>
      <c r="I20" s="61" t="s">
        <v>228</v>
      </c>
      <c r="J20" s="61" t="s">
        <v>228</v>
      </c>
      <c r="K20" s="67" t="s">
        <v>229</v>
      </c>
      <c r="L20" s="67" t="s">
        <v>229</v>
      </c>
      <c r="M20" s="61"/>
      <c r="N20" s="61" t="s">
        <v>59</v>
      </c>
      <c r="O20" s="62"/>
    </row>
    <row r="21" spans="1:15" s="40" customFormat="1" ht="30.75" customHeight="1">
      <c r="A21" s="31">
        <v>6</v>
      </c>
      <c r="B21" s="41" t="s">
        <v>72</v>
      </c>
      <c r="C21" s="122">
        <v>230552.04</v>
      </c>
      <c r="D21" s="122"/>
      <c r="E21" s="31" t="s">
        <v>71</v>
      </c>
      <c r="F21" s="61"/>
      <c r="G21" s="61">
        <v>325.02</v>
      </c>
      <c r="H21" s="36"/>
      <c r="I21" s="61" t="s">
        <v>228</v>
      </c>
      <c r="J21" s="61" t="s">
        <v>228</v>
      </c>
      <c r="K21" s="67" t="s">
        <v>229</v>
      </c>
      <c r="L21" s="67" t="s">
        <v>229</v>
      </c>
      <c r="M21" s="61"/>
      <c r="N21" s="61" t="s">
        <v>59</v>
      </c>
      <c r="O21" s="62"/>
    </row>
    <row r="22" spans="1:15" s="40" customFormat="1" ht="30.75" customHeight="1">
      <c r="A22" s="31">
        <v>7</v>
      </c>
      <c r="B22" s="41" t="s">
        <v>73</v>
      </c>
      <c r="C22" s="122">
        <v>5000</v>
      </c>
      <c r="D22" s="122"/>
      <c r="E22" s="31" t="s">
        <v>74</v>
      </c>
      <c r="F22" s="61"/>
      <c r="G22" s="61">
        <v>1414.05</v>
      </c>
      <c r="H22" s="36"/>
      <c r="I22" s="61" t="s">
        <v>228</v>
      </c>
      <c r="J22" s="61" t="s">
        <v>228</v>
      </c>
      <c r="K22" s="67" t="s">
        <v>229</v>
      </c>
      <c r="L22" s="67" t="s">
        <v>229</v>
      </c>
      <c r="M22" s="61"/>
      <c r="N22" s="61" t="s">
        <v>75</v>
      </c>
      <c r="O22" s="62"/>
    </row>
    <row r="23" spans="1:15" s="40" customFormat="1" ht="30.75" customHeight="1">
      <c r="A23" s="31">
        <v>8</v>
      </c>
      <c r="B23" s="41" t="s">
        <v>76</v>
      </c>
      <c r="C23" s="122">
        <v>20895.7</v>
      </c>
      <c r="D23" s="122"/>
      <c r="E23" s="31" t="s">
        <v>71</v>
      </c>
      <c r="F23" s="61"/>
      <c r="G23" s="61">
        <v>23.87</v>
      </c>
      <c r="H23" s="36"/>
      <c r="I23" s="61" t="s">
        <v>228</v>
      </c>
      <c r="J23" s="61" t="s">
        <v>228</v>
      </c>
      <c r="K23" s="67" t="s">
        <v>229</v>
      </c>
      <c r="L23" s="67" t="s">
        <v>229</v>
      </c>
      <c r="M23" s="61"/>
      <c r="N23" s="61" t="s">
        <v>59</v>
      </c>
      <c r="O23" s="62"/>
    </row>
    <row r="24" spans="1:15" s="40" customFormat="1" ht="30.75" customHeight="1">
      <c r="A24" s="31">
        <v>9</v>
      </c>
      <c r="B24" s="31" t="s">
        <v>77</v>
      </c>
      <c r="C24" s="122">
        <v>764179.92</v>
      </c>
      <c r="D24" s="122"/>
      <c r="E24" s="31" t="s">
        <v>74</v>
      </c>
      <c r="F24" s="61">
        <v>1986</v>
      </c>
      <c r="G24" s="61">
        <v>1236</v>
      </c>
      <c r="H24" s="36" t="s">
        <v>78</v>
      </c>
      <c r="I24" s="61" t="s">
        <v>228</v>
      </c>
      <c r="J24" s="61" t="s">
        <v>228</v>
      </c>
      <c r="K24" s="67" t="s">
        <v>229</v>
      </c>
      <c r="L24" s="67" t="s">
        <v>229</v>
      </c>
      <c r="M24" s="61"/>
      <c r="N24" s="61" t="s">
        <v>59</v>
      </c>
      <c r="O24" s="62"/>
    </row>
    <row r="25" spans="1:15" s="40" customFormat="1" ht="30.75" customHeight="1">
      <c r="A25" s="31">
        <v>10</v>
      </c>
      <c r="B25" s="31" t="s">
        <v>1153</v>
      </c>
      <c r="C25" s="122">
        <v>3000</v>
      </c>
      <c r="D25" s="122"/>
      <c r="E25" s="31"/>
      <c r="F25" s="61">
        <v>1982</v>
      </c>
      <c r="G25" s="61"/>
      <c r="H25" s="36" t="s">
        <v>78</v>
      </c>
      <c r="I25" s="61" t="s">
        <v>228</v>
      </c>
      <c r="J25" s="61" t="s">
        <v>228</v>
      </c>
      <c r="K25" s="67" t="s">
        <v>229</v>
      </c>
      <c r="L25" s="67" t="s">
        <v>229</v>
      </c>
      <c r="M25" s="61"/>
      <c r="N25" s="61" t="s">
        <v>59</v>
      </c>
      <c r="O25" s="62"/>
    </row>
    <row r="26" spans="1:15" s="146" customFormat="1" ht="27.75" customHeight="1">
      <c r="A26" s="272" t="s">
        <v>7</v>
      </c>
      <c r="B26" s="272"/>
      <c r="C26" s="134">
        <f>SUM(C16:C25)</f>
        <v>1179895.5900000001</v>
      </c>
      <c r="D26" s="134">
        <f>SUM(D16:D25)</f>
        <v>28977159</v>
      </c>
      <c r="E26" s="150"/>
      <c r="F26" s="55"/>
      <c r="G26" s="55"/>
      <c r="H26" s="151"/>
      <c r="I26" s="165"/>
      <c r="J26" s="133"/>
      <c r="K26" s="133"/>
      <c r="L26" s="133"/>
      <c r="M26" s="133"/>
      <c r="N26" s="133"/>
      <c r="O26" s="133"/>
    </row>
    <row r="27" spans="1:15" s="40" customFormat="1" ht="30.75" customHeight="1">
      <c r="A27" s="166" t="s">
        <v>80</v>
      </c>
      <c r="B27" s="167"/>
      <c r="C27" s="168"/>
      <c r="D27" s="168"/>
      <c r="E27" s="167"/>
      <c r="F27" s="11"/>
      <c r="G27" s="11"/>
      <c r="H27" s="167"/>
      <c r="I27" s="11"/>
      <c r="J27" s="11"/>
      <c r="K27" s="11"/>
      <c r="L27" s="11"/>
      <c r="M27" s="11"/>
      <c r="N27" s="11"/>
      <c r="O27" s="62"/>
    </row>
    <row r="28" spans="1:15" s="40" customFormat="1" ht="38.25">
      <c r="A28" s="31">
        <v>1</v>
      </c>
      <c r="B28" s="31" t="s">
        <v>81</v>
      </c>
      <c r="C28" s="122"/>
      <c r="D28" s="122">
        <v>8714200</v>
      </c>
      <c r="E28" s="31" t="s">
        <v>82</v>
      </c>
      <c r="F28" s="61">
        <v>1970</v>
      </c>
      <c r="G28" s="61">
        <v>2200</v>
      </c>
      <c r="H28" s="36" t="s">
        <v>83</v>
      </c>
      <c r="I28" s="61" t="s">
        <v>228</v>
      </c>
      <c r="J28" s="61" t="s">
        <v>228</v>
      </c>
      <c r="K28" s="61" t="s">
        <v>230</v>
      </c>
      <c r="L28" s="61" t="s">
        <v>230</v>
      </c>
      <c r="M28" s="61"/>
      <c r="N28" s="61" t="s">
        <v>84</v>
      </c>
      <c r="O28" s="62"/>
    </row>
    <row r="29" spans="1:15" s="40" customFormat="1" ht="30" customHeight="1">
      <c r="A29" s="31">
        <v>2</v>
      </c>
      <c r="B29" s="31" t="s">
        <v>85</v>
      </c>
      <c r="C29" s="122"/>
      <c r="D29" s="122">
        <v>332724</v>
      </c>
      <c r="E29" s="31" t="s">
        <v>86</v>
      </c>
      <c r="F29" s="61">
        <v>1970</v>
      </c>
      <c r="G29" s="61">
        <v>84</v>
      </c>
      <c r="H29" s="36" t="s">
        <v>83</v>
      </c>
      <c r="I29" s="61" t="s">
        <v>228</v>
      </c>
      <c r="J29" s="61" t="s">
        <v>228</v>
      </c>
      <c r="K29" s="61" t="s">
        <v>230</v>
      </c>
      <c r="L29" s="61" t="s">
        <v>230</v>
      </c>
      <c r="M29" s="61"/>
      <c r="N29" s="61" t="s">
        <v>59</v>
      </c>
      <c r="O29" s="62"/>
    </row>
    <row r="30" spans="1:15" s="40" customFormat="1" ht="42" customHeight="1">
      <c r="A30" s="31">
        <v>3</v>
      </c>
      <c r="B30" s="31" t="s">
        <v>87</v>
      </c>
      <c r="C30" s="122">
        <v>925790.25</v>
      </c>
      <c r="D30" s="122"/>
      <c r="E30" s="31" t="s">
        <v>88</v>
      </c>
      <c r="F30" s="61">
        <v>2014</v>
      </c>
      <c r="G30" s="61">
        <v>161</v>
      </c>
      <c r="H30" s="36" t="s">
        <v>83</v>
      </c>
      <c r="I30" s="61" t="s">
        <v>228</v>
      </c>
      <c r="J30" s="61" t="s">
        <v>228</v>
      </c>
      <c r="K30" s="61" t="s">
        <v>230</v>
      </c>
      <c r="L30" s="61" t="s">
        <v>230</v>
      </c>
      <c r="M30" s="61"/>
      <c r="N30" s="61" t="s">
        <v>89</v>
      </c>
      <c r="O30" s="62"/>
    </row>
    <row r="31" spans="1:15" s="40" customFormat="1" ht="30.75" customHeight="1">
      <c r="A31" s="25">
        <v>4</v>
      </c>
      <c r="B31" s="25" t="s">
        <v>55</v>
      </c>
      <c r="C31" s="120">
        <v>208511.87</v>
      </c>
      <c r="D31" s="120"/>
      <c r="E31" s="25"/>
      <c r="F31" s="60"/>
      <c r="G31" s="60"/>
      <c r="H31" s="36" t="s">
        <v>83</v>
      </c>
      <c r="I31" s="60"/>
      <c r="J31" s="60"/>
      <c r="K31" s="62"/>
      <c r="L31" s="62"/>
      <c r="M31" s="62"/>
      <c r="N31" s="62"/>
      <c r="O31" s="62"/>
    </row>
    <row r="32" spans="1:15" s="146" customFormat="1" ht="27.75" customHeight="1">
      <c r="A32" s="272" t="s">
        <v>7</v>
      </c>
      <c r="B32" s="272"/>
      <c r="C32" s="134">
        <f>SUM(C28:C31)</f>
        <v>1134302.1200000001</v>
      </c>
      <c r="D32" s="134">
        <f>SUM(D28:D31)</f>
        <v>9046924</v>
      </c>
      <c r="E32" s="150"/>
      <c r="F32" s="55"/>
      <c r="G32" s="55"/>
      <c r="H32" s="151"/>
      <c r="I32" s="165"/>
      <c r="J32" s="133"/>
      <c r="K32" s="133"/>
      <c r="L32" s="133"/>
      <c r="M32" s="133"/>
      <c r="N32" s="133"/>
      <c r="O32" s="133"/>
    </row>
    <row r="33" spans="1:15" s="40" customFormat="1" ht="30.75" customHeight="1">
      <c r="A33" s="166" t="s">
        <v>91</v>
      </c>
      <c r="B33" s="167"/>
      <c r="C33" s="168"/>
      <c r="D33" s="168"/>
      <c r="E33" s="167"/>
      <c r="F33" s="11"/>
      <c r="G33" s="11"/>
      <c r="H33" s="167"/>
      <c r="I33" s="11"/>
      <c r="J33" s="11"/>
      <c r="K33" s="11"/>
      <c r="L33" s="11"/>
      <c r="M33" s="11"/>
      <c r="N33" s="11"/>
      <c r="O33" s="62"/>
    </row>
    <row r="34" spans="1:15" ht="93" customHeight="1">
      <c r="A34" s="25">
        <v>1</v>
      </c>
      <c r="B34" s="25" t="s">
        <v>93</v>
      </c>
      <c r="C34" s="120">
        <v>1885110</v>
      </c>
      <c r="D34" s="120"/>
      <c r="E34" s="25" t="s">
        <v>231</v>
      </c>
      <c r="F34" s="60" t="s">
        <v>94</v>
      </c>
      <c r="G34" s="60">
        <v>450</v>
      </c>
      <c r="H34" s="34" t="s">
        <v>95</v>
      </c>
      <c r="I34" s="60" t="s">
        <v>232</v>
      </c>
      <c r="J34" s="60" t="s">
        <v>232</v>
      </c>
      <c r="K34" s="60" t="s">
        <v>230</v>
      </c>
      <c r="L34" s="68" t="s">
        <v>96</v>
      </c>
      <c r="M34" s="60"/>
      <c r="N34" s="60" t="s">
        <v>89</v>
      </c>
      <c r="O34" s="60"/>
    </row>
    <row r="35" spans="1:15" ht="108" customHeight="1">
      <c r="A35" s="25">
        <v>2</v>
      </c>
      <c r="B35" s="25" t="s">
        <v>97</v>
      </c>
      <c r="C35" s="120"/>
      <c r="D35" s="120">
        <v>4466400</v>
      </c>
      <c r="E35" s="25" t="s">
        <v>233</v>
      </c>
      <c r="F35" s="60" t="s">
        <v>98</v>
      </c>
      <c r="G35" s="60">
        <v>1200</v>
      </c>
      <c r="H35" s="34" t="s">
        <v>95</v>
      </c>
      <c r="I35" s="60" t="s">
        <v>232</v>
      </c>
      <c r="J35" s="60" t="s">
        <v>232</v>
      </c>
      <c r="K35" s="60" t="s">
        <v>230</v>
      </c>
      <c r="L35" s="68" t="s">
        <v>96</v>
      </c>
      <c r="M35" s="60"/>
      <c r="N35" s="60" t="s">
        <v>99</v>
      </c>
      <c r="O35" s="60"/>
    </row>
    <row r="36" spans="1:15" ht="96.75" customHeight="1">
      <c r="A36" s="25">
        <v>3</v>
      </c>
      <c r="B36" s="25" t="s">
        <v>100</v>
      </c>
      <c r="C36" s="120"/>
      <c r="D36" s="120">
        <v>3617784</v>
      </c>
      <c r="E36" s="25" t="s">
        <v>234</v>
      </c>
      <c r="F36" s="60" t="s">
        <v>101</v>
      </c>
      <c r="G36" s="60">
        <v>972</v>
      </c>
      <c r="H36" s="34" t="s">
        <v>95</v>
      </c>
      <c r="I36" s="60" t="s">
        <v>228</v>
      </c>
      <c r="J36" s="60" t="s">
        <v>232</v>
      </c>
      <c r="K36" s="60" t="s">
        <v>230</v>
      </c>
      <c r="L36" s="68" t="s">
        <v>96</v>
      </c>
      <c r="M36" s="60"/>
      <c r="N36" s="60" t="s">
        <v>102</v>
      </c>
      <c r="O36" s="60"/>
    </row>
    <row r="37" spans="1:15" ht="108.75" customHeight="1">
      <c r="A37" s="25">
        <v>4</v>
      </c>
      <c r="B37" s="25" t="s">
        <v>103</v>
      </c>
      <c r="C37" s="120"/>
      <c r="D37" s="120">
        <v>1786560</v>
      </c>
      <c r="E37" s="25" t="s">
        <v>235</v>
      </c>
      <c r="F37" s="60" t="s">
        <v>101</v>
      </c>
      <c r="G37" s="60">
        <v>480</v>
      </c>
      <c r="H37" s="34" t="s">
        <v>95</v>
      </c>
      <c r="I37" s="60" t="s">
        <v>232</v>
      </c>
      <c r="J37" s="60" t="s">
        <v>232</v>
      </c>
      <c r="K37" s="60" t="s">
        <v>230</v>
      </c>
      <c r="L37" s="68" t="s">
        <v>96</v>
      </c>
      <c r="M37" s="60"/>
      <c r="N37" s="60" t="s">
        <v>102</v>
      </c>
      <c r="O37" s="60"/>
    </row>
    <row r="38" spans="1:15" ht="81.75" customHeight="1">
      <c r="A38" s="25">
        <v>5</v>
      </c>
      <c r="B38" s="25" t="s">
        <v>104</v>
      </c>
      <c r="C38" s="120"/>
      <c r="D38" s="120">
        <v>8467550</v>
      </c>
      <c r="E38" s="25" t="s">
        <v>236</v>
      </c>
      <c r="F38" s="60" t="s">
        <v>105</v>
      </c>
      <c r="G38" s="60">
        <v>2275</v>
      </c>
      <c r="H38" s="34" t="s">
        <v>95</v>
      </c>
      <c r="I38" s="68" t="s">
        <v>237</v>
      </c>
      <c r="J38" s="60" t="s">
        <v>232</v>
      </c>
      <c r="K38" s="60" t="s">
        <v>230</v>
      </c>
      <c r="L38" s="60" t="s">
        <v>238</v>
      </c>
      <c r="M38" s="60"/>
      <c r="N38" s="60" t="s">
        <v>106</v>
      </c>
      <c r="O38" s="60"/>
    </row>
    <row r="39" spans="1:15" ht="73.5" customHeight="1">
      <c r="A39" s="25">
        <v>6</v>
      </c>
      <c r="B39" s="25" t="s">
        <v>107</v>
      </c>
      <c r="C39" s="120">
        <v>921397</v>
      </c>
      <c r="D39" s="120"/>
      <c r="E39" s="25" t="s">
        <v>239</v>
      </c>
      <c r="F39" s="60" t="s">
        <v>108</v>
      </c>
      <c r="G39" s="60">
        <v>450</v>
      </c>
      <c r="H39" s="34" t="s">
        <v>95</v>
      </c>
      <c r="I39" s="60" t="s">
        <v>232</v>
      </c>
      <c r="J39" s="60" t="s">
        <v>228</v>
      </c>
      <c r="K39" s="60" t="s">
        <v>230</v>
      </c>
      <c r="L39" s="60" t="s">
        <v>96</v>
      </c>
      <c r="M39" s="60"/>
      <c r="N39" s="60" t="s">
        <v>109</v>
      </c>
      <c r="O39" s="60"/>
    </row>
    <row r="40" spans="1:15" ht="66" customHeight="1">
      <c r="A40" s="25">
        <v>7</v>
      </c>
      <c r="B40" s="25" t="s">
        <v>110</v>
      </c>
      <c r="C40" s="120"/>
      <c r="D40" s="120">
        <v>1302700</v>
      </c>
      <c r="E40" s="25" t="s">
        <v>240</v>
      </c>
      <c r="F40" s="60" t="s">
        <v>111</v>
      </c>
      <c r="G40" s="60">
        <v>350</v>
      </c>
      <c r="H40" s="34" t="s">
        <v>112</v>
      </c>
      <c r="I40" s="60" t="s">
        <v>232</v>
      </c>
      <c r="J40" s="60" t="s">
        <v>228</v>
      </c>
      <c r="K40" s="60" t="s">
        <v>230</v>
      </c>
      <c r="L40" s="60" t="s">
        <v>96</v>
      </c>
      <c r="M40" s="60"/>
      <c r="N40" s="60" t="s">
        <v>113</v>
      </c>
      <c r="O40" s="60"/>
    </row>
    <row r="41" spans="1:15" ht="66" customHeight="1">
      <c r="A41" s="25">
        <v>8</v>
      </c>
      <c r="B41" s="25" t="s">
        <v>114</v>
      </c>
      <c r="C41" s="120">
        <v>386000</v>
      </c>
      <c r="D41" s="120"/>
      <c r="E41" s="25" t="s">
        <v>240</v>
      </c>
      <c r="F41" s="60" t="s">
        <v>115</v>
      </c>
      <c r="G41" s="60">
        <v>300</v>
      </c>
      <c r="H41" s="34" t="s">
        <v>116</v>
      </c>
      <c r="I41" s="60" t="s">
        <v>228</v>
      </c>
      <c r="J41" s="60" t="s">
        <v>228</v>
      </c>
      <c r="K41" s="60" t="s">
        <v>230</v>
      </c>
      <c r="L41" s="60" t="s">
        <v>241</v>
      </c>
      <c r="M41" s="60" t="s">
        <v>117</v>
      </c>
      <c r="N41" s="60" t="s">
        <v>118</v>
      </c>
      <c r="O41" s="60" t="s">
        <v>1424</v>
      </c>
    </row>
    <row r="42" spans="1:15" ht="81" customHeight="1">
      <c r="A42" s="25">
        <v>9</v>
      </c>
      <c r="B42" s="25" t="s">
        <v>119</v>
      </c>
      <c r="C42" s="120"/>
      <c r="D42" s="120">
        <v>781620</v>
      </c>
      <c r="E42" s="25" t="s">
        <v>242</v>
      </c>
      <c r="F42" s="60" t="s">
        <v>101</v>
      </c>
      <c r="G42" s="60">
        <v>210</v>
      </c>
      <c r="H42" s="34" t="s">
        <v>120</v>
      </c>
      <c r="I42" s="60" t="s">
        <v>228</v>
      </c>
      <c r="J42" s="60" t="s">
        <v>228</v>
      </c>
      <c r="K42" s="60" t="s">
        <v>230</v>
      </c>
      <c r="L42" s="68" t="s">
        <v>96</v>
      </c>
      <c r="M42" s="60"/>
      <c r="N42" s="60" t="s">
        <v>106</v>
      </c>
      <c r="O42" s="60"/>
    </row>
    <row r="43" spans="1:15" s="42" customFormat="1" ht="66" customHeight="1">
      <c r="A43" s="25">
        <v>10</v>
      </c>
      <c r="B43" s="25" t="s">
        <v>121</v>
      </c>
      <c r="C43" s="120">
        <v>100000</v>
      </c>
      <c r="D43" s="120"/>
      <c r="E43" s="25" t="s">
        <v>240</v>
      </c>
      <c r="F43" s="60" t="s">
        <v>122</v>
      </c>
      <c r="G43" s="60">
        <v>187</v>
      </c>
      <c r="H43" s="34" t="s">
        <v>95</v>
      </c>
      <c r="I43" s="60" t="s">
        <v>228</v>
      </c>
      <c r="J43" s="60" t="s">
        <v>228</v>
      </c>
      <c r="K43" s="60" t="s">
        <v>230</v>
      </c>
      <c r="L43" s="68" t="s">
        <v>96</v>
      </c>
      <c r="M43" s="60"/>
      <c r="N43" s="60" t="s">
        <v>123</v>
      </c>
      <c r="O43" s="60"/>
    </row>
    <row r="44" spans="1:15" s="42" customFormat="1" ht="66" customHeight="1">
      <c r="A44" s="25">
        <v>11</v>
      </c>
      <c r="B44" s="25" t="s">
        <v>124</v>
      </c>
      <c r="C44" s="120">
        <v>40000</v>
      </c>
      <c r="D44" s="120"/>
      <c r="E44" s="25" t="s">
        <v>240</v>
      </c>
      <c r="F44" s="60" t="s">
        <v>125</v>
      </c>
      <c r="G44" s="60">
        <v>150</v>
      </c>
      <c r="H44" s="34" t="s">
        <v>116</v>
      </c>
      <c r="I44" s="60" t="s">
        <v>232</v>
      </c>
      <c r="J44" s="60" t="s">
        <v>228</v>
      </c>
      <c r="K44" s="60" t="s">
        <v>230</v>
      </c>
      <c r="L44" s="60" t="s">
        <v>238</v>
      </c>
      <c r="M44" s="60"/>
      <c r="N44" s="60" t="s">
        <v>106</v>
      </c>
      <c r="O44" s="60"/>
    </row>
    <row r="45" spans="1:15" s="42" customFormat="1" ht="66" customHeight="1">
      <c r="A45" s="25">
        <v>12</v>
      </c>
      <c r="B45" s="25" t="s">
        <v>126</v>
      </c>
      <c r="C45" s="120">
        <v>5000</v>
      </c>
      <c r="D45" s="120"/>
      <c r="E45" s="25" t="s">
        <v>240</v>
      </c>
      <c r="F45" s="60" t="s">
        <v>125</v>
      </c>
      <c r="G45" s="60">
        <v>12</v>
      </c>
      <c r="H45" s="34" t="s">
        <v>127</v>
      </c>
      <c r="I45" s="60" t="s">
        <v>228</v>
      </c>
      <c r="J45" s="60" t="s">
        <v>228</v>
      </c>
      <c r="K45" s="60" t="s">
        <v>230</v>
      </c>
      <c r="L45" s="68" t="s">
        <v>96</v>
      </c>
      <c r="M45" s="60"/>
      <c r="N45" s="60" t="s">
        <v>106</v>
      </c>
      <c r="O45" s="60"/>
    </row>
    <row r="46" spans="1:15" s="42" customFormat="1" ht="66" customHeight="1">
      <c r="A46" s="25">
        <v>13</v>
      </c>
      <c r="B46" s="25" t="s">
        <v>1411</v>
      </c>
      <c r="C46" s="120">
        <v>25000</v>
      </c>
      <c r="D46" s="120"/>
      <c r="E46" s="25" t="s">
        <v>240</v>
      </c>
      <c r="F46" s="60" t="s">
        <v>128</v>
      </c>
      <c r="G46" s="60">
        <v>78</v>
      </c>
      <c r="H46" s="34" t="s">
        <v>127</v>
      </c>
      <c r="I46" s="60" t="s">
        <v>232</v>
      </c>
      <c r="J46" s="68" t="s">
        <v>243</v>
      </c>
      <c r="K46" s="60" t="s">
        <v>1419</v>
      </c>
      <c r="L46" s="68" t="s">
        <v>96</v>
      </c>
      <c r="M46" s="60"/>
      <c r="N46" s="60" t="s">
        <v>106</v>
      </c>
      <c r="O46" s="60"/>
    </row>
    <row r="47" spans="1:15" s="42" customFormat="1" ht="66" customHeight="1">
      <c r="A47" s="25">
        <v>14</v>
      </c>
      <c r="B47" s="25" t="s">
        <v>1412</v>
      </c>
      <c r="C47" s="120">
        <v>25000</v>
      </c>
      <c r="D47" s="120"/>
      <c r="E47" s="25" t="s">
        <v>240</v>
      </c>
      <c r="F47" s="60" t="s">
        <v>128</v>
      </c>
      <c r="G47" s="60">
        <v>55</v>
      </c>
      <c r="H47" s="34" t="s">
        <v>95</v>
      </c>
      <c r="I47" s="60" t="s">
        <v>228</v>
      </c>
      <c r="J47" s="60" t="s">
        <v>230</v>
      </c>
      <c r="K47" s="60" t="s">
        <v>1419</v>
      </c>
      <c r="L47" s="68" t="s">
        <v>96</v>
      </c>
      <c r="M47" s="60"/>
      <c r="N47" s="60" t="s">
        <v>129</v>
      </c>
      <c r="O47" s="60"/>
    </row>
    <row r="48" spans="1:15" s="42" customFormat="1" ht="66" customHeight="1">
      <c r="A48" s="25">
        <v>15</v>
      </c>
      <c r="B48" s="25" t="s">
        <v>1412</v>
      </c>
      <c r="C48" s="120">
        <v>25000</v>
      </c>
      <c r="D48" s="120"/>
      <c r="E48" s="25" t="s">
        <v>240</v>
      </c>
      <c r="F48" s="60" t="s">
        <v>128</v>
      </c>
      <c r="G48" s="60">
        <v>72</v>
      </c>
      <c r="H48" s="34" t="s">
        <v>127</v>
      </c>
      <c r="I48" s="60" t="s">
        <v>232</v>
      </c>
      <c r="J48" s="60" t="s">
        <v>230</v>
      </c>
      <c r="K48" s="60" t="s">
        <v>1419</v>
      </c>
      <c r="L48" s="68" t="s">
        <v>96</v>
      </c>
      <c r="M48" s="60"/>
      <c r="N48" s="60" t="s">
        <v>106</v>
      </c>
      <c r="O48" s="60"/>
    </row>
    <row r="49" spans="1:15" s="42" customFormat="1" ht="69.75" customHeight="1">
      <c r="A49" s="25">
        <v>16</v>
      </c>
      <c r="B49" s="25" t="s">
        <v>130</v>
      </c>
      <c r="C49" s="120">
        <v>100000</v>
      </c>
      <c r="D49" s="120"/>
      <c r="E49" s="25" t="s">
        <v>244</v>
      </c>
      <c r="F49" s="60" t="s">
        <v>131</v>
      </c>
      <c r="G49" s="60">
        <v>200</v>
      </c>
      <c r="H49" s="34" t="s">
        <v>95</v>
      </c>
      <c r="I49" s="60" t="s">
        <v>232</v>
      </c>
      <c r="J49" s="60" t="s">
        <v>232</v>
      </c>
      <c r="K49" s="60" t="s">
        <v>230</v>
      </c>
      <c r="L49" s="68" t="s">
        <v>96</v>
      </c>
      <c r="M49" s="60"/>
      <c r="N49" s="60" t="s">
        <v>118</v>
      </c>
      <c r="O49" s="60"/>
    </row>
    <row r="50" spans="1:15" s="42" customFormat="1" ht="78" customHeight="1">
      <c r="A50" s="25">
        <v>17</v>
      </c>
      <c r="B50" s="25" t="s">
        <v>132</v>
      </c>
      <c r="C50" s="120">
        <v>35000</v>
      </c>
      <c r="D50" s="120"/>
      <c r="E50" s="25" t="s">
        <v>245</v>
      </c>
      <c r="F50" s="60" t="s">
        <v>125</v>
      </c>
      <c r="G50" s="60">
        <v>270</v>
      </c>
      <c r="H50" s="34" t="s">
        <v>95</v>
      </c>
      <c r="I50" s="60" t="s">
        <v>96</v>
      </c>
      <c r="J50" s="68" t="s">
        <v>96</v>
      </c>
      <c r="K50" s="68" t="s">
        <v>96</v>
      </c>
      <c r="L50" s="68" t="s">
        <v>96</v>
      </c>
      <c r="M50" s="60" t="s">
        <v>106</v>
      </c>
      <c r="N50" s="60" t="s">
        <v>106</v>
      </c>
      <c r="O50" s="60"/>
    </row>
    <row r="51" spans="1:15" s="146" customFormat="1" ht="24.75" customHeight="1">
      <c r="A51" s="272" t="s">
        <v>7</v>
      </c>
      <c r="B51" s="272"/>
      <c r="C51" s="134">
        <f>SUM(C34:C50)</f>
        <v>3547507</v>
      </c>
      <c r="D51" s="134">
        <f>SUM(D34:D50)</f>
        <v>20422614</v>
      </c>
      <c r="E51" s="150"/>
      <c r="F51" s="55"/>
      <c r="G51" s="55"/>
      <c r="H51" s="151"/>
      <c r="I51" s="165"/>
      <c r="J51" s="133"/>
      <c r="K51" s="133"/>
      <c r="L51" s="133"/>
      <c r="M51" s="133"/>
      <c r="N51" s="133"/>
      <c r="O51" s="133"/>
    </row>
    <row r="52" spans="1:15" s="43" customFormat="1" ht="30.75" customHeight="1">
      <c r="A52" s="166" t="s">
        <v>134</v>
      </c>
      <c r="B52" s="166"/>
      <c r="C52" s="169"/>
      <c r="D52" s="169"/>
      <c r="E52" s="166"/>
      <c r="F52" s="170"/>
      <c r="G52" s="170"/>
      <c r="H52" s="166"/>
      <c r="I52" s="170"/>
      <c r="J52" s="170"/>
      <c r="K52" s="170"/>
      <c r="L52" s="170"/>
      <c r="M52" s="170"/>
      <c r="N52" s="170"/>
      <c r="O52" s="144"/>
    </row>
    <row r="53" spans="1:15" s="40" customFormat="1" ht="76.5">
      <c r="A53" s="190">
        <v>1</v>
      </c>
      <c r="B53" s="31" t="s">
        <v>136</v>
      </c>
      <c r="C53" s="122"/>
      <c r="D53" s="122">
        <v>8289813</v>
      </c>
      <c r="E53" s="31" t="s">
        <v>137</v>
      </c>
      <c r="F53" s="61" t="s">
        <v>138</v>
      </c>
      <c r="G53" s="61">
        <v>2481.98</v>
      </c>
      <c r="H53" s="36" t="s">
        <v>139</v>
      </c>
      <c r="I53" s="61" t="s">
        <v>27</v>
      </c>
      <c r="J53" s="61" t="s">
        <v>26</v>
      </c>
      <c r="K53" s="61" t="s">
        <v>28</v>
      </c>
      <c r="L53" s="61" t="s">
        <v>28</v>
      </c>
      <c r="M53" s="61"/>
      <c r="N53" s="61" t="s">
        <v>59</v>
      </c>
      <c r="O53" s="62"/>
    </row>
    <row r="54" spans="1:15" s="40" customFormat="1" ht="76.5">
      <c r="A54" s="190">
        <v>2</v>
      </c>
      <c r="B54" s="31" t="s">
        <v>140</v>
      </c>
      <c r="C54" s="122"/>
      <c r="D54" s="122">
        <v>6284944</v>
      </c>
      <c r="E54" s="31" t="s">
        <v>141</v>
      </c>
      <c r="F54" s="61" t="s">
        <v>138</v>
      </c>
      <c r="G54" s="61">
        <v>1881.72</v>
      </c>
      <c r="H54" s="36" t="s">
        <v>142</v>
      </c>
      <c r="I54" s="61" t="s">
        <v>27</v>
      </c>
      <c r="J54" s="61" t="s">
        <v>27</v>
      </c>
      <c r="K54" s="61" t="s">
        <v>28</v>
      </c>
      <c r="L54" s="61" t="s">
        <v>28</v>
      </c>
      <c r="M54" s="61"/>
      <c r="N54" s="61" t="s">
        <v>59</v>
      </c>
      <c r="O54" s="62"/>
    </row>
    <row r="55" spans="1:15" s="40" customFormat="1" ht="30.75" customHeight="1">
      <c r="A55" s="190">
        <v>3</v>
      </c>
      <c r="B55" s="31" t="s">
        <v>143</v>
      </c>
      <c r="C55" s="122">
        <v>5117.38</v>
      </c>
      <c r="D55" s="122"/>
      <c r="E55" s="31"/>
      <c r="F55" s="61">
        <v>1997</v>
      </c>
      <c r="G55" s="61">
        <v>28.8</v>
      </c>
      <c r="H55" s="36" t="s">
        <v>139</v>
      </c>
      <c r="I55" s="61" t="s">
        <v>27</v>
      </c>
      <c r="J55" s="61" t="s">
        <v>27</v>
      </c>
      <c r="K55" s="61" t="s">
        <v>28</v>
      </c>
      <c r="L55" s="61" t="s">
        <v>28</v>
      </c>
      <c r="M55" s="61"/>
      <c r="N55" s="61" t="s">
        <v>106</v>
      </c>
      <c r="O55" s="62"/>
    </row>
    <row r="56" spans="1:15" s="40" customFormat="1" ht="28.5" customHeight="1">
      <c r="A56" s="190">
        <v>4</v>
      </c>
      <c r="B56" s="31" t="s">
        <v>144</v>
      </c>
      <c r="C56" s="122">
        <v>3135398.81</v>
      </c>
      <c r="D56" s="122"/>
      <c r="E56" s="31" t="s">
        <v>145</v>
      </c>
      <c r="F56" s="61">
        <v>2011</v>
      </c>
      <c r="G56" s="61">
        <v>651.41</v>
      </c>
      <c r="H56" s="36" t="s">
        <v>139</v>
      </c>
      <c r="I56" s="61" t="s">
        <v>27</v>
      </c>
      <c r="J56" s="61" t="s">
        <v>146</v>
      </c>
      <c r="K56" s="61" t="s">
        <v>28</v>
      </c>
      <c r="L56" s="61" t="s">
        <v>147</v>
      </c>
      <c r="M56" s="61" t="s">
        <v>148</v>
      </c>
      <c r="N56" s="61" t="s">
        <v>99</v>
      </c>
      <c r="O56" s="62"/>
    </row>
    <row r="57" spans="1:15" s="146" customFormat="1" ht="24.75" customHeight="1">
      <c r="A57" s="272" t="s">
        <v>7</v>
      </c>
      <c r="B57" s="272"/>
      <c r="C57" s="134">
        <f>SUM(C53:C56)</f>
        <v>3140516.19</v>
      </c>
      <c r="D57" s="134">
        <f>SUM(D53:D56)</f>
        <v>14574757</v>
      </c>
      <c r="E57" s="150"/>
      <c r="F57" s="55"/>
      <c r="G57" s="55"/>
      <c r="H57" s="151"/>
      <c r="I57" s="165"/>
      <c r="J57" s="133"/>
      <c r="K57" s="133"/>
      <c r="L57" s="133"/>
      <c r="M57" s="133"/>
      <c r="N57" s="133"/>
      <c r="O57" s="133"/>
    </row>
    <row r="58" spans="1:15" ht="30.75" customHeight="1">
      <c r="A58" s="271" t="s">
        <v>149</v>
      </c>
      <c r="B58" s="271"/>
      <c r="C58" s="271"/>
      <c r="D58" s="271"/>
      <c r="E58" s="271"/>
      <c r="F58" s="271"/>
      <c r="G58" s="271"/>
      <c r="H58" s="271"/>
      <c r="I58" s="271"/>
      <c r="J58" s="271"/>
      <c r="K58" s="271"/>
      <c r="L58" s="271"/>
      <c r="M58" s="271"/>
      <c r="N58" s="271"/>
      <c r="O58" s="60"/>
    </row>
    <row r="59" spans="1:15" ht="30.75" customHeight="1">
      <c r="A59" s="140">
        <v>1</v>
      </c>
      <c r="B59" s="25" t="s">
        <v>151</v>
      </c>
      <c r="C59" s="120">
        <v>2211124.7799999998</v>
      </c>
      <c r="D59" s="120"/>
      <c r="E59" s="25" t="s">
        <v>152</v>
      </c>
      <c r="F59" s="60">
        <v>1975</v>
      </c>
      <c r="G59" s="60">
        <v>252.7</v>
      </c>
      <c r="H59" s="34" t="s">
        <v>153</v>
      </c>
      <c r="I59" s="60" t="s">
        <v>27</v>
      </c>
      <c r="J59" s="60" t="s">
        <v>27</v>
      </c>
      <c r="K59" s="60" t="s">
        <v>28</v>
      </c>
      <c r="L59" s="60" t="s">
        <v>28</v>
      </c>
      <c r="M59" s="60"/>
      <c r="N59" s="60" t="s">
        <v>59</v>
      </c>
      <c r="O59" s="60"/>
    </row>
    <row r="60" spans="1:15" ht="30.75" customHeight="1">
      <c r="A60" s="140">
        <v>2</v>
      </c>
      <c r="B60" s="25" t="s">
        <v>55</v>
      </c>
      <c r="C60" s="120">
        <v>138828</v>
      </c>
      <c r="D60" s="120"/>
      <c r="E60" s="25"/>
      <c r="F60" s="60"/>
      <c r="G60" s="60"/>
      <c r="H60" s="34" t="s">
        <v>153</v>
      </c>
      <c r="I60" s="60"/>
      <c r="J60" s="60"/>
      <c r="K60" s="60"/>
      <c r="L60" s="60"/>
      <c r="M60" s="60"/>
      <c r="N60" s="60"/>
      <c r="O60" s="60"/>
    </row>
    <row r="61" spans="1:15" ht="30.75" customHeight="1">
      <c r="A61" s="140">
        <v>3</v>
      </c>
      <c r="B61" s="25" t="s">
        <v>154</v>
      </c>
      <c r="C61" s="120"/>
      <c r="D61" s="120">
        <v>2571902</v>
      </c>
      <c r="E61" s="25" t="s">
        <v>155</v>
      </c>
      <c r="F61" s="60">
        <v>1975</v>
      </c>
      <c r="G61" s="60">
        <v>691</v>
      </c>
      <c r="H61" s="34" t="s">
        <v>153</v>
      </c>
      <c r="I61" s="60" t="s">
        <v>27</v>
      </c>
      <c r="J61" s="60" t="s">
        <v>27</v>
      </c>
      <c r="K61" s="60" t="s">
        <v>28</v>
      </c>
      <c r="L61" s="60" t="s">
        <v>28</v>
      </c>
      <c r="M61" s="60"/>
      <c r="N61" s="60" t="s">
        <v>157</v>
      </c>
      <c r="O61" s="60"/>
    </row>
    <row r="62" spans="1:15" ht="30.75" customHeight="1">
      <c r="A62" s="140">
        <v>4</v>
      </c>
      <c r="B62" s="25" t="s">
        <v>158</v>
      </c>
      <c r="C62" s="120">
        <v>1852394.02</v>
      </c>
      <c r="D62" s="120"/>
      <c r="E62" s="25" t="s">
        <v>156</v>
      </c>
      <c r="F62" s="60">
        <v>2017</v>
      </c>
      <c r="G62" s="60">
        <v>566</v>
      </c>
      <c r="H62" s="34" t="s">
        <v>153</v>
      </c>
      <c r="I62" s="60" t="s">
        <v>27</v>
      </c>
      <c r="J62" s="60" t="s">
        <v>27</v>
      </c>
      <c r="K62" s="60" t="s">
        <v>28</v>
      </c>
      <c r="L62" s="60" t="s">
        <v>28</v>
      </c>
      <c r="M62" s="60"/>
      <c r="N62" s="60" t="s">
        <v>99</v>
      </c>
      <c r="O62" s="60"/>
    </row>
    <row r="63" spans="1:15" ht="30.75" customHeight="1">
      <c r="A63" s="140">
        <v>5</v>
      </c>
      <c r="B63" s="25" t="s">
        <v>159</v>
      </c>
      <c r="C63" s="120">
        <v>1537166.48</v>
      </c>
      <c r="D63" s="120"/>
      <c r="E63" s="25"/>
      <c r="F63" s="60">
        <v>2015</v>
      </c>
      <c r="G63" s="60">
        <v>1860</v>
      </c>
      <c r="H63" s="34" t="s">
        <v>153</v>
      </c>
      <c r="I63" s="60" t="s">
        <v>27</v>
      </c>
      <c r="J63" s="60" t="s">
        <v>27</v>
      </c>
      <c r="K63" s="60" t="s">
        <v>28</v>
      </c>
      <c r="L63" s="60" t="s">
        <v>28</v>
      </c>
      <c r="M63" s="60"/>
      <c r="N63" s="60"/>
      <c r="O63" s="60"/>
    </row>
    <row r="64" spans="1:15" ht="30.75" customHeight="1">
      <c r="A64" s="140">
        <v>6</v>
      </c>
      <c r="B64" s="25" t="s">
        <v>160</v>
      </c>
      <c r="C64" s="120">
        <v>105627.48</v>
      </c>
      <c r="D64" s="120"/>
      <c r="E64" s="25"/>
      <c r="F64" s="60">
        <v>2015</v>
      </c>
      <c r="G64" s="60">
        <v>116.25</v>
      </c>
      <c r="H64" s="34" t="s">
        <v>153</v>
      </c>
      <c r="I64" s="60" t="s">
        <v>27</v>
      </c>
      <c r="J64" s="60" t="s">
        <v>27</v>
      </c>
      <c r="K64" s="60" t="s">
        <v>28</v>
      </c>
      <c r="L64" s="60" t="s">
        <v>28</v>
      </c>
      <c r="M64" s="60"/>
      <c r="N64" s="60"/>
      <c r="O64" s="60"/>
    </row>
    <row r="65" spans="1:15" ht="30.75" customHeight="1">
      <c r="A65" s="140">
        <v>7</v>
      </c>
      <c r="B65" s="25" t="s">
        <v>161</v>
      </c>
      <c r="C65" s="120"/>
      <c r="D65" s="120">
        <v>435474</v>
      </c>
      <c r="E65" s="25"/>
      <c r="F65" s="60">
        <v>1910</v>
      </c>
      <c r="G65" s="60">
        <v>117.2</v>
      </c>
      <c r="H65" s="34" t="s">
        <v>162</v>
      </c>
      <c r="I65" s="60" t="s">
        <v>27</v>
      </c>
      <c r="J65" s="60" t="s">
        <v>27</v>
      </c>
      <c r="K65" s="60" t="s">
        <v>28</v>
      </c>
      <c r="L65" s="60" t="s">
        <v>28</v>
      </c>
      <c r="M65" s="60"/>
      <c r="N65" s="60" t="s">
        <v>75</v>
      </c>
      <c r="O65" s="60"/>
    </row>
    <row r="66" spans="1:15" ht="30.75" customHeight="1">
      <c r="A66" s="140">
        <v>8</v>
      </c>
      <c r="B66" s="25" t="s">
        <v>163</v>
      </c>
      <c r="C66" s="120">
        <v>18417.13</v>
      </c>
      <c r="D66" s="120"/>
      <c r="E66" s="25"/>
      <c r="F66" s="60">
        <v>1920</v>
      </c>
      <c r="G66" s="60">
        <v>267</v>
      </c>
      <c r="H66" s="34" t="s">
        <v>162</v>
      </c>
      <c r="I66" s="60" t="s">
        <v>27</v>
      </c>
      <c r="J66" s="60" t="s">
        <v>27</v>
      </c>
      <c r="K66" s="60" t="s">
        <v>28</v>
      </c>
      <c r="L66" s="60" t="s">
        <v>28</v>
      </c>
      <c r="M66" s="60"/>
      <c r="N66" s="60" t="s">
        <v>99</v>
      </c>
      <c r="O66" s="60"/>
    </row>
    <row r="67" spans="1:15" ht="30.75" customHeight="1">
      <c r="A67" s="140">
        <v>9</v>
      </c>
      <c r="B67" s="25" t="s">
        <v>167</v>
      </c>
      <c r="C67" s="120">
        <v>6679.55</v>
      </c>
      <c r="D67" s="120"/>
      <c r="E67" s="25"/>
      <c r="F67" s="60">
        <v>1962</v>
      </c>
      <c r="G67" s="60">
        <v>15</v>
      </c>
      <c r="H67" s="34" t="s">
        <v>162</v>
      </c>
      <c r="I67" s="60" t="s">
        <v>27</v>
      </c>
      <c r="J67" s="60" t="s">
        <v>27</v>
      </c>
      <c r="K67" s="60" t="s">
        <v>28</v>
      </c>
      <c r="L67" s="60" t="s">
        <v>28</v>
      </c>
      <c r="M67" s="60"/>
      <c r="N67" s="60" t="s">
        <v>75</v>
      </c>
      <c r="O67" s="60"/>
    </row>
    <row r="68" spans="1:15" ht="30.75" customHeight="1">
      <c r="A68" s="140">
        <v>10</v>
      </c>
      <c r="B68" s="25" t="s">
        <v>168</v>
      </c>
      <c r="C68" s="120">
        <v>261566.45</v>
      </c>
      <c r="D68" s="120"/>
      <c r="E68" s="25"/>
      <c r="F68" s="60">
        <v>1920</v>
      </c>
      <c r="G68" s="60">
        <v>1829.8</v>
      </c>
      <c r="H68" s="34" t="s">
        <v>162</v>
      </c>
      <c r="I68" s="60" t="s">
        <v>27</v>
      </c>
      <c r="J68" s="60" t="s">
        <v>27</v>
      </c>
      <c r="K68" s="60" t="s">
        <v>28</v>
      </c>
      <c r="L68" s="60" t="s">
        <v>28</v>
      </c>
      <c r="M68" s="60"/>
      <c r="N68" s="60" t="s">
        <v>99</v>
      </c>
      <c r="O68" s="60"/>
    </row>
    <row r="69" spans="1:15" ht="30.75" customHeight="1">
      <c r="A69" s="140">
        <v>11</v>
      </c>
      <c r="B69" s="25" t="s">
        <v>169</v>
      </c>
      <c r="C69" s="120">
        <v>87060.7</v>
      </c>
      <c r="D69" s="120"/>
      <c r="E69" s="25"/>
      <c r="F69" s="60">
        <v>1962</v>
      </c>
      <c r="G69" s="60">
        <v>500</v>
      </c>
      <c r="H69" s="34" t="s">
        <v>162</v>
      </c>
      <c r="I69" s="60" t="s">
        <v>27</v>
      </c>
      <c r="J69" s="60" t="s">
        <v>27</v>
      </c>
      <c r="K69" s="60" t="s">
        <v>28</v>
      </c>
      <c r="L69" s="60" t="s">
        <v>28</v>
      </c>
      <c r="M69" s="60"/>
      <c r="N69" s="60" t="s">
        <v>75</v>
      </c>
      <c r="O69" s="60"/>
    </row>
    <row r="70" spans="1:15" ht="30.75" customHeight="1">
      <c r="A70" s="140">
        <v>12</v>
      </c>
      <c r="B70" s="25" t="s">
        <v>170</v>
      </c>
      <c r="C70" s="120">
        <v>24224.13</v>
      </c>
      <c r="D70" s="120"/>
      <c r="E70" s="25"/>
      <c r="F70" s="60">
        <v>1962</v>
      </c>
      <c r="G70" s="60"/>
      <c r="H70" s="34" t="s">
        <v>162</v>
      </c>
      <c r="I70" s="60" t="s">
        <v>27</v>
      </c>
      <c r="J70" s="60" t="s">
        <v>27</v>
      </c>
      <c r="K70" s="60" t="s">
        <v>28</v>
      </c>
      <c r="L70" s="60" t="s">
        <v>28</v>
      </c>
      <c r="M70" s="60"/>
      <c r="N70" s="60"/>
      <c r="O70" s="60"/>
    </row>
    <row r="71" spans="1:15" ht="30.75" customHeight="1">
      <c r="A71" s="140">
        <v>13</v>
      </c>
      <c r="B71" s="25" t="s">
        <v>171</v>
      </c>
      <c r="C71" s="120">
        <v>18134.560000000001</v>
      </c>
      <c r="D71" s="120"/>
      <c r="E71" s="25"/>
      <c r="F71" s="60">
        <v>1962</v>
      </c>
      <c r="G71" s="60">
        <v>305.7</v>
      </c>
      <c r="H71" s="34" t="s">
        <v>162</v>
      </c>
      <c r="I71" s="60" t="s">
        <v>27</v>
      </c>
      <c r="J71" s="60" t="s">
        <v>27</v>
      </c>
      <c r="K71" s="60" t="s">
        <v>28</v>
      </c>
      <c r="L71" s="60" t="s">
        <v>28</v>
      </c>
      <c r="M71" s="60"/>
      <c r="N71" s="60"/>
      <c r="O71" s="60"/>
    </row>
    <row r="72" spans="1:15" ht="30.75" customHeight="1">
      <c r="A72" s="140">
        <v>14</v>
      </c>
      <c r="B72" s="25" t="s">
        <v>172</v>
      </c>
      <c r="C72" s="120">
        <v>305220.21000000002</v>
      </c>
      <c r="D72" s="120"/>
      <c r="E72" s="25" t="s">
        <v>165</v>
      </c>
      <c r="F72" s="60" t="s">
        <v>164</v>
      </c>
      <c r="G72" s="60">
        <v>126</v>
      </c>
      <c r="H72" s="34" t="s">
        <v>162</v>
      </c>
      <c r="I72" s="60" t="s">
        <v>27</v>
      </c>
      <c r="J72" s="60" t="s">
        <v>27</v>
      </c>
      <c r="K72" s="60" t="s">
        <v>28</v>
      </c>
      <c r="L72" s="60" t="s">
        <v>28</v>
      </c>
      <c r="M72" s="60"/>
      <c r="N72" s="60"/>
      <c r="O72" s="60"/>
    </row>
    <row r="73" spans="1:15" ht="30.75" customHeight="1">
      <c r="A73" s="140">
        <v>15</v>
      </c>
      <c r="B73" s="25" t="s">
        <v>173</v>
      </c>
      <c r="C73" s="120">
        <v>966584.89</v>
      </c>
      <c r="D73" s="120"/>
      <c r="E73" s="25" t="s">
        <v>166</v>
      </c>
      <c r="F73" s="60">
        <v>2017</v>
      </c>
      <c r="G73" s="60">
        <v>678.2</v>
      </c>
      <c r="H73" s="34" t="s">
        <v>162</v>
      </c>
      <c r="I73" s="60" t="s">
        <v>27</v>
      </c>
      <c r="J73" s="60" t="s">
        <v>27</v>
      </c>
      <c r="K73" s="60" t="s">
        <v>28</v>
      </c>
      <c r="L73" s="60" t="s">
        <v>28</v>
      </c>
      <c r="M73" s="60"/>
      <c r="N73" s="60" t="s">
        <v>99</v>
      </c>
      <c r="O73" s="60"/>
    </row>
    <row r="74" spans="1:15" ht="30.75" customHeight="1">
      <c r="A74" s="140">
        <v>16</v>
      </c>
      <c r="B74" s="25" t="s">
        <v>174</v>
      </c>
      <c r="C74" s="120">
        <v>177007.32</v>
      </c>
      <c r="D74" s="120"/>
      <c r="E74" s="25"/>
      <c r="F74" s="60">
        <v>2017</v>
      </c>
      <c r="G74" s="60">
        <v>884</v>
      </c>
      <c r="H74" s="34" t="s">
        <v>162</v>
      </c>
      <c r="I74" s="60" t="s">
        <v>27</v>
      </c>
      <c r="J74" s="60" t="s">
        <v>27</v>
      </c>
      <c r="K74" s="60" t="s">
        <v>28</v>
      </c>
      <c r="L74" s="60" t="s">
        <v>28</v>
      </c>
      <c r="M74" s="60"/>
      <c r="N74" s="60" t="s">
        <v>99</v>
      </c>
      <c r="O74" s="60"/>
    </row>
    <row r="75" spans="1:15" s="146" customFormat="1" ht="24.75" customHeight="1">
      <c r="A75" s="272" t="s">
        <v>7</v>
      </c>
      <c r="B75" s="272"/>
      <c r="C75" s="134">
        <f>SUM(C59:C74)</f>
        <v>7710035.6999999993</v>
      </c>
      <c r="D75" s="134">
        <f>SUM(D59:D74)</f>
        <v>3007376</v>
      </c>
      <c r="E75" s="150"/>
      <c r="F75" s="55"/>
      <c r="G75" s="55"/>
      <c r="H75" s="151"/>
      <c r="I75" s="165"/>
      <c r="J75" s="133"/>
      <c r="K75" s="133"/>
      <c r="L75" s="133"/>
      <c r="M75" s="133"/>
      <c r="N75" s="133"/>
      <c r="O75" s="133"/>
    </row>
    <row r="76" spans="1:15" s="40" customFormat="1" ht="29.25" customHeight="1">
      <c r="A76" s="166" t="s">
        <v>176</v>
      </c>
      <c r="B76" s="171"/>
      <c r="C76" s="172"/>
      <c r="D76" s="172"/>
      <c r="E76" s="171"/>
      <c r="F76" s="145"/>
      <c r="G76" s="145"/>
      <c r="H76" s="173"/>
      <c r="I76" s="145"/>
      <c r="J76" s="145"/>
      <c r="K76" s="145"/>
      <c r="L76" s="145"/>
      <c r="M76" s="145"/>
      <c r="N76" s="145"/>
      <c r="O76" s="62"/>
    </row>
    <row r="77" spans="1:15" ht="21" customHeight="1">
      <c r="A77" s="140">
        <v>1</v>
      </c>
      <c r="B77" s="25" t="s">
        <v>179</v>
      </c>
      <c r="C77" s="120"/>
      <c r="D77" s="120">
        <v>4699624</v>
      </c>
      <c r="E77" s="25" t="s">
        <v>180</v>
      </c>
      <c r="F77" s="60">
        <v>1924</v>
      </c>
      <c r="G77" s="60">
        <v>1363</v>
      </c>
      <c r="H77" s="34" t="s">
        <v>178</v>
      </c>
      <c r="I77" s="60" t="s">
        <v>830</v>
      </c>
      <c r="J77" s="60" t="s">
        <v>830</v>
      </c>
      <c r="K77" s="60" t="s">
        <v>831</v>
      </c>
      <c r="L77" s="60" t="s">
        <v>831</v>
      </c>
      <c r="M77" s="60"/>
      <c r="N77" s="60" t="s">
        <v>181</v>
      </c>
      <c r="O77" s="60"/>
    </row>
    <row r="78" spans="1:15" ht="18.75" customHeight="1">
      <c r="A78" s="140">
        <v>2</v>
      </c>
      <c r="B78" s="25" t="s">
        <v>182</v>
      </c>
      <c r="C78" s="120"/>
      <c r="D78" s="120">
        <v>8240720</v>
      </c>
      <c r="E78" s="25" t="s">
        <v>183</v>
      </c>
      <c r="F78" s="60">
        <v>1992</v>
      </c>
      <c r="G78" s="60">
        <v>2390</v>
      </c>
      <c r="H78" s="34" t="s">
        <v>178</v>
      </c>
      <c r="I78" s="60" t="s">
        <v>830</v>
      </c>
      <c r="J78" s="60" t="s">
        <v>830</v>
      </c>
      <c r="K78" s="60" t="s">
        <v>831</v>
      </c>
      <c r="L78" s="60" t="s">
        <v>831</v>
      </c>
      <c r="M78" s="60"/>
      <c r="N78" s="60" t="e">
        <f>#REF!</f>
        <v>#REF!</v>
      </c>
      <c r="O78" s="60"/>
    </row>
    <row r="79" spans="1:15" ht="18.75" customHeight="1">
      <c r="A79" s="140">
        <v>3</v>
      </c>
      <c r="B79" s="25" t="s">
        <v>184</v>
      </c>
      <c r="C79" s="120"/>
      <c r="D79" s="120">
        <v>1144736</v>
      </c>
      <c r="E79" s="25" t="s">
        <v>177</v>
      </c>
      <c r="F79" s="60">
        <v>1967</v>
      </c>
      <c r="G79" s="60">
        <v>332</v>
      </c>
      <c r="H79" s="34" t="s">
        <v>178</v>
      </c>
      <c r="I79" s="60" t="s">
        <v>830</v>
      </c>
      <c r="J79" s="60" t="s">
        <v>830</v>
      </c>
      <c r="K79" s="60" t="s">
        <v>831</v>
      </c>
      <c r="L79" s="60" t="s">
        <v>831</v>
      </c>
      <c r="M79" s="60"/>
      <c r="N79" s="60" t="e">
        <f>#REF!</f>
        <v>#REF!</v>
      </c>
      <c r="O79" s="60"/>
    </row>
    <row r="80" spans="1:15" ht="20.25" customHeight="1">
      <c r="A80" s="140">
        <v>4</v>
      </c>
      <c r="B80" s="25" t="s">
        <v>185</v>
      </c>
      <c r="C80" s="120">
        <v>5860</v>
      </c>
      <c r="D80" s="120"/>
      <c r="E80" s="25" t="s">
        <v>177</v>
      </c>
      <c r="F80" s="60">
        <v>1981</v>
      </c>
      <c r="G80" s="60">
        <v>146</v>
      </c>
      <c r="H80" s="34" t="s">
        <v>178</v>
      </c>
      <c r="I80" s="60" t="s">
        <v>830</v>
      </c>
      <c r="J80" s="60" t="s">
        <v>830</v>
      </c>
      <c r="K80" s="60" t="s">
        <v>831</v>
      </c>
      <c r="L80" s="60" t="s">
        <v>831</v>
      </c>
      <c r="M80" s="60"/>
      <c r="N80" s="60"/>
      <c r="O80" s="60"/>
    </row>
    <row r="81" spans="1:15" ht="18.75" customHeight="1">
      <c r="A81" s="140">
        <v>5</v>
      </c>
      <c r="B81" s="25" t="s">
        <v>186</v>
      </c>
      <c r="C81" s="120">
        <v>27848</v>
      </c>
      <c r="D81" s="120"/>
      <c r="E81" s="25" t="str">
        <f>E80</f>
        <v>gaśnica ABC 4 kg, szt.-1.</v>
      </c>
      <c r="F81" s="60">
        <v>1997</v>
      </c>
      <c r="G81" s="60">
        <v>264</v>
      </c>
      <c r="H81" s="34" t="s">
        <v>178</v>
      </c>
      <c r="I81" s="60" t="s">
        <v>830</v>
      </c>
      <c r="J81" s="60" t="s">
        <v>830</v>
      </c>
      <c r="K81" s="60" t="s">
        <v>831</v>
      </c>
      <c r="L81" s="60" t="s">
        <v>831</v>
      </c>
      <c r="M81" s="60"/>
      <c r="N81" s="60" t="s">
        <v>187</v>
      </c>
      <c r="O81" s="60"/>
    </row>
    <row r="82" spans="1:15" ht="18.75" customHeight="1">
      <c r="A82" s="140">
        <v>6</v>
      </c>
      <c r="B82" s="25" t="s">
        <v>189</v>
      </c>
      <c r="C82" s="120">
        <v>2520</v>
      </c>
      <c r="D82" s="120"/>
      <c r="E82" s="25"/>
      <c r="F82" s="60">
        <v>1974</v>
      </c>
      <c r="G82" s="60">
        <v>50</v>
      </c>
      <c r="H82" s="34" t="s">
        <v>178</v>
      </c>
      <c r="I82" s="60" t="s">
        <v>830</v>
      </c>
      <c r="J82" s="60" t="s">
        <v>830</v>
      </c>
      <c r="K82" s="60" t="s">
        <v>831</v>
      </c>
      <c r="L82" s="60" t="s">
        <v>831</v>
      </c>
      <c r="M82" s="60"/>
      <c r="N82" s="60" t="e">
        <f>#REF!</f>
        <v>#REF!</v>
      </c>
      <c r="O82" s="60"/>
    </row>
    <row r="83" spans="1:15" ht="16.5" customHeight="1">
      <c r="A83" s="140">
        <v>7</v>
      </c>
      <c r="B83" s="25" t="s">
        <v>190</v>
      </c>
      <c r="C83" s="120"/>
      <c r="D83" s="120">
        <v>9702672</v>
      </c>
      <c r="E83" s="25" t="s">
        <v>191</v>
      </c>
      <c r="F83" s="60">
        <v>1968</v>
      </c>
      <c r="G83" s="60">
        <v>2814</v>
      </c>
      <c r="H83" s="34" t="s">
        <v>178</v>
      </c>
      <c r="I83" s="60" t="s">
        <v>830</v>
      </c>
      <c r="J83" s="60" t="s">
        <v>830</v>
      </c>
      <c r="K83" s="60" t="s">
        <v>831</v>
      </c>
      <c r="L83" s="60" t="s">
        <v>831</v>
      </c>
      <c r="M83" s="60"/>
      <c r="N83" s="60" t="s">
        <v>59</v>
      </c>
      <c r="O83" s="60"/>
    </row>
    <row r="84" spans="1:15" ht="24.75" customHeight="1">
      <c r="A84" s="140">
        <v>8</v>
      </c>
      <c r="B84" s="25" t="s">
        <v>192</v>
      </c>
      <c r="C84" s="120">
        <v>4870</v>
      </c>
      <c r="D84" s="120"/>
      <c r="E84" s="25"/>
      <c r="F84" s="60">
        <v>1968</v>
      </c>
      <c r="G84" s="60">
        <v>72</v>
      </c>
      <c r="H84" s="34" t="s">
        <v>178</v>
      </c>
      <c r="I84" s="60" t="s">
        <v>830</v>
      </c>
      <c r="J84" s="60" t="s">
        <v>830</v>
      </c>
      <c r="K84" s="60" t="s">
        <v>831</v>
      </c>
      <c r="L84" s="60" t="s">
        <v>831</v>
      </c>
      <c r="M84" s="60"/>
      <c r="N84" s="60" t="s">
        <v>59</v>
      </c>
      <c r="O84" s="60"/>
    </row>
    <row r="85" spans="1:15" ht="24.75" customHeight="1">
      <c r="A85" s="140">
        <v>9</v>
      </c>
      <c r="B85" s="25" t="s">
        <v>193</v>
      </c>
      <c r="C85" s="120">
        <v>5950</v>
      </c>
      <c r="D85" s="120"/>
      <c r="E85" s="25"/>
      <c r="F85" s="60">
        <v>1968</v>
      </c>
      <c r="G85" s="60">
        <v>72</v>
      </c>
      <c r="H85" s="34" t="s">
        <v>178</v>
      </c>
      <c r="I85" s="60" t="s">
        <v>830</v>
      </c>
      <c r="J85" s="60" t="s">
        <v>830</v>
      </c>
      <c r="K85" s="60" t="s">
        <v>831</v>
      </c>
      <c r="L85" s="60" t="s">
        <v>831</v>
      </c>
      <c r="M85" s="60"/>
      <c r="N85" s="60" t="s">
        <v>59</v>
      </c>
      <c r="O85" s="60"/>
    </row>
    <row r="86" spans="1:15" ht="24.75" customHeight="1">
      <c r="A86" s="140">
        <v>10</v>
      </c>
      <c r="B86" s="25" t="s">
        <v>194</v>
      </c>
      <c r="C86" s="120">
        <v>75274</v>
      </c>
      <c r="D86" s="120"/>
      <c r="E86" s="25"/>
      <c r="F86" s="60">
        <v>1980</v>
      </c>
      <c r="G86" s="60"/>
      <c r="H86" s="34" t="s">
        <v>178</v>
      </c>
      <c r="I86" s="60" t="s">
        <v>830</v>
      </c>
      <c r="J86" s="60" t="s">
        <v>830</v>
      </c>
      <c r="K86" s="60" t="s">
        <v>831</v>
      </c>
      <c r="L86" s="60" t="s">
        <v>831</v>
      </c>
      <c r="M86" s="60"/>
      <c r="N86" s="60" t="s">
        <v>99</v>
      </c>
      <c r="O86" s="60"/>
    </row>
    <row r="87" spans="1:15" ht="24.75" customHeight="1">
      <c r="A87" s="140">
        <v>11</v>
      </c>
      <c r="B87" s="25" t="s">
        <v>1109</v>
      </c>
      <c r="C87" s="120">
        <v>7500</v>
      </c>
      <c r="D87" s="120"/>
      <c r="E87" s="25"/>
      <c r="F87" s="60">
        <v>2018</v>
      </c>
      <c r="G87" s="60"/>
      <c r="H87" s="34" t="s">
        <v>178</v>
      </c>
      <c r="I87" s="60" t="s">
        <v>830</v>
      </c>
      <c r="J87" s="60" t="s">
        <v>830</v>
      </c>
      <c r="K87" s="60" t="s">
        <v>831</v>
      </c>
      <c r="L87" s="60" t="s">
        <v>831</v>
      </c>
      <c r="M87" s="60"/>
      <c r="N87" s="60" t="s">
        <v>99</v>
      </c>
      <c r="O87" s="60"/>
    </row>
    <row r="88" spans="1:15" ht="24.75" customHeight="1">
      <c r="A88" s="140">
        <v>12</v>
      </c>
      <c r="B88" s="25" t="s">
        <v>1110</v>
      </c>
      <c r="C88" s="120">
        <v>25715.23</v>
      </c>
      <c r="D88" s="120"/>
      <c r="E88" s="25"/>
      <c r="F88" s="60">
        <v>2018</v>
      </c>
      <c r="G88" s="60"/>
      <c r="H88" s="34" t="s">
        <v>178</v>
      </c>
      <c r="I88" s="60" t="s">
        <v>830</v>
      </c>
      <c r="J88" s="60" t="s">
        <v>830</v>
      </c>
      <c r="K88" s="60" t="s">
        <v>831</v>
      </c>
      <c r="L88" s="60" t="s">
        <v>831</v>
      </c>
      <c r="M88" s="60"/>
      <c r="N88" s="60" t="s">
        <v>99</v>
      </c>
      <c r="O88" s="60"/>
    </row>
    <row r="89" spans="1:15" s="146" customFormat="1" ht="24.75" customHeight="1">
      <c r="A89" s="272" t="s">
        <v>7</v>
      </c>
      <c r="B89" s="272"/>
      <c r="C89" s="134">
        <f>SUM(C77:C88)</f>
        <v>155537.23000000001</v>
      </c>
      <c r="D89" s="134">
        <f>SUM(D77:D88)</f>
        <v>23787752</v>
      </c>
      <c r="E89" s="150"/>
      <c r="F89" s="55"/>
      <c r="G89" s="55"/>
      <c r="H89" s="151"/>
      <c r="I89" s="165"/>
      <c r="J89" s="133"/>
      <c r="K89" s="133"/>
      <c r="L89" s="133"/>
      <c r="M89" s="133"/>
      <c r="N89" s="133"/>
      <c r="O89" s="133"/>
    </row>
    <row r="90" spans="1:15" s="40" customFormat="1" ht="42.75" customHeight="1">
      <c r="A90" s="273" t="s">
        <v>197</v>
      </c>
      <c r="B90" s="273"/>
      <c r="C90" s="273"/>
      <c r="D90" s="273"/>
      <c r="E90" s="273"/>
      <c r="F90" s="273"/>
      <c r="G90" s="273"/>
      <c r="H90" s="273"/>
      <c r="I90" s="273"/>
      <c r="J90" s="273"/>
      <c r="K90" s="273"/>
      <c r="L90" s="273"/>
      <c r="M90" s="273"/>
      <c r="N90" s="273"/>
      <c r="O90" s="62"/>
    </row>
    <row r="91" spans="1:15" ht="24.75" customHeight="1">
      <c r="A91" s="140">
        <v>1</v>
      </c>
      <c r="B91" s="25" t="s">
        <v>198</v>
      </c>
      <c r="C91" s="120"/>
      <c r="D91" s="120">
        <v>5517673</v>
      </c>
      <c r="E91" s="25" t="s">
        <v>199</v>
      </c>
      <c r="F91" s="60">
        <v>1898</v>
      </c>
      <c r="G91" s="60">
        <v>1393.2</v>
      </c>
      <c r="H91" s="34" t="s">
        <v>200</v>
      </c>
      <c r="I91" s="60" t="s">
        <v>246</v>
      </c>
      <c r="J91" s="60" t="s">
        <v>246</v>
      </c>
      <c r="K91" s="60" t="s">
        <v>230</v>
      </c>
      <c r="L91" s="60" t="s">
        <v>230</v>
      </c>
      <c r="M91" s="60"/>
      <c r="N91" s="60" t="s">
        <v>59</v>
      </c>
      <c r="O91" s="60"/>
    </row>
    <row r="92" spans="1:15" ht="24.75" customHeight="1">
      <c r="A92" s="140">
        <v>2</v>
      </c>
      <c r="B92" s="25" t="s">
        <v>201</v>
      </c>
      <c r="C92" s="120"/>
      <c r="D92" s="120">
        <v>2293419</v>
      </c>
      <c r="E92" s="25" t="s">
        <v>202</v>
      </c>
      <c r="F92" s="60">
        <v>1972</v>
      </c>
      <c r="G92" s="60">
        <v>579.02</v>
      </c>
      <c r="H92" s="34" t="s">
        <v>200</v>
      </c>
      <c r="I92" s="60" t="s">
        <v>246</v>
      </c>
      <c r="J92" s="60" t="s">
        <v>246</v>
      </c>
      <c r="K92" s="60" t="s">
        <v>230</v>
      </c>
      <c r="L92" s="60" t="s">
        <v>230</v>
      </c>
      <c r="M92" s="60"/>
      <c r="N92" s="60" t="s">
        <v>59</v>
      </c>
      <c r="O92" s="60"/>
    </row>
    <row r="93" spans="1:15" ht="24.75" customHeight="1">
      <c r="A93" s="140">
        <v>3</v>
      </c>
      <c r="B93" s="25" t="s">
        <v>203</v>
      </c>
      <c r="C93" s="120">
        <v>405083.11</v>
      </c>
      <c r="D93" s="120"/>
      <c r="E93" s="25" t="s">
        <v>204</v>
      </c>
      <c r="F93" s="60">
        <v>1973</v>
      </c>
      <c r="G93" s="60">
        <v>251.28</v>
      </c>
      <c r="H93" s="34" t="s">
        <v>200</v>
      </c>
      <c r="I93" s="60" t="s">
        <v>246</v>
      </c>
      <c r="J93" s="60" t="s">
        <v>246</v>
      </c>
      <c r="K93" s="60" t="s">
        <v>230</v>
      </c>
      <c r="L93" s="60" t="s">
        <v>230</v>
      </c>
      <c r="M93" s="60"/>
      <c r="N93" s="60" t="s">
        <v>59</v>
      </c>
      <c r="O93" s="60"/>
    </row>
    <row r="94" spans="1:15" ht="24.75" customHeight="1">
      <c r="A94" s="140">
        <v>4</v>
      </c>
      <c r="B94" s="25" t="s">
        <v>205</v>
      </c>
      <c r="C94" s="120"/>
      <c r="D94" s="120">
        <v>514800</v>
      </c>
      <c r="E94" s="25" t="s">
        <v>206</v>
      </c>
      <c r="F94" s="60">
        <v>1975</v>
      </c>
      <c r="G94" s="60">
        <v>325</v>
      </c>
      <c r="H94" s="34" t="s">
        <v>200</v>
      </c>
      <c r="I94" s="60" t="s">
        <v>246</v>
      </c>
      <c r="J94" s="60" t="s">
        <v>246</v>
      </c>
      <c r="K94" s="60" t="s">
        <v>230</v>
      </c>
      <c r="L94" s="60" t="s">
        <v>230</v>
      </c>
      <c r="M94" s="60"/>
      <c r="N94" s="60" t="s">
        <v>59</v>
      </c>
      <c r="O94" s="60"/>
    </row>
    <row r="95" spans="1:15" ht="24.75" customHeight="1">
      <c r="A95" s="140">
        <v>5</v>
      </c>
      <c r="B95" s="25" t="s">
        <v>207</v>
      </c>
      <c r="C95" s="120">
        <v>8953.23</v>
      </c>
      <c r="D95" s="120"/>
      <c r="E95" s="25" t="s">
        <v>208</v>
      </c>
      <c r="F95" s="60">
        <v>1898</v>
      </c>
      <c r="G95" s="60" t="s">
        <v>195</v>
      </c>
      <c r="H95" s="34" t="s">
        <v>200</v>
      </c>
      <c r="I95" s="60" t="s">
        <v>246</v>
      </c>
      <c r="J95" s="60" t="s">
        <v>246</v>
      </c>
      <c r="K95" s="60" t="s">
        <v>246</v>
      </c>
      <c r="L95" s="60" t="s">
        <v>230</v>
      </c>
      <c r="M95" s="60"/>
      <c r="N95" s="60" t="s">
        <v>181</v>
      </c>
      <c r="O95" s="60"/>
    </row>
    <row r="96" spans="1:15" ht="24.75" customHeight="1">
      <c r="A96" s="140">
        <v>6</v>
      </c>
      <c r="B96" s="25" t="s">
        <v>209</v>
      </c>
      <c r="C96" s="120"/>
      <c r="D96" s="120">
        <v>6855552</v>
      </c>
      <c r="E96" s="25" t="s">
        <v>210</v>
      </c>
      <c r="F96" s="60">
        <v>1982</v>
      </c>
      <c r="G96" s="60">
        <v>2164.8000000000002</v>
      </c>
      <c r="H96" s="34" t="s">
        <v>200</v>
      </c>
      <c r="I96" s="60" t="s">
        <v>246</v>
      </c>
      <c r="J96" s="60" t="s">
        <v>246</v>
      </c>
      <c r="K96" s="60" t="s">
        <v>230</v>
      </c>
      <c r="L96" s="60" t="s">
        <v>230</v>
      </c>
      <c r="M96" s="60"/>
      <c r="N96" s="60" t="s">
        <v>59</v>
      </c>
      <c r="O96" s="60"/>
    </row>
    <row r="97" spans="1:15" ht="24.75" customHeight="1">
      <c r="A97" s="140">
        <v>7</v>
      </c>
      <c r="B97" s="25" t="s">
        <v>211</v>
      </c>
      <c r="C97" s="120"/>
      <c r="D97" s="120">
        <v>1925046</v>
      </c>
      <c r="E97" s="25" t="s">
        <v>212</v>
      </c>
      <c r="F97" s="60">
        <v>1973</v>
      </c>
      <c r="G97" s="60">
        <v>486.1</v>
      </c>
      <c r="H97" s="34" t="s">
        <v>200</v>
      </c>
      <c r="I97" s="60" t="s">
        <v>246</v>
      </c>
      <c r="J97" s="60" t="s">
        <v>246</v>
      </c>
      <c r="K97" s="60" t="s">
        <v>230</v>
      </c>
      <c r="L97" s="60" t="s">
        <v>230</v>
      </c>
      <c r="M97" s="60"/>
      <c r="N97" s="60" t="s">
        <v>59</v>
      </c>
      <c r="O97" s="60"/>
    </row>
    <row r="98" spans="1:15" ht="24.75" customHeight="1">
      <c r="A98" s="140">
        <v>8</v>
      </c>
      <c r="B98" s="25" t="s">
        <v>213</v>
      </c>
      <c r="C98" s="120">
        <v>7188.86</v>
      </c>
      <c r="D98" s="120"/>
      <c r="E98" s="25" t="s">
        <v>206</v>
      </c>
      <c r="F98" s="60">
        <v>1954</v>
      </c>
      <c r="G98" s="60">
        <v>230</v>
      </c>
      <c r="H98" s="34" t="s">
        <v>200</v>
      </c>
      <c r="I98" s="60" t="s">
        <v>246</v>
      </c>
      <c r="J98" s="60" t="s">
        <v>246</v>
      </c>
      <c r="K98" s="60" t="s">
        <v>230</v>
      </c>
      <c r="L98" s="60" t="s">
        <v>230</v>
      </c>
      <c r="M98" s="60"/>
      <c r="N98" s="60" t="s">
        <v>181</v>
      </c>
      <c r="O98" s="60"/>
    </row>
    <row r="99" spans="1:15" ht="24.75" customHeight="1">
      <c r="A99" s="140">
        <v>9</v>
      </c>
      <c r="B99" s="25" t="s">
        <v>214</v>
      </c>
      <c r="C99" s="120">
        <v>410943.5</v>
      </c>
      <c r="D99" s="120"/>
      <c r="E99" s="25" t="s">
        <v>215</v>
      </c>
      <c r="F99" s="60">
        <v>2016</v>
      </c>
      <c r="G99" s="60">
        <v>1942</v>
      </c>
      <c r="H99" s="34" t="s">
        <v>200</v>
      </c>
      <c r="I99" s="60" t="s">
        <v>246</v>
      </c>
      <c r="J99" s="60" t="s">
        <v>246</v>
      </c>
      <c r="K99" s="60" t="s">
        <v>230</v>
      </c>
      <c r="L99" s="60" t="s">
        <v>230</v>
      </c>
      <c r="M99" s="60"/>
      <c r="N99" s="174" t="s">
        <v>216</v>
      </c>
      <c r="O99" s="60"/>
    </row>
    <row r="100" spans="1:15" s="146" customFormat="1" ht="24.75" customHeight="1">
      <c r="A100" s="272" t="s">
        <v>7</v>
      </c>
      <c r="B100" s="272"/>
      <c r="C100" s="134">
        <f>SUM(C91:C99)</f>
        <v>832168.7</v>
      </c>
      <c r="D100" s="134">
        <f>SUM(D91:D99)</f>
        <v>17106490</v>
      </c>
      <c r="E100" s="150"/>
      <c r="F100" s="55"/>
      <c r="G100" s="55"/>
      <c r="H100" s="151"/>
      <c r="I100" s="165"/>
      <c r="J100" s="133"/>
      <c r="K100" s="133"/>
      <c r="L100" s="133"/>
      <c r="M100" s="133"/>
      <c r="N100" s="133"/>
      <c r="O100" s="133"/>
    </row>
    <row r="101" spans="1:15" ht="30.75" customHeight="1">
      <c r="A101" s="277" t="s">
        <v>221</v>
      </c>
      <c r="B101" s="270"/>
      <c r="C101" s="270"/>
      <c r="D101" s="270"/>
      <c r="E101" s="270"/>
      <c r="F101" s="270"/>
      <c r="G101" s="270"/>
      <c r="H101" s="270"/>
      <c r="I101" s="270"/>
      <c r="J101" s="270"/>
      <c r="K101" s="270"/>
      <c r="L101" s="270"/>
      <c r="M101" s="270"/>
      <c r="N101" s="270"/>
      <c r="O101" s="60"/>
    </row>
    <row r="102" spans="1:15" ht="30.75" customHeight="1">
      <c r="A102" s="142">
        <v>1</v>
      </c>
      <c r="B102" s="15" t="s">
        <v>1428</v>
      </c>
      <c r="C102" s="108"/>
      <c r="D102" s="108">
        <v>11279680</v>
      </c>
      <c r="E102" s="279" t="s">
        <v>222</v>
      </c>
      <c r="F102" s="62">
        <v>1973</v>
      </c>
      <c r="G102" s="62">
        <v>2792</v>
      </c>
      <c r="H102" s="274" t="s">
        <v>225</v>
      </c>
      <c r="I102" s="62" t="s">
        <v>27</v>
      </c>
      <c r="J102" s="62" t="s">
        <v>27</v>
      </c>
      <c r="K102" s="60" t="s">
        <v>28</v>
      </c>
      <c r="L102" s="60" t="s">
        <v>28</v>
      </c>
      <c r="M102" s="60"/>
      <c r="N102" s="60" t="s">
        <v>59</v>
      </c>
      <c r="O102" s="60"/>
    </row>
    <row r="103" spans="1:15" ht="38.25" customHeight="1">
      <c r="A103" s="142">
        <v>2</v>
      </c>
      <c r="B103" s="15" t="s">
        <v>893</v>
      </c>
      <c r="C103" s="108">
        <v>1676414.05</v>
      </c>
      <c r="D103" s="108"/>
      <c r="E103" s="279"/>
      <c r="F103" s="62">
        <v>1973</v>
      </c>
      <c r="G103" s="62">
        <v>5185</v>
      </c>
      <c r="H103" s="274"/>
      <c r="I103" s="62" t="s">
        <v>27</v>
      </c>
      <c r="J103" s="62" t="s">
        <v>27</v>
      </c>
      <c r="K103" s="60" t="s">
        <v>28</v>
      </c>
      <c r="L103" s="60" t="s">
        <v>28</v>
      </c>
      <c r="M103" s="60"/>
      <c r="N103" s="60" t="s">
        <v>59</v>
      </c>
      <c r="O103" s="60" t="s">
        <v>1429</v>
      </c>
    </row>
    <row r="104" spans="1:15" ht="30.75" customHeight="1">
      <c r="A104" s="142">
        <v>3</v>
      </c>
      <c r="B104" s="15" t="s">
        <v>1420</v>
      </c>
      <c r="C104" s="108"/>
      <c r="D104" s="108">
        <v>5761040</v>
      </c>
      <c r="E104" s="279"/>
      <c r="F104" s="62"/>
      <c r="G104" s="62">
        <v>1426.27</v>
      </c>
      <c r="H104" s="274"/>
      <c r="I104" s="62"/>
      <c r="J104" s="62"/>
      <c r="K104" s="60"/>
      <c r="L104" s="60"/>
      <c r="M104" s="60"/>
      <c r="N104" s="60"/>
      <c r="O104" s="60"/>
    </row>
    <row r="105" spans="1:15" ht="30.75" customHeight="1">
      <c r="A105" s="142">
        <v>4</v>
      </c>
      <c r="B105" s="15" t="s">
        <v>1187</v>
      </c>
      <c r="C105" s="108"/>
      <c r="D105" s="108">
        <v>2464400</v>
      </c>
      <c r="E105" s="279"/>
      <c r="F105" s="62">
        <v>1973</v>
      </c>
      <c r="G105" s="62">
        <v>610</v>
      </c>
      <c r="H105" s="274"/>
      <c r="I105" s="62" t="s">
        <v>27</v>
      </c>
      <c r="J105" s="62" t="s">
        <v>27</v>
      </c>
      <c r="K105" s="60" t="s">
        <v>28</v>
      </c>
      <c r="L105" s="60" t="s">
        <v>28</v>
      </c>
      <c r="M105" s="60"/>
      <c r="N105" s="60" t="s">
        <v>59</v>
      </c>
      <c r="O105" s="60"/>
    </row>
    <row r="106" spans="1:15" ht="30.75" customHeight="1">
      <c r="A106" s="142">
        <v>5</v>
      </c>
      <c r="B106" s="15" t="s">
        <v>223</v>
      </c>
      <c r="C106" s="108"/>
      <c r="D106" s="108">
        <v>945360</v>
      </c>
      <c r="E106" s="279"/>
      <c r="F106" s="62">
        <v>1973</v>
      </c>
      <c r="G106" s="62">
        <v>234</v>
      </c>
      <c r="H106" s="274"/>
      <c r="I106" s="62" t="s">
        <v>27</v>
      </c>
      <c r="J106" s="62" t="s">
        <v>27</v>
      </c>
      <c r="K106" s="60" t="s">
        <v>28</v>
      </c>
      <c r="L106" s="60" t="s">
        <v>28</v>
      </c>
      <c r="M106" s="60"/>
      <c r="N106" s="60" t="s">
        <v>227</v>
      </c>
      <c r="O106" s="60"/>
    </row>
    <row r="107" spans="1:15" ht="30.75" customHeight="1">
      <c r="A107" s="142">
        <v>6</v>
      </c>
      <c r="B107" s="15" t="s">
        <v>224</v>
      </c>
      <c r="C107" s="108"/>
      <c r="D107" s="108">
        <v>1818000</v>
      </c>
      <c r="E107" s="279"/>
      <c r="F107" s="62">
        <v>2017</v>
      </c>
      <c r="G107" s="62">
        <v>450</v>
      </c>
      <c r="H107" s="274"/>
      <c r="I107" s="62" t="s">
        <v>27</v>
      </c>
      <c r="J107" s="62" t="s">
        <v>27</v>
      </c>
      <c r="K107" s="60" t="s">
        <v>28</v>
      </c>
      <c r="L107" s="60" t="s">
        <v>28</v>
      </c>
      <c r="M107" s="60" t="s">
        <v>226</v>
      </c>
      <c r="N107" s="60" t="s">
        <v>99</v>
      </c>
      <c r="O107" s="60"/>
    </row>
    <row r="108" spans="1:15" s="146" customFormat="1" ht="24.75" customHeight="1">
      <c r="A108" s="272" t="s">
        <v>7</v>
      </c>
      <c r="B108" s="272"/>
      <c r="C108" s="134">
        <f>SUM(C103:C107)</f>
        <v>1676414.05</v>
      </c>
      <c r="D108" s="134">
        <f>SUM(D102:D107)</f>
        <v>22268480</v>
      </c>
      <c r="E108" s="150"/>
      <c r="F108" s="55"/>
      <c r="G108" s="55"/>
      <c r="H108" s="151"/>
      <c r="I108" s="165"/>
      <c r="J108" s="133"/>
      <c r="K108" s="133"/>
      <c r="L108" s="133"/>
      <c r="M108" s="133"/>
      <c r="N108" s="133"/>
      <c r="O108" s="133"/>
    </row>
    <row r="109" spans="1:15" ht="31.5" customHeight="1">
      <c r="A109" s="273" t="s">
        <v>247</v>
      </c>
      <c r="B109" s="273"/>
      <c r="C109" s="273"/>
      <c r="D109" s="273"/>
      <c r="E109" s="273"/>
      <c r="F109" s="273"/>
      <c r="G109" s="273"/>
      <c r="H109" s="273"/>
      <c r="I109" s="273"/>
      <c r="J109" s="273"/>
      <c r="K109" s="273"/>
      <c r="L109" s="273"/>
      <c r="M109" s="273"/>
      <c r="N109" s="273"/>
      <c r="O109" s="60"/>
    </row>
    <row r="110" spans="1:15" ht="24.75" customHeight="1">
      <c r="A110" s="140">
        <v>1</v>
      </c>
      <c r="B110" s="25" t="s">
        <v>248</v>
      </c>
      <c r="C110" s="120">
        <v>22010.95</v>
      </c>
      <c r="D110" s="120"/>
      <c r="E110" s="25" t="s">
        <v>249</v>
      </c>
      <c r="F110" s="60">
        <v>1985</v>
      </c>
      <c r="G110" s="60">
        <v>90</v>
      </c>
      <c r="H110" s="34" t="s">
        <v>250</v>
      </c>
      <c r="I110" s="60" t="s">
        <v>251</v>
      </c>
      <c r="J110" s="60" t="s">
        <v>27</v>
      </c>
      <c r="K110" s="60" t="s">
        <v>251</v>
      </c>
      <c r="L110" s="60" t="s">
        <v>26</v>
      </c>
      <c r="M110" s="60"/>
      <c r="N110" s="60" t="s">
        <v>59</v>
      </c>
      <c r="O110" s="60"/>
    </row>
    <row r="111" spans="1:15" ht="24.75" customHeight="1">
      <c r="A111" s="140">
        <v>2</v>
      </c>
      <c r="B111" s="25" t="s">
        <v>209</v>
      </c>
      <c r="C111" s="120"/>
      <c r="D111" s="120">
        <v>3223880</v>
      </c>
      <c r="E111" s="25" t="s">
        <v>252</v>
      </c>
      <c r="F111" s="60">
        <v>1926</v>
      </c>
      <c r="G111" s="60">
        <v>935</v>
      </c>
      <c r="H111" s="34" t="s">
        <v>253</v>
      </c>
      <c r="I111" s="60" t="s">
        <v>26</v>
      </c>
      <c r="J111" s="60" t="s">
        <v>26</v>
      </c>
      <c r="K111" s="60" t="s">
        <v>26</v>
      </c>
      <c r="L111" s="60" t="s">
        <v>251</v>
      </c>
      <c r="M111" s="60"/>
      <c r="N111" s="60" t="s">
        <v>181</v>
      </c>
      <c r="O111" s="60"/>
    </row>
    <row r="112" spans="1:15" ht="24.75" customHeight="1">
      <c r="A112" s="140">
        <v>3</v>
      </c>
      <c r="B112" s="25" t="s">
        <v>254</v>
      </c>
      <c r="C112" s="120">
        <v>34999.99</v>
      </c>
      <c r="D112" s="120"/>
      <c r="E112" s="25"/>
      <c r="F112" s="60">
        <v>2016</v>
      </c>
      <c r="G112" s="60"/>
      <c r="H112" s="34" t="s">
        <v>253</v>
      </c>
      <c r="I112" s="60" t="s">
        <v>251</v>
      </c>
      <c r="J112" s="60" t="s">
        <v>251</v>
      </c>
      <c r="K112" s="60" t="s">
        <v>251</v>
      </c>
      <c r="L112" s="60" t="s">
        <v>251</v>
      </c>
      <c r="M112" s="60"/>
      <c r="N112" s="60" t="s">
        <v>255</v>
      </c>
      <c r="O112" s="60"/>
    </row>
    <row r="113" spans="1:15" ht="24.75" customHeight="1">
      <c r="A113" s="140">
        <v>4</v>
      </c>
      <c r="B113" s="25" t="s">
        <v>256</v>
      </c>
      <c r="C113" s="120">
        <v>745377.77</v>
      </c>
      <c r="D113" s="120"/>
      <c r="E113" s="25"/>
      <c r="F113" s="60">
        <v>2013</v>
      </c>
      <c r="G113" s="60">
        <v>13.42</v>
      </c>
      <c r="H113" s="34" t="s">
        <v>253</v>
      </c>
      <c r="I113" s="60" t="s">
        <v>27</v>
      </c>
      <c r="J113" s="60" t="s">
        <v>26</v>
      </c>
      <c r="K113" s="60" t="s">
        <v>251</v>
      </c>
      <c r="L113" s="60" t="s">
        <v>251</v>
      </c>
      <c r="M113" s="60"/>
      <c r="N113" s="60" t="s">
        <v>257</v>
      </c>
      <c r="O113" s="60"/>
    </row>
    <row r="114" spans="1:15" ht="41.25" customHeight="1">
      <c r="A114" s="140">
        <v>5</v>
      </c>
      <c r="B114" s="25" t="s">
        <v>258</v>
      </c>
      <c r="C114" s="120">
        <v>2578000</v>
      </c>
      <c r="D114" s="120"/>
      <c r="E114" s="25"/>
      <c r="F114" s="60">
        <v>2016</v>
      </c>
      <c r="G114" s="60">
        <v>800</v>
      </c>
      <c r="H114" s="34" t="s">
        <v>253</v>
      </c>
      <c r="I114" s="60" t="s">
        <v>259</v>
      </c>
      <c r="J114" s="60" t="s">
        <v>26</v>
      </c>
      <c r="K114" s="60" t="s">
        <v>26</v>
      </c>
      <c r="L114" s="60" t="s">
        <v>251</v>
      </c>
      <c r="M114" s="60"/>
      <c r="N114" s="60" t="s">
        <v>89</v>
      </c>
      <c r="O114" s="60"/>
    </row>
    <row r="115" spans="1:15" ht="24.75" customHeight="1">
      <c r="A115" s="140">
        <v>6</v>
      </c>
      <c r="B115" s="25" t="s">
        <v>260</v>
      </c>
      <c r="C115" s="120">
        <v>20000</v>
      </c>
      <c r="D115" s="120"/>
      <c r="E115" s="25"/>
      <c r="F115" s="60">
        <v>2017</v>
      </c>
      <c r="G115" s="60"/>
      <c r="H115" s="34" t="s">
        <v>253</v>
      </c>
      <c r="I115" s="60" t="s">
        <v>251</v>
      </c>
      <c r="J115" s="60" t="s">
        <v>27</v>
      </c>
      <c r="K115" s="60" t="s">
        <v>261</v>
      </c>
      <c r="L115" s="60" t="s">
        <v>251</v>
      </c>
      <c r="M115" s="60"/>
      <c r="N115" s="60" t="s">
        <v>257</v>
      </c>
      <c r="O115" s="60"/>
    </row>
    <row r="116" spans="1:15" ht="24.75" customHeight="1">
      <c r="A116" s="140">
        <v>7</v>
      </c>
      <c r="B116" s="25" t="s">
        <v>262</v>
      </c>
      <c r="C116" s="120">
        <v>13749.46</v>
      </c>
      <c r="D116" s="120"/>
      <c r="E116" s="25"/>
      <c r="F116" s="60">
        <v>1985</v>
      </c>
      <c r="G116" s="60">
        <v>60</v>
      </c>
      <c r="H116" s="34" t="s">
        <v>263</v>
      </c>
      <c r="I116" s="60" t="s">
        <v>251</v>
      </c>
      <c r="J116" s="60" t="s">
        <v>26</v>
      </c>
      <c r="K116" s="60" t="s">
        <v>251</v>
      </c>
      <c r="L116" s="60" t="s">
        <v>251</v>
      </c>
      <c r="M116" s="60"/>
      <c r="N116" s="60" t="s">
        <v>257</v>
      </c>
      <c r="O116" s="60"/>
    </row>
    <row r="117" spans="1:15" ht="24.75" customHeight="1">
      <c r="A117" s="140">
        <v>8</v>
      </c>
      <c r="B117" s="25" t="s">
        <v>265</v>
      </c>
      <c r="C117" s="120"/>
      <c r="D117" s="120">
        <v>7089088</v>
      </c>
      <c r="E117" s="25" t="s">
        <v>266</v>
      </c>
      <c r="F117" s="60">
        <v>1955</v>
      </c>
      <c r="G117" s="60">
        <v>2056</v>
      </c>
      <c r="H117" s="34" t="s">
        <v>264</v>
      </c>
      <c r="I117" s="60" t="s">
        <v>26</v>
      </c>
      <c r="J117" s="60" t="s">
        <v>26</v>
      </c>
      <c r="K117" s="60" t="s">
        <v>27</v>
      </c>
      <c r="L117" s="60" t="s">
        <v>251</v>
      </c>
      <c r="M117" s="60"/>
      <c r="N117" s="60" t="s">
        <v>89</v>
      </c>
      <c r="O117" s="60"/>
    </row>
    <row r="118" spans="1:15" ht="24.75" customHeight="1">
      <c r="A118" s="140">
        <v>9</v>
      </c>
      <c r="B118" s="25" t="s">
        <v>267</v>
      </c>
      <c r="C118" s="120">
        <v>273769</v>
      </c>
      <c r="D118" s="120"/>
      <c r="E118" s="25" t="s">
        <v>268</v>
      </c>
      <c r="F118" s="60">
        <v>2015</v>
      </c>
      <c r="G118" s="60">
        <v>39.56</v>
      </c>
      <c r="H118" s="34" t="s">
        <v>264</v>
      </c>
      <c r="I118" s="60" t="s">
        <v>27</v>
      </c>
      <c r="J118" s="60" t="s">
        <v>26</v>
      </c>
      <c r="K118" s="60" t="s">
        <v>251</v>
      </c>
      <c r="L118" s="60" t="s">
        <v>251</v>
      </c>
      <c r="M118" s="60"/>
      <c r="N118" s="60" t="s">
        <v>257</v>
      </c>
      <c r="O118" s="60"/>
    </row>
    <row r="119" spans="1:15" ht="24.75" customHeight="1">
      <c r="A119" s="140">
        <v>10</v>
      </c>
      <c r="B119" s="25" t="s">
        <v>104</v>
      </c>
      <c r="C119" s="120"/>
      <c r="D119" s="120">
        <v>1120600</v>
      </c>
      <c r="E119" s="25" t="s">
        <v>269</v>
      </c>
      <c r="F119" s="60">
        <v>1989</v>
      </c>
      <c r="G119" s="60">
        <v>325.5</v>
      </c>
      <c r="H119" s="34" t="s">
        <v>264</v>
      </c>
      <c r="I119" s="60" t="s">
        <v>27</v>
      </c>
      <c r="J119" s="60" t="s">
        <v>27</v>
      </c>
      <c r="K119" s="60" t="s">
        <v>251</v>
      </c>
      <c r="L119" s="60" t="s">
        <v>26</v>
      </c>
      <c r="M119" s="60"/>
      <c r="N119" s="60" t="s">
        <v>270</v>
      </c>
      <c r="O119" s="60"/>
    </row>
    <row r="120" spans="1:15" ht="24.75" customHeight="1">
      <c r="A120" s="140">
        <v>11</v>
      </c>
      <c r="B120" s="25" t="s">
        <v>271</v>
      </c>
      <c r="C120" s="120">
        <v>104163.75</v>
      </c>
      <c r="D120" s="120"/>
      <c r="E120" s="25"/>
      <c r="F120" s="60">
        <v>1989</v>
      </c>
      <c r="G120" s="60">
        <v>288</v>
      </c>
      <c r="H120" s="34" t="s">
        <v>264</v>
      </c>
      <c r="I120" s="60" t="s">
        <v>26</v>
      </c>
      <c r="J120" s="60" t="s">
        <v>27</v>
      </c>
      <c r="K120" s="60" t="s">
        <v>26</v>
      </c>
      <c r="L120" s="60" t="s">
        <v>251</v>
      </c>
      <c r="M120" s="60"/>
      <c r="N120" s="60" t="s">
        <v>106</v>
      </c>
      <c r="O120" s="60"/>
    </row>
    <row r="121" spans="1:15" ht="24.75" customHeight="1">
      <c r="A121" s="140">
        <v>12</v>
      </c>
      <c r="B121" s="25" t="s">
        <v>272</v>
      </c>
      <c r="C121" s="120">
        <v>7810.44</v>
      </c>
      <c r="D121" s="120"/>
      <c r="E121" s="25"/>
      <c r="F121" s="60">
        <v>1977</v>
      </c>
      <c r="G121" s="60">
        <v>100</v>
      </c>
      <c r="H121" s="34" t="s">
        <v>264</v>
      </c>
      <c r="I121" s="60" t="s">
        <v>251</v>
      </c>
      <c r="J121" s="60" t="s">
        <v>26</v>
      </c>
      <c r="K121" s="60" t="s">
        <v>26</v>
      </c>
      <c r="L121" s="60" t="s">
        <v>251</v>
      </c>
      <c r="M121" s="60"/>
      <c r="N121" s="60" t="s">
        <v>106</v>
      </c>
      <c r="O121" s="60"/>
    </row>
    <row r="122" spans="1:15" ht="24.75" customHeight="1">
      <c r="A122" s="140">
        <v>13</v>
      </c>
      <c r="B122" s="25" t="s">
        <v>272</v>
      </c>
      <c r="C122" s="120">
        <v>26016.73</v>
      </c>
      <c r="D122" s="120"/>
      <c r="E122" s="25"/>
      <c r="F122" s="60">
        <v>1977</v>
      </c>
      <c r="G122" s="60">
        <v>100</v>
      </c>
      <c r="H122" s="34" t="s">
        <v>264</v>
      </c>
      <c r="I122" s="60" t="s">
        <v>251</v>
      </c>
      <c r="J122" s="60" t="s">
        <v>26</v>
      </c>
      <c r="K122" s="60" t="s">
        <v>26</v>
      </c>
      <c r="L122" s="60" t="s">
        <v>251</v>
      </c>
      <c r="M122" s="60"/>
      <c r="N122" s="60" t="s">
        <v>106</v>
      </c>
      <c r="O122" s="60"/>
    </row>
    <row r="123" spans="1:15" ht="24.75" customHeight="1">
      <c r="A123" s="140">
        <v>14</v>
      </c>
      <c r="B123" s="25" t="s">
        <v>273</v>
      </c>
      <c r="C123" s="120">
        <v>598.4</v>
      </c>
      <c r="D123" s="120"/>
      <c r="E123" s="25"/>
      <c r="F123" s="60">
        <v>1972</v>
      </c>
      <c r="G123" s="60">
        <v>30</v>
      </c>
      <c r="H123" s="34" t="s">
        <v>264</v>
      </c>
      <c r="I123" s="60" t="s">
        <v>251</v>
      </c>
      <c r="J123" s="60" t="s">
        <v>26</v>
      </c>
      <c r="K123" s="60" t="s">
        <v>27</v>
      </c>
      <c r="L123" s="60" t="s">
        <v>251</v>
      </c>
      <c r="M123" s="60"/>
      <c r="N123" s="60" t="s">
        <v>59</v>
      </c>
      <c r="O123" s="60"/>
    </row>
    <row r="124" spans="1:15" ht="24.75" customHeight="1">
      <c r="A124" s="140">
        <v>15</v>
      </c>
      <c r="B124" s="25" t="s">
        <v>274</v>
      </c>
      <c r="C124" s="120">
        <v>1512055.67</v>
      </c>
      <c r="D124" s="120"/>
      <c r="E124" s="25" t="s">
        <v>275</v>
      </c>
      <c r="F124" s="60">
        <v>2004</v>
      </c>
      <c r="G124" s="60">
        <v>242.46</v>
      </c>
      <c r="H124" s="34" t="s">
        <v>264</v>
      </c>
      <c r="I124" s="60" t="s">
        <v>26</v>
      </c>
      <c r="J124" s="60" t="s">
        <v>27</v>
      </c>
      <c r="K124" s="60" t="s">
        <v>251</v>
      </c>
      <c r="L124" s="60" t="s">
        <v>251</v>
      </c>
      <c r="M124" s="60"/>
      <c r="N124" s="60" t="s">
        <v>59</v>
      </c>
      <c r="O124" s="60"/>
    </row>
    <row r="125" spans="1:15" ht="24.75" customHeight="1">
      <c r="A125" s="140">
        <v>16</v>
      </c>
      <c r="B125" s="25" t="s">
        <v>276</v>
      </c>
      <c r="C125" s="120">
        <v>267570.56</v>
      </c>
      <c r="D125" s="120"/>
      <c r="E125" s="25"/>
      <c r="F125" s="60">
        <v>1972</v>
      </c>
      <c r="G125" s="60">
        <v>108</v>
      </c>
      <c r="H125" s="34" t="s">
        <v>264</v>
      </c>
      <c r="I125" s="60" t="s">
        <v>26</v>
      </c>
      <c r="J125" s="60" t="s">
        <v>26</v>
      </c>
      <c r="K125" s="60" t="s">
        <v>26</v>
      </c>
      <c r="L125" s="60" t="s">
        <v>251</v>
      </c>
      <c r="M125" s="60"/>
      <c r="N125" s="60" t="s">
        <v>89</v>
      </c>
      <c r="O125" s="60"/>
    </row>
    <row r="126" spans="1:15" ht="24.75" customHeight="1">
      <c r="A126" s="140">
        <v>17</v>
      </c>
      <c r="B126" s="25" t="s">
        <v>277</v>
      </c>
      <c r="C126" s="120">
        <v>186443.92</v>
      </c>
      <c r="D126" s="120"/>
      <c r="E126" s="25"/>
      <c r="F126" s="60">
        <v>1972</v>
      </c>
      <c r="G126" s="60">
        <v>154</v>
      </c>
      <c r="H126" s="34" t="s">
        <v>264</v>
      </c>
      <c r="I126" s="60" t="s">
        <v>26</v>
      </c>
      <c r="J126" s="60" t="s">
        <v>26</v>
      </c>
      <c r="K126" s="60" t="s">
        <v>26</v>
      </c>
      <c r="L126" s="60" t="s">
        <v>146</v>
      </c>
      <c r="M126" s="60"/>
      <c r="N126" s="60" t="s">
        <v>89</v>
      </c>
      <c r="O126" s="60"/>
    </row>
    <row r="127" spans="1:15" ht="24.75" customHeight="1">
      <c r="A127" s="140">
        <v>18</v>
      </c>
      <c r="B127" s="25" t="s">
        <v>278</v>
      </c>
      <c r="C127" s="120">
        <v>71514.58</v>
      </c>
      <c r="D127" s="120"/>
      <c r="E127" s="25" t="s">
        <v>268</v>
      </c>
      <c r="F127" s="60">
        <v>1970</v>
      </c>
      <c r="G127" s="60">
        <v>275</v>
      </c>
      <c r="H127" s="34" t="s">
        <v>264</v>
      </c>
      <c r="I127" s="60" t="s">
        <v>251</v>
      </c>
      <c r="J127" s="60" t="s">
        <v>26</v>
      </c>
      <c r="K127" s="60" t="s">
        <v>26</v>
      </c>
      <c r="L127" s="60" t="s">
        <v>251</v>
      </c>
      <c r="M127" s="60"/>
      <c r="N127" s="60" t="s">
        <v>106</v>
      </c>
      <c r="O127" s="60"/>
    </row>
    <row r="128" spans="1:15" ht="24.75" customHeight="1">
      <c r="A128" s="140">
        <v>19</v>
      </c>
      <c r="B128" s="25" t="s">
        <v>279</v>
      </c>
      <c r="C128" s="120">
        <v>23321.73</v>
      </c>
      <c r="D128" s="120"/>
      <c r="E128" s="25"/>
      <c r="F128" s="60">
        <v>1955</v>
      </c>
      <c r="G128" s="60">
        <v>175</v>
      </c>
      <c r="H128" s="34" t="s">
        <v>264</v>
      </c>
      <c r="I128" s="60" t="s">
        <v>251</v>
      </c>
      <c r="J128" s="60" t="s">
        <v>26</v>
      </c>
      <c r="K128" s="60" t="s">
        <v>251</v>
      </c>
      <c r="L128" s="60" t="s">
        <v>251</v>
      </c>
      <c r="M128" s="60"/>
      <c r="N128" s="60" t="s">
        <v>59</v>
      </c>
      <c r="O128" s="60" t="s">
        <v>1424</v>
      </c>
    </row>
    <row r="129" spans="1:15" ht="24.75" customHeight="1">
      <c r="A129" s="140">
        <v>20</v>
      </c>
      <c r="B129" s="25" t="s">
        <v>279</v>
      </c>
      <c r="C129" s="120">
        <v>4114.62</v>
      </c>
      <c r="D129" s="120"/>
      <c r="E129" s="25"/>
      <c r="F129" s="60">
        <v>1955</v>
      </c>
      <c r="G129" s="60">
        <v>550</v>
      </c>
      <c r="H129" s="34" t="s">
        <v>264</v>
      </c>
      <c r="I129" s="60" t="s">
        <v>251</v>
      </c>
      <c r="J129" s="60" t="s">
        <v>26</v>
      </c>
      <c r="K129" s="60" t="s">
        <v>26</v>
      </c>
      <c r="L129" s="60" t="s">
        <v>251</v>
      </c>
      <c r="M129" s="60"/>
      <c r="N129" s="60" t="s">
        <v>181</v>
      </c>
      <c r="O129" s="60" t="s">
        <v>1424</v>
      </c>
    </row>
    <row r="130" spans="1:15" ht="24.75" customHeight="1">
      <c r="A130" s="140">
        <v>21</v>
      </c>
      <c r="B130" s="25" t="s">
        <v>207</v>
      </c>
      <c r="C130" s="120">
        <v>8877.2900000000009</v>
      </c>
      <c r="D130" s="120"/>
      <c r="E130" s="25"/>
      <c r="F130" s="60">
        <v>1955</v>
      </c>
      <c r="G130" s="60">
        <v>275</v>
      </c>
      <c r="H130" s="34" t="s">
        <v>264</v>
      </c>
      <c r="I130" s="60" t="s">
        <v>251</v>
      </c>
      <c r="J130" s="60" t="s">
        <v>26</v>
      </c>
      <c r="K130" s="60" t="s">
        <v>26</v>
      </c>
      <c r="L130" s="60" t="s">
        <v>251</v>
      </c>
      <c r="M130" s="60"/>
      <c r="N130" s="60" t="s">
        <v>106</v>
      </c>
      <c r="O130" s="60"/>
    </row>
    <row r="131" spans="1:15" ht="24.75" customHeight="1">
      <c r="A131" s="140">
        <v>22</v>
      </c>
      <c r="B131" s="25" t="s">
        <v>280</v>
      </c>
      <c r="C131" s="120">
        <v>14994.55</v>
      </c>
      <c r="D131" s="120"/>
      <c r="E131" s="25"/>
      <c r="F131" s="60">
        <v>1930</v>
      </c>
      <c r="G131" s="60">
        <v>644</v>
      </c>
      <c r="H131" s="34" t="s">
        <v>264</v>
      </c>
      <c r="I131" s="60" t="s">
        <v>251</v>
      </c>
      <c r="J131" s="60" t="s">
        <v>251</v>
      </c>
      <c r="K131" s="60" t="s">
        <v>26</v>
      </c>
      <c r="L131" s="60" t="s">
        <v>251</v>
      </c>
      <c r="M131" s="60"/>
      <c r="N131" s="60" t="s">
        <v>181</v>
      </c>
      <c r="O131" s="60"/>
    </row>
    <row r="132" spans="1:15" ht="24.75" customHeight="1">
      <c r="A132" s="140">
        <v>23</v>
      </c>
      <c r="B132" s="25" t="s">
        <v>281</v>
      </c>
      <c r="C132" s="120">
        <v>17023.29</v>
      </c>
      <c r="D132" s="120"/>
      <c r="E132" s="25"/>
      <c r="F132" s="60">
        <v>1930</v>
      </c>
      <c r="G132" s="60">
        <v>30</v>
      </c>
      <c r="H132" s="34" t="s">
        <v>264</v>
      </c>
      <c r="I132" s="60" t="s">
        <v>251</v>
      </c>
      <c r="J132" s="60" t="s">
        <v>26</v>
      </c>
      <c r="K132" s="60" t="s">
        <v>251</v>
      </c>
      <c r="L132" s="60" t="s">
        <v>251</v>
      </c>
      <c r="M132" s="60"/>
      <c r="N132" s="60" t="s">
        <v>59</v>
      </c>
      <c r="O132" s="60"/>
    </row>
    <row r="133" spans="1:15" ht="24.75" customHeight="1">
      <c r="A133" s="140">
        <v>24</v>
      </c>
      <c r="B133" s="25" t="s">
        <v>282</v>
      </c>
      <c r="C133" s="120">
        <v>6684.73</v>
      </c>
      <c r="D133" s="120"/>
      <c r="E133" s="25" t="s">
        <v>268</v>
      </c>
      <c r="F133" s="60">
        <v>1974</v>
      </c>
      <c r="G133" s="60">
        <v>108</v>
      </c>
      <c r="H133" s="34" t="s">
        <v>264</v>
      </c>
      <c r="I133" s="60" t="s">
        <v>251</v>
      </c>
      <c r="J133" s="60" t="s">
        <v>26</v>
      </c>
      <c r="K133" s="60" t="s">
        <v>26</v>
      </c>
      <c r="L133" s="60" t="s">
        <v>251</v>
      </c>
      <c r="M133" s="60"/>
      <c r="N133" s="60" t="s">
        <v>106</v>
      </c>
      <c r="O133" s="60"/>
    </row>
    <row r="134" spans="1:15" ht="24.75" customHeight="1">
      <c r="A134" s="140">
        <v>25</v>
      </c>
      <c r="B134" s="25" t="s">
        <v>283</v>
      </c>
      <c r="C134" s="120">
        <v>50569.3</v>
      </c>
      <c r="D134" s="120"/>
      <c r="E134" s="25" t="s">
        <v>268</v>
      </c>
      <c r="F134" s="60">
        <v>1974</v>
      </c>
      <c r="G134" s="60">
        <v>35</v>
      </c>
      <c r="H134" s="34" t="s">
        <v>264</v>
      </c>
      <c r="I134" s="60" t="s">
        <v>251</v>
      </c>
      <c r="J134" s="60" t="s">
        <v>27</v>
      </c>
      <c r="K134" s="60" t="s">
        <v>251</v>
      </c>
      <c r="L134" s="60" t="s">
        <v>251</v>
      </c>
      <c r="M134" s="60"/>
      <c r="N134" s="60" t="s">
        <v>59</v>
      </c>
      <c r="O134" s="60"/>
    </row>
    <row r="135" spans="1:15" ht="24.75" customHeight="1">
      <c r="A135" s="140">
        <v>26</v>
      </c>
      <c r="B135" s="25" t="s">
        <v>284</v>
      </c>
      <c r="C135" s="120">
        <v>60601.09</v>
      </c>
      <c r="D135" s="120"/>
      <c r="E135" s="25" t="s">
        <v>268</v>
      </c>
      <c r="F135" s="60">
        <v>1972</v>
      </c>
      <c r="G135" s="60">
        <v>352</v>
      </c>
      <c r="H135" s="34" t="s">
        <v>264</v>
      </c>
      <c r="I135" s="60" t="s">
        <v>251</v>
      </c>
      <c r="J135" s="60" t="s">
        <v>26</v>
      </c>
      <c r="K135" s="60" t="s">
        <v>251</v>
      </c>
      <c r="L135" s="60" t="s">
        <v>251</v>
      </c>
      <c r="M135" s="60"/>
      <c r="N135" s="60" t="s">
        <v>106</v>
      </c>
      <c r="O135" s="60"/>
    </row>
    <row r="136" spans="1:15" ht="24.75" customHeight="1">
      <c r="A136" s="140">
        <v>27</v>
      </c>
      <c r="B136" s="25" t="s">
        <v>285</v>
      </c>
      <c r="C136" s="120">
        <v>51283.7</v>
      </c>
      <c r="D136" s="120"/>
      <c r="E136" s="25"/>
      <c r="F136" s="60">
        <v>1976</v>
      </c>
      <c r="G136" s="60">
        <v>1210</v>
      </c>
      <c r="H136" s="34" t="s">
        <v>264</v>
      </c>
      <c r="I136" s="60" t="s">
        <v>251</v>
      </c>
      <c r="J136" s="60" t="s">
        <v>26</v>
      </c>
      <c r="K136" s="60" t="s">
        <v>251</v>
      </c>
      <c r="L136" s="60" t="s">
        <v>251</v>
      </c>
      <c r="M136" s="60"/>
      <c r="N136" s="60" t="s">
        <v>106</v>
      </c>
      <c r="O136" s="60"/>
    </row>
    <row r="137" spans="1:15" ht="24.75" customHeight="1">
      <c r="A137" s="140">
        <v>28</v>
      </c>
      <c r="B137" s="25" t="s">
        <v>286</v>
      </c>
      <c r="C137" s="120">
        <v>1164659.75</v>
      </c>
      <c r="D137" s="120"/>
      <c r="E137" s="25" t="s">
        <v>268</v>
      </c>
      <c r="F137" s="60">
        <v>1976</v>
      </c>
      <c r="G137" s="60">
        <v>1770</v>
      </c>
      <c r="H137" s="34" t="s">
        <v>264</v>
      </c>
      <c r="I137" s="60" t="s">
        <v>251</v>
      </c>
      <c r="J137" s="60" t="s">
        <v>26</v>
      </c>
      <c r="K137" s="60" t="s">
        <v>146</v>
      </c>
      <c r="L137" s="60" t="s">
        <v>26</v>
      </c>
      <c r="M137" s="60"/>
      <c r="N137" s="60" t="s">
        <v>69</v>
      </c>
      <c r="O137" s="60"/>
    </row>
    <row r="138" spans="1:15" ht="24.75" customHeight="1">
      <c r="A138" s="140">
        <v>29</v>
      </c>
      <c r="B138" s="25" t="s">
        <v>287</v>
      </c>
      <c r="C138" s="120">
        <v>152880.07999999999</v>
      </c>
      <c r="D138" s="120"/>
      <c r="E138" s="25"/>
      <c r="F138" s="60"/>
      <c r="G138" s="60"/>
      <c r="H138" s="34"/>
      <c r="I138" s="60"/>
      <c r="J138" s="60"/>
      <c r="K138" s="60"/>
      <c r="L138" s="60"/>
      <c r="M138" s="60"/>
      <c r="N138" s="60"/>
      <c r="O138" s="60"/>
    </row>
    <row r="139" spans="1:15" ht="30.75" customHeight="1">
      <c r="A139" s="140">
        <v>30</v>
      </c>
      <c r="B139" s="30" t="s">
        <v>288</v>
      </c>
      <c r="C139" s="137">
        <v>85260</v>
      </c>
      <c r="D139" s="137"/>
      <c r="E139" s="139"/>
      <c r="F139" s="63"/>
      <c r="G139" s="63"/>
      <c r="H139" s="35"/>
      <c r="I139" s="63"/>
      <c r="J139" s="69"/>
      <c r="K139" s="70"/>
      <c r="L139" s="60"/>
      <c r="M139" s="60"/>
      <c r="N139" s="60"/>
      <c r="O139" s="60"/>
    </row>
    <row r="140" spans="1:15" ht="30.75" customHeight="1">
      <c r="A140" s="140">
        <v>31</v>
      </c>
      <c r="B140" s="25" t="s">
        <v>289</v>
      </c>
      <c r="C140" s="120">
        <v>151051.20000000001</v>
      </c>
      <c r="D140" s="120"/>
      <c r="E140" s="33"/>
      <c r="F140" s="60"/>
      <c r="G140" s="60"/>
      <c r="H140" s="34"/>
      <c r="I140" s="60"/>
      <c r="J140" s="60"/>
      <c r="K140" s="60"/>
      <c r="L140" s="60"/>
      <c r="M140" s="60"/>
      <c r="N140" s="60"/>
      <c r="O140" s="60"/>
    </row>
    <row r="141" spans="1:15" ht="30.75" customHeight="1">
      <c r="A141" s="140">
        <v>32</v>
      </c>
      <c r="B141" s="25" t="s">
        <v>290</v>
      </c>
      <c r="C141" s="120">
        <v>160000</v>
      </c>
      <c r="D141" s="120"/>
      <c r="E141" s="33"/>
      <c r="F141" s="60"/>
      <c r="G141" s="60"/>
      <c r="H141" s="34"/>
      <c r="I141" s="60"/>
      <c r="J141" s="60"/>
      <c r="K141" s="60"/>
      <c r="L141" s="60"/>
      <c r="M141" s="60"/>
      <c r="N141" s="60"/>
      <c r="O141" s="60"/>
    </row>
    <row r="142" spans="1:15" s="149" customFormat="1" ht="24.75" customHeight="1">
      <c r="A142" s="285" t="s">
        <v>7</v>
      </c>
      <c r="B142" s="285"/>
      <c r="C142" s="136">
        <f>SUM(C110:C141)</f>
        <v>7815402.5500000007</v>
      </c>
      <c r="D142" s="134">
        <f>SUM(D110:D141)</f>
        <v>11433568</v>
      </c>
      <c r="E142" s="175"/>
      <c r="F142" s="135"/>
      <c r="G142" s="135"/>
      <c r="H142" s="176"/>
      <c r="I142" s="177"/>
      <c r="J142" s="147"/>
      <c r="K142" s="148"/>
      <c r="L142" s="148"/>
      <c r="M142" s="148"/>
      <c r="N142" s="148"/>
      <c r="O142" s="148"/>
    </row>
    <row r="143" spans="1:15" ht="30.75" customHeight="1">
      <c r="A143" s="166" t="s">
        <v>294</v>
      </c>
      <c r="B143" s="178"/>
      <c r="C143" s="179"/>
      <c r="D143" s="179"/>
      <c r="E143" s="178"/>
      <c r="F143" s="70"/>
      <c r="G143" s="70"/>
      <c r="H143" s="180"/>
      <c r="I143" s="70"/>
      <c r="J143" s="70"/>
      <c r="K143" s="70"/>
      <c r="L143" s="70"/>
      <c r="M143" s="70"/>
      <c r="N143" s="70"/>
      <c r="O143" s="60"/>
    </row>
    <row r="144" spans="1:15" ht="39" customHeight="1">
      <c r="A144" s="140">
        <v>1</v>
      </c>
      <c r="B144" s="25" t="s">
        <v>1437</v>
      </c>
      <c r="C144" s="120"/>
      <c r="D144" s="120">
        <v>7444000</v>
      </c>
      <c r="E144" s="25" t="s">
        <v>295</v>
      </c>
      <c r="F144" s="60">
        <v>1990</v>
      </c>
      <c r="G144" s="60">
        <v>2000</v>
      </c>
      <c r="H144" s="34" t="s">
        <v>296</v>
      </c>
      <c r="I144" s="60" t="s">
        <v>297</v>
      </c>
      <c r="J144" s="60" t="s">
        <v>27</v>
      </c>
      <c r="K144" s="60" t="s">
        <v>146</v>
      </c>
      <c r="L144" s="60" t="s">
        <v>28</v>
      </c>
      <c r="M144" s="60"/>
      <c r="N144" s="60" t="s">
        <v>99</v>
      </c>
      <c r="O144" s="60"/>
    </row>
    <row r="145" spans="1:15" ht="24.75" customHeight="1">
      <c r="A145" s="140">
        <v>2</v>
      </c>
      <c r="B145" s="25" t="s">
        <v>298</v>
      </c>
      <c r="C145" s="120">
        <v>4332730.9800000004</v>
      </c>
      <c r="D145" s="120"/>
      <c r="E145" s="25" t="s">
        <v>299</v>
      </c>
      <c r="F145" s="60">
        <v>2012</v>
      </c>
      <c r="G145" s="60">
        <v>960</v>
      </c>
      <c r="H145" s="34" t="s">
        <v>296</v>
      </c>
      <c r="I145" s="60" t="s">
        <v>27</v>
      </c>
      <c r="J145" s="60" t="s">
        <v>27</v>
      </c>
      <c r="K145" s="60" t="s">
        <v>146</v>
      </c>
      <c r="L145" s="60" t="s">
        <v>28</v>
      </c>
      <c r="M145" s="60"/>
      <c r="N145" s="60" t="s">
        <v>99</v>
      </c>
      <c r="O145" s="60"/>
    </row>
    <row r="146" spans="1:15" ht="24.75" customHeight="1">
      <c r="A146" s="140">
        <v>3</v>
      </c>
      <c r="B146" s="25" t="s">
        <v>300</v>
      </c>
      <c r="C146" s="120">
        <v>278386.90999999997</v>
      </c>
      <c r="D146" s="120"/>
      <c r="E146" s="25" t="s">
        <v>301</v>
      </c>
      <c r="F146" s="60">
        <v>2012</v>
      </c>
      <c r="G146" s="60">
        <v>2768</v>
      </c>
      <c r="H146" s="34" t="s">
        <v>296</v>
      </c>
      <c r="I146" s="60" t="s">
        <v>27</v>
      </c>
      <c r="J146" s="60" t="s">
        <v>27</v>
      </c>
      <c r="K146" s="60" t="s">
        <v>146</v>
      </c>
      <c r="L146" s="60" t="s">
        <v>28</v>
      </c>
      <c r="M146" s="60"/>
      <c r="N146" s="60" t="s">
        <v>99</v>
      </c>
      <c r="O146" s="60"/>
    </row>
    <row r="147" spans="1:15" ht="24.75" customHeight="1">
      <c r="A147" s="140">
        <v>4</v>
      </c>
      <c r="B147" s="25" t="s">
        <v>302</v>
      </c>
      <c r="C147" s="120">
        <v>30000</v>
      </c>
      <c r="D147" s="120"/>
      <c r="E147" s="25" t="s">
        <v>303</v>
      </c>
      <c r="F147" s="60">
        <v>2004</v>
      </c>
      <c r="G147" s="60">
        <v>20</v>
      </c>
      <c r="H147" s="34" t="s">
        <v>296</v>
      </c>
      <c r="I147" s="60" t="s">
        <v>304</v>
      </c>
      <c r="J147" s="60" t="s">
        <v>28</v>
      </c>
      <c r="K147" s="60" t="s">
        <v>27</v>
      </c>
      <c r="L147" s="60" t="s">
        <v>28</v>
      </c>
      <c r="M147" s="60"/>
      <c r="N147" s="60" t="s">
        <v>129</v>
      </c>
      <c r="O147" s="60"/>
    </row>
    <row r="148" spans="1:15" ht="24.75" customHeight="1">
      <c r="A148" s="140">
        <v>5</v>
      </c>
      <c r="B148" s="25" t="s">
        <v>305</v>
      </c>
      <c r="C148" s="120">
        <v>150000</v>
      </c>
      <c r="D148" s="120"/>
      <c r="E148" s="25"/>
      <c r="F148" s="60">
        <v>2015</v>
      </c>
      <c r="G148" s="60">
        <v>100</v>
      </c>
      <c r="H148" s="34" t="s">
        <v>296</v>
      </c>
      <c r="I148" s="60" t="s">
        <v>304</v>
      </c>
      <c r="J148" s="60" t="s">
        <v>28</v>
      </c>
      <c r="K148" s="60" t="s">
        <v>146</v>
      </c>
      <c r="L148" s="60" t="s">
        <v>28</v>
      </c>
      <c r="M148" s="60"/>
      <c r="N148" s="60"/>
      <c r="O148" s="60"/>
    </row>
    <row r="149" spans="1:15" ht="24.75" customHeight="1">
      <c r="A149" s="140">
        <v>6</v>
      </c>
      <c r="B149" s="25" t="s">
        <v>382</v>
      </c>
      <c r="C149" s="120">
        <v>3155053.47</v>
      </c>
      <c r="D149" s="120"/>
      <c r="E149" s="25" t="s">
        <v>1154</v>
      </c>
      <c r="F149" s="60">
        <v>2018</v>
      </c>
      <c r="G149" s="60">
        <v>1139</v>
      </c>
      <c r="H149" s="34" t="s">
        <v>296</v>
      </c>
      <c r="I149" s="60" t="s">
        <v>1155</v>
      </c>
      <c r="J149" s="60" t="s">
        <v>27</v>
      </c>
      <c r="K149" s="60" t="s">
        <v>27</v>
      </c>
      <c r="L149" s="60" t="s">
        <v>28</v>
      </c>
      <c r="M149" s="60"/>
      <c r="N149" s="60" t="s">
        <v>99</v>
      </c>
      <c r="O149" s="60"/>
    </row>
    <row r="150" spans="1:15" s="146" customFormat="1" ht="24.75" customHeight="1">
      <c r="A150" s="272" t="s">
        <v>7</v>
      </c>
      <c r="B150" s="272"/>
      <c r="C150" s="134">
        <f>SUM(C144:C149)</f>
        <v>7946171.3600000013</v>
      </c>
      <c r="D150" s="134">
        <f>SUM(D144:D149)</f>
        <v>7444000</v>
      </c>
      <c r="E150" s="150"/>
      <c r="F150" s="55"/>
      <c r="G150" s="55"/>
      <c r="H150" s="151"/>
      <c r="I150" s="165"/>
      <c r="J150" s="133"/>
      <c r="K150" s="133"/>
      <c r="L150" s="133"/>
      <c r="M150" s="133"/>
      <c r="N150" s="133"/>
      <c r="O150" s="133"/>
    </row>
    <row r="151" spans="1:15" ht="30.75" customHeight="1">
      <c r="A151" s="166" t="s">
        <v>307</v>
      </c>
      <c r="B151" s="178"/>
      <c r="C151" s="179"/>
      <c r="D151" s="179"/>
      <c r="E151" s="178"/>
      <c r="F151" s="70"/>
      <c r="G151" s="70"/>
      <c r="H151" s="180"/>
      <c r="I151" s="70"/>
      <c r="J151" s="70"/>
      <c r="K151" s="70"/>
      <c r="L151" s="70"/>
      <c r="M151" s="70"/>
      <c r="N151" s="70"/>
      <c r="O151" s="60"/>
    </row>
    <row r="152" spans="1:15" ht="117" customHeight="1">
      <c r="A152" s="140">
        <v>1</v>
      </c>
      <c r="B152" s="25" t="s">
        <v>81</v>
      </c>
      <c r="C152" s="120"/>
      <c r="D152" s="120">
        <v>3901120</v>
      </c>
      <c r="E152" s="25" t="s">
        <v>308</v>
      </c>
      <c r="F152" s="60">
        <v>1926</v>
      </c>
      <c r="G152" s="60">
        <v>1168.55</v>
      </c>
      <c r="H152" s="34" t="s">
        <v>309</v>
      </c>
      <c r="I152" s="60" t="s">
        <v>27</v>
      </c>
      <c r="J152" s="60" t="s">
        <v>28</v>
      </c>
      <c r="K152" s="60" t="s">
        <v>26</v>
      </c>
      <c r="L152" s="60" t="s">
        <v>28</v>
      </c>
      <c r="M152" s="60"/>
      <c r="N152" s="60" t="s">
        <v>181</v>
      </c>
      <c r="O152" s="60"/>
    </row>
    <row r="153" spans="1:15" ht="24.75" customHeight="1">
      <c r="A153" s="140">
        <v>2</v>
      </c>
      <c r="B153" s="25" t="s">
        <v>201</v>
      </c>
      <c r="C153" s="120">
        <v>551177.94999999995</v>
      </c>
      <c r="D153" s="120"/>
      <c r="E153" s="25" t="s">
        <v>310</v>
      </c>
      <c r="F153" s="60">
        <v>1926</v>
      </c>
      <c r="G153" s="60">
        <v>153.9</v>
      </c>
      <c r="H153" s="34" t="s">
        <v>309</v>
      </c>
      <c r="I153" s="60" t="s">
        <v>27</v>
      </c>
      <c r="J153" s="60" t="s">
        <v>28</v>
      </c>
      <c r="K153" s="60" t="s">
        <v>27</v>
      </c>
      <c r="L153" s="60" t="s">
        <v>28</v>
      </c>
      <c r="M153" s="60"/>
      <c r="N153" s="60" t="s">
        <v>311</v>
      </c>
      <c r="O153" s="60"/>
    </row>
    <row r="154" spans="1:15" ht="92.25" customHeight="1">
      <c r="A154" s="140">
        <v>3</v>
      </c>
      <c r="B154" s="25" t="s">
        <v>100</v>
      </c>
      <c r="C154" s="120"/>
      <c r="D154" s="120">
        <v>10477580</v>
      </c>
      <c r="E154" s="32" t="s">
        <v>312</v>
      </c>
      <c r="F154" s="60">
        <v>1977</v>
      </c>
      <c r="G154" s="60">
        <v>3137.73</v>
      </c>
      <c r="H154" s="34" t="s">
        <v>309</v>
      </c>
      <c r="I154" s="60" t="s">
        <v>27</v>
      </c>
      <c r="J154" s="60" t="s">
        <v>27</v>
      </c>
      <c r="K154" s="60" t="s">
        <v>28</v>
      </c>
      <c r="L154" s="60" t="s">
        <v>28</v>
      </c>
      <c r="M154" s="60"/>
      <c r="N154" s="60" t="s">
        <v>313</v>
      </c>
      <c r="O154" s="60"/>
    </row>
    <row r="155" spans="1:15" ht="24.75" customHeight="1">
      <c r="A155" s="140">
        <v>4</v>
      </c>
      <c r="B155" s="25" t="s">
        <v>314</v>
      </c>
      <c r="C155" s="120"/>
      <c r="D155" s="120">
        <v>1960580</v>
      </c>
      <c r="E155" s="25" t="s">
        <v>315</v>
      </c>
      <c r="F155" s="60">
        <v>1981</v>
      </c>
      <c r="G155" s="60">
        <v>587.20000000000005</v>
      </c>
      <c r="H155" s="34" t="s">
        <v>309</v>
      </c>
      <c r="I155" s="60" t="s">
        <v>27</v>
      </c>
      <c r="J155" s="60" t="s">
        <v>28</v>
      </c>
      <c r="K155" s="60" t="s">
        <v>27</v>
      </c>
      <c r="L155" s="60" t="s">
        <v>28</v>
      </c>
      <c r="M155" s="60"/>
      <c r="N155" s="60" t="s">
        <v>311</v>
      </c>
      <c r="O155" s="60"/>
    </row>
    <row r="156" spans="1:15" ht="67.5" customHeight="1">
      <c r="A156" s="140">
        <v>5</v>
      </c>
      <c r="B156" s="25" t="s">
        <v>316</v>
      </c>
      <c r="C156" s="120"/>
      <c r="D156" s="120">
        <v>1172340</v>
      </c>
      <c r="E156" s="25" t="s">
        <v>317</v>
      </c>
      <c r="F156" s="60">
        <v>1991</v>
      </c>
      <c r="G156" s="60">
        <v>351.8</v>
      </c>
      <c r="H156" s="34" t="s">
        <v>309</v>
      </c>
      <c r="I156" s="60" t="s">
        <v>27</v>
      </c>
      <c r="J156" s="60" t="s">
        <v>27</v>
      </c>
      <c r="K156" s="60" t="s">
        <v>28</v>
      </c>
      <c r="L156" s="60" t="s">
        <v>26</v>
      </c>
      <c r="M156" s="60"/>
      <c r="N156" s="60" t="s">
        <v>59</v>
      </c>
      <c r="O156" s="60"/>
    </row>
    <row r="157" spans="1:15" ht="24.75" customHeight="1">
      <c r="A157" s="140">
        <v>6</v>
      </c>
      <c r="B157" s="25" t="s">
        <v>318</v>
      </c>
      <c r="C157" s="120">
        <v>6264.68</v>
      </c>
      <c r="D157" s="120"/>
      <c r="E157" s="25" t="s">
        <v>319</v>
      </c>
      <c r="F157" s="60">
        <v>1962</v>
      </c>
      <c r="G157" s="60"/>
      <c r="H157" s="34" t="s">
        <v>309</v>
      </c>
      <c r="I157" s="60" t="s">
        <v>27</v>
      </c>
      <c r="J157" s="60" t="s">
        <v>27</v>
      </c>
      <c r="K157" s="60" t="s">
        <v>28</v>
      </c>
      <c r="L157" s="60" t="s">
        <v>28</v>
      </c>
      <c r="M157" s="60"/>
      <c r="N157" s="60" t="s">
        <v>59</v>
      </c>
      <c r="O157" s="60"/>
    </row>
    <row r="158" spans="1:15" ht="43.5" customHeight="1">
      <c r="A158" s="140">
        <v>7</v>
      </c>
      <c r="B158" s="25" t="s">
        <v>320</v>
      </c>
      <c r="C158" s="120">
        <v>14220</v>
      </c>
      <c r="D158" s="120"/>
      <c r="E158" s="25" t="s">
        <v>321</v>
      </c>
      <c r="F158" s="60">
        <v>1962</v>
      </c>
      <c r="G158" s="60">
        <v>122</v>
      </c>
      <c r="H158" s="34" t="s">
        <v>309</v>
      </c>
      <c r="I158" s="60" t="s">
        <v>27</v>
      </c>
      <c r="J158" s="60" t="s">
        <v>28</v>
      </c>
      <c r="K158" s="60" t="s">
        <v>27</v>
      </c>
      <c r="L158" s="60" t="s">
        <v>28</v>
      </c>
      <c r="M158" s="60"/>
      <c r="N158" s="60" t="s">
        <v>181</v>
      </c>
      <c r="O158" s="60" t="s">
        <v>1430</v>
      </c>
    </row>
    <row r="159" spans="1:15" ht="24.75" customHeight="1">
      <c r="A159" s="140">
        <v>8</v>
      </c>
      <c r="B159" s="25" t="s">
        <v>322</v>
      </c>
      <c r="C159" s="120">
        <v>202372</v>
      </c>
      <c r="D159" s="120"/>
      <c r="E159" s="25" t="s">
        <v>323</v>
      </c>
      <c r="F159" s="60">
        <v>1926</v>
      </c>
      <c r="G159" s="60">
        <v>55</v>
      </c>
      <c r="H159" s="34" t="s">
        <v>309</v>
      </c>
      <c r="I159" s="60" t="s">
        <v>27</v>
      </c>
      <c r="J159" s="60" t="s">
        <v>28</v>
      </c>
      <c r="K159" s="60" t="s">
        <v>27</v>
      </c>
      <c r="L159" s="60" t="s">
        <v>28</v>
      </c>
      <c r="M159" s="60"/>
      <c r="N159" s="60" t="s">
        <v>311</v>
      </c>
      <c r="O159" s="60"/>
    </row>
    <row r="160" spans="1:15" ht="24.75" customHeight="1">
      <c r="A160" s="140">
        <v>9</v>
      </c>
      <c r="B160" s="25" t="s">
        <v>324</v>
      </c>
      <c r="C160" s="120">
        <v>5590</v>
      </c>
      <c r="D160" s="120"/>
      <c r="E160" s="25" t="s">
        <v>325</v>
      </c>
      <c r="F160" s="60">
        <v>1926</v>
      </c>
      <c r="G160" s="60">
        <v>120</v>
      </c>
      <c r="H160" s="34" t="s">
        <v>309</v>
      </c>
      <c r="I160" s="60" t="s">
        <v>27</v>
      </c>
      <c r="J160" s="60" t="s">
        <v>28</v>
      </c>
      <c r="K160" s="60" t="s">
        <v>28</v>
      </c>
      <c r="L160" s="60" t="s">
        <v>28</v>
      </c>
      <c r="M160" s="60"/>
      <c r="N160" s="60" t="s">
        <v>326</v>
      </c>
      <c r="O160" s="60" t="s">
        <v>1424</v>
      </c>
    </row>
    <row r="161" spans="1:15" ht="24.75" customHeight="1">
      <c r="A161" s="140">
        <v>10</v>
      </c>
      <c r="B161" s="25" t="s">
        <v>285</v>
      </c>
      <c r="C161" s="120">
        <v>6001</v>
      </c>
      <c r="D161" s="120"/>
      <c r="E161" s="25" t="s">
        <v>327</v>
      </c>
      <c r="F161" s="60">
        <v>1925</v>
      </c>
      <c r="G161" s="60">
        <v>254.5</v>
      </c>
      <c r="H161" s="34" t="s">
        <v>309</v>
      </c>
      <c r="I161" s="60" t="s">
        <v>27</v>
      </c>
      <c r="J161" s="60" t="s">
        <v>28</v>
      </c>
      <c r="K161" s="60" t="s">
        <v>27</v>
      </c>
      <c r="L161" s="60" t="s">
        <v>28</v>
      </c>
      <c r="M161" s="60"/>
      <c r="N161" s="60" t="s">
        <v>311</v>
      </c>
      <c r="O161" s="60"/>
    </row>
    <row r="162" spans="1:15" s="85" customFormat="1" ht="24" customHeight="1">
      <c r="A162" s="140">
        <v>11</v>
      </c>
      <c r="B162" s="25" t="s">
        <v>328</v>
      </c>
      <c r="C162" s="120">
        <v>7247</v>
      </c>
      <c r="D162" s="120"/>
      <c r="E162" s="25" t="s">
        <v>325</v>
      </c>
      <c r="F162" s="60">
        <v>1925</v>
      </c>
      <c r="G162" s="60">
        <v>85.5</v>
      </c>
      <c r="H162" s="34" t="s">
        <v>309</v>
      </c>
      <c r="I162" s="60" t="s">
        <v>27</v>
      </c>
      <c r="J162" s="60" t="s">
        <v>28</v>
      </c>
      <c r="K162" s="60" t="s">
        <v>27</v>
      </c>
      <c r="L162" s="60" t="s">
        <v>28</v>
      </c>
      <c r="M162" s="60"/>
      <c r="N162" s="60" t="s">
        <v>181</v>
      </c>
      <c r="O162" s="60" t="s">
        <v>1424</v>
      </c>
    </row>
    <row r="163" spans="1:15" s="85" customFormat="1" ht="39.75" customHeight="1">
      <c r="A163" s="140">
        <v>12</v>
      </c>
      <c r="B163" s="25" t="s">
        <v>329</v>
      </c>
      <c r="C163" s="120">
        <v>82640</v>
      </c>
      <c r="D163" s="120"/>
      <c r="E163" s="25" t="s">
        <v>330</v>
      </c>
      <c r="F163" s="60">
        <v>1973</v>
      </c>
      <c r="G163" s="60">
        <v>624.6</v>
      </c>
      <c r="H163" s="34" t="s">
        <v>309</v>
      </c>
      <c r="I163" s="60" t="s">
        <v>27</v>
      </c>
      <c r="J163" s="60" t="s">
        <v>27</v>
      </c>
      <c r="K163" s="60" t="s">
        <v>28</v>
      </c>
      <c r="L163" s="60" t="s">
        <v>26</v>
      </c>
      <c r="M163" s="60"/>
      <c r="N163" s="60" t="s">
        <v>331</v>
      </c>
      <c r="O163" s="64"/>
    </row>
    <row r="164" spans="1:15" s="146" customFormat="1" ht="24.75" customHeight="1">
      <c r="A164" s="272" t="s">
        <v>7</v>
      </c>
      <c r="B164" s="272"/>
      <c r="C164" s="134">
        <f>SUM(C152:C163)</f>
        <v>875512.63</v>
      </c>
      <c r="D164" s="134">
        <f>SUM(D152:D163)</f>
        <v>17511620</v>
      </c>
      <c r="E164" s="150"/>
      <c r="F164" s="55"/>
      <c r="G164" s="55"/>
      <c r="H164" s="151"/>
      <c r="I164" s="165"/>
      <c r="J164" s="133"/>
      <c r="K164" s="133"/>
      <c r="L164" s="133"/>
      <c r="M164" s="133"/>
      <c r="N164" s="133"/>
      <c r="O164" s="133"/>
    </row>
    <row r="165" spans="1:15" ht="30.75" customHeight="1">
      <c r="A165" s="166" t="s">
        <v>334</v>
      </c>
      <c r="B165" s="178"/>
      <c r="C165" s="179"/>
      <c r="D165" s="179"/>
      <c r="E165" s="178"/>
      <c r="F165" s="70"/>
      <c r="G165" s="70"/>
      <c r="H165" s="180"/>
      <c r="I165" s="70"/>
      <c r="J165" s="70"/>
      <c r="K165" s="70"/>
      <c r="L165" s="70"/>
      <c r="M165" s="70"/>
      <c r="N165" s="70"/>
      <c r="O165" s="60"/>
    </row>
    <row r="166" spans="1:15" ht="25.5">
      <c r="A166" s="140">
        <v>1</v>
      </c>
      <c r="B166" s="25" t="s">
        <v>335</v>
      </c>
      <c r="C166" s="120"/>
      <c r="D166" s="120">
        <v>7887252</v>
      </c>
      <c r="E166" s="25" t="s">
        <v>336</v>
      </c>
      <c r="F166" s="60">
        <v>1934</v>
      </c>
      <c r="G166" s="60">
        <v>2091.1</v>
      </c>
      <c r="H166" s="34" t="s">
        <v>337</v>
      </c>
      <c r="I166" s="60" t="s">
        <v>27</v>
      </c>
      <c r="J166" s="60" t="s">
        <v>27</v>
      </c>
      <c r="K166" s="60" t="s">
        <v>338</v>
      </c>
      <c r="L166" s="60"/>
      <c r="M166" s="60"/>
      <c r="N166" s="60" t="s">
        <v>181</v>
      </c>
      <c r="O166" s="60"/>
    </row>
    <row r="167" spans="1:15" ht="25.5">
      <c r="A167" s="140">
        <v>2</v>
      </c>
      <c r="B167" s="25" t="s">
        <v>339</v>
      </c>
      <c r="C167" s="120"/>
      <c r="D167" s="120">
        <v>7819356</v>
      </c>
      <c r="E167" s="25" t="s">
        <v>340</v>
      </c>
      <c r="F167" s="60">
        <v>1955</v>
      </c>
      <c r="G167" s="60">
        <v>2073</v>
      </c>
      <c r="H167" s="34" t="s">
        <v>337</v>
      </c>
      <c r="I167" s="60" t="s">
        <v>27</v>
      </c>
      <c r="J167" s="60" t="s">
        <v>26</v>
      </c>
      <c r="K167" s="60" t="s">
        <v>338</v>
      </c>
      <c r="L167" s="60" t="s">
        <v>96</v>
      </c>
      <c r="M167" s="60"/>
      <c r="N167" s="60" t="s">
        <v>89</v>
      </c>
      <c r="O167" s="60"/>
    </row>
    <row r="168" spans="1:15" ht="25.5">
      <c r="A168" s="140">
        <v>3</v>
      </c>
      <c r="B168" s="25" t="s">
        <v>341</v>
      </c>
      <c r="C168" s="120"/>
      <c r="D168" s="120">
        <v>2542328</v>
      </c>
      <c r="E168" s="25" t="s">
        <v>342</v>
      </c>
      <c r="F168" s="60">
        <v>1938</v>
      </c>
      <c r="G168" s="60">
        <v>674.9</v>
      </c>
      <c r="H168" s="34" t="s">
        <v>337</v>
      </c>
      <c r="I168" s="60" t="s">
        <v>26</v>
      </c>
      <c r="J168" s="60" t="s">
        <v>26</v>
      </c>
      <c r="K168" s="60" t="s">
        <v>338</v>
      </c>
      <c r="L168" s="60" t="s">
        <v>96</v>
      </c>
      <c r="M168" s="60"/>
      <c r="N168" s="60" t="s">
        <v>181</v>
      </c>
      <c r="O168" s="60"/>
    </row>
    <row r="169" spans="1:15">
      <c r="A169" s="140">
        <v>4</v>
      </c>
      <c r="B169" s="25" t="s">
        <v>55</v>
      </c>
      <c r="C169" s="120">
        <v>18848.900000000001</v>
      </c>
      <c r="D169" s="120"/>
      <c r="E169" s="25"/>
      <c r="F169" s="60"/>
      <c r="G169" s="60"/>
      <c r="H169" s="34" t="s">
        <v>337</v>
      </c>
      <c r="I169" s="60"/>
      <c r="J169" s="60"/>
      <c r="K169" s="60"/>
      <c r="L169" s="60"/>
      <c r="M169" s="60"/>
      <c r="N169" s="60"/>
      <c r="O169" s="60"/>
    </row>
    <row r="170" spans="1:15" ht="25.5">
      <c r="A170" s="140">
        <v>5</v>
      </c>
      <c r="B170" s="25" t="s">
        <v>343</v>
      </c>
      <c r="C170" s="120"/>
      <c r="D170" s="120">
        <v>3809720</v>
      </c>
      <c r="E170" s="25" t="s">
        <v>344</v>
      </c>
      <c r="F170" s="60">
        <v>1934</v>
      </c>
      <c r="G170" s="60">
        <v>1010</v>
      </c>
      <c r="H170" s="34" t="s">
        <v>337</v>
      </c>
      <c r="I170" s="60" t="s">
        <v>26</v>
      </c>
      <c r="J170" s="60" t="s">
        <v>26</v>
      </c>
      <c r="K170" s="60" t="s">
        <v>338</v>
      </c>
      <c r="L170" s="60" t="s">
        <v>96</v>
      </c>
      <c r="M170" s="60"/>
      <c r="N170" s="60" t="s">
        <v>181</v>
      </c>
      <c r="O170" s="60"/>
    </row>
    <row r="171" spans="1:15" ht="25.5">
      <c r="A171" s="140">
        <v>6</v>
      </c>
      <c r="B171" s="25" t="s">
        <v>345</v>
      </c>
      <c r="C171" s="120"/>
      <c r="D171" s="120">
        <v>2414080</v>
      </c>
      <c r="E171" s="25" t="s">
        <v>346</v>
      </c>
      <c r="F171" s="60">
        <v>1934</v>
      </c>
      <c r="G171" s="60">
        <v>640</v>
      </c>
      <c r="H171" s="34" t="s">
        <v>337</v>
      </c>
      <c r="I171" s="60" t="s">
        <v>26</v>
      </c>
      <c r="J171" s="60" t="s">
        <v>26</v>
      </c>
      <c r="K171" s="60" t="s">
        <v>338</v>
      </c>
      <c r="L171" s="60" t="s">
        <v>96</v>
      </c>
      <c r="M171" s="60"/>
      <c r="N171" s="60" t="s">
        <v>89</v>
      </c>
      <c r="O171" s="60"/>
    </row>
    <row r="172" spans="1:15" ht="25.5">
      <c r="A172" s="140">
        <v>7</v>
      </c>
      <c r="B172" s="25" t="s">
        <v>347</v>
      </c>
      <c r="C172" s="120"/>
      <c r="D172" s="120">
        <v>10538968</v>
      </c>
      <c r="E172" s="25" t="s">
        <v>348</v>
      </c>
      <c r="F172" s="60">
        <v>1986</v>
      </c>
      <c r="G172" s="60">
        <v>2794</v>
      </c>
      <c r="H172" s="34" t="s">
        <v>337</v>
      </c>
      <c r="I172" s="60" t="s">
        <v>26</v>
      </c>
      <c r="J172" s="60" t="s">
        <v>27</v>
      </c>
      <c r="K172" s="60" t="s">
        <v>146</v>
      </c>
      <c r="L172" s="60" t="s">
        <v>96</v>
      </c>
      <c r="M172" s="60"/>
      <c r="N172" s="60" t="s">
        <v>59</v>
      </c>
      <c r="O172" s="60"/>
    </row>
    <row r="173" spans="1:15">
      <c r="A173" s="140">
        <v>8</v>
      </c>
      <c r="B173" s="25" t="s">
        <v>55</v>
      </c>
      <c r="C173" s="120">
        <v>141260</v>
      </c>
      <c r="D173" s="120"/>
      <c r="E173" s="25"/>
      <c r="F173" s="60"/>
      <c r="G173" s="60"/>
      <c r="H173" s="34" t="s">
        <v>337</v>
      </c>
      <c r="I173" s="60"/>
      <c r="J173" s="60"/>
      <c r="K173" s="60"/>
      <c r="L173" s="60"/>
      <c r="M173" s="60"/>
      <c r="N173" s="60"/>
      <c r="O173" s="60"/>
    </row>
    <row r="174" spans="1:15">
      <c r="A174" s="140">
        <v>9</v>
      </c>
      <c r="B174" s="25" t="s">
        <v>349</v>
      </c>
      <c r="C174" s="120"/>
      <c r="D174" s="120">
        <v>5439224</v>
      </c>
      <c r="E174" s="25" t="s">
        <v>350</v>
      </c>
      <c r="F174" s="60">
        <v>1994</v>
      </c>
      <c r="G174" s="60">
        <v>1442.5</v>
      </c>
      <c r="H174" s="34" t="s">
        <v>337</v>
      </c>
      <c r="I174" s="60" t="s">
        <v>26</v>
      </c>
      <c r="J174" s="60" t="s">
        <v>26</v>
      </c>
      <c r="K174" s="60" t="s">
        <v>146</v>
      </c>
      <c r="L174" s="60" t="s">
        <v>96</v>
      </c>
      <c r="M174" s="60"/>
      <c r="N174" s="60" t="s">
        <v>89</v>
      </c>
      <c r="O174" s="60"/>
    </row>
    <row r="175" spans="1:15">
      <c r="A175" s="140">
        <v>10</v>
      </c>
      <c r="B175" s="25" t="s">
        <v>351</v>
      </c>
      <c r="C175" s="120">
        <v>178000</v>
      </c>
      <c r="D175" s="120"/>
      <c r="E175" s="25" t="s">
        <v>352</v>
      </c>
      <c r="F175" s="60">
        <v>1970</v>
      </c>
      <c r="G175" s="60">
        <v>661</v>
      </c>
      <c r="H175" s="34" t="s">
        <v>337</v>
      </c>
      <c r="I175" s="60" t="s">
        <v>27</v>
      </c>
      <c r="J175" s="60" t="s">
        <v>26</v>
      </c>
      <c r="K175" s="60" t="s">
        <v>146</v>
      </c>
      <c r="L175" s="60" t="s">
        <v>96</v>
      </c>
      <c r="M175" s="60" t="s">
        <v>353</v>
      </c>
      <c r="N175" s="60" t="s">
        <v>99</v>
      </c>
      <c r="O175" s="60"/>
    </row>
    <row r="176" spans="1:15">
      <c r="A176" s="140">
        <v>11</v>
      </c>
      <c r="B176" s="25" t="s">
        <v>354</v>
      </c>
      <c r="C176" s="120"/>
      <c r="D176" s="120">
        <v>245180</v>
      </c>
      <c r="E176" s="25" t="s">
        <v>355</v>
      </c>
      <c r="F176" s="60">
        <v>1971</v>
      </c>
      <c r="G176" s="60">
        <v>65.400000000000006</v>
      </c>
      <c r="H176" s="34" t="s">
        <v>337</v>
      </c>
      <c r="I176" s="60" t="s">
        <v>26</v>
      </c>
      <c r="J176" s="60" t="s">
        <v>26</v>
      </c>
      <c r="K176" s="60" t="s">
        <v>146</v>
      </c>
      <c r="L176" s="60" t="s">
        <v>96</v>
      </c>
      <c r="M176" s="60"/>
      <c r="N176" s="60" t="s">
        <v>89</v>
      </c>
      <c r="O176" s="60"/>
    </row>
    <row r="177" spans="1:15">
      <c r="A177" s="140">
        <v>12</v>
      </c>
      <c r="B177" s="25" t="s">
        <v>356</v>
      </c>
      <c r="C177" s="120">
        <v>41574.85</v>
      </c>
      <c r="D177" s="120"/>
      <c r="E177" s="25" t="s">
        <v>357</v>
      </c>
      <c r="F177" s="60">
        <v>1958</v>
      </c>
      <c r="G177" s="60">
        <v>520</v>
      </c>
      <c r="H177" s="34" t="s">
        <v>337</v>
      </c>
      <c r="I177" s="60" t="s">
        <v>26</v>
      </c>
      <c r="J177" s="60" t="s">
        <v>26</v>
      </c>
      <c r="K177" s="60" t="s">
        <v>146</v>
      </c>
      <c r="L177" s="60" t="s">
        <v>96</v>
      </c>
      <c r="M177" s="60"/>
      <c r="N177" s="60" t="s">
        <v>75</v>
      </c>
      <c r="O177" s="60"/>
    </row>
    <row r="178" spans="1:15" ht="25.5">
      <c r="A178" s="140">
        <v>13</v>
      </c>
      <c r="B178" s="25" t="s">
        <v>358</v>
      </c>
      <c r="C178" s="120">
        <v>901500</v>
      </c>
      <c r="D178" s="120"/>
      <c r="E178" s="25" t="s">
        <v>359</v>
      </c>
      <c r="F178" s="60">
        <v>1997</v>
      </c>
      <c r="G178" s="60">
        <v>1887</v>
      </c>
      <c r="H178" s="34" t="s">
        <v>337</v>
      </c>
      <c r="I178" s="60" t="s">
        <v>27</v>
      </c>
      <c r="J178" s="60" t="s">
        <v>26</v>
      </c>
      <c r="K178" s="60" t="s">
        <v>338</v>
      </c>
      <c r="L178" s="60" t="s">
        <v>96</v>
      </c>
      <c r="M178" s="60"/>
      <c r="N178" s="60" t="s">
        <v>181</v>
      </c>
      <c r="O178" s="60"/>
    </row>
    <row r="179" spans="1:15">
      <c r="A179" s="140">
        <v>14</v>
      </c>
      <c r="B179" s="25" t="s">
        <v>360</v>
      </c>
      <c r="C179" s="120">
        <v>1306003.04</v>
      </c>
      <c r="D179" s="120"/>
      <c r="E179" s="25" t="s">
        <v>361</v>
      </c>
      <c r="F179" s="60">
        <v>1990</v>
      </c>
      <c r="G179" s="60">
        <v>994.2</v>
      </c>
      <c r="H179" s="34" t="s">
        <v>337</v>
      </c>
      <c r="I179" s="60" t="s">
        <v>26</v>
      </c>
      <c r="J179" s="60" t="s">
        <v>146</v>
      </c>
      <c r="K179" s="60" t="s">
        <v>146</v>
      </c>
      <c r="L179" s="60" t="s">
        <v>96</v>
      </c>
      <c r="M179" s="60" t="s">
        <v>362</v>
      </c>
      <c r="N179" s="60" t="s">
        <v>89</v>
      </c>
      <c r="O179" s="60"/>
    </row>
    <row r="180" spans="1:15" ht="25.5">
      <c r="A180" s="140">
        <v>15</v>
      </c>
      <c r="B180" s="25" t="s">
        <v>363</v>
      </c>
      <c r="C180" s="120">
        <v>217000</v>
      </c>
      <c r="D180" s="120"/>
      <c r="E180" s="25" t="s">
        <v>364</v>
      </c>
      <c r="F180" s="60">
        <v>1900</v>
      </c>
      <c r="G180" s="60">
        <v>652</v>
      </c>
      <c r="H180" s="34" t="s">
        <v>337</v>
      </c>
      <c r="I180" s="60" t="s">
        <v>26</v>
      </c>
      <c r="J180" s="60" t="s">
        <v>26</v>
      </c>
      <c r="K180" s="60" t="s">
        <v>338</v>
      </c>
      <c r="L180" s="60" t="s">
        <v>96</v>
      </c>
      <c r="M180" s="60"/>
      <c r="N180" s="60" t="s">
        <v>181</v>
      </c>
      <c r="O180" s="60"/>
    </row>
    <row r="181" spans="1:15" ht="25.5">
      <c r="A181" s="140">
        <v>16</v>
      </c>
      <c r="B181" s="25" t="s">
        <v>365</v>
      </c>
      <c r="C181" s="120">
        <v>51600</v>
      </c>
      <c r="D181" s="120"/>
      <c r="E181" s="25"/>
      <c r="F181" s="60">
        <v>1955</v>
      </c>
      <c r="G181" s="60">
        <v>422</v>
      </c>
      <c r="H181" s="34" t="s">
        <v>337</v>
      </c>
      <c r="I181" s="60" t="s">
        <v>27</v>
      </c>
      <c r="J181" s="60" t="s">
        <v>27</v>
      </c>
      <c r="K181" s="60" t="s">
        <v>338</v>
      </c>
      <c r="L181" s="60" t="s">
        <v>96</v>
      </c>
      <c r="M181" s="60"/>
      <c r="N181" s="60" t="s">
        <v>75</v>
      </c>
      <c r="O181" s="60"/>
    </row>
    <row r="182" spans="1:15" ht="25.5">
      <c r="A182" s="140">
        <v>17</v>
      </c>
      <c r="B182" s="25" t="s">
        <v>366</v>
      </c>
      <c r="C182" s="120">
        <v>47900</v>
      </c>
      <c r="D182" s="120"/>
      <c r="E182" s="25"/>
      <c r="F182" s="60">
        <v>1934</v>
      </c>
      <c r="G182" s="60">
        <v>432</v>
      </c>
      <c r="H182" s="34" t="s">
        <v>337</v>
      </c>
      <c r="I182" s="60" t="s">
        <v>28</v>
      </c>
      <c r="J182" s="60" t="s">
        <v>27</v>
      </c>
      <c r="K182" s="60" t="s">
        <v>338</v>
      </c>
      <c r="L182" s="60"/>
      <c r="M182" s="60"/>
      <c r="N182" s="60" t="s">
        <v>89</v>
      </c>
      <c r="O182" s="60"/>
    </row>
    <row r="183" spans="1:15" ht="25.5">
      <c r="A183" s="140">
        <v>18</v>
      </c>
      <c r="B183" s="25" t="s">
        <v>367</v>
      </c>
      <c r="C183" s="120">
        <v>1018833.57</v>
      </c>
      <c r="D183" s="120"/>
      <c r="E183" s="25" t="s">
        <v>368</v>
      </c>
      <c r="F183" s="60">
        <v>2017</v>
      </c>
      <c r="G183" s="60">
        <v>115.65</v>
      </c>
      <c r="H183" s="34" t="s">
        <v>337</v>
      </c>
      <c r="I183" s="60" t="s">
        <v>96</v>
      </c>
      <c r="J183" s="60"/>
      <c r="K183" s="60"/>
      <c r="L183" s="60"/>
      <c r="M183" s="60" t="s">
        <v>362</v>
      </c>
      <c r="N183" s="60" t="s">
        <v>181</v>
      </c>
      <c r="O183" s="60"/>
    </row>
    <row r="184" spans="1:15" ht="25.5">
      <c r="A184" s="140">
        <v>19</v>
      </c>
      <c r="B184" s="25" t="s">
        <v>369</v>
      </c>
      <c r="C184" s="120">
        <v>18900</v>
      </c>
      <c r="D184" s="120"/>
      <c r="E184" s="25" t="s">
        <v>370</v>
      </c>
      <c r="F184" s="60">
        <v>1934</v>
      </c>
      <c r="G184" s="60">
        <v>269</v>
      </c>
      <c r="H184" s="34" t="s">
        <v>337</v>
      </c>
      <c r="I184" s="60" t="s">
        <v>27</v>
      </c>
      <c r="J184" s="60" t="s">
        <v>371</v>
      </c>
      <c r="K184" s="60" t="s">
        <v>338</v>
      </c>
      <c r="L184" s="60" t="s">
        <v>96</v>
      </c>
      <c r="M184" s="60"/>
      <c r="N184" s="60" t="s">
        <v>75</v>
      </c>
      <c r="O184" s="60"/>
    </row>
    <row r="185" spans="1:15" s="146" customFormat="1" ht="24.75" customHeight="1">
      <c r="A185" s="272" t="s">
        <v>7</v>
      </c>
      <c r="B185" s="272"/>
      <c r="C185" s="134">
        <f>SUM(C166:C184)</f>
        <v>3941420.36</v>
      </c>
      <c r="D185" s="134">
        <f>SUM(D166:D177)</f>
        <v>40696108</v>
      </c>
      <c r="E185" s="150"/>
      <c r="F185" s="55"/>
      <c r="G185" s="55"/>
      <c r="H185" s="151"/>
      <c r="I185" s="165"/>
      <c r="J185" s="133"/>
      <c r="K185" s="133"/>
      <c r="L185" s="133"/>
      <c r="M185" s="133"/>
      <c r="N185" s="133"/>
      <c r="O185" s="133"/>
    </row>
    <row r="186" spans="1:15" ht="30.75" customHeight="1">
      <c r="A186" s="166" t="s">
        <v>373</v>
      </c>
      <c r="B186" s="171"/>
      <c r="C186" s="172"/>
      <c r="D186" s="172"/>
      <c r="E186" s="171"/>
      <c r="F186" s="145"/>
      <c r="G186" s="145"/>
      <c r="H186" s="173"/>
      <c r="I186" s="145"/>
      <c r="J186" s="145"/>
      <c r="K186" s="145"/>
      <c r="L186" s="145"/>
      <c r="M186" s="145"/>
      <c r="N186" s="145"/>
      <c r="O186" s="60"/>
    </row>
    <row r="187" spans="1:15" ht="50.25" customHeight="1">
      <c r="A187" s="140">
        <v>1</v>
      </c>
      <c r="B187" s="25" t="s">
        <v>265</v>
      </c>
      <c r="C187" s="120"/>
      <c r="D187" s="120">
        <v>9144954</v>
      </c>
      <c r="E187" s="25" t="s">
        <v>374</v>
      </c>
      <c r="F187" s="60">
        <v>1972</v>
      </c>
      <c r="G187" s="60">
        <v>2457</v>
      </c>
      <c r="H187" s="34" t="s">
        <v>375</v>
      </c>
      <c r="I187" s="60" t="s">
        <v>376</v>
      </c>
      <c r="J187" s="60" t="s">
        <v>376</v>
      </c>
      <c r="K187" s="60" t="s">
        <v>377</v>
      </c>
      <c r="L187" s="60" t="s">
        <v>377</v>
      </c>
      <c r="M187" s="60"/>
      <c r="N187" s="60" t="s">
        <v>59</v>
      </c>
      <c r="O187" s="60"/>
    </row>
    <row r="188" spans="1:15" ht="37.5" customHeight="1">
      <c r="A188" s="140">
        <v>2</v>
      </c>
      <c r="B188" s="25" t="s">
        <v>209</v>
      </c>
      <c r="C188" s="120"/>
      <c r="D188" s="120">
        <v>9465046</v>
      </c>
      <c r="E188" s="25" t="s">
        <v>378</v>
      </c>
      <c r="F188" s="60">
        <v>1972</v>
      </c>
      <c r="G188" s="60">
        <v>2543</v>
      </c>
      <c r="H188" s="34" t="s">
        <v>379</v>
      </c>
      <c r="I188" s="60" t="s">
        <v>376</v>
      </c>
      <c r="J188" s="60" t="s">
        <v>376</v>
      </c>
      <c r="K188" s="60" t="s">
        <v>377</v>
      </c>
      <c r="L188" s="60" t="s">
        <v>377</v>
      </c>
      <c r="M188" s="60"/>
      <c r="N188" s="60" t="s">
        <v>59</v>
      </c>
      <c r="O188" s="60"/>
    </row>
    <row r="189" spans="1:15" ht="53.25" customHeight="1">
      <c r="A189" s="140">
        <v>3</v>
      </c>
      <c r="B189" s="25" t="s">
        <v>380</v>
      </c>
      <c r="C189" s="120">
        <v>4838464.66</v>
      </c>
      <c r="D189" s="120"/>
      <c r="E189" s="25" t="s">
        <v>381</v>
      </c>
      <c r="F189" s="60">
        <v>1999</v>
      </c>
      <c r="G189" s="60">
        <v>2666</v>
      </c>
      <c r="H189" s="34" t="s">
        <v>375</v>
      </c>
      <c r="I189" s="60" t="s">
        <v>376</v>
      </c>
      <c r="J189" s="60" t="s">
        <v>376</v>
      </c>
      <c r="K189" s="60" t="s">
        <v>377</v>
      </c>
      <c r="L189" s="60" t="s">
        <v>377</v>
      </c>
      <c r="M189" s="60"/>
      <c r="N189" s="60" t="s">
        <v>59</v>
      </c>
      <c r="O189" s="60"/>
    </row>
    <row r="190" spans="1:15" ht="39.75" customHeight="1">
      <c r="A190" s="140">
        <v>4</v>
      </c>
      <c r="B190" s="25" t="s">
        <v>382</v>
      </c>
      <c r="C190" s="120">
        <v>4389791.12</v>
      </c>
      <c r="D190" s="120"/>
      <c r="E190" s="25" t="s">
        <v>383</v>
      </c>
      <c r="F190" s="60">
        <v>2011</v>
      </c>
      <c r="G190" s="60">
        <v>2091</v>
      </c>
      <c r="H190" s="34" t="s">
        <v>375</v>
      </c>
      <c r="I190" s="60" t="s">
        <v>376</v>
      </c>
      <c r="J190" s="60" t="s">
        <v>376</v>
      </c>
      <c r="K190" s="60" t="s">
        <v>377</v>
      </c>
      <c r="L190" s="60" t="s">
        <v>377</v>
      </c>
      <c r="M190" s="60"/>
      <c r="N190" s="60" t="s">
        <v>106</v>
      </c>
      <c r="O190" s="60"/>
    </row>
    <row r="191" spans="1:15" ht="39.75" customHeight="1">
      <c r="A191" s="140">
        <v>5</v>
      </c>
      <c r="B191" s="25" t="s">
        <v>298</v>
      </c>
      <c r="C191" s="120"/>
      <c r="D191" s="120">
        <v>2274142</v>
      </c>
      <c r="E191" s="25" t="s">
        <v>384</v>
      </c>
      <c r="F191" s="60">
        <v>1972</v>
      </c>
      <c r="G191" s="60">
        <v>611</v>
      </c>
      <c r="H191" s="34" t="s">
        <v>375</v>
      </c>
      <c r="I191" s="60" t="s">
        <v>376</v>
      </c>
      <c r="J191" s="60" t="s">
        <v>376</v>
      </c>
      <c r="K191" s="60" t="s">
        <v>377</v>
      </c>
      <c r="L191" s="60" t="s">
        <v>377</v>
      </c>
      <c r="M191" s="60"/>
      <c r="N191" s="60" t="s">
        <v>59</v>
      </c>
      <c r="O191" s="60"/>
    </row>
    <row r="192" spans="1:15" ht="38.25" customHeight="1">
      <c r="A192" s="140">
        <v>6</v>
      </c>
      <c r="B192" s="25" t="s">
        <v>385</v>
      </c>
      <c r="C192" s="120">
        <v>42572.639999999999</v>
      </c>
      <c r="D192" s="120"/>
      <c r="E192" s="25" t="s">
        <v>386</v>
      </c>
      <c r="F192" s="60">
        <v>1989</v>
      </c>
      <c r="G192" s="60">
        <v>503</v>
      </c>
      <c r="H192" s="34" t="s">
        <v>375</v>
      </c>
      <c r="I192" s="60" t="s">
        <v>376</v>
      </c>
      <c r="J192" s="60" t="s">
        <v>376</v>
      </c>
      <c r="K192" s="60" t="s">
        <v>377</v>
      </c>
      <c r="L192" s="60" t="s">
        <v>377</v>
      </c>
      <c r="M192" s="60"/>
      <c r="N192" s="60" t="s">
        <v>106</v>
      </c>
      <c r="O192" s="60"/>
    </row>
    <row r="193" spans="1:15" ht="30.75" customHeight="1">
      <c r="A193" s="140">
        <v>7</v>
      </c>
      <c r="B193" s="25" t="s">
        <v>402</v>
      </c>
      <c r="C193" s="120">
        <v>2381011.98</v>
      </c>
      <c r="D193" s="120"/>
      <c r="E193" s="25"/>
      <c r="F193" s="60"/>
      <c r="G193" s="60"/>
      <c r="H193" s="34" t="s">
        <v>375</v>
      </c>
      <c r="I193" s="60"/>
      <c r="J193" s="60"/>
      <c r="K193" s="60"/>
      <c r="L193" s="60"/>
      <c r="M193" s="60"/>
      <c r="N193" s="60"/>
      <c r="O193" s="60"/>
    </row>
    <row r="194" spans="1:15" ht="27.75" customHeight="1">
      <c r="A194" s="140">
        <v>8</v>
      </c>
      <c r="B194" s="25" t="s">
        <v>387</v>
      </c>
      <c r="C194" s="120">
        <v>25645.85</v>
      </c>
      <c r="D194" s="120"/>
      <c r="E194" s="25" t="s">
        <v>388</v>
      </c>
      <c r="F194" s="60">
        <v>1972</v>
      </c>
      <c r="G194" s="60">
        <v>173</v>
      </c>
      <c r="H194" s="34" t="s">
        <v>375</v>
      </c>
      <c r="I194" s="60" t="s">
        <v>376</v>
      </c>
      <c r="J194" s="60" t="s">
        <v>376</v>
      </c>
      <c r="K194" s="60" t="s">
        <v>377</v>
      </c>
      <c r="L194" s="60" t="s">
        <v>377</v>
      </c>
      <c r="M194" s="60"/>
      <c r="N194" s="60" t="s">
        <v>389</v>
      </c>
      <c r="O194" s="60"/>
    </row>
    <row r="195" spans="1:15" ht="24.75" customHeight="1">
      <c r="A195" s="140">
        <v>9</v>
      </c>
      <c r="B195" s="25" t="s">
        <v>390</v>
      </c>
      <c r="C195" s="120">
        <v>887245.4</v>
      </c>
      <c r="D195" s="120"/>
      <c r="E195" s="25" t="s">
        <v>391</v>
      </c>
      <c r="F195" s="60">
        <v>1972</v>
      </c>
      <c r="G195" s="60">
        <v>86</v>
      </c>
      <c r="H195" s="34" t="s">
        <v>375</v>
      </c>
      <c r="I195" s="60" t="s">
        <v>376</v>
      </c>
      <c r="J195" s="60" t="s">
        <v>376</v>
      </c>
      <c r="K195" s="60" t="s">
        <v>377</v>
      </c>
      <c r="L195" s="60" t="s">
        <v>377</v>
      </c>
      <c r="M195" s="60"/>
      <c r="N195" s="60" t="s">
        <v>59</v>
      </c>
      <c r="O195" s="60"/>
    </row>
    <row r="196" spans="1:15" ht="24.75" customHeight="1">
      <c r="A196" s="140">
        <v>10</v>
      </c>
      <c r="B196" s="25" t="s">
        <v>392</v>
      </c>
      <c r="C196" s="120">
        <v>13759.41</v>
      </c>
      <c r="D196" s="120"/>
      <c r="E196" s="25" t="s">
        <v>393</v>
      </c>
      <c r="F196" s="60">
        <v>1972</v>
      </c>
      <c r="G196" s="60">
        <v>67</v>
      </c>
      <c r="H196" s="34" t="s">
        <v>375</v>
      </c>
      <c r="I196" s="60" t="s">
        <v>394</v>
      </c>
      <c r="J196" s="60" t="s">
        <v>394</v>
      </c>
      <c r="K196" s="60" t="s">
        <v>395</v>
      </c>
      <c r="L196" s="60" t="s">
        <v>396</v>
      </c>
      <c r="M196" s="60"/>
      <c r="N196" s="60" t="s">
        <v>59</v>
      </c>
      <c r="O196" s="60"/>
    </row>
    <row r="197" spans="1:15" ht="37.5" customHeight="1">
      <c r="A197" s="140">
        <v>11</v>
      </c>
      <c r="B197" s="25" t="s">
        <v>397</v>
      </c>
      <c r="C197" s="120"/>
      <c r="D197" s="120">
        <v>1250592</v>
      </c>
      <c r="E197" s="25" t="s">
        <v>398</v>
      </c>
      <c r="F197" s="60">
        <v>1972</v>
      </c>
      <c r="G197" s="60">
        <v>336</v>
      </c>
      <c r="H197" s="34" t="s">
        <v>375</v>
      </c>
      <c r="I197" s="60" t="s">
        <v>376</v>
      </c>
      <c r="J197" s="60" t="s">
        <v>377</v>
      </c>
      <c r="K197" s="60" t="s">
        <v>377</v>
      </c>
      <c r="L197" s="60" t="s">
        <v>377</v>
      </c>
      <c r="M197" s="60"/>
      <c r="N197" s="60" t="s">
        <v>106</v>
      </c>
      <c r="O197" s="60"/>
    </row>
    <row r="198" spans="1:15" ht="48.75" customHeight="1">
      <c r="A198" s="140">
        <v>12</v>
      </c>
      <c r="B198" s="25" t="s">
        <v>399</v>
      </c>
      <c r="C198" s="120">
        <v>131288.67000000001</v>
      </c>
      <c r="D198" s="120"/>
      <c r="E198" s="25" t="s">
        <v>393</v>
      </c>
      <c r="F198" s="60">
        <v>1972</v>
      </c>
      <c r="G198" s="60">
        <v>324</v>
      </c>
      <c r="H198" s="34" t="s">
        <v>375</v>
      </c>
      <c r="I198" s="60" t="s">
        <v>376</v>
      </c>
      <c r="J198" s="60" t="s">
        <v>400</v>
      </c>
      <c r="K198" s="60" t="s">
        <v>377</v>
      </c>
      <c r="L198" s="60" t="s">
        <v>377</v>
      </c>
      <c r="M198" s="60" t="s">
        <v>401</v>
      </c>
      <c r="N198" s="60"/>
      <c r="O198" s="60"/>
    </row>
    <row r="199" spans="1:15" s="146" customFormat="1" ht="24.75" customHeight="1">
      <c r="A199" s="272" t="s">
        <v>7</v>
      </c>
      <c r="B199" s="272"/>
      <c r="C199" s="134">
        <f>SUM(C187:C198)</f>
        <v>12709779.730000002</v>
      </c>
      <c r="D199" s="134">
        <f>SUM(D187:D198)</f>
        <v>22134734</v>
      </c>
      <c r="E199" s="150"/>
      <c r="F199" s="55"/>
      <c r="G199" s="55"/>
      <c r="H199" s="151"/>
      <c r="I199" s="165"/>
      <c r="J199" s="133"/>
      <c r="K199" s="133"/>
      <c r="L199" s="133"/>
      <c r="M199" s="133"/>
      <c r="N199" s="133"/>
      <c r="O199" s="133"/>
    </row>
    <row r="200" spans="1:15" ht="30.75" customHeight="1">
      <c r="A200" s="138" t="s">
        <v>404</v>
      </c>
      <c r="B200" s="30"/>
      <c r="C200" s="137"/>
      <c r="D200" s="137"/>
      <c r="E200" s="28"/>
      <c r="F200" s="64"/>
      <c r="G200" s="64"/>
      <c r="H200" s="38"/>
      <c r="I200" s="64"/>
      <c r="J200" s="64"/>
      <c r="K200" s="60"/>
      <c r="L200" s="60"/>
      <c r="M200" s="60"/>
      <c r="N200" s="60"/>
      <c r="O200" s="60"/>
    </row>
    <row r="201" spans="1:15" ht="51">
      <c r="A201" s="143">
        <v>1</v>
      </c>
      <c r="B201" s="30" t="s">
        <v>406</v>
      </c>
      <c r="C201" s="137"/>
      <c r="D201" s="137">
        <v>14067192</v>
      </c>
      <c r="E201" s="28" t="s">
        <v>416</v>
      </c>
      <c r="F201" s="64">
        <v>1964</v>
      </c>
      <c r="G201" s="64">
        <v>3698</v>
      </c>
      <c r="H201" s="38" t="s">
        <v>422</v>
      </c>
      <c r="I201" s="64" t="s">
        <v>27</v>
      </c>
      <c r="J201" s="64" t="s">
        <v>27</v>
      </c>
      <c r="K201" s="60" t="s">
        <v>28</v>
      </c>
      <c r="L201" s="60" t="s">
        <v>28</v>
      </c>
      <c r="M201" s="60"/>
      <c r="N201" s="60" t="s">
        <v>59</v>
      </c>
      <c r="O201" s="60"/>
    </row>
    <row r="202" spans="1:15" ht="51">
      <c r="A202" s="143">
        <v>2</v>
      </c>
      <c r="B202" s="30" t="s">
        <v>407</v>
      </c>
      <c r="C202" s="137"/>
      <c r="D202" s="137">
        <v>9863772</v>
      </c>
      <c r="E202" s="28" t="s">
        <v>417</v>
      </c>
      <c r="F202" s="64">
        <v>1973</v>
      </c>
      <c r="G202" s="64">
        <v>2593</v>
      </c>
      <c r="H202" s="38" t="s">
        <v>422</v>
      </c>
      <c r="I202" s="64" t="s">
        <v>27</v>
      </c>
      <c r="J202" s="64" t="s">
        <v>27</v>
      </c>
      <c r="K202" s="60" t="s">
        <v>28</v>
      </c>
      <c r="L202" s="60" t="s">
        <v>28</v>
      </c>
      <c r="M202" s="64"/>
      <c r="N202" s="60" t="s">
        <v>59</v>
      </c>
      <c r="O202" s="60"/>
    </row>
    <row r="203" spans="1:15" ht="38.25">
      <c r="A203" s="143">
        <v>3</v>
      </c>
      <c r="B203" s="30" t="s">
        <v>408</v>
      </c>
      <c r="C203" s="137"/>
      <c r="D203" s="137">
        <v>2853000</v>
      </c>
      <c r="E203" s="28" t="s">
        <v>419</v>
      </c>
      <c r="F203" s="64">
        <v>1978</v>
      </c>
      <c r="G203" s="64">
        <v>750</v>
      </c>
      <c r="H203" s="38" t="s">
        <v>422</v>
      </c>
      <c r="I203" s="64" t="s">
        <v>27</v>
      </c>
      <c r="J203" s="64" t="s">
        <v>27</v>
      </c>
      <c r="K203" s="60" t="s">
        <v>28</v>
      </c>
      <c r="L203" s="60" t="s">
        <v>28</v>
      </c>
      <c r="M203" s="64"/>
      <c r="N203" s="60" t="s">
        <v>59</v>
      </c>
      <c r="O203" s="60"/>
    </row>
    <row r="204" spans="1:15" ht="32.25" customHeight="1">
      <c r="A204" s="143">
        <v>4</v>
      </c>
      <c r="B204" s="30" t="s">
        <v>409</v>
      </c>
      <c r="C204" s="137">
        <v>60918</v>
      </c>
      <c r="D204" s="137"/>
      <c r="E204" s="28" t="s">
        <v>418</v>
      </c>
      <c r="F204" s="64">
        <v>1973</v>
      </c>
      <c r="G204" s="64">
        <v>29</v>
      </c>
      <c r="H204" s="38" t="s">
        <v>422</v>
      </c>
      <c r="I204" s="64" t="s">
        <v>28</v>
      </c>
      <c r="J204" s="64" t="s">
        <v>27</v>
      </c>
      <c r="K204" s="60" t="s">
        <v>28</v>
      </c>
      <c r="L204" s="60" t="s">
        <v>28</v>
      </c>
      <c r="M204" s="60"/>
      <c r="N204" s="60" t="s">
        <v>59</v>
      </c>
      <c r="O204" s="60"/>
    </row>
    <row r="205" spans="1:15" ht="38.25">
      <c r="A205" s="143">
        <v>5</v>
      </c>
      <c r="B205" s="30" t="s">
        <v>410</v>
      </c>
      <c r="C205" s="137">
        <v>145655.91</v>
      </c>
      <c r="D205" s="137"/>
      <c r="E205" s="28" t="s">
        <v>420</v>
      </c>
      <c r="F205" s="64">
        <v>1982</v>
      </c>
      <c r="G205" s="64">
        <v>148</v>
      </c>
      <c r="H205" s="38" t="s">
        <v>423</v>
      </c>
      <c r="I205" s="64" t="s">
        <v>27</v>
      </c>
      <c r="J205" s="64" t="s">
        <v>27</v>
      </c>
      <c r="K205" s="60" t="s">
        <v>28</v>
      </c>
      <c r="L205" s="60" t="s">
        <v>28</v>
      </c>
      <c r="M205" s="60"/>
      <c r="N205" s="60" t="s">
        <v>99</v>
      </c>
      <c r="O205" s="60"/>
    </row>
    <row r="206" spans="1:15" ht="45" customHeight="1">
      <c r="A206" s="143">
        <v>6</v>
      </c>
      <c r="B206" s="30" t="s">
        <v>411</v>
      </c>
      <c r="C206" s="137">
        <v>145655.91</v>
      </c>
      <c r="D206" s="137"/>
      <c r="E206" s="28" t="s">
        <v>420</v>
      </c>
      <c r="F206" s="64">
        <v>1982</v>
      </c>
      <c r="G206" s="64">
        <v>148</v>
      </c>
      <c r="H206" s="38" t="s">
        <v>423</v>
      </c>
      <c r="I206" s="64" t="s">
        <v>27</v>
      </c>
      <c r="J206" s="64" t="s">
        <v>27</v>
      </c>
      <c r="K206" s="60" t="s">
        <v>28</v>
      </c>
      <c r="L206" s="60" t="s">
        <v>28</v>
      </c>
      <c r="M206" s="60"/>
      <c r="N206" s="60" t="s">
        <v>99</v>
      </c>
      <c r="O206" s="60"/>
    </row>
    <row r="207" spans="1:15" ht="39" customHeight="1">
      <c r="A207" s="143">
        <v>7</v>
      </c>
      <c r="B207" s="30" t="s">
        <v>412</v>
      </c>
      <c r="C207" s="137">
        <v>145655.92000000001</v>
      </c>
      <c r="D207" s="137"/>
      <c r="E207" s="28" t="s">
        <v>420</v>
      </c>
      <c r="F207" s="64">
        <v>1982</v>
      </c>
      <c r="G207" s="64">
        <v>148</v>
      </c>
      <c r="H207" s="38" t="s">
        <v>423</v>
      </c>
      <c r="I207" s="64" t="s">
        <v>27</v>
      </c>
      <c r="J207" s="64" t="s">
        <v>27</v>
      </c>
      <c r="K207" s="60" t="s">
        <v>28</v>
      </c>
      <c r="L207" s="60" t="s">
        <v>28</v>
      </c>
      <c r="M207" s="60"/>
      <c r="N207" s="60" t="s">
        <v>99</v>
      </c>
      <c r="O207" s="60"/>
    </row>
    <row r="208" spans="1:15" ht="45.75" customHeight="1">
      <c r="A208" s="143">
        <v>8</v>
      </c>
      <c r="B208" s="30" t="s">
        <v>413</v>
      </c>
      <c r="C208" s="137"/>
      <c r="D208" s="137">
        <v>608640</v>
      </c>
      <c r="E208" s="28" t="s">
        <v>420</v>
      </c>
      <c r="F208" s="64">
        <v>2013</v>
      </c>
      <c r="G208" s="64">
        <v>160</v>
      </c>
      <c r="H208" s="38" t="s">
        <v>423</v>
      </c>
      <c r="I208" s="64" t="s">
        <v>27</v>
      </c>
      <c r="J208" s="64" t="s">
        <v>27</v>
      </c>
      <c r="K208" s="60" t="s">
        <v>28</v>
      </c>
      <c r="L208" s="60" t="s">
        <v>424</v>
      </c>
      <c r="M208" s="60"/>
      <c r="N208" s="60" t="s">
        <v>99</v>
      </c>
      <c r="O208" s="60"/>
    </row>
    <row r="209" spans="1:15" ht="42" customHeight="1">
      <c r="A209" s="143">
        <v>9</v>
      </c>
      <c r="B209" s="30" t="s">
        <v>414</v>
      </c>
      <c r="C209" s="137"/>
      <c r="D209" s="137">
        <v>3598584</v>
      </c>
      <c r="E209" s="28" t="s">
        <v>420</v>
      </c>
      <c r="F209" s="64">
        <v>1978</v>
      </c>
      <c r="G209" s="64">
        <v>946.16</v>
      </c>
      <c r="H209" s="38" t="s">
        <v>423</v>
      </c>
      <c r="I209" s="64" t="s">
        <v>27</v>
      </c>
      <c r="J209" s="64" t="s">
        <v>27</v>
      </c>
      <c r="K209" s="60" t="s">
        <v>28</v>
      </c>
      <c r="L209" s="60" t="s">
        <v>424</v>
      </c>
      <c r="M209" s="60"/>
      <c r="N209" s="60" t="s">
        <v>99</v>
      </c>
      <c r="O209" s="60"/>
    </row>
    <row r="210" spans="1:15" ht="32.25" customHeight="1">
      <c r="A210" s="143">
        <v>10</v>
      </c>
      <c r="B210" s="30" t="s">
        <v>415</v>
      </c>
      <c r="C210" s="137">
        <v>133561</v>
      </c>
      <c r="D210" s="137"/>
      <c r="E210" s="28" t="s">
        <v>421</v>
      </c>
      <c r="F210" s="64">
        <v>1991</v>
      </c>
      <c r="G210" s="64"/>
      <c r="H210" s="38" t="s">
        <v>422</v>
      </c>
      <c r="I210" s="64" t="s">
        <v>27</v>
      </c>
      <c r="J210" s="64" t="s">
        <v>27</v>
      </c>
      <c r="K210" s="60" t="s">
        <v>28</v>
      </c>
      <c r="L210" s="60" t="s">
        <v>28</v>
      </c>
      <c r="M210" s="60"/>
      <c r="N210" s="60" t="s">
        <v>59</v>
      </c>
      <c r="O210" s="60"/>
    </row>
    <row r="211" spans="1:15" ht="32.25" customHeight="1">
      <c r="A211" s="143">
        <v>11</v>
      </c>
      <c r="B211" s="30" t="s">
        <v>425</v>
      </c>
      <c r="C211" s="137">
        <v>170000</v>
      </c>
      <c r="D211" s="137"/>
      <c r="E211" s="28" t="s">
        <v>418</v>
      </c>
      <c r="F211" s="64">
        <v>1997</v>
      </c>
      <c r="G211" s="64"/>
      <c r="H211" s="38" t="s">
        <v>423</v>
      </c>
      <c r="I211" s="64" t="s">
        <v>27</v>
      </c>
      <c r="J211" s="64" t="s">
        <v>28</v>
      </c>
      <c r="K211" s="60" t="s">
        <v>28</v>
      </c>
      <c r="L211" s="60" t="s">
        <v>28</v>
      </c>
      <c r="M211" s="60"/>
      <c r="N211" s="60" t="s">
        <v>99</v>
      </c>
      <c r="O211" s="60"/>
    </row>
    <row r="212" spans="1:15" ht="32.25" customHeight="1">
      <c r="A212" s="143">
        <v>12</v>
      </c>
      <c r="B212" s="30" t="s">
        <v>426</v>
      </c>
      <c r="C212" s="137">
        <v>392404.64</v>
      </c>
      <c r="D212" s="137"/>
      <c r="E212" s="28" t="s">
        <v>418</v>
      </c>
      <c r="F212" s="64">
        <v>2017</v>
      </c>
      <c r="G212" s="64"/>
      <c r="H212" s="38" t="s">
        <v>422</v>
      </c>
      <c r="I212" s="64" t="s">
        <v>27</v>
      </c>
      <c r="J212" s="64" t="s">
        <v>79</v>
      </c>
      <c r="K212" s="60" t="s">
        <v>79</v>
      </c>
      <c r="L212" s="60" t="s">
        <v>79</v>
      </c>
      <c r="M212" s="60"/>
      <c r="N212" s="60"/>
      <c r="O212" s="60"/>
    </row>
    <row r="213" spans="1:15" s="146" customFormat="1" ht="24.75" customHeight="1">
      <c r="A213" s="272" t="s">
        <v>7</v>
      </c>
      <c r="B213" s="272"/>
      <c r="C213" s="134">
        <f>SUM(C201:C212)</f>
        <v>1193851.3799999999</v>
      </c>
      <c r="D213" s="134">
        <f>SUM(D201:D212)</f>
        <v>30991188</v>
      </c>
      <c r="E213" s="150"/>
      <c r="F213" s="55"/>
      <c r="G213" s="55"/>
      <c r="H213" s="151"/>
      <c r="I213" s="165"/>
      <c r="J213" s="133"/>
      <c r="K213" s="133"/>
      <c r="L213" s="133"/>
      <c r="M213" s="133"/>
      <c r="N213" s="133"/>
      <c r="O213" s="133"/>
    </row>
    <row r="214" spans="1:15" ht="27.75" customHeight="1">
      <c r="A214" s="269" t="s">
        <v>429</v>
      </c>
      <c r="B214" s="269"/>
      <c r="C214" s="269"/>
      <c r="D214" s="269"/>
      <c r="E214" s="269"/>
      <c r="F214" s="269"/>
      <c r="G214" s="269"/>
      <c r="H214" s="269"/>
      <c r="I214" s="269"/>
      <c r="J214" s="269"/>
      <c r="K214" s="269"/>
      <c r="L214" s="269"/>
      <c r="M214" s="269"/>
      <c r="N214" s="269"/>
      <c r="O214" s="60"/>
    </row>
    <row r="215" spans="1:15" ht="60.75" customHeight="1">
      <c r="A215" s="140">
        <v>1</v>
      </c>
      <c r="B215" s="25" t="s">
        <v>1036</v>
      </c>
      <c r="C215" s="120"/>
      <c r="D215" s="120">
        <v>10977000</v>
      </c>
      <c r="E215" s="25" t="s">
        <v>1081</v>
      </c>
      <c r="F215" s="60">
        <v>1969</v>
      </c>
      <c r="G215" s="60">
        <v>3000</v>
      </c>
      <c r="H215" s="34" t="s">
        <v>1100</v>
      </c>
      <c r="I215" s="60" t="s">
        <v>27</v>
      </c>
      <c r="J215" s="60" t="s">
        <v>27</v>
      </c>
      <c r="K215" s="60" t="s">
        <v>28</v>
      </c>
      <c r="L215" s="60" t="s">
        <v>28</v>
      </c>
      <c r="M215" s="60"/>
      <c r="N215" s="60" t="s">
        <v>1106</v>
      </c>
      <c r="O215" s="60"/>
    </row>
    <row r="216" spans="1:15" ht="54.75" customHeight="1">
      <c r="A216" s="140">
        <v>2</v>
      </c>
      <c r="B216" s="25" t="s">
        <v>1037</v>
      </c>
      <c r="C216" s="120"/>
      <c r="D216" s="120">
        <v>16465500</v>
      </c>
      <c r="E216" s="25" t="s">
        <v>1082</v>
      </c>
      <c r="F216" s="60">
        <v>1960</v>
      </c>
      <c r="G216" s="60">
        <v>4500</v>
      </c>
      <c r="H216" s="34" t="s">
        <v>1102</v>
      </c>
      <c r="I216" s="60" t="s">
        <v>27</v>
      </c>
      <c r="J216" s="60" t="s">
        <v>27</v>
      </c>
      <c r="K216" s="60" t="s">
        <v>28</v>
      </c>
      <c r="L216" s="60" t="s">
        <v>28</v>
      </c>
      <c r="M216" s="60"/>
      <c r="N216" s="60" t="s">
        <v>1106</v>
      </c>
      <c r="O216" s="60"/>
    </row>
    <row r="217" spans="1:15" ht="51">
      <c r="A217" s="140">
        <v>3</v>
      </c>
      <c r="B217" s="25" t="s">
        <v>1038</v>
      </c>
      <c r="C217" s="120">
        <v>95252.55</v>
      </c>
      <c r="D217" s="120"/>
      <c r="E217" s="25" t="s">
        <v>1083</v>
      </c>
      <c r="F217" s="60">
        <v>1972</v>
      </c>
      <c r="G217" s="60">
        <v>400</v>
      </c>
      <c r="H217" s="34" t="s">
        <v>1101</v>
      </c>
      <c r="I217" s="60" t="s">
        <v>27</v>
      </c>
      <c r="J217" s="60" t="s">
        <v>27</v>
      </c>
      <c r="K217" s="60" t="s">
        <v>28</v>
      </c>
      <c r="L217" s="60" t="s">
        <v>28</v>
      </c>
      <c r="M217" s="60"/>
      <c r="N217" s="60" t="s">
        <v>1106</v>
      </c>
      <c r="O217" s="60"/>
    </row>
    <row r="218" spans="1:15" ht="38.25">
      <c r="A218" s="140">
        <v>4</v>
      </c>
      <c r="B218" s="25" t="s">
        <v>1039</v>
      </c>
      <c r="C218" s="120">
        <v>21836.2</v>
      </c>
      <c r="D218" s="120"/>
      <c r="E218" s="25" t="s">
        <v>1084</v>
      </c>
      <c r="F218" s="60">
        <v>1966</v>
      </c>
      <c r="G218" s="60">
        <v>260</v>
      </c>
      <c r="H218" s="34" t="s">
        <v>1101</v>
      </c>
      <c r="I218" s="60" t="s">
        <v>27</v>
      </c>
      <c r="J218" s="60" t="s">
        <v>27</v>
      </c>
      <c r="K218" s="60" t="s">
        <v>28</v>
      </c>
      <c r="L218" s="60" t="s">
        <v>28</v>
      </c>
      <c r="M218" s="60"/>
      <c r="N218" s="60" t="s">
        <v>1106</v>
      </c>
      <c r="O218" s="60"/>
    </row>
    <row r="219" spans="1:15" ht="38.25">
      <c r="A219" s="140">
        <v>5</v>
      </c>
      <c r="B219" s="25" t="s">
        <v>1040</v>
      </c>
      <c r="C219" s="120">
        <v>178787.63</v>
      </c>
      <c r="D219" s="120"/>
      <c r="E219" s="25" t="s">
        <v>1085</v>
      </c>
      <c r="F219" s="60">
        <v>1970</v>
      </c>
      <c r="G219" s="60">
        <v>290</v>
      </c>
      <c r="H219" s="34" t="s">
        <v>1101</v>
      </c>
      <c r="I219" s="60" t="s">
        <v>27</v>
      </c>
      <c r="J219" s="60" t="s">
        <v>27</v>
      </c>
      <c r="K219" s="60" t="s">
        <v>28</v>
      </c>
      <c r="L219" s="60" t="s">
        <v>28</v>
      </c>
      <c r="M219" s="60"/>
      <c r="N219" s="60" t="s">
        <v>99</v>
      </c>
      <c r="O219" s="60"/>
    </row>
    <row r="220" spans="1:15" ht="38.25">
      <c r="A220" s="140">
        <v>6</v>
      </c>
      <c r="B220" s="25" t="s">
        <v>1041</v>
      </c>
      <c r="C220" s="120">
        <v>32361.85</v>
      </c>
      <c r="D220" s="120"/>
      <c r="E220" s="25" t="s">
        <v>1086</v>
      </c>
      <c r="F220" s="60" t="s">
        <v>1094</v>
      </c>
      <c r="G220" s="60">
        <v>120</v>
      </c>
      <c r="H220" s="34" t="s">
        <v>1101</v>
      </c>
      <c r="I220" s="60" t="s">
        <v>27</v>
      </c>
      <c r="J220" s="60" t="s">
        <v>27</v>
      </c>
      <c r="K220" s="60" t="s">
        <v>28</v>
      </c>
      <c r="L220" s="60" t="s">
        <v>28</v>
      </c>
      <c r="M220" s="60" t="s">
        <v>1104</v>
      </c>
      <c r="N220" s="60" t="s">
        <v>1104</v>
      </c>
      <c r="O220" s="60"/>
    </row>
    <row r="221" spans="1:15" ht="24.75" customHeight="1">
      <c r="A221" s="140">
        <v>7</v>
      </c>
      <c r="B221" s="25" t="s">
        <v>1042</v>
      </c>
      <c r="C221" s="108">
        <v>2613.2800000000002</v>
      </c>
      <c r="D221" s="108"/>
      <c r="E221" s="25" t="s">
        <v>1087</v>
      </c>
      <c r="F221" s="60" t="s">
        <v>1095</v>
      </c>
      <c r="G221" s="60"/>
      <c r="H221" s="34" t="s">
        <v>1102</v>
      </c>
      <c r="I221" s="60" t="s">
        <v>28</v>
      </c>
      <c r="J221" s="60" t="s">
        <v>28</v>
      </c>
      <c r="K221" s="60" t="s">
        <v>28</v>
      </c>
      <c r="L221" s="60" t="s">
        <v>28</v>
      </c>
      <c r="M221" s="60"/>
      <c r="N221" s="60"/>
      <c r="O221" s="60"/>
    </row>
    <row r="222" spans="1:15" ht="24.75" customHeight="1">
      <c r="A222" s="140">
        <v>8</v>
      </c>
      <c r="B222" s="25" t="s">
        <v>1043</v>
      </c>
      <c r="C222" s="120">
        <v>21463.5</v>
      </c>
      <c r="D222" s="120"/>
      <c r="E222" s="25" t="s">
        <v>1088</v>
      </c>
      <c r="F222" s="60" t="s">
        <v>1095</v>
      </c>
      <c r="G222" s="60"/>
      <c r="H222" s="34" t="s">
        <v>1101</v>
      </c>
      <c r="I222" s="60" t="s">
        <v>28</v>
      </c>
      <c r="J222" s="60" t="s">
        <v>27</v>
      </c>
      <c r="K222" s="60" t="s">
        <v>28</v>
      </c>
      <c r="L222" s="60" t="s">
        <v>28</v>
      </c>
      <c r="M222" s="60"/>
      <c r="N222" s="60" t="s">
        <v>59</v>
      </c>
      <c r="O222" s="60"/>
    </row>
    <row r="223" spans="1:15" ht="24.75" customHeight="1">
      <c r="A223" s="140">
        <v>9</v>
      </c>
      <c r="B223" s="25" t="s">
        <v>1044</v>
      </c>
      <c r="C223" s="120">
        <v>8490.5499999999993</v>
      </c>
      <c r="D223" s="120"/>
      <c r="E223" s="25" t="s">
        <v>1089</v>
      </c>
      <c r="F223" s="60">
        <v>1959</v>
      </c>
      <c r="G223" s="60"/>
      <c r="H223" s="34" t="s">
        <v>1102</v>
      </c>
      <c r="I223" s="60" t="s">
        <v>28</v>
      </c>
      <c r="J223" s="60" t="s">
        <v>27</v>
      </c>
      <c r="K223" s="60" t="s">
        <v>28</v>
      </c>
      <c r="L223" s="60" t="s">
        <v>28</v>
      </c>
      <c r="M223" s="60"/>
      <c r="N223" s="60" t="s">
        <v>1107</v>
      </c>
      <c r="O223" s="60"/>
    </row>
    <row r="224" spans="1:15" ht="54" customHeight="1">
      <c r="A224" s="140">
        <v>10</v>
      </c>
      <c r="B224" s="30" t="s">
        <v>1045</v>
      </c>
      <c r="C224" s="108">
        <v>1982000.5</v>
      </c>
      <c r="D224" s="137"/>
      <c r="E224" s="25" t="s">
        <v>1090</v>
      </c>
      <c r="F224" s="64" t="s">
        <v>1096</v>
      </c>
      <c r="G224" s="64">
        <v>997</v>
      </c>
      <c r="H224" s="34" t="s">
        <v>1101</v>
      </c>
      <c r="I224" s="64" t="s">
        <v>28</v>
      </c>
      <c r="J224" s="64" t="s">
        <v>27</v>
      </c>
      <c r="K224" s="60" t="s">
        <v>28</v>
      </c>
      <c r="L224" s="60" t="s">
        <v>1105</v>
      </c>
      <c r="M224" s="60"/>
      <c r="N224" s="60" t="s">
        <v>69</v>
      </c>
      <c r="O224" s="61"/>
    </row>
    <row r="225" spans="1:15" ht="38.25">
      <c r="A225" s="140">
        <v>11</v>
      </c>
      <c r="B225" s="25" t="s">
        <v>1046</v>
      </c>
      <c r="C225" s="120">
        <v>49810.6</v>
      </c>
      <c r="D225" s="120"/>
      <c r="E225" s="25" t="s">
        <v>1091</v>
      </c>
      <c r="F225" s="60">
        <v>1968</v>
      </c>
      <c r="G225" s="60">
        <v>510</v>
      </c>
      <c r="H225" s="34" t="s">
        <v>1101</v>
      </c>
      <c r="I225" s="60" t="s">
        <v>28</v>
      </c>
      <c r="J225" s="60" t="s">
        <v>27</v>
      </c>
      <c r="K225" s="60" t="s">
        <v>28</v>
      </c>
      <c r="L225" s="60" t="s">
        <v>28</v>
      </c>
      <c r="M225" s="60"/>
      <c r="N225" s="60" t="s">
        <v>59</v>
      </c>
      <c r="O225" s="60"/>
    </row>
    <row r="226" spans="1:15" ht="38.25">
      <c r="A226" s="140">
        <v>12</v>
      </c>
      <c r="B226" s="25" t="s">
        <v>1047</v>
      </c>
      <c r="C226" s="120">
        <v>38890.15</v>
      </c>
      <c r="D226" s="120"/>
      <c r="E226" s="25" t="s">
        <v>1091</v>
      </c>
      <c r="F226" s="60">
        <v>1972</v>
      </c>
      <c r="G226" s="60">
        <v>310</v>
      </c>
      <c r="H226" s="34" t="s">
        <v>1101</v>
      </c>
      <c r="I226" s="60" t="s">
        <v>28</v>
      </c>
      <c r="J226" s="60" t="s">
        <v>27</v>
      </c>
      <c r="K226" s="60" t="s">
        <v>28</v>
      </c>
      <c r="L226" s="60" t="s">
        <v>28</v>
      </c>
      <c r="M226" s="60"/>
      <c r="N226" s="60" t="s">
        <v>59</v>
      </c>
      <c r="O226" s="60"/>
    </row>
    <row r="227" spans="1:15" ht="25.5">
      <c r="A227" s="140">
        <v>13</v>
      </c>
      <c r="B227" s="25" t="s">
        <v>1048</v>
      </c>
      <c r="C227" s="120">
        <v>13921.4</v>
      </c>
      <c r="D227" s="120"/>
      <c r="E227" s="25" t="s">
        <v>1088</v>
      </c>
      <c r="F227" s="60">
        <v>1973</v>
      </c>
      <c r="G227" s="60">
        <v>133</v>
      </c>
      <c r="H227" s="34" t="s">
        <v>1101</v>
      </c>
      <c r="I227" s="60" t="s">
        <v>28</v>
      </c>
      <c r="J227" s="60" t="s">
        <v>27</v>
      </c>
      <c r="K227" s="60" t="s">
        <v>28</v>
      </c>
      <c r="L227" s="60" t="s">
        <v>28</v>
      </c>
      <c r="M227" s="60"/>
      <c r="N227" s="60" t="s">
        <v>75</v>
      </c>
      <c r="O227" s="60"/>
    </row>
    <row r="228" spans="1:15" ht="25.5">
      <c r="A228" s="140">
        <v>14</v>
      </c>
      <c r="B228" s="25" t="s">
        <v>976</v>
      </c>
      <c r="C228" s="120">
        <v>6161.7</v>
      </c>
      <c r="D228" s="120"/>
      <c r="E228" s="25" t="s">
        <v>1088</v>
      </c>
      <c r="F228" s="60" t="s">
        <v>1097</v>
      </c>
      <c r="G228" s="60">
        <v>3000</v>
      </c>
      <c r="H228" s="34" t="s">
        <v>1101</v>
      </c>
      <c r="I228" s="60" t="s">
        <v>28</v>
      </c>
      <c r="J228" s="60" t="s">
        <v>28</v>
      </c>
      <c r="K228" s="60" t="s">
        <v>28</v>
      </c>
      <c r="L228" s="60" t="s">
        <v>28</v>
      </c>
      <c r="M228" s="60"/>
      <c r="N228" s="60"/>
      <c r="O228" s="60"/>
    </row>
    <row r="229" spans="1:15" ht="38.25">
      <c r="A229" s="140">
        <v>15</v>
      </c>
      <c r="B229" s="25" t="s">
        <v>1049</v>
      </c>
      <c r="C229" s="120">
        <v>904519</v>
      </c>
      <c r="D229" s="120"/>
      <c r="E229" s="25" t="s">
        <v>1092</v>
      </c>
      <c r="F229" s="60">
        <v>1998</v>
      </c>
      <c r="G229" s="60">
        <v>500</v>
      </c>
      <c r="H229" s="34" t="s">
        <v>1101</v>
      </c>
      <c r="I229" s="60" t="s">
        <v>27</v>
      </c>
      <c r="J229" s="60" t="s">
        <v>27</v>
      </c>
      <c r="K229" s="60" t="s">
        <v>28</v>
      </c>
      <c r="L229" s="60" t="s">
        <v>28</v>
      </c>
      <c r="M229" s="60"/>
      <c r="N229" s="60" t="s">
        <v>59</v>
      </c>
      <c r="O229" s="60"/>
    </row>
    <row r="230" spans="1:15" ht="24.75" customHeight="1">
      <c r="A230" s="140">
        <v>16</v>
      </c>
      <c r="B230" s="25" t="s">
        <v>1050</v>
      </c>
      <c r="C230" s="120">
        <v>10990.71</v>
      </c>
      <c r="D230" s="120"/>
      <c r="E230" s="25" t="s">
        <v>1088</v>
      </c>
      <c r="F230" s="60">
        <v>1971</v>
      </c>
      <c r="G230" s="60">
        <v>20</v>
      </c>
      <c r="H230" s="34" t="s">
        <v>1101</v>
      </c>
      <c r="I230" s="60" t="s">
        <v>28</v>
      </c>
      <c r="J230" s="60" t="s">
        <v>27</v>
      </c>
      <c r="K230" s="60" t="s">
        <v>28</v>
      </c>
      <c r="L230" s="60" t="s">
        <v>28</v>
      </c>
      <c r="M230" s="60"/>
      <c r="N230" s="60" t="s">
        <v>59</v>
      </c>
      <c r="O230" s="60"/>
    </row>
    <row r="231" spans="1:15" ht="23.25" customHeight="1">
      <c r="A231" s="140">
        <v>17</v>
      </c>
      <c r="B231" s="30" t="s">
        <v>1051</v>
      </c>
      <c r="C231" s="137">
        <v>3222.79</v>
      </c>
      <c r="D231" s="137"/>
      <c r="E231" s="25" t="s">
        <v>1088</v>
      </c>
      <c r="F231" s="64">
        <v>1971</v>
      </c>
      <c r="G231" s="64">
        <v>70</v>
      </c>
      <c r="H231" s="34" t="s">
        <v>1101</v>
      </c>
      <c r="I231" s="60" t="s">
        <v>28</v>
      </c>
      <c r="J231" s="60" t="s">
        <v>27</v>
      </c>
      <c r="K231" s="60" t="s">
        <v>28</v>
      </c>
      <c r="L231" s="60" t="s">
        <v>28</v>
      </c>
      <c r="M231" s="60"/>
      <c r="N231" s="60" t="s">
        <v>75</v>
      </c>
      <c r="O231" s="60"/>
    </row>
    <row r="232" spans="1:15" ht="31.5" customHeight="1">
      <c r="A232" s="140">
        <v>18</v>
      </c>
      <c r="B232" s="25" t="s">
        <v>1052</v>
      </c>
      <c r="C232" s="120">
        <v>3067.92</v>
      </c>
      <c r="D232" s="120"/>
      <c r="E232" s="25" t="s">
        <v>1088</v>
      </c>
      <c r="F232" s="60">
        <v>1972</v>
      </c>
      <c r="G232" s="60">
        <v>72</v>
      </c>
      <c r="H232" s="34" t="s">
        <v>1101</v>
      </c>
      <c r="I232" s="60" t="s">
        <v>28</v>
      </c>
      <c r="J232" s="60" t="s">
        <v>27</v>
      </c>
      <c r="K232" s="60" t="s">
        <v>28</v>
      </c>
      <c r="L232" s="60" t="s">
        <v>28</v>
      </c>
      <c r="M232" s="60"/>
      <c r="N232" s="60" t="s">
        <v>75</v>
      </c>
      <c r="O232" s="60"/>
    </row>
    <row r="233" spans="1:15" ht="24.75" customHeight="1">
      <c r="A233" s="140">
        <v>19</v>
      </c>
      <c r="B233" s="25" t="s">
        <v>1053</v>
      </c>
      <c r="C233" s="120">
        <v>217828.52</v>
      </c>
      <c r="D233" s="120"/>
      <c r="E233" s="25" t="s">
        <v>1088</v>
      </c>
      <c r="F233" s="60">
        <v>2017</v>
      </c>
      <c r="G233" s="60">
        <v>395</v>
      </c>
      <c r="H233" s="34" t="s">
        <v>1101</v>
      </c>
      <c r="I233" s="60" t="s">
        <v>28</v>
      </c>
      <c r="J233" s="60" t="s">
        <v>28</v>
      </c>
      <c r="K233" s="60" t="s">
        <v>28</v>
      </c>
      <c r="L233" s="60" t="s">
        <v>28</v>
      </c>
      <c r="M233" s="60" t="s">
        <v>362</v>
      </c>
      <c r="N233" s="60" t="s">
        <v>99</v>
      </c>
      <c r="O233" s="60"/>
    </row>
    <row r="234" spans="1:15" ht="24.75" customHeight="1">
      <c r="A234" s="140">
        <v>20</v>
      </c>
      <c r="B234" s="25" t="s">
        <v>1054</v>
      </c>
      <c r="C234" s="120">
        <v>7561.12</v>
      </c>
      <c r="D234" s="120"/>
      <c r="E234" s="25" t="s">
        <v>1088</v>
      </c>
      <c r="F234" s="60">
        <v>1971</v>
      </c>
      <c r="G234" s="60">
        <v>220</v>
      </c>
      <c r="H234" s="34" t="s">
        <v>1101</v>
      </c>
      <c r="I234" s="60" t="s">
        <v>28</v>
      </c>
      <c r="J234" s="60" t="s">
        <v>28</v>
      </c>
      <c r="K234" s="60" t="s">
        <v>28</v>
      </c>
      <c r="L234" s="60" t="s">
        <v>28</v>
      </c>
      <c r="M234" s="60" t="s">
        <v>362</v>
      </c>
      <c r="N234" s="60" t="s">
        <v>75</v>
      </c>
      <c r="O234" s="60"/>
    </row>
    <row r="235" spans="1:15" ht="24.75" customHeight="1">
      <c r="A235" s="140">
        <v>21</v>
      </c>
      <c r="B235" s="25" t="s">
        <v>324</v>
      </c>
      <c r="C235" s="120">
        <v>32007</v>
      </c>
      <c r="D235" s="120"/>
      <c r="E235" s="25" t="s">
        <v>1088</v>
      </c>
      <c r="F235" s="60">
        <v>1960</v>
      </c>
      <c r="G235" s="60">
        <v>440</v>
      </c>
      <c r="H235" s="34" t="s">
        <v>1101</v>
      </c>
      <c r="I235" s="60" t="s">
        <v>28</v>
      </c>
      <c r="J235" s="60" t="s">
        <v>27</v>
      </c>
      <c r="K235" s="60" t="s">
        <v>28</v>
      </c>
      <c r="L235" s="60" t="s">
        <v>28</v>
      </c>
      <c r="M235" s="60"/>
      <c r="N235" s="60" t="s">
        <v>75</v>
      </c>
      <c r="O235" s="61" t="s">
        <v>1424</v>
      </c>
    </row>
    <row r="236" spans="1:15" ht="24.75" customHeight="1">
      <c r="A236" s="140">
        <v>22</v>
      </c>
      <c r="B236" s="25" t="s">
        <v>329</v>
      </c>
      <c r="C236" s="120">
        <v>411691.33</v>
      </c>
      <c r="D236" s="120"/>
      <c r="E236" s="25" t="s">
        <v>1087</v>
      </c>
      <c r="F236" s="60">
        <v>1978</v>
      </c>
      <c r="G236" s="60">
        <v>825</v>
      </c>
      <c r="H236" s="34" t="s">
        <v>1101</v>
      </c>
      <c r="I236" s="60" t="s">
        <v>28</v>
      </c>
      <c r="J236" s="60" t="s">
        <v>27</v>
      </c>
      <c r="K236" s="60" t="s">
        <v>28</v>
      </c>
      <c r="L236" s="60" t="s">
        <v>28</v>
      </c>
      <c r="M236" s="60"/>
      <c r="N236" s="60" t="s">
        <v>75</v>
      </c>
      <c r="O236" s="61" t="s">
        <v>1424</v>
      </c>
    </row>
    <row r="237" spans="1:15" ht="23.25" customHeight="1">
      <c r="A237" s="140">
        <v>23</v>
      </c>
      <c r="B237" s="30" t="s">
        <v>1055</v>
      </c>
      <c r="C237" s="137">
        <v>713606.14</v>
      </c>
      <c r="D237" s="137"/>
      <c r="E237" s="25" t="s">
        <v>1088</v>
      </c>
      <c r="F237" s="64">
        <v>1972</v>
      </c>
      <c r="G237" s="64">
        <v>320</v>
      </c>
      <c r="H237" s="34" t="s">
        <v>1101</v>
      </c>
      <c r="I237" s="60" t="s">
        <v>28</v>
      </c>
      <c r="J237" s="60" t="s">
        <v>27</v>
      </c>
      <c r="K237" s="60" t="s">
        <v>28</v>
      </c>
      <c r="L237" s="60" t="s">
        <v>28</v>
      </c>
      <c r="M237" s="60"/>
      <c r="N237" s="60" t="s">
        <v>75</v>
      </c>
      <c r="O237" s="61" t="s">
        <v>1424</v>
      </c>
    </row>
    <row r="238" spans="1:15" ht="24.75" customHeight="1">
      <c r="A238" s="140">
        <v>24</v>
      </c>
      <c r="B238" s="25" t="s">
        <v>1056</v>
      </c>
      <c r="C238" s="120">
        <v>40213.199999999997</v>
      </c>
      <c r="D238" s="120"/>
      <c r="E238" s="25" t="s">
        <v>1087</v>
      </c>
      <c r="F238" s="60">
        <v>1972</v>
      </c>
      <c r="G238" s="60"/>
      <c r="H238" s="34" t="s">
        <v>1101</v>
      </c>
      <c r="I238" s="60" t="s">
        <v>28</v>
      </c>
      <c r="J238" s="60" t="s">
        <v>27</v>
      </c>
      <c r="K238" s="60" t="s">
        <v>28</v>
      </c>
      <c r="L238" s="60" t="s">
        <v>28</v>
      </c>
      <c r="M238" s="60"/>
      <c r="N238" s="60" t="s">
        <v>59</v>
      </c>
      <c r="O238" s="61" t="s">
        <v>1424</v>
      </c>
    </row>
    <row r="239" spans="1:15" ht="24.75" customHeight="1">
      <c r="A239" s="140">
        <v>25</v>
      </c>
      <c r="B239" s="25" t="s">
        <v>1056</v>
      </c>
      <c r="C239" s="120">
        <v>42041.5</v>
      </c>
      <c r="D239" s="120"/>
      <c r="E239" s="25" t="s">
        <v>1087</v>
      </c>
      <c r="F239" s="60">
        <v>1972</v>
      </c>
      <c r="G239" s="60"/>
      <c r="H239" s="34" t="s">
        <v>1101</v>
      </c>
      <c r="I239" s="60" t="s">
        <v>28</v>
      </c>
      <c r="J239" s="60" t="s">
        <v>27</v>
      </c>
      <c r="K239" s="60" t="s">
        <v>28</v>
      </c>
      <c r="L239" s="60" t="s">
        <v>28</v>
      </c>
      <c r="M239" s="60"/>
      <c r="N239" s="60" t="s">
        <v>59</v>
      </c>
      <c r="O239" s="61" t="s">
        <v>1424</v>
      </c>
    </row>
    <row r="240" spans="1:15" ht="38.25">
      <c r="A240" s="140">
        <v>26</v>
      </c>
      <c r="B240" s="25" t="s">
        <v>1057</v>
      </c>
      <c r="C240" s="120">
        <v>35936.67</v>
      </c>
      <c r="D240" s="120"/>
      <c r="E240" s="25" t="s">
        <v>1091</v>
      </c>
      <c r="F240" s="60">
        <v>1975</v>
      </c>
      <c r="G240" s="60">
        <v>170</v>
      </c>
      <c r="H240" s="34" t="s">
        <v>1101</v>
      </c>
      <c r="I240" s="60" t="s">
        <v>27</v>
      </c>
      <c r="J240" s="60" t="s">
        <v>27</v>
      </c>
      <c r="K240" s="60" t="s">
        <v>28</v>
      </c>
      <c r="L240" s="60" t="s">
        <v>28</v>
      </c>
      <c r="M240" s="60"/>
      <c r="N240" s="60" t="s">
        <v>59</v>
      </c>
      <c r="O240" s="60"/>
    </row>
    <row r="241" spans="1:15" ht="24.75" customHeight="1">
      <c r="A241" s="140">
        <v>27</v>
      </c>
      <c r="B241" s="25" t="s">
        <v>1058</v>
      </c>
      <c r="C241" s="120">
        <v>22324.74</v>
      </c>
      <c r="D241" s="120"/>
      <c r="E241" s="25" t="s">
        <v>1087</v>
      </c>
      <c r="F241" s="60">
        <v>1971</v>
      </c>
      <c r="G241" s="60"/>
      <c r="H241" s="34" t="s">
        <v>1101</v>
      </c>
      <c r="I241" s="60" t="s">
        <v>28</v>
      </c>
      <c r="J241" s="60" t="s">
        <v>27</v>
      </c>
      <c r="K241" s="60" t="s">
        <v>28</v>
      </c>
      <c r="L241" s="60" t="s">
        <v>28</v>
      </c>
      <c r="M241" s="60"/>
      <c r="N241" s="60"/>
      <c r="O241" s="61"/>
    </row>
    <row r="242" spans="1:15" ht="24.75" customHeight="1">
      <c r="A242" s="140">
        <v>28</v>
      </c>
      <c r="B242" s="25" t="s">
        <v>1059</v>
      </c>
      <c r="C242" s="120">
        <v>13975.02</v>
      </c>
      <c r="D242" s="120"/>
      <c r="E242" s="25" t="s">
        <v>1088</v>
      </c>
      <c r="F242" s="60">
        <v>1972</v>
      </c>
      <c r="G242" s="60"/>
      <c r="H242" s="34" t="s">
        <v>1101</v>
      </c>
      <c r="I242" s="60" t="s">
        <v>28</v>
      </c>
      <c r="J242" s="60" t="s">
        <v>28</v>
      </c>
      <c r="K242" s="60" t="s">
        <v>28</v>
      </c>
      <c r="L242" s="60" t="s">
        <v>28</v>
      </c>
      <c r="M242" s="60" t="s">
        <v>362</v>
      </c>
      <c r="N242" s="60"/>
      <c r="O242" s="60"/>
    </row>
    <row r="243" spans="1:15" ht="24.75" customHeight="1">
      <c r="A243" s="140">
        <v>29</v>
      </c>
      <c r="B243" s="25" t="s">
        <v>1060</v>
      </c>
      <c r="C243" s="120">
        <v>45603.69</v>
      </c>
      <c r="D243" s="120"/>
      <c r="E243" s="25" t="s">
        <v>1087</v>
      </c>
      <c r="F243" s="60">
        <v>1973</v>
      </c>
      <c r="G243" s="60"/>
      <c r="H243" s="34" t="s">
        <v>1101</v>
      </c>
      <c r="I243" s="60" t="s">
        <v>28</v>
      </c>
      <c r="J243" s="60" t="s">
        <v>28</v>
      </c>
      <c r="K243" s="60" t="s">
        <v>28</v>
      </c>
      <c r="L243" s="60" t="s">
        <v>28</v>
      </c>
      <c r="M243" s="60"/>
      <c r="N243" s="60"/>
      <c r="O243" s="60"/>
    </row>
    <row r="244" spans="1:15" ht="24.75" customHeight="1">
      <c r="A244" s="140">
        <v>30</v>
      </c>
      <c r="B244" s="25" t="s">
        <v>1061</v>
      </c>
      <c r="C244" s="120">
        <v>90535.58</v>
      </c>
      <c r="D244" s="120"/>
      <c r="E244" s="25" t="s">
        <v>1087</v>
      </c>
      <c r="F244" s="60" t="s">
        <v>1095</v>
      </c>
      <c r="G244" s="60"/>
      <c r="H244" s="34" t="s">
        <v>1101</v>
      </c>
      <c r="I244" s="60" t="s">
        <v>28</v>
      </c>
      <c r="J244" s="60" t="s">
        <v>28</v>
      </c>
      <c r="K244" s="60" t="s">
        <v>28</v>
      </c>
      <c r="L244" s="60" t="s">
        <v>28</v>
      </c>
      <c r="M244" s="60"/>
      <c r="N244" s="60"/>
      <c r="O244" s="60"/>
    </row>
    <row r="245" spans="1:15" ht="24.75" customHeight="1">
      <c r="A245" s="140">
        <v>31</v>
      </c>
      <c r="B245" s="25" t="s">
        <v>1062</v>
      </c>
      <c r="C245" s="120">
        <v>2613.2800000000002</v>
      </c>
      <c r="D245" s="120"/>
      <c r="E245" s="25" t="s">
        <v>1087</v>
      </c>
      <c r="F245" s="60">
        <v>1969</v>
      </c>
      <c r="G245" s="60"/>
      <c r="H245" s="34" t="s">
        <v>1102</v>
      </c>
      <c r="I245" s="60" t="s">
        <v>28</v>
      </c>
      <c r="J245" s="60" t="s">
        <v>28</v>
      </c>
      <c r="K245" s="60" t="s">
        <v>28</v>
      </c>
      <c r="L245" s="60" t="s">
        <v>28</v>
      </c>
      <c r="M245" s="60"/>
      <c r="N245" s="60"/>
      <c r="O245" s="60"/>
    </row>
    <row r="246" spans="1:15" ht="24.75" customHeight="1">
      <c r="A246" s="140">
        <v>32</v>
      </c>
      <c r="B246" s="25" t="s">
        <v>1063</v>
      </c>
      <c r="C246" s="120">
        <v>110315.7</v>
      </c>
      <c r="D246" s="120"/>
      <c r="E246" s="25" t="s">
        <v>1087</v>
      </c>
      <c r="F246" s="60" t="s">
        <v>1098</v>
      </c>
      <c r="G246" s="60">
        <v>1500</v>
      </c>
      <c r="H246" s="34" t="s">
        <v>1100</v>
      </c>
      <c r="I246" s="60" t="s">
        <v>28</v>
      </c>
      <c r="J246" s="60" t="s">
        <v>28</v>
      </c>
      <c r="K246" s="60" t="s">
        <v>28</v>
      </c>
      <c r="L246" s="60" t="s">
        <v>28</v>
      </c>
      <c r="M246" s="60"/>
      <c r="N246" s="60"/>
      <c r="O246" s="60"/>
    </row>
    <row r="247" spans="1:15" ht="23.25" customHeight="1">
      <c r="A247" s="140">
        <v>33</v>
      </c>
      <c r="B247" s="30" t="s">
        <v>1064</v>
      </c>
      <c r="C247" s="137">
        <v>22404.44</v>
      </c>
      <c r="D247" s="137"/>
      <c r="E247" s="25" t="s">
        <v>1087</v>
      </c>
      <c r="F247" s="64" t="s">
        <v>1099</v>
      </c>
      <c r="G247" s="64"/>
      <c r="H247" s="34" t="s">
        <v>1101</v>
      </c>
      <c r="I247" s="60" t="s">
        <v>28</v>
      </c>
      <c r="J247" s="60" t="s">
        <v>28</v>
      </c>
      <c r="K247" s="60" t="s">
        <v>28</v>
      </c>
      <c r="L247" s="60" t="s">
        <v>28</v>
      </c>
      <c r="M247" s="60"/>
      <c r="N247" s="60"/>
      <c r="O247" s="60"/>
    </row>
    <row r="248" spans="1:15" ht="31.5" customHeight="1">
      <c r="A248" s="140">
        <v>34</v>
      </c>
      <c r="B248" s="25" t="s">
        <v>1065</v>
      </c>
      <c r="C248" s="120">
        <v>4815</v>
      </c>
      <c r="D248" s="120"/>
      <c r="E248" s="25" t="s">
        <v>1087</v>
      </c>
      <c r="F248" s="60">
        <v>1996</v>
      </c>
      <c r="G248" s="60"/>
      <c r="H248" s="34" t="s">
        <v>1102</v>
      </c>
      <c r="I248" s="60" t="s">
        <v>28</v>
      </c>
      <c r="J248" s="60" t="s">
        <v>28</v>
      </c>
      <c r="K248" s="60" t="s">
        <v>28</v>
      </c>
      <c r="L248" s="60" t="s">
        <v>28</v>
      </c>
      <c r="M248" s="60"/>
      <c r="N248" s="60"/>
      <c r="O248" s="60"/>
    </row>
    <row r="249" spans="1:15" ht="24.75" customHeight="1">
      <c r="A249" s="140">
        <v>35</v>
      </c>
      <c r="B249" s="25" t="s">
        <v>1066</v>
      </c>
      <c r="C249" s="120">
        <v>27611.19</v>
      </c>
      <c r="D249" s="120"/>
      <c r="E249" s="25" t="s">
        <v>1088</v>
      </c>
      <c r="F249" s="60">
        <v>2013</v>
      </c>
      <c r="G249" s="60">
        <v>160</v>
      </c>
      <c r="H249" s="34" t="s">
        <v>1101</v>
      </c>
      <c r="I249" s="60" t="s">
        <v>28</v>
      </c>
      <c r="J249" s="60" t="s">
        <v>28</v>
      </c>
      <c r="K249" s="60" t="s">
        <v>28</v>
      </c>
      <c r="L249" s="60" t="s">
        <v>28</v>
      </c>
      <c r="M249" s="60" t="s">
        <v>362</v>
      </c>
      <c r="N249" s="60"/>
      <c r="O249" s="60"/>
    </row>
    <row r="250" spans="1:15" ht="24.75" customHeight="1">
      <c r="A250" s="140">
        <v>36</v>
      </c>
      <c r="B250" s="25" t="s">
        <v>1067</v>
      </c>
      <c r="C250" s="120">
        <v>28898.27</v>
      </c>
      <c r="D250" s="120"/>
      <c r="E250" s="25" t="s">
        <v>1087</v>
      </c>
      <c r="F250" s="60">
        <v>2014</v>
      </c>
      <c r="G250" s="60">
        <v>160</v>
      </c>
      <c r="H250" s="34" t="s">
        <v>1101</v>
      </c>
      <c r="I250" s="60" t="s">
        <v>28</v>
      </c>
      <c r="J250" s="60" t="s">
        <v>28</v>
      </c>
      <c r="K250" s="60" t="s">
        <v>28</v>
      </c>
      <c r="L250" s="60" t="s">
        <v>28</v>
      </c>
      <c r="M250" s="60" t="s">
        <v>362</v>
      </c>
      <c r="N250" s="60"/>
      <c r="O250" s="60"/>
    </row>
    <row r="251" spans="1:15" ht="24.75" customHeight="1">
      <c r="A251" s="140">
        <v>37</v>
      </c>
      <c r="B251" s="25" t="s">
        <v>1068</v>
      </c>
      <c r="C251" s="120">
        <v>5536.96</v>
      </c>
      <c r="D251" s="120"/>
      <c r="E251" s="25" t="s">
        <v>1087</v>
      </c>
      <c r="F251" s="60">
        <v>1970</v>
      </c>
      <c r="G251" s="60"/>
      <c r="H251" s="34" t="s">
        <v>1102</v>
      </c>
      <c r="I251" s="60" t="s">
        <v>28</v>
      </c>
      <c r="J251" s="60" t="s">
        <v>28</v>
      </c>
      <c r="K251" s="60" t="s">
        <v>28</v>
      </c>
      <c r="L251" s="60" t="s">
        <v>28</v>
      </c>
      <c r="M251" s="60"/>
      <c r="N251" s="60"/>
      <c r="O251" s="60"/>
    </row>
    <row r="252" spans="1:15" ht="24.75" customHeight="1">
      <c r="A252" s="140">
        <v>38</v>
      </c>
      <c r="B252" s="25" t="s">
        <v>1069</v>
      </c>
      <c r="C252" s="120">
        <v>34533.4</v>
      </c>
      <c r="D252" s="120"/>
      <c r="E252" s="25" t="s">
        <v>1087</v>
      </c>
      <c r="F252" s="60">
        <v>1969</v>
      </c>
      <c r="G252" s="60"/>
      <c r="H252" s="34" t="s">
        <v>1102</v>
      </c>
      <c r="I252" s="60" t="s">
        <v>28</v>
      </c>
      <c r="J252" s="60" t="s">
        <v>28</v>
      </c>
      <c r="K252" s="60" t="s">
        <v>28</v>
      </c>
      <c r="L252" s="60" t="s">
        <v>28</v>
      </c>
      <c r="M252" s="60"/>
      <c r="N252" s="60"/>
      <c r="O252" s="60"/>
    </row>
    <row r="253" spans="1:15" ht="23.25" customHeight="1">
      <c r="A253" s="140">
        <v>39</v>
      </c>
      <c r="B253" s="25" t="s">
        <v>1070</v>
      </c>
      <c r="C253" s="137">
        <v>8080.38</v>
      </c>
      <c r="D253" s="137"/>
      <c r="E253" s="25" t="s">
        <v>1087</v>
      </c>
      <c r="F253" s="64">
        <v>1972</v>
      </c>
      <c r="G253" s="64"/>
      <c r="H253" s="34" t="s">
        <v>1101</v>
      </c>
      <c r="I253" s="60" t="s">
        <v>28</v>
      </c>
      <c r="J253" s="60" t="s">
        <v>28</v>
      </c>
      <c r="K253" s="60" t="s">
        <v>28</v>
      </c>
      <c r="L253" s="60" t="s">
        <v>28</v>
      </c>
      <c r="M253" s="60"/>
      <c r="N253" s="60"/>
      <c r="O253" s="60"/>
    </row>
    <row r="254" spans="1:15" ht="24.75" customHeight="1">
      <c r="A254" s="140">
        <v>40</v>
      </c>
      <c r="B254" s="25" t="s">
        <v>1071</v>
      </c>
      <c r="C254" s="120">
        <v>6103.24</v>
      </c>
      <c r="D254" s="120"/>
      <c r="E254" s="25" t="s">
        <v>1087</v>
      </c>
      <c r="F254" s="60">
        <v>1990</v>
      </c>
      <c r="G254" s="60"/>
      <c r="H254" s="34" t="s">
        <v>1103</v>
      </c>
      <c r="I254" s="60" t="s">
        <v>28</v>
      </c>
      <c r="J254" s="60" t="s">
        <v>28</v>
      </c>
      <c r="K254" s="60" t="s">
        <v>28</v>
      </c>
      <c r="L254" s="60" t="s">
        <v>28</v>
      </c>
      <c r="M254" s="60"/>
      <c r="N254" s="60"/>
      <c r="O254" s="60"/>
    </row>
    <row r="255" spans="1:15" ht="24.75" customHeight="1">
      <c r="A255" s="140">
        <v>41</v>
      </c>
      <c r="B255" s="25" t="s">
        <v>1072</v>
      </c>
      <c r="C255" s="120">
        <v>295846.24</v>
      </c>
      <c r="D255" s="120"/>
      <c r="E255" s="25" t="s">
        <v>1088</v>
      </c>
      <c r="F255" s="60">
        <v>1991</v>
      </c>
      <c r="G255" s="60"/>
      <c r="H255" s="34" t="s">
        <v>1103</v>
      </c>
      <c r="I255" s="60" t="s">
        <v>28</v>
      </c>
      <c r="J255" s="60" t="s">
        <v>27</v>
      </c>
      <c r="K255" s="60" t="s">
        <v>28</v>
      </c>
      <c r="L255" s="60" t="s">
        <v>28</v>
      </c>
      <c r="M255" s="60"/>
      <c r="N255" s="60"/>
      <c r="O255" s="60"/>
    </row>
    <row r="256" spans="1:15" ht="24.75" customHeight="1">
      <c r="A256" s="140">
        <v>42</v>
      </c>
      <c r="B256" s="25" t="s">
        <v>1073</v>
      </c>
      <c r="C256" s="120">
        <v>43533.38</v>
      </c>
      <c r="D256" s="120"/>
      <c r="E256" s="25" t="s">
        <v>1087</v>
      </c>
      <c r="F256" s="60">
        <v>1972</v>
      </c>
      <c r="G256" s="60"/>
      <c r="H256" s="34" t="s">
        <v>1103</v>
      </c>
      <c r="I256" s="60" t="s">
        <v>28</v>
      </c>
      <c r="J256" s="60" t="s">
        <v>27</v>
      </c>
      <c r="K256" s="60" t="s">
        <v>28</v>
      </c>
      <c r="L256" s="60" t="s">
        <v>28</v>
      </c>
      <c r="M256" s="60"/>
      <c r="N256" s="60"/>
      <c r="O256" s="60"/>
    </row>
    <row r="257" spans="1:15" ht="24.75" customHeight="1">
      <c r="A257" s="140">
        <v>43</v>
      </c>
      <c r="B257" s="25" t="s">
        <v>1074</v>
      </c>
      <c r="C257" s="120">
        <v>13808.52</v>
      </c>
      <c r="D257" s="120"/>
      <c r="E257" s="25" t="s">
        <v>1087</v>
      </c>
      <c r="F257" s="60">
        <v>1969</v>
      </c>
      <c r="G257" s="60"/>
      <c r="H257" s="34" t="s">
        <v>1100</v>
      </c>
      <c r="I257" s="60" t="s">
        <v>28</v>
      </c>
      <c r="J257" s="60" t="s">
        <v>27</v>
      </c>
      <c r="K257" s="60" t="s">
        <v>28</v>
      </c>
      <c r="L257" s="60" t="s">
        <v>28</v>
      </c>
      <c r="M257" s="60"/>
      <c r="N257" s="60"/>
      <c r="O257" s="60"/>
    </row>
    <row r="258" spans="1:15" ht="24.75" customHeight="1">
      <c r="A258" s="140">
        <v>44</v>
      </c>
      <c r="B258" s="25" t="s">
        <v>1075</v>
      </c>
      <c r="C258" s="120">
        <v>72319.28</v>
      </c>
      <c r="D258" s="120"/>
      <c r="E258" s="25" t="s">
        <v>1087</v>
      </c>
      <c r="F258" s="60">
        <v>1972</v>
      </c>
      <c r="G258" s="60"/>
      <c r="H258" s="34" t="s">
        <v>1100</v>
      </c>
      <c r="I258" s="60" t="s">
        <v>28</v>
      </c>
      <c r="J258" s="60" t="s">
        <v>28</v>
      </c>
      <c r="K258" s="60" t="s">
        <v>28</v>
      </c>
      <c r="L258" s="60" t="s">
        <v>28</v>
      </c>
      <c r="M258" s="60" t="s">
        <v>362</v>
      </c>
      <c r="N258" s="60"/>
      <c r="O258" s="60"/>
    </row>
    <row r="259" spans="1:15" ht="24.75" customHeight="1">
      <c r="A259" s="140">
        <v>45</v>
      </c>
      <c r="B259" s="25" t="s">
        <v>1076</v>
      </c>
      <c r="C259" s="120">
        <v>5292.54</v>
      </c>
      <c r="D259" s="120"/>
      <c r="E259" s="25" t="s">
        <v>1088</v>
      </c>
      <c r="F259" s="60">
        <v>1973</v>
      </c>
      <c r="G259" s="60"/>
      <c r="H259" s="34" t="s">
        <v>1101</v>
      </c>
      <c r="I259" s="60" t="s">
        <v>28</v>
      </c>
      <c r="J259" s="60" t="s">
        <v>28</v>
      </c>
      <c r="K259" s="60" t="s">
        <v>28</v>
      </c>
      <c r="L259" s="60" t="s">
        <v>28</v>
      </c>
      <c r="M259" s="60"/>
      <c r="N259" s="60"/>
      <c r="O259" s="61"/>
    </row>
    <row r="260" spans="1:15" ht="24.75" customHeight="1">
      <c r="A260" s="140">
        <v>46</v>
      </c>
      <c r="B260" s="25" t="s">
        <v>1077</v>
      </c>
      <c r="C260" s="120">
        <v>9890.5400000000009</v>
      </c>
      <c r="D260" s="120"/>
      <c r="E260" s="25" t="s">
        <v>1087</v>
      </c>
      <c r="F260" s="60">
        <v>1973</v>
      </c>
      <c r="G260" s="60"/>
      <c r="H260" s="34" t="s">
        <v>1101</v>
      </c>
      <c r="I260" s="60" t="s">
        <v>28</v>
      </c>
      <c r="J260" s="60" t="s">
        <v>28</v>
      </c>
      <c r="K260" s="60" t="s">
        <v>28</v>
      </c>
      <c r="L260" s="60" t="s">
        <v>28</v>
      </c>
      <c r="M260" s="60"/>
      <c r="N260" s="60"/>
      <c r="O260" s="60"/>
    </row>
    <row r="261" spans="1:15" ht="23.25" customHeight="1">
      <c r="A261" s="140">
        <v>47</v>
      </c>
      <c r="B261" s="30" t="s">
        <v>1078</v>
      </c>
      <c r="C261" s="137">
        <v>12020.14</v>
      </c>
      <c r="D261" s="137"/>
      <c r="E261" s="25" t="s">
        <v>1087</v>
      </c>
      <c r="F261" s="64">
        <v>1984</v>
      </c>
      <c r="G261" s="64"/>
      <c r="H261" s="34" t="s">
        <v>1101</v>
      </c>
      <c r="I261" s="60" t="s">
        <v>28</v>
      </c>
      <c r="J261" s="60" t="s">
        <v>28</v>
      </c>
      <c r="K261" s="60" t="s">
        <v>28</v>
      </c>
      <c r="L261" s="60" t="s">
        <v>28</v>
      </c>
      <c r="M261" s="60"/>
      <c r="N261" s="60"/>
      <c r="O261" s="60"/>
    </row>
    <row r="262" spans="1:15" ht="38.25">
      <c r="A262" s="140">
        <v>48</v>
      </c>
      <c r="B262" s="30" t="s">
        <v>1079</v>
      </c>
      <c r="C262" s="137">
        <v>28174.62</v>
      </c>
      <c r="D262" s="137"/>
      <c r="E262" s="25" t="s">
        <v>1093</v>
      </c>
      <c r="F262" s="64">
        <v>1971</v>
      </c>
      <c r="G262" s="64">
        <v>90</v>
      </c>
      <c r="H262" s="34" t="s">
        <v>1101</v>
      </c>
      <c r="I262" s="64" t="s">
        <v>27</v>
      </c>
      <c r="J262" s="64" t="s">
        <v>27</v>
      </c>
      <c r="K262" s="60" t="s">
        <v>28</v>
      </c>
      <c r="L262" s="60" t="s">
        <v>28</v>
      </c>
      <c r="M262" s="60"/>
      <c r="N262" s="60" t="s">
        <v>99</v>
      </c>
      <c r="O262" s="60"/>
    </row>
    <row r="263" spans="1:15" ht="23.25" customHeight="1">
      <c r="A263" s="140">
        <v>49</v>
      </c>
      <c r="B263" s="30" t="s">
        <v>1080</v>
      </c>
      <c r="C263" s="137">
        <v>29486.06</v>
      </c>
      <c r="D263" s="137"/>
      <c r="E263" s="25" t="s">
        <v>1088</v>
      </c>
      <c r="F263" s="64">
        <v>2015</v>
      </c>
      <c r="G263" s="64">
        <v>160</v>
      </c>
      <c r="H263" s="34" t="s">
        <v>1101</v>
      </c>
      <c r="I263" s="60" t="s">
        <v>28</v>
      </c>
      <c r="J263" s="60" t="s">
        <v>28</v>
      </c>
      <c r="K263" s="60" t="s">
        <v>28</v>
      </c>
      <c r="L263" s="60" t="s">
        <v>28</v>
      </c>
      <c r="M263" s="60" t="s">
        <v>362</v>
      </c>
      <c r="N263" s="60"/>
      <c r="O263" s="60"/>
    </row>
    <row r="264" spans="1:15" s="146" customFormat="1" ht="24.75" customHeight="1">
      <c r="A264" s="272" t="s">
        <v>7</v>
      </c>
      <c r="B264" s="272"/>
      <c r="C264" s="134">
        <f>SUM(C215:C263)</f>
        <v>5807998.0200000014</v>
      </c>
      <c r="D264" s="134">
        <f>SUM(D215:D216)</f>
        <v>27442500</v>
      </c>
      <c r="E264" s="150"/>
      <c r="F264" s="55"/>
      <c r="G264" s="55"/>
      <c r="H264" s="151"/>
      <c r="I264" s="165"/>
      <c r="J264" s="133"/>
      <c r="K264" s="133"/>
      <c r="L264" s="133"/>
      <c r="M264" s="133"/>
      <c r="N264" s="133"/>
      <c r="O264" s="133"/>
    </row>
    <row r="265" spans="1:15" ht="32.25" customHeight="1">
      <c r="A265" s="138" t="s">
        <v>432</v>
      </c>
      <c r="B265" s="30"/>
      <c r="C265" s="137"/>
      <c r="D265" s="137"/>
      <c r="E265" s="28"/>
      <c r="F265" s="64"/>
      <c r="G265" s="64"/>
      <c r="H265" s="38"/>
      <c r="I265" s="64"/>
      <c r="J265" s="64"/>
      <c r="K265" s="60"/>
      <c r="L265" s="60"/>
      <c r="M265" s="60"/>
      <c r="N265" s="60"/>
      <c r="O265" s="60"/>
    </row>
    <row r="266" spans="1:15" ht="24.75" customHeight="1">
      <c r="A266" s="140">
        <v>1</v>
      </c>
      <c r="B266" s="25" t="s">
        <v>151</v>
      </c>
      <c r="C266" s="120">
        <v>821829</v>
      </c>
      <c r="D266" s="120"/>
      <c r="E266" s="25" t="s">
        <v>433</v>
      </c>
      <c r="F266" s="60">
        <v>1900</v>
      </c>
      <c r="G266" s="60"/>
      <c r="H266" s="34" t="s">
        <v>434</v>
      </c>
      <c r="I266" s="60" t="s">
        <v>96</v>
      </c>
      <c r="J266" s="60" t="s">
        <v>96</v>
      </c>
      <c r="K266" s="60" t="s">
        <v>96</v>
      </c>
      <c r="L266" s="60" t="s">
        <v>96</v>
      </c>
      <c r="M266" s="60"/>
      <c r="N266" s="60" t="s">
        <v>59</v>
      </c>
      <c r="O266" s="60"/>
    </row>
    <row r="267" spans="1:15" ht="24.75" customHeight="1">
      <c r="A267" s="140">
        <v>2</v>
      </c>
      <c r="B267" s="25" t="s">
        <v>435</v>
      </c>
      <c r="C267" s="120"/>
      <c r="D267" s="120">
        <v>621096</v>
      </c>
      <c r="E267" s="25" t="s">
        <v>436</v>
      </c>
      <c r="F267" s="60">
        <v>1964</v>
      </c>
      <c r="G267" s="60">
        <v>168</v>
      </c>
      <c r="H267" s="34" t="s">
        <v>434</v>
      </c>
      <c r="I267" s="60" t="s">
        <v>96</v>
      </c>
      <c r="J267" s="60" t="s">
        <v>96</v>
      </c>
      <c r="K267" s="60" t="s">
        <v>96</v>
      </c>
      <c r="L267" s="60" t="s">
        <v>96</v>
      </c>
      <c r="M267" s="60"/>
      <c r="N267" s="60" t="s">
        <v>59</v>
      </c>
      <c r="O267" s="60"/>
    </row>
    <row r="268" spans="1:15" ht="24.75" customHeight="1">
      <c r="A268" s="140">
        <v>3</v>
      </c>
      <c r="B268" s="25" t="s">
        <v>437</v>
      </c>
      <c r="C268" s="120"/>
      <c r="D268" s="120">
        <v>92425</v>
      </c>
      <c r="E268" s="25" t="s">
        <v>28</v>
      </c>
      <c r="F268" s="60">
        <v>1971</v>
      </c>
      <c r="G268" s="60">
        <v>25</v>
      </c>
      <c r="H268" s="34" t="s">
        <v>434</v>
      </c>
      <c r="I268" s="60" t="s">
        <v>96</v>
      </c>
      <c r="J268" s="60" t="s">
        <v>96</v>
      </c>
      <c r="K268" s="60" t="s">
        <v>96</v>
      </c>
      <c r="L268" s="60" t="s">
        <v>96</v>
      </c>
      <c r="M268" s="60"/>
      <c r="N268" s="60" t="s">
        <v>59</v>
      </c>
      <c r="O268" s="60"/>
    </row>
    <row r="269" spans="1:15" ht="24.75" customHeight="1">
      <c r="A269" s="140">
        <v>4</v>
      </c>
      <c r="B269" s="25" t="s">
        <v>438</v>
      </c>
      <c r="C269" s="120">
        <v>34688</v>
      </c>
      <c r="D269" s="120"/>
      <c r="E269" s="25" t="s">
        <v>439</v>
      </c>
      <c r="F269" s="60">
        <v>1900</v>
      </c>
      <c r="G269" s="60">
        <v>650</v>
      </c>
      <c r="H269" s="34" t="s">
        <v>434</v>
      </c>
      <c r="I269" s="60" t="s">
        <v>96</v>
      </c>
      <c r="J269" s="60" t="s">
        <v>96</v>
      </c>
      <c r="K269" s="60" t="s">
        <v>96</v>
      </c>
      <c r="L269" s="60" t="s">
        <v>96</v>
      </c>
      <c r="M269" s="60"/>
      <c r="N269" s="60" t="s">
        <v>99</v>
      </c>
      <c r="O269" s="60"/>
    </row>
    <row r="270" spans="1:15" ht="24.75" customHeight="1">
      <c r="A270" s="140">
        <v>5</v>
      </c>
      <c r="B270" s="25" t="s">
        <v>440</v>
      </c>
      <c r="C270" s="120">
        <v>98869</v>
      </c>
      <c r="D270" s="120"/>
      <c r="E270" s="25" t="s">
        <v>441</v>
      </c>
      <c r="F270" s="60">
        <v>1964</v>
      </c>
      <c r="G270" s="60">
        <v>900</v>
      </c>
      <c r="H270" s="34" t="s">
        <v>434</v>
      </c>
      <c r="I270" s="60" t="s">
        <v>96</v>
      </c>
      <c r="J270" s="60" t="s">
        <v>96</v>
      </c>
      <c r="K270" s="60" t="s">
        <v>96</v>
      </c>
      <c r="L270" s="60" t="s">
        <v>96</v>
      </c>
      <c r="M270" s="60"/>
      <c r="N270" s="60" t="s">
        <v>99</v>
      </c>
      <c r="O270" s="60"/>
    </row>
    <row r="271" spans="1:15" ht="24.75" customHeight="1">
      <c r="A271" s="140">
        <v>6</v>
      </c>
      <c r="B271" s="25" t="s">
        <v>442</v>
      </c>
      <c r="C271" s="120">
        <v>1151</v>
      </c>
      <c r="D271" s="120"/>
      <c r="E271" s="25" t="s">
        <v>28</v>
      </c>
      <c r="F271" s="60">
        <v>1972</v>
      </c>
      <c r="G271" s="60">
        <v>19</v>
      </c>
      <c r="H271" s="34" t="s">
        <v>434</v>
      </c>
      <c r="I271" s="60" t="s">
        <v>96</v>
      </c>
      <c r="J271" s="60" t="s">
        <v>96</v>
      </c>
      <c r="K271" s="60" t="s">
        <v>96</v>
      </c>
      <c r="L271" s="60" t="s">
        <v>96</v>
      </c>
      <c r="M271" s="60"/>
      <c r="N271" s="60" t="s">
        <v>59</v>
      </c>
      <c r="O271" s="60"/>
    </row>
    <row r="272" spans="1:15" ht="24.75" customHeight="1">
      <c r="A272" s="140">
        <v>7</v>
      </c>
      <c r="B272" s="25" t="s">
        <v>443</v>
      </c>
      <c r="C272" s="120">
        <v>4503</v>
      </c>
      <c r="D272" s="120"/>
      <c r="E272" s="25" t="s">
        <v>28</v>
      </c>
      <c r="F272" s="60">
        <v>1973</v>
      </c>
      <c r="G272" s="60">
        <v>64</v>
      </c>
      <c r="H272" s="34" t="s">
        <v>434</v>
      </c>
      <c r="I272" s="60" t="s">
        <v>96</v>
      </c>
      <c r="J272" s="60" t="s">
        <v>96</v>
      </c>
      <c r="K272" s="60" t="s">
        <v>96</v>
      </c>
      <c r="L272" s="60" t="s">
        <v>96</v>
      </c>
      <c r="M272" s="60"/>
      <c r="N272" s="60" t="s">
        <v>59</v>
      </c>
      <c r="O272" s="60"/>
    </row>
    <row r="273" spans="1:15" ht="24.75" customHeight="1">
      <c r="A273" s="140">
        <v>8</v>
      </c>
      <c r="B273" s="25" t="s">
        <v>444</v>
      </c>
      <c r="C273" s="120">
        <v>53736</v>
      </c>
      <c r="D273" s="120"/>
      <c r="E273" s="25" t="s">
        <v>28</v>
      </c>
      <c r="F273" s="60">
        <v>1981</v>
      </c>
      <c r="G273" s="60">
        <v>157</v>
      </c>
      <c r="H273" s="34" t="s">
        <v>434</v>
      </c>
      <c r="I273" s="60" t="s">
        <v>96</v>
      </c>
      <c r="J273" s="60" t="s">
        <v>96</v>
      </c>
      <c r="K273" s="60" t="s">
        <v>96</v>
      </c>
      <c r="L273" s="60" t="s">
        <v>96</v>
      </c>
      <c r="M273" s="60"/>
      <c r="N273" s="60" t="s">
        <v>59</v>
      </c>
      <c r="O273" s="60"/>
    </row>
    <row r="274" spans="1:15" ht="24.75" customHeight="1">
      <c r="A274" s="140">
        <v>9</v>
      </c>
      <c r="B274" s="25" t="s">
        <v>445</v>
      </c>
      <c r="C274" s="120">
        <v>17738</v>
      </c>
      <c r="D274" s="120"/>
      <c r="E274" s="25" t="s">
        <v>28</v>
      </c>
      <c r="F274" s="60">
        <v>1968</v>
      </c>
      <c r="G274" s="60">
        <v>120</v>
      </c>
      <c r="H274" s="34" t="s">
        <v>434</v>
      </c>
      <c r="I274" s="60" t="s">
        <v>96</v>
      </c>
      <c r="J274" s="60" t="s">
        <v>96</v>
      </c>
      <c r="K274" s="60" t="s">
        <v>96</v>
      </c>
      <c r="L274" s="60" t="s">
        <v>96</v>
      </c>
      <c r="M274" s="60"/>
      <c r="N274" s="60" t="s">
        <v>59</v>
      </c>
      <c r="O274" s="60"/>
    </row>
    <row r="275" spans="1:15" s="146" customFormat="1" ht="24.75" customHeight="1">
      <c r="A275" s="272" t="s">
        <v>7</v>
      </c>
      <c r="B275" s="272"/>
      <c r="C275" s="134">
        <f>SUM(C266:C274)</f>
        <v>1032514</v>
      </c>
      <c r="D275" s="134">
        <f>SUM(D266:D274)</f>
        <v>713521</v>
      </c>
      <c r="E275" s="150"/>
      <c r="F275" s="55"/>
      <c r="G275" s="55"/>
      <c r="H275" s="151"/>
      <c r="I275" s="165"/>
      <c r="J275" s="133"/>
      <c r="K275" s="133"/>
      <c r="L275" s="133"/>
      <c r="M275" s="133"/>
      <c r="N275" s="133"/>
      <c r="O275" s="133"/>
    </row>
    <row r="276" spans="1:15" ht="30.75" customHeight="1">
      <c r="A276" s="138" t="s">
        <v>465</v>
      </c>
      <c r="B276" s="30"/>
      <c r="C276" s="137"/>
      <c r="D276" s="137"/>
      <c r="E276" s="28"/>
      <c r="F276" s="64"/>
      <c r="G276" s="64"/>
      <c r="H276" s="38"/>
      <c r="I276" s="64"/>
      <c r="J276" s="64"/>
      <c r="K276" s="60"/>
      <c r="L276" s="60"/>
      <c r="M276" s="60"/>
      <c r="N276" s="60"/>
      <c r="O276" s="60"/>
    </row>
    <row r="277" spans="1:15" ht="24.75" customHeight="1">
      <c r="A277" s="140">
        <v>1</v>
      </c>
      <c r="B277" s="25" t="s">
        <v>467</v>
      </c>
      <c r="C277" s="120"/>
      <c r="D277" s="120">
        <v>8477790</v>
      </c>
      <c r="E277" s="25" t="s">
        <v>468</v>
      </c>
      <c r="F277" s="60">
        <v>1995</v>
      </c>
      <c r="G277" s="60">
        <v>2766</v>
      </c>
      <c r="H277" s="34" t="s">
        <v>469</v>
      </c>
      <c r="I277" s="60" t="s">
        <v>228</v>
      </c>
      <c r="J277" s="60" t="s">
        <v>228</v>
      </c>
      <c r="K277" s="60" t="s">
        <v>230</v>
      </c>
      <c r="L277" s="60" t="s">
        <v>230</v>
      </c>
      <c r="M277" s="60"/>
      <c r="N277" s="60" t="s">
        <v>59</v>
      </c>
      <c r="O277" s="60"/>
    </row>
    <row r="278" spans="1:15" ht="24.75" customHeight="1">
      <c r="A278" s="140">
        <v>2</v>
      </c>
      <c r="B278" s="25" t="s">
        <v>470</v>
      </c>
      <c r="C278" s="120"/>
      <c r="D278" s="120">
        <v>1045165</v>
      </c>
      <c r="E278" s="25" t="s">
        <v>471</v>
      </c>
      <c r="F278" s="60">
        <v>1960</v>
      </c>
      <c r="G278" s="60">
        <v>341</v>
      </c>
      <c r="H278" s="34" t="s">
        <v>469</v>
      </c>
      <c r="I278" s="60" t="s">
        <v>228</v>
      </c>
      <c r="J278" s="60" t="s">
        <v>228</v>
      </c>
      <c r="K278" s="60" t="s">
        <v>230</v>
      </c>
      <c r="L278" s="60" t="s">
        <v>230</v>
      </c>
      <c r="M278" s="60"/>
      <c r="N278" s="60" t="s">
        <v>89</v>
      </c>
      <c r="O278" s="60"/>
    </row>
    <row r="279" spans="1:15" ht="24.75" customHeight="1">
      <c r="A279" s="140">
        <v>3</v>
      </c>
      <c r="B279" s="25" t="s">
        <v>472</v>
      </c>
      <c r="C279" s="120"/>
      <c r="D279" s="120">
        <v>1624450</v>
      </c>
      <c r="E279" s="25" t="s">
        <v>473</v>
      </c>
      <c r="F279" s="60">
        <v>1995</v>
      </c>
      <c r="G279" s="60">
        <v>530</v>
      </c>
      <c r="H279" s="34" t="s">
        <v>469</v>
      </c>
      <c r="I279" s="60" t="s">
        <v>228</v>
      </c>
      <c r="J279" s="60" t="s">
        <v>228</v>
      </c>
      <c r="K279" s="60" t="s">
        <v>230</v>
      </c>
      <c r="L279" s="60" t="s">
        <v>230</v>
      </c>
      <c r="M279" s="60"/>
      <c r="N279" s="60" t="s">
        <v>59</v>
      </c>
      <c r="O279" s="60"/>
    </row>
    <row r="280" spans="1:15" ht="24.75" customHeight="1">
      <c r="A280" s="140">
        <v>4</v>
      </c>
      <c r="B280" s="25" t="s">
        <v>474</v>
      </c>
      <c r="C280" s="120">
        <v>106348.41</v>
      </c>
      <c r="D280" s="120"/>
      <c r="E280" s="25" t="s">
        <v>475</v>
      </c>
      <c r="F280" s="60">
        <v>1995</v>
      </c>
      <c r="G280" s="60">
        <v>125</v>
      </c>
      <c r="H280" s="34" t="s">
        <v>469</v>
      </c>
      <c r="I280" s="60" t="s">
        <v>228</v>
      </c>
      <c r="J280" s="60" t="s">
        <v>228</v>
      </c>
      <c r="K280" s="60" t="s">
        <v>230</v>
      </c>
      <c r="L280" s="60" t="s">
        <v>230</v>
      </c>
      <c r="M280" s="60"/>
      <c r="N280" s="60" t="s">
        <v>59</v>
      </c>
      <c r="O280" s="60"/>
    </row>
    <row r="281" spans="1:15" ht="24.75" customHeight="1">
      <c r="A281" s="140">
        <v>5</v>
      </c>
      <c r="B281" s="25" t="s">
        <v>55</v>
      </c>
      <c r="C281" s="120">
        <v>46720</v>
      </c>
      <c r="D281" s="120"/>
      <c r="E281" s="25"/>
      <c r="F281" s="60"/>
      <c r="G281" s="60"/>
      <c r="H281" s="34" t="s">
        <v>469</v>
      </c>
      <c r="I281" s="60"/>
      <c r="J281" s="60"/>
      <c r="K281" s="60"/>
      <c r="L281" s="60"/>
      <c r="M281" s="60"/>
      <c r="N281" s="60"/>
      <c r="O281" s="60"/>
    </row>
    <row r="282" spans="1:15" ht="24.75" customHeight="1">
      <c r="A282" s="140">
        <v>6</v>
      </c>
      <c r="B282" s="25" t="s">
        <v>476</v>
      </c>
      <c r="C282" s="120"/>
      <c r="D282" s="120">
        <v>3380695</v>
      </c>
      <c r="E282" s="25" t="s">
        <v>477</v>
      </c>
      <c r="F282" s="60">
        <v>1930</v>
      </c>
      <c r="G282" s="60">
        <v>1103</v>
      </c>
      <c r="H282" s="34" t="s">
        <v>469</v>
      </c>
      <c r="I282" s="60" t="s">
        <v>228</v>
      </c>
      <c r="J282" s="60" t="s">
        <v>228</v>
      </c>
      <c r="K282" s="60" t="s">
        <v>230</v>
      </c>
      <c r="L282" s="60" t="s">
        <v>230</v>
      </c>
      <c r="M282" s="60" t="s">
        <v>478</v>
      </c>
      <c r="N282" s="60" t="s">
        <v>479</v>
      </c>
      <c r="O282" s="60"/>
    </row>
    <row r="283" spans="1:15" ht="24.75" customHeight="1">
      <c r="A283" s="140">
        <v>7</v>
      </c>
      <c r="B283" s="25" t="s">
        <v>480</v>
      </c>
      <c r="C283" s="120">
        <v>49278.77</v>
      </c>
      <c r="D283" s="120"/>
      <c r="E283" s="25" t="s">
        <v>481</v>
      </c>
      <c r="F283" s="60">
        <v>1995</v>
      </c>
      <c r="G283" s="60"/>
      <c r="H283" s="34" t="s">
        <v>469</v>
      </c>
      <c r="I283" s="60" t="s">
        <v>230</v>
      </c>
      <c r="J283" s="60" t="s">
        <v>228</v>
      </c>
      <c r="K283" s="60" t="s">
        <v>230</v>
      </c>
      <c r="L283" s="60" t="s">
        <v>230</v>
      </c>
      <c r="M283" s="60"/>
      <c r="N283" s="60" t="s">
        <v>59</v>
      </c>
      <c r="O283" s="60" t="s">
        <v>1426</v>
      </c>
    </row>
    <row r="284" spans="1:15" ht="43.5" customHeight="1">
      <c r="A284" s="140">
        <v>8</v>
      </c>
      <c r="B284" s="25" t="s">
        <v>482</v>
      </c>
      <c r="C284" s="120">
        <v>163020.78</v>
      </c>
      <c r="D284" s="120"/>
      <c r="E284" s="25" t="s">
        <v>475</v>
      </c>
      <c r="F284" s="60">
        <v>1960</v>
      </c>
      <c r="G284" s="60">
        <v>173</v>
      </c>
      <c r="H284" s="34" t="s">
        <v>469</v>
      </c>
      <c r="I284" s="60" t="s">
        <v>228</v>
      </c>
      <c r="J284" s="60" t="s">
        <v>228</v>
      </c>
      <c r="K284" s="60" t="s">
        <v>230</v>
      </c>
      <c r="L284" s="60" t="s">
        <v>230</v>
      </c>
      <c r="M284" s="60"/>
      <c r="N284" s="60" t="s">
        <v>99</v>
      </c>
      <c r="O284" s="60"/>
    </row>
    <row r="285" spans="1:15" ht="43.5" customHeight="1">
      <c r="A285" s="140">
        <v>9</v>
      </c>
      <c r="B285" s="25" t="s">
        <v>55</v>
      </c>
      <c r="C285" s="120">
        <v>46720</v>
      </c>
      <c r="D285" s="120"/>
      <c r="E285" s="25"/>
      <c r="F285" s="60"/>
      <c r="G285" s="60"/>
      <c r="H285" s="34" t="s">
        <v>469</v>
      </c>
      <c r="I285" s="60"/>
      <c r="J285" s="60"/>
      <c r="K285" s="60"/>
      <c r="L285" s="60"/>
      <c r="M285" s="60"/>
      <c r="N285" s="60"/>
      <c r="O285" s="60"/>
    </row>
    <row r="286" spans="1:15" ht="24.75" customHeight="1">
      <c r="A286" s="140">
        <v>10</v>
      </c>
      <c r="B286" s="25" t="s">
        <v>483</v>
      </c>
      <c r="C286" s="120">
        <v>7753</v>
      </c>
      <c r="D286" s="120"/>
      <c r="E286" s="25" t="s">
        <v>475</v>
      </c>
      <c r="F286" s="60">
        <v>1960</v>
      </c>
      <c r="G286" s="60">
        <v>208</v>
      </c>
      <c r="H286" s="34" t="s">
        <v>469</v>
      </c>
      <c r="I286" s="60" t="s">
        <v>228</v>
      </c>
      <c r="J286" s="60" t="s">
        <v>228</v>
      </c>
      <c r="K286" s="60" t="s">
        <v>230</v>
      </c>
      <c r="L286" s="60" t="s">
        <v>230</v>
      </c>
      <c r="M286" s="60"/>
      <c r="N286" s="60" t="s">
        <v>59</v>
      </c>
      <c r="O286" s="60"/>
    </row>
    <row r="287" spans="1:15" s="146" customFormat="1" ht="24.75" customHeight="1">
      <c r="A287" s="272" t="s">
        <v>7</v>
      </c>
      <c r="B287" s="272"/>
      <c r="C287" s="134">
        <f>SUM(C277:C286)</f>
        <v>419840.95999999996</v>
      </c>
      <c r="D287" s="134">
        <f>SUM(D277:D286)</f>
        <v>14528100</v>
      </c>
      <c r="E287" s="150"/>
      <c r="F287" s="55"/>
      <c r="G287" s="55"/>
      <c r="H287" s="151"/>
      <c r="I287" s="165"/>
      <c r="J287" s="133"/>
      <c r="K287" s="133"/>
      <c r="L287" s="133"/>
      <c r="M287" s="133"/>
      <c r="N287" s="133"/>
      <c r="O287" s="133"/>
    </row>
    <row r="288" spans="1:15" ht="28.5" customHeight="1">
      <c r="A288" s="138" t="s">
        <v>487</v>
      </c>
      <c r="B288" s="30"/>
      <c r="C288" s="137"/>
      <c r="D288" s="137"/>
      <c r="E288" s="28"/>
      <c r="F288" s="64"/>
      <c r="G288" s="64"/>
      <c r="H288" s="38"/>
      <c r="I288" s="64"/>
      <c r="J288" s="64"/>
      <c r="K288" s="60"/>
      <c r="L288" s="60"/>
      <c r="M288" s="60"/>
      <c r="N288" s="60"/>
      <c r="O288" s="60"/>
    </row>
    <row r="289" spans="1:15" ht="25.5">
      <c r="A289" s="143">
        <v>1</v>
      </c>
      <c r="B289" s="30" t="s">
        <v>492</v>
      </c>
      <c r="C289" s="278"/>
      <c r="D289" s="278">
        <v>9535215</v>
      </c>
      <c r="E289" s="28" t="s">
        <v>488</v>
      </c>
      <c r="F289" s="64">
        <v>1900</v>
      </c>
      <c r="G289" s="64">
        <v>2199</v>
      </c>
      <c r="H289" s="38" t="s">
        <v>493</v>
      </c>
      <c r="I289" s="64" t="s">
        <v>27</v>
      </c>
      <c r="J289" s="64" t="s">
        <v>27</v>
      </c>
      <c r="K289" s="60" t="s">
        <v>28</v>
      </c>
      <c r="L289" s="60" t="s">
        <v>28</v>
      </c>
      <c r="M289" s="60"/>
      <c r="N289" s="60" t="s">
        <v>59</v>
      </c>
      <c r="O289" s="60"/>
    </row>
    <row r="290" spans="1:15" ht="18.75" customHeight="1">
      <c r="A290" s="143">
        <v>2</v>
      </c>
      <c r="B290" s="30" t="s">
        <v>491</v>
      </c>
      <c r="C290" s="278"/>
      <c r="D290" s="278"/>
      <c r="E290" s="28" t="s">
        <v>489</v>
      </c>
      <c r="F290" s="64">
        <v>1978</v>
      </c>
      <c r="G290" s="64">
        <v>912</v>
      </c>
      <c r="H290" s="38" t="s">
        <v>494</v>
      </c>
      <c r="I290" s="64" t="s">
        <v>27</v>
      </c>
      <c r="J290" s="64" t="s">
        <v>27</v>
      </c>
      <c r="K290" s="60" t="s">
        <v>28</v>
      </c>
      <c r="L290" s="60" t="s">
        <v>28</v>
      </c>
      <c r="M290" s="60"/>
      <c r="N290" s="60" t="s">
        <v>59</v>
      </c>
      <c r="O290" s="60"/>
    </row>
    <row r="291" spans="1:15" ht="25.5">
      <c r="A291" s="143">
        <v>3</v>
      </c>
      <c r="B291" s="30" t="s">
        <v>100</v>
      </c>
      <c r="C291" s="137"/>
      <c r="D291" s="137">
        <v>8692340</v>
      </c>
      <c r="E291" s="28" t="s">
        <v>490</v>
      </c>
      <c r="F291" s="64">
        <v>1905</v>
      </c>
      <c r="G291" s="64">
        <v>2836</v>
      </c>
      <c r="H291" s="38" t="s">
        <v>1410</v>
      </c>
      <c r="I291" s="64" t="s">
        <v>27</v>
      </c>
      <c r="J291" s="64" t="s">
        <v>27</v>
      </c>
      <c r="K291" s="60" t="s">
        <v>27</v>
      </c>
      <c r="L291" s="60" t="s">
        <v>28</v>
      </c>
      <c r="M291" s="60"/>
      <c r="N291" s="60" t="s">
        <v>495</v>
      </c>
      <c r="O291" s="60"/>
    </row>
    <row r="292" spans="1:15" s="146" customFormat="1" ht="24.75" customHeight="1">
      <c r="A292" s="272" t="s">
        <v>7</v>
      </c>
      <c r="B292" s="272"/>
      <c r="C292" s="134">
        <f>SUM(C289:C291)</f>
        <v>0</v>
      </c>
      <c r="D292" s="134">
        <f>SUM(D289:D291)</f>
        <v>18227555</v>
      </c>
      <c r="E292" s="150"/>
      <c r="F292" s="55"/>
      <c r="G292" s="55"/>
      <c r="H292" s="151"/>
      <c r="I292" s="165"/>
      <c r="J292" s="133"/>
      <c r="K292" s="133"/>
      <c r="L292" s="133"/>
      <c r="M292" s="133"/>
      <c r="N292" s="133"/>
      <c r="O292" s="133"/>
    </row>
    <row r="293" spans="1:15" ht="32.25" customHeight="1">
      <c r="A293" s="138" t="s">
        <v>496</v>
      </c>
      <c r="B293" s="30"/>
      <c r="C293" s="137"/>
      <c r="D293" s="137"/>
      <c r="E293" s="28"/>
      <c r="F293" s="64"/>
      <c r="G293" s="64"/>
      <c r="H293" s="38"/>
      <c r="I293" s="64"/>
      <c r="J293" s="64"/>
      <c r="K293" s="60"/>
      <c r="L293" s="60"/>
      <c r="M293" s="60"/>
      <c r="N293" s="60"/>
      <c r="O293" s="60"/>
    </row>
    <row r="294" spans="1:15" ht="52.5" customHeight="1">
      <c r="A294" s="140">
        <v>1</v>
      </c>
      <c r="B294" s="25" t="s">
        <v>497</v>
      </c>
      <c r="C294" s="108"/>
      <c r="D294" s="120">
        <v>20880000</v>
      </c>
      <c r="E294" s="25" t="s">
        <v>498</v>
      </c>
      <c r="F294" s="60">
        <v>1960</v>
      </c>
      <c r="G294" s="60">
        <v>5800</v>
      </c>
      <c r="H294" s="34" t="s">
        <v>499</v>
      </c>
      <c r="I294" s="60" t="s">
        <v>232</v>
      </c>
      <c r="J294" s="60" t="s">
        <v>228</v>
      </c>
      <c r="K294" s="60" t="s">
        <v>230</v>
      </c>
      <c r="L294" s="60" t="s">
        <v>230</v>
      </c>
      <c r="M294" s="60"/>
      <c r="N294" s="60" t="s">
        <v>59</v>
      </c>
      <c r="O294" s="60"/>
    </row>
    <row r="295" spans="1:15" ht="64.5" customHeight="1">
      <c r="A295" s="140">
        <v>2</v>
      </c>
      <c r="B295" s="25" t="s">
        <v>209</v>
      </c>
      <c r="C295" s="108"/>
      <c r="D295" s="120">
        <v>7920000</v>
      </c>
      <c r="E295" s="25" t="s">
        <v>500</v>
      </c>
      <c r="F295" s="60">
        <v>1961</v>
      </c>
      <c r="G295" s="60">
        <v>2200</v>
      </c>
      <c r="H295" s="34" t="s">
        <v>501</v>
      </c>
      <c r="I295" s="60" t="s">
        <v>232</v>
      </c>
      <c r="J295" s="60" t="s">
        <v>228</v>
      </c>
      <c r="K295" s="60" t="s">
        <v>230</v>
      </c>
      <c r="L295" s="60" t="s">
        <v>230</v>
      </c>
      <c r="M295" s="60"/>
      <c r="N295" s="60" t="s">
        <v>59</v>
      </c>
      <c r="O295" s="60"/>
    </row>
    <row r="296" spans="1:15" ht="24.75" customHeight="1">
      <c r="A296" s="140">
        <v>3</v>
      </c>
      <c r="B296" s="25" t="s">
        <v>502</v>
      </c>
      <c r="C296" s="108"/>
      <c r="D296" s="120">
        <v>1224000</v>
      </c>
      <c r="E296" s="25" t="s">
        <v>503</v>
      </c>
      <c r="F296" s="60">
        <v>1923</v>
      </c>
      <c r="G296" s="60">
        <v>340</v>
      </c>
      <c r="H296" s="34" t="s">
        <v>499</v>
      </c>
      <c r="I296" s="60" t="s">
        <v>232</v>
      </c>
      <c r="J296" s="60" t="s">
        <v>228</v>
      </c>
      <c r="K296" s="60" t="s">
        <v>230</v>
      </c>
      <c r="L296" s="60" t="s">
        <v>230</v>
      </c>
      <c r="M296" s="60"/>
      <c r="N296" s="60" t="s">
        <v>99</v>
      </c>
      <c r="O296" s="60"/>
    </row>
    <row r="297" spans="1:15" ht="24.75" customHeight="1">
      <c r="A297" s="140">
        <v>4</v>
      </c>
      <c r="B297" s="25" t="s">
        <v>504</v>
      </c>
      <c r="C297" s="108"/>
      <c r="D297" s="120">
        <v>957600</v>
      </c>
      <c r="E297" s="25" t="s">
        <v>503</v>
      </c>
      <c r="F297" s="60">
        <v>1988</v>
      </c>
      <c r="G297" s="60">
        <v>266</v>
      </c>
      <c r="H297" s="34" t="s">
        <v>499</v>
      </c>
      <c r="I297" s="60" t="s">
        <v>232</v>
      </c>
      <c r="J297" s="60" t="s">
        <v>228</v>
      </c>
      <c r="K297" s="60" t="s">
        <v>230</v>
      </c>
      <c r="L297" s="60" t="s">
        <v>230</v>
      </c>
      <c r="M297" s="60"/>
      <c r="N297" s="60" t="s">
        <v>59</v>
      </c>
      <c r="O297" s="60"/>
    </row>
    <row r="298" spans="1:15" ht="24.75" customHeight="1">
      <c r="A298" s="140">
        <v>5</v>
      </c>
      <c r="B298" s="25" t="s">
        <v>505</v>
      </c>
      <c r="C298" s="120">
        <v>19664</v>
      </c>
      <c r="D298" s="120"/>
      <c r="E298" s="25" t="s">
        <v>506</v>
      </c>
      <c r="F298" s="60">
        <v>1955</v>
      </c>
      <c r="G298" s="60">
        <v>79</v>
      </c>
      <c r="H298" s="34" t="s">
        <v>499</v>
      </c>
      <c r="I298" s="60" t="s">
        <v>232</v>
      </c>
      <c r="J298" s="60" t="s">
        <v>228</v>
      </c>
      <c r="K298" s="60" t="s">
        <v>230</v>
      </c>
      <c r="L298" s="60" t="s">
        <v>230</v>
      </c>
      <c r="M298" s="60"/>
      <c r="N298" s="60" t="s">
        <v>75</v>
      </c>
      <c r="O298" s="60"/>
    </row>
    <row r="299" spans="1:15" ht="24.75" customHeight="1">
      <c r="A299" s="140">
        <v>6</v>
      </c>
      <c r="B299" s="25" t="s">
        <v>314</v>
      </c>
      <c r="C299" s="108">
        <v>121782.94</v>
      </c>
      <c r="D299" s="120"/>
      <c r="E299" s="25" t="s">
        <v>507</v>
      </c>
      <c r="F299" s="60">
        <v>1968</v>
      </c>
      <c r="G299" s="60">
        <v>426</v>
      </c>
      <c r="H299" s="34" t="s">
        <v>499</v>
      </c>
      <c r="I299" s="60" t="s">
        <v>232</v>
      </c>
      <c r="J299" s="60" t="s">
        <v>228</v>
      </c>
      <c r="K299" s="60" t="s">
        <v>230</v>
      </c>
      <c r="L299" s="60" t="s">
        <v>230</v>
      </c>
      <c r="M299" s="60"/>
      <c r="N299" s="60" t="s">
        <v>59</v>
      </c>
      <c r="O299" s="60"/>
    </row>
    <row r="300" spans="1:15" ht="24.75" customHeight="1">
      <c r="A300" s="140">
        <v>7</v>
      </c>
      <c r="B300" s="25" t="s">
        <v>508</v>
      </c>
      <c r="C300" s="120">
        <v>16191.59</v>
      </c>
      <c r="D300" s="120"/>
      <c r="E300" s="25" t="s">
        <v>509</v>
      </c>
      <c r="F300" s="60">
        <v>1970</v>
      </c>
      <c r="G300" s="60">
        <v>38.5</v>
      </c>
      <c r="H300" s="34" t="s">
        <v>499</v>
      </c>
      <c r="I300" s="60" t="s">
        <v>232</v>
      </c>
      <c r="J300" s="60" t="s">
        <v>228</v>
      </c>
      <c r="K300" s="60" t="s">
        <v>230</v>
      </c>
      <c r="L300" s="60" t="s">
        <v>230</v>
      </c>
      <c r="M300" s="60"/>
      <c r="N300" s="60" t="s">
        <v>99</v>
      </c>
      <c r="O300" s="60"/>
    </row>
    <row r="301" spans="1:15" ht="24.75" customHeight="1">
      <c r="A301" s="140">
        <v>8</v>
      </c>
      <c r="B301" s="25" t="s">
        <v>285</v>
      </c>
      <c r="C301" s="120">
        <v>2633.16</v>
      </c>
      <c r="D301" s="120"/>
      <c r="E301" s="25" t="s">
        <v>507</v>
      </c>
      <c r="F301" s="60">
        <v>1988</v>
      </c>
      <c r="G301" s="60">
        <v>658</v>
      </c>
      <c r="H301" s="34" t="s">
        <v>499</v>
      </c>
      <c r="I301" s="60" t="s">
        <v>232</v>
      </c>
      <c r="J301" s="60" t="s">
        <v>228</v>
      </c>
      <c r="K301" s="60" t="s">
        <v>230</v>
      </c>
      <c r="L301" s="60" t="s">
        <v>230</v>
      </c>
      <c r="M301" s="60"/>
      <c r="N301" s="60" t="s">
        <v>75</v>
      </c>
      <c r="O301" s="60"/>
    </row>
    <row r="302" spans="1:15" ht="24.75" customHeight="1">
      <c r="A302" s="140">
        <v>9</v>
      </c>
      <c r="B302" s="25" t="s">
        <v>329</v>
      </c>
      <c r="C302" s="120">
        <v>34448.449999999997</v>
      </c>
      <c r="D302" s="120"/>
      <c r="E302" s="25" t="s">
        <v>507</v>
      </c>
      <c r="F302" s="60">
        <v>1970</v>
      </c>
      <c r="G302" s="60">
        <v>328</v>
      </c>
      <c r="H302" s="34" t="s">
        <v>499</v>
      </c>
      <c r="I302" s="60" t="s">
        <v>232</v>
      </c>
      <c r="J302" s="60" t="s">
        <v>228</v>
      </c>
      <c r="K302" s="60" t="s">
        <v>230</v>
      </c>
      <c r="L302" s="60" t="s">
        <v>230</v>
      </c>
      <c r="M302" s="60"/>
      <c r="N302" s="60" t="s">
        <v>75</v>
      </c>
      <c r="O302" s="60"/>
    </row>
    <row r="303" spans="1:15" ht="24.75" customHeight="1">
      <c r="A303" s="140">
        <v>10</v>
      </c>
      <c r="B303" s="25" t="s">
        <v>324</v>
      </c>
      <c r="C303" s="120">
        <v>17534.75</v>
      </c>
      <c r="D303" s="120"/>
      <c r="E303" s="25" t="s">
        <v>507</v>
      </c>
      <c r="F303" s="60">
        <v>1956</v>
      </c>
      <c r="G303" s="60">
        <v>240</v>
      </c>
      <c r="H303" s="34" t="s">
        <v>499</v>
      </c>
      <c r="I303" s="60" t="s">
        <v>232</v>
      </c>
      <c r="J303" s="60" t="s">
        <v>228</v>
      </c>
      <c r="K303" s="60" t="s">
        <v>230</v>
      </c>
      <c r="L303" s="60" t="s">
        <v>230</v>
      </c>
      <c r="M303" s="60"/>
      <c r="N303" s="60" t="s">
        <v>75</v>
      </c>
      <c r="O303" s="60"/>
    </row>
    <row r="304" spans="1:15" ht="24.75" customHeight="1">
      <c r="A304" s="140">
        <v>11</v>
      </c>
      <c r="B304" s="25" t="s">
        <v>510</v>
      </c>
      <c r="C304" s="120">
        <v>40582.21</v>
      </c>
      <c r="D304" s="120"/>
      <c r="E304" s="25" t="s">
        <v>507</v>
      </c>
      <c r="F304" s="60">
        <v>1954</v>
      </c>
      <c r="G304" s="60">
        <v>440</v>
      </c>
      <c r="H304" s="34" t="s">
        <v>499</v>
      </c>
      <c r="I304" s="60" t="s">
        <v>232</v>
      </c>
      <c r="J304" s="60" t="s">
        <v>228</v>
      </c>
      <c r="K304" s="60" t="s">
        <v>230</v>
      </c>
      <c r="L304" s="60" t="s">
        <v>230</v>
      </c>
      <c r="M304" s="60"/>
      <c r="N304" s="60" t="s">
        <v>75</v>
      </c>
      <c r="O304" s="60"/>
    </row>
    <row r="305" spans="1:257" ht="24.75" customHeight="1">
      <c r="A305" s="140">
        <v>12</v>
      </c>
      <c r="B305" s="25" t="s">
        <v>511</v>
      </c>
      <c r="C305" s="120">
        <v>6955</v>
      </c>
      <c r="D305" s="120"/>
      <c r="E305" s="25" t="s">
        <v>512</v>
      </c>
      <c r="F305" s="60">
        <v>1935</v>
      </c>
      <c r="G305" s="60">
        <v>80</v>
      </c>
      <c r="H305" s="34" t="s">
        <v>499</v>
      </c>
      <c r="I305" s="60" t="s">
        <v>232</v>
      </c>
      <c r="J305" s="60" t="s">
        <v>228</v>
      </c>
      <c r="K305" s="60" t="s">
        <v>230</v>
      </c>
      <c r="L305" s="60" t="s">
        <v>230</v>
      </c>
      <c r="M305" s="60"/>
      <c r="N305" s="60" t="s">
        <v>75</v>
      </c>
      <c r="O305" s="60"/>
    </row>
    <row r="306" spans="1:257" ht="24.75" customHeight="1">
      <c r="A306" s="140">
        <v>13</v>
      </c>
      <c r="B306" s="25" t="s">
        <v>513</v>
      </c>
      <c r="C306" s="120">
        <v>3792.88</v>
      </c>
      <c r="D306" s="120"/>
      <c r="E306" s="25" t="s">
        <v>507</v>
      </c>
      <c r="F306" s="60">
        <v>1984</v>
      </c>
      <c r="G306" s="60">
        <v>224</v>
      </c>
      <c r="H306" s="34" t="s">
        <v>499</v>
      </c>
      <c r="I306" s="60" t="s">
        <v>232</v>
      </c>
      <c r="J306" s="60" t="s">
        <v>228</v>
      </c>
      <c r="K306" s="60" t="s">
        <v>230</v>
      </c>
      <c r="L306" s="60" t="s">
        <v>230</v>
      </c>
      <c r="M306" s="60"/>
      <c r="N306" s="60" t="s">
        <v>75</v>
      </c>
      <c r="O306" s="60"/>
    </row>
    <row r="307" spans="1:257" ht="24.75" customHeight="1">
      <c r="A307" s="140">
        <v>14</v>
      </c>
      <c r="B307" s="25" t="s">
        <v>1157</v>
      </c>
      <c r="C307" s="120">
        <v>773125</v>
      </c>
      <c r="D307" s="120"/>
      <c r="E307" s="25"/>
      <c r="F307" s="60"/>
      <c r="G307" s="60"/>
      <c r="H307" s="34"/>
      <c r="I307" s="60"/>
      <c r="J307" s="60"/>
      <c r="K307" s="60"/>
      <c r="L307" s="60"/>
      <c r="M307" s="60"/>
      <c r="N307" s="60"/>
      <c r="O307" s="60"/>
    </row>
    <row r="308" spans="1:257" s="146" customFormat="1" ht="24.75" customHeight="1">
      <c r="A308" s="272" t="s">
        <v>7</v>
      </c>
      <c r="B308" s="272"/>
      <c r="C308" s="134">
        <f>SUM(C294:C307)</f>
        <v>1036709.98</v>
      </c>
      <c r="D308" s="134">
        <f>SUM(D294:D307)</f>
        <v>30981600</v>
      </c>
      <c r="E308" s="150"/>
      <c r="F308" s="55"/>
      <c r="G308" s="55"/>
      <c r="H308" s="151"/>
      <c r="I308" s="165"/>
      <c r="J308" s="133"/>
      <c r="K308" s="133"/>
      <c r="L308" s="133"/>
      <c r="M308" s="133"/>
      <c r="N308" s="133"/>
      <c r="O308" s="133"/>
    </row>
    <row r="309" spans="1:257" ht="32.25" customHeight="1">
      <c r="A309" s="138" t="s">
        <v>516</v>
      </c>
      <c r="B309" s="30"/>
      <c r="C309" s="137"/>
      <c r="D309" s="137"/>
      <c r="E309" s="28"/>
      <c r="F309" s="64"/>
      <c r="G309" s="64"/>
      <c r="H309" s="38"/>
      <c r="I309" s="64"/>
      <c r="J309" s="64"/>
      <c r="K309" s="60"/>
      <c r="L309" s="60"/>
      <c r="M309" s="60"/>
      <c r="N309" s="60"/>
      <c r="O309" s="60"/>
    </row>
    <row r="310" spans="1:257" ht="102">
      <c r="A310" s="190">
        <v>1</v>
      </c>
      <c r="B310" s="31" t="s">
        <v>198</v>
      </c>
      <c r="C310" s="122"/>
      <c r="D310" s="122">
        <v>6436800</v>
      </c>
      <c r="E310" s="31" t="s">
        <v>523</v>
      </c>
      <c r="F310" s="61">
        <v>1923</v>
      </c>
      <c r="G310" s="61">
        <v>1788</v>
      </c>
      <c r="H310" s="36" t="s">
        <v>524</v>
      </c>
      <c r="I310" s="61" t="s">
        <v>246</v>
      </c>
      <c r="J310" s="61" t="s">
        <v>246</v>
      </c>
      <c r="K310" s="67" t="s">
        <v>229</v>
      </c>
      <c r="L310" s="61" t="s">
        <v>246</v>
      </c>
      <c r="M310" s="61"/>
      <c r="N310" s="61" t="s">
        <v>525</v>
      </c>
      <c r="O310" s="61"/>
      <c r="P310" s="44"/>
      <c r="Q310" s="44"/>
      <c r="R310" s="44"/>
      <c r="S310" s="44"/>
      <c r="T310" s="44"/>
      <c r="U310" s="44"/>
      <c r="V310" s="44"/>
      <c r="W310" s="44"/>
      <c r="X310" s="44"/>
      <c r="Y310" s="44"/>
      <c r="Z310" s="44"/>
      <c r="AA310" s="44"/>
      <c r="AB310" s="44"/>
      <c r="AC310" s="44"/>
      <c r="AD310" s="44"/>
      <c r="AE310" s="44"/>
      <c r="AF310" s="44"/>
      <c r="AG310" s="44"/>
      <c r="AH310" s="44"/>
      <c r="AI310" s="44"/>
      <c r="AJ310" s="44"/>
      <c r="AK310" s="44"/>
      <c r="AL310" s="44"/>
      <c r="AM310" s="44"/>
      <c r="AN310" s="44"/>
      <c r="AO310" s="44"/>
      <c r="AP310" s="44"/>
      <c r="AQ310" s="44"/>
      <c r="AR310" s="44"/>
      <c r="AS310" s="44"/>
      <c r="AT310" s="44"/>
      <c r="AU310" s="44"/>
      <c r="AV310" s="44"/>
      <c r="AW310" s="44"/>
      <c r="AX310" s="44"/>
      <c r="AY310" s="44"/>
      <c r="AZ310" s="44"/>
      <c r="BA310" s="44"/>
      <c r="BB310" s="44"/>
      <c r="BC310" s="44"/>
      <c r="BD310" s="44"/>
      <c r="BE310" s="44"/>
      <c r="BF310" s="44"/>
      <c r="BG310" s="44"/>
      <c r="BH310" s="44"/>
      <c r="BI310" s="44"/>
      <c r="BJ310" s="44"/>
      <c r="BK310" s="44"/>
      <c r="BL310" s="44"/>
      <c r="BM310" s="44"/>
      <c r="BN310" s="44"/>
      <c r="BO310" s="44"/>
      <c r="BP310" s="44"/>
      <c r="BQ310" s="44"/>
      <c r="BR310" s="44"/>
      <c r="BS310" s="44"/>
      <c r="BT310" s="44"/>
      <c r="BU310" s="44"/>
      <c r="BV310" s="44"/>
      <c r="BW310" s="44"/>
      <c r="BX310" s="44"/>
      <c r="BY310" s="44"/>
      <c r="BZ310" s="44"/>
      <c r="CA310" s="44"/>
      <c r="CB310" s="44"/>
      <c r="CC310" s="44"/>
      <c r="CD310" s="44"/>
      <c r="CE310" s="44"/>
      <c r="CF310" s="44"/>
      <c r="CG310" s="44"/>
      <c r="CH310" s="44"/>
      <c r="CI310" s="44"/>
      <c r="CJ310" s="44"/>
      <c r="CK310" s="44"/>
      <c r="CL310" s="44"/>
      <c r="CM310" s="44"/>
      <c r="CN310" s="44"/>
      <c r="CO310" s="44"/>
      <c r="CP310" s="44"/>
      <c r="CQ310" s="44"/>
      <c r="CR310" s="44"/>
      <c r="CS310" s="44"/>
      <c r="CT310" s="44"/>
      <c r="CU310" s="44"/>
      <c r="CV310" s="44"/>
      <c r="CW310" s="44"/>
      <c r="CX310" s="44"/>
      <c r="CY310" s="44"/>
      <c r="CZ310" s="44"/>
      <c r="DA310" s="44"/>
      <c r="DB310" s="44"/>
      <c r="DC310" s="44"/>
      <c r="DD310" s="44"/>
      <c r="DE310" s="44"/>
      <c r="DF310" s="44"/>
      <c r="DG310" s="44"/>
      <c r="DH310" s="44"/>
      <c r="DI310" s="44"/>
      <c r="DJ310" s="44"/>
      <c r="DK310" s="44"/>
      <c r="DL310" s="44"/>
      <c r="DM310" s="44"/>
      <c r="DN310" s="44"/>
      <c r="DO310" s="44"/>
      <c r="DP310" s="44"/>
      <c r="DQ310" s="44"/>
      <c r="DR310" s="44"/>
      <c r="DS310" s="44"/>
      <c r="DT310" s="44"/>
      <c r="DU310" s="44"/>
      <c r="DV310" s="44"/>
      <c r="DW310" s="44"/>
      <c r="DX310" s="44"/>
      <c r="DY310" s="44"/>
      <c r="DZ310" s="44"/>
      <c r="EA310" s="44"/>
      <c r="EB310" s="44"/>
      <c r="EC310" s="44"/>
      <c r="ED310" s="44"/>
      <c r="EE310" s="44"/>
      <c r="EF310" s="44"/>
      <c r="EG310" s="44"/>
      <c r="EH310" s="44"/>
      <c r="EI310" s="44"/>
      <c r="EJ310" s="44"/>
      <c r="EK310" s="44"/>
      <c r="EL310" s="44"/>
      <c r="EM310" s="44"/>
      <c r="EN310" s="44"/>
      <c r="EO310" s="44"/>
      <c r="EP310" s="44"/>
      <c r="EQ310" s="44"/>
      <c r="ER310" s="44"/>
      <c r="ES310" s="44"/>
      <c r="ET310" s="44"/>
      <c r="EU310" s="44"/>
      <c r="EV310" s="44"/>
      <c r="EW310" s="44"/>
      <c r="EX310" s="44"/>
      <c r="EY310" s="44"/>
      <c r="EZ310" s="44"/>
      <c r="FA310" s="44"/>
      <c r="FB310" s="44"/>
      <c r="FC310" s="44"/>
      <c r="FD310" s="44"/>
      <c r="FE310" s="44"/>
      <c r="FF310" s="44"/>
      <c r="FG310" s="44"/>
      <c r="FH310" s="44"/>
      <c r="FI310" s="44"/>
      <c r="FJ310" s="44"/>
      <c r="FK310" s="44"/>
      <c r="FL310" s="44"/>
      <c r="FM310" s="44"/>
      <c r="FN310" s="44"/>
      <c r="FO310" s="44"/>
      <c r="FP310" s="44"/>
      <c r="FQ310" s="44"/>
      <c r="FR310" s="44"/>
      <c r="FS310" s="44"/>
      <c r="FT310" s="44"/>
      <c r="FU310" s="44"/>
      <c r="FV310" s="44"/>
      <c r="FW310" s="44"/>
      <c r="FX310" s="44"/>
      <c r="FY310" s="44"/>
      <c r="FZ310" s="44"/>
      <c r="GA310" s="44"/>
      <c r="GB310" s="44"/>
      <c r="GC310" s="44"/>
      <c r="GD310" s="44"/>
      <c r="GE310" s="44"/>
      <c r="GF310" s="44"/>
      <c r="GG310" s="44"/>
      <c r="GH310" s="44"/>
      <c r="GI310" s="44"/>
      <c r="GJ310" s="44"/>
      <c r="GK310" s="44"/>
      <c r="GL310" s="44"/>
      <c r="GM310" s="44"/>
      <c r="GN310" s="44"/>
      <c r="GO310" s="44"/>
      <c r="GP310" s="44"/>
      <c r="GQ310" s="44"/>
      <c r="GR310" s="44"/>
      <c r="GS310" s="44"/>
      <c r="GT310" s="44"/>
      <c r="GU310" s="44"/>
      <c r="GV310" s="44"/>
      <c r="GW310" s="44"/>
      <c r="GX310" s="44"/>
      <c r="GY310" s="44"/>
      <c r="GZ310" s="44"/>
      <c r="HA310" s="44"/>
      <c r="HB310" s="44"/>
      <c r="HC310" s="44"/>
      <c r="HD310" s="44"/>
      <c r="HE310" s="44"/>
      <c r="HF310" s="44"/>
      <c r="HG310" s="44"/>
      <c r="HH310" s="44"/>
      <c r="HI310" s="44"/>
      <c r="HJ310" s="44"/>
      <c r="HK310" s="44"/>
      <c r="HL310" s="44"/>
      <c r="HM310" s="44"/>
      <c r="HN310" s="44"/>
      <c r="HO310" s="44"/>
      <c r="HP310" s="44"/>
      <c r="HQ310" s="44"/>
      <c r="HR310" s="44"/>
      <c r="HS310" s="44"/>
      <c r="HT310" s="44"/>
      <c r="HU310" s="44"/>
      <c r="HV310" s="44"/>
      <c r="HW310" s="44"/>
      <c r="HX310" s="44"/>
      <c r="HY310" s="44"/>
      <c r="HZ310" s="44"/>
      <c r="IA310" s="44"/>
      <c r="IB310" s="44"/>
      <c r="IC310" s="44"/>
      <c r="ID310" s="44"/>
      <c r="IE310" s="44"/>
      <c r="IF310" s="44"/>
      <c r="IG310" s="44"/>
      <c r="IH310" s="44"/>
      <c r="II310" s="44"/>
      <c r="IJ310" s="44"/>
      <c r="IK310" s="44"/>
      <c r="IL310" s="44"/>
      <c r="IM310" s="44"/>
      <c r="IN310" s="44"/>
      <c r="IO310" s="44"/>
      <c r="IP310" s="44"/>
      <c r="IQ310" s="44"/>
      <c r="IR310" s="44"/>
      <c r="IS310" s="44"/>
      <c r="IT310" s="44"/>
      <c r="IU310" s="44"/>
      <c r="IV310" s="44"/>
      <c r="IW310" s="44"/>
    </row>
    <row r="311" spans="1:257" ht="38.25">
      <c r="A311" s="190">
        <v>2</v>
      </c>
      <c r="B311" s="31" t="s">
        <v>526</v>
      </c>
      <c r="C311" s="122">
        <v>18222.57</v>
      </c>
      <c r="D311" s="122"/>
      <c r="E311" s="31" t="s">
        <v>527</v>
      </c>
      <c r="F311" s="61">
        <v>1920</v>
      </c>
      <c r="G311" s="61">
        <v>100</v>
      </c>
      <c r="H311" s="36" t="s">
        <v>524</v>
      </c>
      <c r="I311" s="67" t="s">
        <v>229</v>
      </c>
      <c r="J311" s="67" t="s">
        <v>229</v>
      </c>
      <c r="K311" s="61" t="s">
        <v>232</v>
      </c>
      <c r="L311" s="67" t="s">
        <v>229</v>
      </c>
      <c r="M311" s="61" t="s">
        <v>528</v>
      </c>
      <c r="N311" s="61" t="s">
        <v>99</v>
      </c>
      <c r="O311" s="61" t="s">
        <v>1424</v>
      </c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  <c r="AA311" s="44"/>
      <c r="AB311" s="44"/>
      <c r="AC311" s="44"/>
      <c r="AD311" s="44"/>
      <c r="AE311" s="44"/>
      <c r="AF311" s="44"/>
      <c r="AG311" s="44"/>
      <c r="AH311" s="44"/>
      <c r="AI311" s="44"/>
      <c r="AJ311" s="44"/>
      <c r="AK311" s="44"/>
      <c r="AL311" s="44"/>
      <c r="AM311" s="44"/>
      <c r="AN311" s="44"/>
      <c r="AO311" s="44"/>
      <c r="AP311" s="44"/>
      <c r="AQ311" s="44"/>
      <c r="AR311" s="44"/>
      <c r="AS311" s="44"/>
      <c r="AT311" s="44"/>
      <c r="AU311" s="44"/>
      <c r="AV311" s="44"/>
      <c r="AW311" s="44"/>
      <c r="AX311" s="44"/>
      <c r="AY311" s="44"/>
      <c r="AZ311" s="44"/>
      <c r="BA311" s="44"/>
      <c r="BB311" s="44"/>
      <c r="BC311" s="44"/>
      <c r="BD311" s="44"/>
      <c r="BE311" s="44"/>
      <c r="BF311" s="44"/>
      <c r="BG311" s="44"/>
      <c r="BH311" s="44"/>
      <c r="BI311" s="44"/>
      <c r="BJ311" s="44"/>
      <c r="BK311" s="44"/>
      <c r="BL311" s="44"/>
      <c r="BM311" s="44"/>
      <c r="BN311" s="44"/>
      <c r="BO311" s="44"/>
      <c r="BP311" s="44"/>
      <c r="BQ311" s="44"/>
      <c r="BR311" s="44"/>
      <c r="BS311" s="44"/>
      <c r="BT311" s="44"/>
      <c r="BU311" s="44"/>
      <c r="BV311" s="44"/>
      <c r="BW311" s="44"/>
      <c r="BX311" s="44"/>
      <c r="BY311" s="44"/>
      <c r="BZ311" s="44"/>
      <c r="CA311" s="44"/>
      <c r="CB311" s="44"/>
      <c r="CC311" s="44"/>
      <c r="CD311" s="44"/>
      <c r="CE311" s="44"/>
      <c r="CF311" s="44"/>
      <c r="CG311" s="44"/>
      <c r="CH311" s="44"/>
      <c r="CI311" s="44"/>
      <c r="CJ311" s="44"/>
      <c r="CK311" s="44"/>
      <c r="CL311" s="44"/>
      <c r="CM311" s="44"/>
      <c r="CN311" s="44"/>
      <c r="CO311" s="44"/>
      <c r="CP311" s="44"/>
      <c r="CQ311" s="44"/>
      <c r="CR311" s="44"/>
      <c r="CS311" s="44"/>
      <c r="CT311" s="44"/>
      <c r="CU311" s="44"/>
      <c r="CV311" s="44"/>
      <c r="CW311" s="44"/>
      <c r="CX311" s="44"/>
      <c r="CY311" s="44"/>
      <c r="CZ311" s="44"/>
      <c r="DA311" s="44"/>
      <c r="DB311" s="44"/>
      <c r="DC311" s="44"/>
      <c r="DD311" s="44"/>
      <c r="DE311" s="44"/>
      <c r="DF311" s="44"/>
      <c r="DG311" s="44"/>
      <c r="DH311" s="44"/>
      <c r="DI311" s="44"/>
      <c r="DJ311" s="44"/>
      <c r="DK311" s="44"/>
      <c r="DL311" s="44"/>
      <c r="DM311" s="44"/>
      <c r="DN311" s="44"/>
      <c r="DO311" s="44"/>
      <c r="DP311" s="44"/>
      <c r="DQ311" s="44"/>
      <c r="DR311" s="44"/>
      <c r="DS311" s="44"/>
      <c r="DT311" s="44"/>
      <c r="DU311" s="44"/>
      <c r="DV311" s="44"/>
      <c r="DW311" s="44"/>
      <c r="DX311" s="44"/>
      <c r="DY311" s="44"/>
      <c r="DZ311" s="44"/>
      <c r="EA311" s="44"/>
      <c r="EB311" s="44"/>
      <c r="EC311" s="44"/>
      <c r="ED311" s="44"/>
      <c r="EE311" s="44"/>
      <c r="EF311" s="44"/>
      <c r="EG311" s="44"/>
      <c r="EH311" s="44"/>
      <c r="EI311" s="44"/>
      <c r="EJ311" s="44"/>
      <c r="EK311" s="44"/>
      <c r="EL311" s="44"/>
      <c r="EM311" s="44"/>
      <c r="EN311" s="44"/>
      <c r="EO311" s="44"/>
      <c r="EP311" s="44"/>
      <c r="EQ311" s="44"/>
      <c r="ER311" s="44"/>
      <c r="ES311" s="44"/>
      <c r="ET311" s="44"/>
      <c r="EU311" s="44"/>
      <c r="EV311" s="44"/>
      <c r="EW311" s="44"/>
      <c r="EX311" s="44"/>
      <c r="EY311" s="44"/>
      <c r="EZ311" s="44"/>
      <c r="FA311" s="44"/>
      <c r="FB311" s="44"/>
      <c r="FC311" s="44"/>
      <c r="FD311" s="44"/>
      <c r="FE311" s="44"/>
      <c r="FF311" s="44"/>
      <c r="FG311" s="44"/>
      <c r="FH311" s="44"/>
      <c r="FI311" s="44"/>
      <c r="FJ311" s="44"/>
      <c r="FK311" s="44"/>
      <c r="FL311" s="44"/>
      <c r="FM311" s="44"/>
      <c r="FN311" s="44"/>
      <c r="FO311" s="44"/>
      <c r="FP311" s="44"/>
      <c r="FQ311" s="44"/>
      <c r="FR311" s="44"/>
      <c r="FS311" s="44"/>
      <c r="FT311" s="44"/>
      <c r="FU311" s="44"/>
      <c r="FV311" s="44"/>
      <c r="FW311" s="44"/>
      <c r="FX311" s="44"/>
      <c r="FY311" s="44"/>
      <c r="FZ311" s="44"/>
      <c r="GA311" s="44"/>
      <c r="GB311" s="44"/>
      <c r="GC311" s="44"/>
      <c r="GD311" s="44"/>
      <c r="GE311" s="44"/>
      <c r="GF311" s="44"/>
      <c r="GG311" s="44"/>
      <c r="GH311" s="44"/>
      <c r="GI311" s="44"/>
      <c r="GJ311" s="44"/>
      <c r="GK311" s="44"/>
      <c r="GL311" s="44"/>
      <c r="GM311" s="44"/>
      <c r="GN311" s="44"/>
      <c r="GO311" s="44"/>
      <c r="GP311" s="44"/>
      <c r="GQ311" s="44"/>
      <c r="GR311" s="44"/>
      <c r="GS311" s="44"/>
      <c r="GT311" s="44"/>
      <c r="GU311" s="44"/>
      <c r="GV311" s="44"/>
      <c r="GW311" s="44"/>
      <c r="GX311" s="44"/>
      <c r="GY311" s="44"/>
      <c r="GZ311" s="44"/>
      <c r="HA311" s="44"/>
      <c r="HB311" s="44"/>
      <c r="HC311" s="44"/>
      <c r="HD311" s="44"/>
      <c r="HE311" s="44"/>
      <c r="HF311" s="44"/>
      <c r="HG311" s="44"/>
      <c r="HH311" s="44"/>
      <c r="HI311" s="44"/>
      <c r="HJ311" s="44"/>
      <c r="HK311" s="44"/>
      <c r="HL311" s="44"/>
      <c r="HM311" s="44"/>
      <c r="HN311" s="44"/>
      <c r="HO311" s="44"/>
      <c r="HP311" s="44"/>
      <c r="HQ311" s="44"/>
      <c r="HR311" s="44"/>
      <c r="HS311" s="44"/>
      <c r="HT311" s="44"/>
      <c r="HU311" s="44"/>
      <c r="HV311" s="44"/>
      <c r="HW311" s="44"/>
      <c r="HX311" s="44"/>
      <c r="HY311" s="44"/>
      <c r="HZ311" s="44"/>
      <c r="IA311" s="44"/>
      <c r="IB311" s="44"/>
      <c r="IC311" s="44"/>
      <c r="ID311" s="44"/>
      <c r="IE311" s="44"/>
      <c r="IF311" s="44"/>
      <c r="IG311" s="44"/>
      <c r="IH311" s="44"/>
      <c r="II311" s="44"/>
      <c r="IJ311" s="44"/>
      <c r="IK311" s="44"/>
      <c r="IL311" s="44"/>
      <c r="IM311" s="44"/>
      <c r="IN311" s="44"/>
      <c r="IO311" s="44"/>
      <c r="IP311" s="44"/>
      <c r="IQ311" s="44"/>
      <c r="IR311" s="44"/>
      <c r="IS311" s="44"/>
      <c r="IT311" s="44"/>
      <c r="IU311" s="44"/>
      <c r="IV311" s="44"/>
      <c r="IW311" s="44"/>
    </row>
    <row r="312" spans="1:257" ht="51">
      <c r="A312" s="190">
        <v>3</v>
      </c>
      <c r="B312" s="31" t="s">
        <v>209</v>
      </c>
      <c r="C312" s="122"/>
      <c r="D312" s="122">
        <v>10080000</v>
      </c>
      <c r="E312" s="31" t="s">
        <v>529</v>
      </c>
      <c r="F312" s="61">
        <v>1986</v>
      </c>
      <c r="G312" s="61">
        <v>2800</v>
      </c>
      <c r="H312" s="36" t="s">
        <v>530</v>
      </c>
      <c r="I312" s="61" t="s">
        <v>232</v>
      </c>
      <c r="J312" s="61" t="s">
        <v>246</v>
      </c>
      <c r="K312" s="67" t="s">
        <v>229</v>
      </c>
      <c r="L312" s="67" t="s">
        <v>229</v>
      </c>
      <c r="M312" s="61"/>
      <c r="N312" s="61" t="s">
        <v>531</v>
      </c>
      <c r="O312" s="61"/>
      <c r="P312" s="44"/>
      <c r="Q312" s="44"/>
      <c r="R312" s="44"/>
      <c r="S312" s="44"/>
      <c r="T312" s="44"/>
      <c r="U312" s="44"/>
      <c r="V312" s="44"/>
      <c r="W312" s="44"/>
      <c r="X312" s="44"/>
      <c r="Y312" s="44"/>
      <c r="Z312" s="44"/>
      <c r="AA312" s="44"/>
      <c r="AB312" s="44"/>
      <c r="AC312" s="44"/>
      <c r="AD312" s="44"/>
      <c r="AE312" s="44"/>
      <c r="AF312" s="44"/>
      <c r="AG312" s="44"/>
      <c r="AH312" s="44"/>
      <c r="AI312" s="44"/>
      <c r="AJ312" s="44"/>
      <c r="AK312" s="44"/>
      <c r="AL312" s="44"/>
      <c r="AM312" s="44"/>
      <c r="AN312" s="44"/>
      <c r="AO312" s="44"/>
      <c r="AP312" s="44"/>
      <c r="AQ312" s="44"/>
      <c r="AR312" s="44"/>
      <c r="AS312" s="44"/>
      <c r="AT312" s="44"/>
      <c r="AU312" s="44"/>
      <c r="AV312" s="44"/>
      <c r="AW312" s="44"/>
      <c r="AX312" s="44"/>
      <c r="AY312" s="44"/>
      <c r="AZ312" s="44"/>
      <c r="BA312" s="44"/>
      <c r="BB312" s="44"/>
      <c r="BC312" s="44"/>
      <c r="BD312" s="44"/>
      <c r="BE312" s="44"/>
      <c r="BF312" s="44"/>
      <c r="BG312" s="44"/>
      <c r="BH312" s="44"/>
      <c r="BI312" s="44"/>
      <c r="BJ312" s="44"/>
      <c r="BK312" s="44"/>
      <c r="BL312" s="44"/>
      <c r="BM312" s="44"/>
      <c r="BN312" s="44"/>
      <c r="BO312" s="44"/>
      <c r="BP312" s="44"/>
      <c r="BQ312" s="44"/>
      <c r="BR312" s="44"/>
      <c r="BS312" s="44"/>
      <c r="BT312" s="44"/>
      <c r="BU312" s="44"/>
      <c r="BV312" s="44"/>
      <c r="BW312" s="44"/>
      <c r="BX312" s="44"/>
      <c r="BY312" s="44"/>
      <c r="BZ312" s="44"/>
      <c r="CA312" s="44"/>
      <c r="CB312" s="44"/>
      <c r="CC312" s="44"/>
      <c r="CD312" s="44"/>
      <c r="CE312" s="44"/>
      <c r="CF312" s="44"/>
      <c r="CG312" s="44"/>
      <c r="CH312" s="44"/>
      <c r="CI312" s="44"/>
      <c r="CJ312" s="44"/>
      <c r="CK312" s="44"/>
      <c r="CL312" s="44"/>
      <c r="CM312" s="44"/>
      <c r="CN312" s="44"/>
      <c r="CO312" s="44"/>
      <c r="CP312" s="44"/>
      <c r="CQ312" s="44"/>
      <c r="CR312" s="44"/>
      <c r="CS312" s="44"/>
      <c r="CT312" s="44"/>
      <c r="CU312" s="44"/>
      <c r="CV312" s="44"/>
      <c r="CW312" s="44"/>
      <c r="CX312" s="44"/>
      <c r="CY312" s="44"/>
      <c r="CZ312" s="44"/>
      <c r="DA312" s="44"/>
      <c r="DB312" s="44"/>
      <c r="DC312" s="44"/>
      <c r="DD312" s="44"/>
      <c r="DE312" s="44"/>
      <c r="DF312" s="44"/>
      <c r="DG312" s="44"/>
      <c r="DH312" s="44"/>
      <c r="DI312" s="44"/>
      <c r="DJ312" s="44"/>
      <c r="DK312" s="44"/>
      <c r="DL312" s="44"/>
      <c r="DM312" s="44"/>
      <c r="DN312" s="44"/>
      <c r="DO312" s="44"/>
      <c r="DP312" s="44"/>
      <c r="DQ312" s="44"/>
      <c r="DR312" s="44"/>
      <c r="DS312" s="44"/>
      <c r="DT312" s="44"/>
      <c r="DU312" s="44"/>
      <c r="DV312" s="44"/>
      <c r="DW312" s="44"/>
      <c r="DX312" s="44"/>
      <c r="DY312" s="44"/>
      <c r="DZ312" s="44"/>
      <c r="EA312" s="44"/>
      <c r="EB312" s="44"/>
      <c r="EC312" s="44"/>
      <c r="ED312" s="44"/>
      <c r="EE312" s="44"/>
      <c r="EF312" s="44"/>
      <c r="EG312" s="44"/>
      <c r="EH312" s="44"/>
      <c r="EI312" s="44"/>
      <c r="EJ312" s="44"/>
      <c r="EK312" s="44"/>
      <c r="EL312" s="44"/>
      <c r="EM312" s="44"/>
      <c r="EN312" s="44"/>
      <c r="EO312" s="44"/>
      <c r="EP312" s="44"/>
      <c r="EQ312" s="44"/>
      <c r="ER312" s="44"/>
      <c r="ES312" s="44"/>
      <c r="ET312" s="44"/>
      <c r="EU312" s="44"/>
      <c r="EV312" s="44"/>
      <c r="EW312" s="44"/>
      <c r="EX312" s="44"/>
      <c r="EY312" s="44"/>
      <c r="EZ312" s="44"/>
      <c r="FA312" s="44"/>
      <c r="FB312" s="44"/>
      <c r="FC312" s="44"/>
      <c r="FD312" s="44"/>
      <c r="FE312" s="44"/>
      <c r="FF312" s="44"/>
      <c r="FG312" s="44"/>
      <c r="FH312" s="44"/>
      <c r="FI312" s="44"/>
      <c r="FJ312" s="44"/>
      <c r="FK312" s="44"/>
      <c r="FL312" s="44"/>
      <c r="FM312" s="44"/>
      <c r="FN312" s="44"/>
      <c r="FO312" s="44"/>
      <c r="FP312" s="44"/>
      <c r="FQ312" s="44"/>
      <c r="FR312" s="44"/>
      <c r="FS312" s="44"/>
      <c r="FT312" s="44"/>
      <c r="FU312" s="44"/>
      <c r="FV312" s="44"/>
      <c r="FW312" s="44"/>
      <c r="FX312" s="44"/>
      <c r="FY312" s="44"/>
      <c r="FZ312" s="44"/>
      <c r="GA312" s="44"/>
      <c r="GB312" s="44"/>
      <c r="GC312" s="44"/>
      <c r="GD312" s="44"/>
      <c r="GE312" s="44"/>
      <c r="GF312" s="44"/>
      <c r="GG312" s="44"/>
      <c r="GH312" s="44"/>
      <c r="GI312" s="44"/>
      <c r="GJ312" s="44"/>
      <c r="GK312" s="44"/>
      <c r="GL312" s="44"/>
      <c r="GM312" s="44"/>
      <c r="GN312" s="44"/>
      <c r="GO312" s="44"/>
      <c r="GP312" s="44"/>
      <c r="GQ312" s="44"/>
      <c r="GR312" s="44"/>
      <c r="GS312" s="44"/>
      <c r="GT312" s="44"/>
      <c r="GU312" s="44"/>
      <c r="GV312" s="44"/>
      <c r="GW312" s="44"/>
      <c r="GX312" s="44"/>
      <c r="GY312" s="44"/>
      <c r="GZ312" s="44"/>
      <c r="HA312" s="44"/>
      <c r="HB312" s="44"/>
      <c r="HC312" s="44"/>
      <c r="HD312" s="44"/>
      <c r="HE312" s="44"/>
      <c r="HF312" s="44"/>
      <c r="HG312" s="44"/>
      <c r="HH312" s="44"/>
      <c r="HI312" s="44"/>
      <c r="HJ312" s="44"/>
      <c r="HK312" s="44"/>
      <c r="HL312" s="44"/>
      <c r="HM312" s="44"/>
      <c r="HN312" s="44"/>
      <c r="HO312" s="44"/>
      <c r="HP312" s="44"/>
      <c r="HQ312" s="44"/>
      <c r="HR312" s="44"/>
      <c r="HS312" s="44"/>
      <c r="HT312" s="44"/>
      <c r="HU312" s="44"/>
      <c r="HV312" s="44"/>
      <c r="HW312" s="44"/>
      <c r="HX312" s="44"/>
      <c r="HY312" s="44"/>
      <c r="HZ312" s="44"/>
      <c r="IA312" s="44"/>
      <c r="IB312" s="44"/>
      <c r="IC312" s="44"/>
      <c r="ID312" s="44"/>
      <c r="IE312" s="44"/>
      <c r="IF312" s="44"/>
      <c r="IG312" s="44"/>
      <c r="IH312" s="44"/>
      <c r="II312" s="44"/>
      <c r="IJ312" s="44"/>
      <c r="IK312" s="44"/>
      <c r="IL312" s="44"/>
      <c r="IM312" s="44"/>
      <c r="IN312" s="44"/>
      <c r="IO312" s="44"/>
      <c r="IP312" s="44"/>
      <c r="IQ312" s="44"/>
      <c r="IR312" s="44"/>
      <c r="IS312" s="44"/>
      <c r="IT312" s="44"/>
      <c r="IU312" s="44"/>
      <c r="IV312" s="44"/>
      <c r="IW312" s="44"/>
    </row>
    <row r="313" spans="1:257" ht="51">
      <c r="A313" s="190">
        <v>4</v>
      </c>
      <c r="B313" s="31" t="s">
        <v>532</v>
      </c>
      <c r="C313" s="122">
        <v>79904.98</v>
      </c>
      <c r="D313" s="122"/>
      <c r="E313" s="31" t="s">
        <v>533</v>
      </c>
      <c r="F313" s="61">
        <v>1911</v>
      </c>
      <c r="G313" s="61">
        <v>380</v>
      </c>
      <c r="H313" s="36" t="s">
        <v>534</v>
      </c>
      <c r="I313" s="61" t="s">
        <v>246</v>
      </c>
      <c r="J313" s="61" t="s">
        <v>246</v>
      </c>
      <c r="K313" s="67" t="s">
        <v>229</v>
      </c>
      <c r="L313" s="67" t="s">
        <v>229</v>
      </c>
      <c r="M313" s="61"/>
      <c r="N313" s="61" t="s">
        <v>535</v>
      </c>
      <c r="O313" s="61"/>
      <c r="P313" s="44"/>
      <c r="Q313" s="44"/>
      <c r="R313" s="44"/>
      <c r="S313" s="44"/>
      <c r="T313" s="44"/>
      <c r="U313" s="44"/>
      <c r="V313" s="44"/>
      <c r="W313" s="44"/>
      <c r="X313" s="44"/>
      <c r="Y313" s="44"/>
      <c r="Z313" s="44"/>
      <c r="AA313" s="44"/>
      <c r="AB313" s="44"/>
      <c r="AC313" s="44"/>
      <c r="AD313" s="44"/>
      <c r="AE313" s="44"/>
      <c r="AF313" s="44"/>
      <c r="AG313" s="44"/>
      <c r="AH313" s="44"/>
      <c r="AI313" s="44"/>
      <c r="AJ313" s="44"/>
      <c r="AK313" s="44"/>
      <c r="AL313" s="44"/>
      <c r="AM313" s="44"/>
      <c r="AN313" s="44"/>
      <c r="AO313" s="44"/>
      <c r="AP313" s="44"/>
      <c r="AQ313" s="44"/>
      <c r="AR313" s="44"/>
      <c r="AS313" s="44"/>
      <c r="AT313" s="44"/>
      <c r="AU313" s="44"/>
      <c r="AV313" s="44"/>
      <c r="AW313" s="44"/>
      <c r="AX313" s="44"/>
      <c r="AY313" s="44"/>
      <c r="AZ313" s="44"/>
      <c r="BA313" s="44"/>
      <c r="BB313" s="44"/>
      <c r="BC313" s="44"/>
      <c r="BD313" s="44"/>
      <c r="BE313" s="44"/>
      <c r="BF313" s="44"/>
      <c r="BG313" s="44"/>
      <c r="BH313" s="44"/>
      <c r="BI313" s="44"/>
      <c r="BJ313" s="44"/>
      <c r="BK313" s="44"/>
      <c r="BL313" s="44"/>
      <c r="BM313" s="44"/>
      <c r="BN313" s="44"/>
      <c r="BO313" s="44"/>
      <c r="BP313" s="44"/>
      <c r="BQ313" s="44"/>
      <c r="BR313" s="44"/>
      <c r="BS313" s="44"/>
      <c r="BT313" s="44"/>
      <c r="BU313" s="44"/>
      <c r="BV313" s="44"/>
      <c r="BW313" s="44"/>
      <c r="BX313" s="44"/>
      <c r="BY313" s="44"/>
      <c r="BZ313" s="44"/>
      <c r="CA313" s="44"/>
      <c r="CB313" s="44"/>
      <c r="CC313" s="44"/>
      <c r="CD313" s="44"/>
      <c r="CE313" s="44"/>
      <c r="CF313" s="44"/>
      <c r="CG313" s="44"/>
      <c r="CH313" s="44"/>
      <c r="CI313" s="44"/>
      <c r="CJ313" s="44"/>
      <c r="CK313" s="44"/>
      <c r="CL313" s="44"/>
      <c r="CM313" s="44"/>
      <c r="CN313" s="44"/>
      <c r="CO313" s="44"/>
      <c r="CP313" s="44"/>
      <c r="CQ313" s="44"/>
      <c r="CR313" s="44"/>
      <c r="CS313" s="44"/>
      <c r="CT313" s="44"/>
      <c r="CU313" s="44"/>
      <c r="CV313" s="44"/>
      <c r="CW313" s="44"/>
      <c r="CX313" s="44"/>
      <c r="CY313" s="44"/>
      <c r="CZ313" s="44"/>
      <c r="DA313" s="44"/>
      <c r="DB313" s="44"/>
      <c r="DC313" s="44"/>
      <c r="DD313" s="44"/>
      <c r="DE313" s="44"/>
      <c r="DF313" s="44"/>
      <c r="DG313" s="44"/>
      <c r="DH313" s="44"/>
      <c r="DI313" s="44"/>
      <c r="DJ313" s="44"/>
      <c r="DK313" s="44"/>
      <c r="DL313" s="44"/>
      <c r="DM313" s="44"/>
      <c r="DN313" s="44"/>
      <c r="DO313" s="44"/>
      <c r="DP313" s="44"/>
      <c r="DQ313" s="44"/>
      <c r="DR313" s="44"/>
      <c r="DS313" s="44"/>
      <c r="DT313" s="44"/>
      <c r="DU313" s="44"/>
      <c r="DV313" s="44"/>
      <c r="DW313" s="44"/>
      <c r="DX313" s="44"/>
      <c r="DY313" s="44"/>
      <c r="DZ313" s="44"/>
      <c r="EA313" s="44"/>
      <c r="EB313" s="44"/>
      <c r="EC313" s="44"/>
      <c r="ED313" s="44"/>
      <c r="EE313" s="44"/>
      <c r="EF313" s="44"/>
      <c r="EG313" s="44"/>
      <c r="EH313" s="44"/>
      <c r="EI313" s="44"/>
      <c r="EJ313" s="44"/>
      <c r="EK313" s="44"/>
      <c r="EL313" s="44"/>
      <c r="EM313" s="44"/>
      <c r="EN313" s="44"/>
      <c r="EO313" s="44"/>
      <c r="EP313" s="44"/>
      <c r="EQ313" s="44"/>
      <c r="ER313" s="44"/>
      <c r="ES313" s="44"/>
      <c r="ET313" s="44"/>
      <c r="EU313" s="44"/>
      <c r="EV313" s="44"/>
      <c r="EW313" s="44"/>
      <c r="EX313" s="44"/>
      <c r="EY313" s="44"/>
      <c r="EZ313" s="44"/>
      <c r="FA313" s="44"/>
      <c r="FB313" s="44"/>
      <c r="FC313" s="44"/>
      <c r="FD313" s="44"/>
      <c r="FE313" s="44"/>
      <c r="FF313" s="44"/>
      <c r="FG313" s="44"/>
      <c r="FH313" s="44"/>
      <c r="FI313" s="44"/>
      <c r="FJ313" s="44"/>
      <c r="FK313" s="44"/>
      <c r="FL313" s="44"/>
      <c r="FM313" s="44"/>
      <c r="FN313" s="44"/>
      <c r="FO313" s="44"/>
      <c r="FP313" s="44"/>
      <c r="FQ313" s="44"/>
      <c r="FR313" s="44"/>
      <c r="FS313" s="44"/>
      <c r="FT313" s="44"/>
      <c r="FU313" s="44"/>
      <c r="FV313" s="44"/>
      <c r="FW313" s="44"/>
      <c r="FX313" s="44"/>
      <c r="FY313" s="44"/>
      <c r="FZ313" s="44"/>
      <c r="GA313" s="44"/>
      <c r="GB313" s="44"/>
      <c r="GC313" s="44"/>
      <c r="GD313" s="44"/>
      <c r="GE313" s="44"/>
      <c r="GF313" s="44"/>
      <c r="GG313" s="44"/>
      <c r="GH313" s="44"/>
      <c r="GI313" s="44"/>
      <c r="GJ313" s="44"/>
      <c r="GK313" s="44"/>
      <c r="GL313" s="44"/>
      <c r="GM313" s="44"/>
      <c r="GN313" s="44"/>
      <c r="GO313" s="44"/>
      <c r="GP313" s="44"/>
      <c r="GQ313" s="44"/>
      <c r="GR313" s="44"/>
      <c r="GS313" s="44"/>
      <c r="GT313" s="44"/>
      <c r="GU313" s="44"/>
      <c r="GV313" s="44"/>
      <c r="GW313" s="44"/>
      <c r="GX313" s="44"/>
      <c r="GY313" s="44"/>
      <c r="GZ313" s="44"/>
      <c r="HA313" s="44"/>
      <c r="HB313" s="44"/>
      <c r="HC313" s="44"/>
      <c r="HD313" s="44"/>
      <c r="HE313" s="44"/>
      <c r="HF313" s="44"/>
      <c r="HG313" s="44"/>
      <c r="HH313" s="44"/>
      <c r="HI313" s="44"/>
      <c r="HJ313" s="44"/>
      <c r="HK313" s="44"/>
      <c r="HL313" s="44"/>
      <c r="HM313" s="44"/>
      <c r="HN313" s="44"/>
      <c r="HO313" s="44"/>
      <c r="HP313" s="44"/>
      <c r="HQ313" s="44"/>
      <c r="HR313" s="44"/>
      <c r="HS313" s="44"/>
      <c r="HT313" s="44"/>
      <c r="HU313" s="44"/>
      <c r="HV313" s="44"/>
      <c r="HW313" s="44"/>
      <c r="HX313" s="44"/>
      <c r="HY313" s="44"/>
      <c r="HZ313" s="44"/>
      <c r="IA313" s="44"/>
      <c r="IB313" s="44"/>
      <c r="IC313" s="44"/>
      <c r="ID313" s="44"/>
      <c r="IE313" s="44"/>
      <c r="IF313" s="44"/>
      <c r="IG313" s="44"/>
      <c r="IH313" s="44"/>
      <c r="II313" s="44"/>
      <c r="IJ313" s="44"/>
      <c r="IK313" s="44"/>
      <c r="IL313" s="44"/>
      <c r="IM313" s="44"/>
      <c r="IN313" s="44"/>
      <c r="IO313" s="44"/>
      <c r="IP313" s="44"/>
      <c r="IQ313" s="44"/>
      <c r="IR313" s="44"/>
      <c r="IS313" s="44"/>
      <c r="IT313" s="44"/>
      <c r="IU313" s="44"/>
      <c r="IV313" s="44"/>
      <c r="IW313" s="44"/>
    </row>
    <row r="314" spans="1:257" ht="25.5">
      <c r="A314" s="190">
        <v>5</v>
      </c>
      <c r="B314" s="31" t="s">
        <v>536</v>
      </c>
      <c r="C314" s="122">
        <v>45713.54</v>
      </c>
      <c r="D314" s="122"/>
      <c r="E314" s="31" t="s">
        <v>537</v>
      </c>
      <c r="F314" s="61">
        <v>1978</v>
      </c>
      <c r="G314" s="61">
        <v>256</v>
      </c>
      <c r="H314" s="36" t="s">
        <v>524</v>
      </c>
      <c r="I314" s="61" t="s">
        <v>246</v>
      </c>
      <c r="J314" s="61" t="s">
        <v>232</v>
      </c>
      <c r="K314" s="67" t="s">
        <v>229</v>
      </c>
      <c r="L314" s="67" t="s">
        <v>229</v>
      </c>
      <c r="M314" s="61"/>
      <c r="N314" s="61" t="s">
        <v>99</v>
      </c>
      <c r="O314" s="61"/>
      <c r="P314" s="44"/>
      <c r="Q314" s="44"/>
      <c r="R314" s="44"/>
      <c r="S314" s="44"/>
      <c r="T314" s="44"/>
      <c r="U314" s="44"/>
      <c r="V314" s="44"/>
      <c r="W314" s="44"/>
      <c r="X314" s="44"/>
      <c r="Y314" s="44"/>
      <c r="Z314" s="44"/>
      <c r="AA314" s="44"/>
      <c r="AB314" s="44"/>
      <c r="AC314" s="44"/>
      <c r="AD314" s="44"/>
      <c r="AE314" s="44"/>
      <c r="AF314" s="44"/>
      <c r="AG314" s="44"/>
      <c r="AH314" s="44"/>
      <c r="AI314" s="44"/>
      <c r="AJ314" s="44"/>
      <c r="AK314" s="44"/>
      <c r="AL314" s="44"/>
      <c r="AM314" s="44"/>
      <c r="AN314" s="44"/>
      <c r="AO314" s="44"/>
      <c r="AP314" s="44"/>
      <c r="AQ314" s="44"/>
      <c r="AR314" s="44"/>
      <c r="AS314" s="44"/>
      <c r="AT314" s="44"/>
      <c r="AU314" s="44"/>
      <c r="AV314" s="44"/>
      <c r="AW314" s="44"/>
      <c r="AX314" s="44"/>
      <c r="AY314" s="44"/>
      <c r="AZ314" s="44"/>
      <c r="BA314" s="44"/>
      <c r="BB314" s="44"/>
      <c r="BC314" s="44"/>
      <c r="BD314" s="44"/>
      <c r="BE314" s="44"/>
      <c r="BF314" s="44"/>
      <c r="BG314" s="44"/>
      <c r="BH314" s="44"/>
      <c r="BI314" s="44"/>
      <c r="BJ314" s="44"/>
      <c r="BK314" s="44"/>
      <c r="BL314" s="44"/>
      <c r="BM314" s="44"/>
      <c r="BN314" s="44"/>
      <c r="BO314" s="44"/>
      <c r="BP314" s="44"/>
      <c r="BQ314" s="44"/>
      <c r="BR314" s="44"/>
      <c r="BS314" s="44"/>
      <c r="BT314" s="44"/>
      <c r="BU314" s="44"/>
      <c r="BV314" s="44"/>
      <c r="BW314" s="44"/>
      <c r="BX314" s="44"/>
      <c r="BY314" s="44"/>
      <c r="BZ314" s="44"/>
      <c r="CA314" s="44"/>
      <c r="CB314" s="44"/>
      <c r="CC314" s="44"/>
      <c r="CD314" s="44"/>
      <c r="CE314" s="44"/>
      <c r="CF314" s="44"/>
      <c r="CG314" s="44"/>
      <c r="CH314" s="44"/>
      <c r="CI314" s="44"/>
      <c r="CJ314" s="44"/>
      <c r="CK314" s="44"/>
      <c r="CL314" s="44"/>
      <c r="CM314" s="44"/>
      <c r="CN314" s="44"/>
      <c r="CO314" s="44"/>
      <c r="CP314" s="44"/>
      <c r="CQ314" s="44"/>
      <c r="CR314" s="44"/>
      <c r="CS314" s="44"/>
      <c r="CT314" s="44"/>
      <c r="CU314" s="44"/>
      <c r="CV314" s="44"/>
      <c r="CW314" s="44"/>
      <c r="CX314" s="44"/>
      <c r="CY314" s="44"/>
      <c r="CZ314" s="44"/>
      <c r="DA314" s="44"/>
      <c r="DB314" s="44"/>
      <c r="DC314" s="44"/>
      <c r="DD314" s="44"/>
      <c r="DE314" s="44"/>
      <c r="DF314" s="44"/>
      <c r="DG314" s="44"/>
      <c r="DH314" s="44"/>
      <c r="DI314" s="44"/>
      <c r="DJ314" s="44"/>
      <c r="DK314" s="44"/>
      <c r="DL314" s="44"/>
      <c r="DM314" s="44"/>
      <c r="DN314" s="44"/>
      <c r="DO314" s="44"/>
      <c r="DP314" s="44"/>
      <c r="DQ314" s="44"/>
      <c r="DR314" s="44"/>
      <c r="DS314" s="44"/>
      <c r="DT314" s="44"/>
      <c r="DU314" s="44"/>
      <c r="DV314" s="44"/>
      <c r="DW314" s="44"/>
      <c r="DX314" s="44"/>
      <c r="DY314" s="44"/>
      <c r="DZ314" s="44"/>
      <c r="EA314" s="44"/>
      <c r="EB314" s="44"/>
      <c r="EC314" s="44"/>
      <c r="ED314" s="44"/>
      <c r="EE314" s="44"/>
      <c r="EF314" s="44"/>
      <c r="EG314" s="44"/>
      <c r="EH314" s="44"/>
      <c r="EI314" s="44"/>
      <c r="EJ314" s="44"/>
      <c r="EK314" s="44"/>
      <c r="EL314" s="44"/>
      <c r="EM314" s="44"/>
      <c r="EN314" s="44"/>
      <c r="EO314" s="44"/>
      <c r="EP314" s="44"/>
      <c r="EQ314" s="44"/>
      <c r="ER314" s="44"/>
      <c r="ES314" s="44"/>
      <c r="ET314" s="44"/>
      <c r="EU314" s="44"/>
      <c r="EV314" s="44"/>
      <c r="EW314" s="44"/>
      <c r="EX314" s="44"/>
      <c r="EY314" s="44"/>
      <c r="EZ314" s="44"/>
      <c r="FA314" s="44"/>
      <c r="FB314" s="44"/>
      <c r="FC314" s="44"/>
      <c r="FD314" s="44"/>
      <c r="FE314" s="44"/>
      <c r="FF314" s="44"/>
      <c r="FG314" s="44"/>
      <c r="FH314" s="44"/>
      <c r="FI314" s="44"/>
      <c r="FJ314" s="44"/>
      <c r="FK314" s="44"/>
      <c r="FL314" s="44"/>
      <c r="FM314" s="44"/>
      <c r="FN314" s="44"/>
      <c r="FO314" s="44"/>
      <c r="FP314" s="44"/>
      <c r="FQ314" s="44"/>
      <c r="FR314" s="44"/>
      <c r="FS314" s="44"/>
      <c r="FT314" s="44"/>
      <c r="FU314" s="44"/>
      <c r="FV314" s="44"/>
      <c r="FW314" s="44"/>
      <c r="FX314" s="44"/>
      <c r="FY314" s="44"/>
      <c r="FZ314" s="44"/>
      <c r="GA314" s="44"/>
      <c r="GB314" s="44"/>
      <c r="GC314" s="44"/>
      <c r="GD314" s="44"/>
      <c r="GE314" s="44"/>
      <c r="GF314" s="44"/>
      <c r="GG314" s="44"/>
      <c r="GH314" s="44"/>
      <c r="GI314" s="44"/>
      <c r="GJ314" s="44"/>
      <c r="GK314" s="44"/>
      <c r="GL314" s="44"/>
      <c r="GM314" s="44"/>
      <c r="GN314" s="44"/>
      <c r="GO314" s="44"/>
      <c r="GP314" s="44"/>
      <c r="GQ314" s="44"/>
      <c r="GR314" s="44"/>
      <c r="GS314" s="44"/>
      <c r="GT314" s="44"/>
      <c r="GU314" s="44"/>
      <c r="GV314" s="44"/>
      <c r="GW314" s="44"/>
      <c r="GX314" s="44"/>
      <c r="GY314" s="44"/>
      <c r="GZ314" s="44"/>
      <c r="HA314" s="44"/>
      <c r="HB314" s="44"/>
      <c r="HC314" s="44"/>
      <c r="HD314" s="44"/>
      <c r="HE314" s="44"/>
      <c r="HF314" s="44"/>
      <c r="HG314" s="44"/>
      <c r="HH314" s="44"/>
      <c r="HI314" s="44"/>
      <c r="HJ314" s="44"/>
      <c r="HK314" s="44"/>
      <c r="HL314" s="44"/>
      <c r="HM314" s="44"/>
      <c r="HN314" s="44"/>
      <c r="HO314" s="44"/>
      <c r="HP314" s="44"/>
      <c r="HQ314" s="44"/>
      <c r="HR314" s="44"/>
      <c r="HS314" s="44"/>
      <c r="HT314" s="44"/>
      <c r="HU314" s="44"/>
      <c r="HV314" s="44"/>
      <c r="HW314" s="44"/>
      <c r="HX314" s="44"/>
      <c r="HY314" s="44"/>
      <c r="HZ314" s="44"/>
      <c r="IA314" s="44"/>
      <c r="IB314" s="44"/>
      <c r="IC314" s="44"/>
      <c r="ID314" s="44"/>
      <c r="IE314" s="44"/>
      <c r="IF314" s="44"/>
      <c r="IG314" s="44"/>
      <c r="IH314" s="44"/>
      <c r="II314" s="44"/>
      <c r="IJ314" s="44"/>
      <c r="IK314" s="44"/>
      <c r="IL314" s="44"/>
      <c r="IM314" s="44"/>
      <c r="IN314" s="44"/>
      <c r="IO314" s="44"/>
      <c r="IP314" s="44"/>
      <c r="IQ314" s="44"/>
      <c r="IR314" s="44"/>
      <c r="IS314" s="44"/>
      <c r="IT314" s="44"/>
      <c r="IU314" s="44"/>
      <c r="IV314" s="44"/>
      <c r="IW314" s="44"/>
    </row>
    <row r="315" spans="1:257" ht="25.5">
      <c r="A315" s="190">
        <v>6</v>
      </c>
      <c r="B315" s="31" t="s">
        <v>538</v>
      </c>
      <c r="C315" s="122">
        <v>333270.78999999998</v>
      </c>
      <c r="D315" s="122"/>
      <c r="E315" s="31" t="s">
        <v>539</v>
      </c>
      <c r="F315" s="61">
        <v>1973</v>
      </c>
      <c r="G315" s="61">
        <v>463</v>
      </c>
      <c r="H315" s="36" t="s">
        <v>524</v>
      </c>
      <c r="I315" s="61" t="s">
        <v>246</v>
      </c>
      <c r="J315" s="61" t="s">
        <v>246</v>
      </c>
      <c r="K315" s="67" t="s">
        <v>229</v>
      </c>
      <c r="L315" s="67" t="s">
        <v>229</v>
      </c>
      <c r="M315" s="61"/>
      <c r="N315" s="61" t="s">
        <v>540</v>
      </c>
      <c r="O315" s="61"/>
      <c r="P315" s="44"/>
      <c r="Q315" s="44"/>
      <c r="R315" s="44"/>
      <c r="S315" s="44"/>
      <c r="T315" s="44"/>
      <c r="U315" s="44"/>
      <c r="V315" s="44"/>
      <c r="W315" s="44"/>
      <c r="X315" s="44"/>
      <c r="Y315" s="44"/>
      <c r="Z315" s="44"/>
      <c r="AA315" s="44"/>
      <c r="AB315" s="44"/>
      <c r="AC315" s="44"/>
      <c r="AD315" s="44"/>
      <c r="AE315" s="44"/>
      <c r="AF315" s="44"/>
      <c r="AG315" s="44"/>
      <c r="AH315" s="44"/>
      <c r="AI315" s="44"/>
      <c r="AJ315" s="44"/>
      <c r="AK315" s="44"/>
      <c r="AL315" s="44"/>
      <c r="AM315" s="44"/>
      <c r="AN315" s="44"/>
      <c r="AO315" s="44"/>
      <c r="AP315" s="44"/>
      <c r="AQ315" s="44"/>
      <c r="AR315" s="44"/>
      <c r="AS315" s="44"/>
      <c r="AT315" s="44"/>
      <c r="AU315" s="44"/>
      <c r="AV315" s="44"/>
      <c r="AW315" s="44"/>
      <c r="AX315" s="44"/>
      <c r="AY315" s="44"/>
      <c r="AZ315" s="44"/>
      <c r="BA315" s="44"/>
      <c r="BB315" s="44"/>
      <c r="BC315" s="44"/>
      <c r="BD315" s="44"/>
      <c r="BE315" s="44"/>
      <c r="BF315" s="44"/>
      <c r="BG315" s="44"/>
      <c r="BH315" s="44"/>
      <c r="BI315" s="44"/>
      <c r="BJ315" s="44"/>
      <c r="BK315" s="44"/>
      <c r="BL315" s="44"/>
      <c r="BM315" s="44"/>
      <c r="BN315" s="44"/>
      <c r="BO315" s="44"/>
      <c r="BP315" s="44"/>
      <c r="BQ315" s="44"/>
      <c r="BR315" s="44"/>
      <c r="BS315" s="44"/>
      <c r="BT315" s="44"/>
      <c r="BU315" s="44"/>
      <c r="BV315" s="44"/>
      <c r="BW315" s="44"/>
      <c r="BX315" s="44"/>
      <c r="BY315" s="44"/>
      <c r="BZ315" s="44"/>
      <c r="CA315" s="44"/>
      <c r="CB315" s="44"/>
      <c r="CC315" s="44"/>
      <c r="CD315" s="44"/>
      <c r="CE315" s="44"/>
      <c r="CF315" s="44"/>
      <c r="CG315" s="44"/>
      <c r="CH315" s="44"/>
      <c r="CI315" s="44"/>
      <c r="CJ315" s="44"/>
      <c r="CK315" s="44"/>
      <c r="CL315" s="44"/>
      <c r="CM315" s="44"/>
      <c r="CN315" s="44"/>
      <c r="CO315" s="44"/>
      <c r="CP315" s="44"/>
      <c r="CQ315" s="44"/>
      <c r="CR315" s="44"/>
      <c r="CS315" s="44"/>
      <c r="CT315" s="44"/>
      <c r="CU315" s="44"/>
      <c r="CV315" s="44"/>
      <c r="CW315" s="44"/>
      <c r="CX315" s="44"/>
      <c r="CY315" s="44"/>
      <c r="CZ315" s="44"/>
      <c r="DA315" s="44"/>
      <c r="DB315" s="44"/>
      <c r="DC315" s="44"/>
      <c r="DD315" s="44"/>
      <c r="DE315" s="44"/>
      <c r="DF315" s="44"/>
      <c r="DG315" s="44"/>
      <c r="DH315" s="44"/>
      <c r="DI315" s="44"/>
      <c r="DJ315" s="44"/>
      <c r="DK315" s="44"/>
      <c r="DL315" s="44"/>
      <c r="DM315" s="44"/>
      <c r="DN315" s="44"/>
      <c r="DO315" s="44"/>
      <c r="DP315" s="44"/>
      <c r="DQ315" s="44"/>
      <c r="DR315" s="44"/>
      <c r="DS315" s="44"/>
      <c r="DT315" s="44"/>
      <c r="DU315" s="44"/>
      <c r="DV315" s="44"/>
      <c r="DW315" s="44"/>
      <c r="DX315" s="44"/>
      <c r="DY315" s="44"/>
      <c r="DZ315" s="44"/>
      <c r="EA315" s="44"/>
      <c r="EB315" s="44"/>
      <c r="EC315" s="44"/>
      <c r="ED315" s="44"/>
      <c r="EE315" s="44"/>
      <c r="EF315" s="44"/>
      <c r="EG315" s="44"/>
      <c r="EH315" s="44"/>
      <c r="EI315" s="44"/>
      <c r="EJ315" s="44"/>
      <c r="EK315" s="44"/>
      <c r="EL315" s="44"/>
      <c r="EM315" s="44"/>
      <c r="EN315" s="44"/>
      <c r="EO315" s="44"/>
      <c r="EP315" s="44"/>
      <c r="EQ315" s="44"/>
      <c r="ER315" s="44"/>
      <c r="ES315" s="44"/>
      <c r="ET315" s="44"/>
      <c r="EU315" s="44"/>
      <c r="EV315" s="44"/>
      <c r="EW315" s="44"/>
      <c r="EX315" s="44"/>
      <c r="EY315" s="44"/>
      <c r="EZ315" s="44"/>
      <c r="FA315" s="44"/>
      <c r="FB315" s="44"/>
      <c r="FC315" s="44"/>
      <c r="FD315" s="44"/>
      <c r="FE315" s="44"/>
      <c r="FF315" s="44"/>
      <c r="FG315" s="44"/>
      <c r="FH315" s="44"/>
      <c r="FI315" s="44"/>
      <c r="FJ315" s="44"/>
      <c r="FK315" s="44"/>
      <c r="FL315" s="44"/>
      <c r="FM315" s="44"/>
      <c r="FN315" s="44"/>
      <c r="FO315" s="44"/>
      <c r="FP315" s="44"/>
      <c r="FQ315" s="44"/>
      <c r="FR315" s="44"/>
      <c r="FS315" s="44"/>
      <c r="FT315" s="44"/>
      <c r="FU315" s="44"/>
      <c r="FV315" s="44"/>
      <c r="FW315" s="44"/>
      <c r="FX315" s="44"/>
      <c r="FY315" s="44"/>
      <c r="FZ315" s="44"/>
      <c r="GA315" s="44"/>
      <c r="GB315" s="44"/>
      <c r="GC315" s="44"/>
      <c r="GD315" s="44"/>
      <c r="GE315" s="44"/>
      <c r="GF315" s="44"/>
      <c r="GG315" s="44"/>
      <c r="GH315" s="44"/>
      <c r="GI315" s="44"/>
      <c r="GJ315" s="44"/>
      <c r="GK315" s="44"/>
      <c r="GL315" s="44"/>
      <c r="GM315" s="44"/>
      <c r="GN315" s="44"/>
      <c r="GO315" s="44"/>
      <c r="GP315" s="44"/>
      <c r="GQ315" s="44"/>
      <c r="GR315" s="44"/>
      <c r="GS315" s="44"/>
      <c r="GT315" s="44"/>
      <c r="GU315" s="44"/>
      <c r="GV315" s="44"/>
      <c r="GW315" s="44"/>
      <c r="GX315" s="44"/>
      <c r="GY315" s="44"/>
      <c r="GZ315" s="44"/>
      <c r="HA315" s="44"/>
      <c r="HB315" s="44"/>
      <c r="HC315" s="44"/>
      <c r="HD315" s="44"/>
      <c r="HE315" s="44"/>
      <c r="HF315" s="44"/>
      <c r="HG315" s="44"/>
      <c r="HH315" s="44"/>
      <c r="HI315" s="44"/>
      <c r="HJ315" s="44"/>
      <c r="HK315" s="44"/>
      <c r="HL315" s="44"/>
      <c r="HM315" s="44"/>
      <c r="HN315" s="44"/>
      <c r="HO315" s="44"/>
      <c r="HP315" s="44"/>
      <c r="HQ315" s="44"/>
      <c r="HR315" s="44"/>
      <c r="HS315" s="44"/>
      <c r="HT315" s="44"/>
      <c r="HU315" s="44"/>
      <c r="HV315" s="44"/>
      <c r="HW315" s="44"/>
      <c r="HX315" s="44"/>
      <c r="HY315" s="44"/>
      <c r="HZ315" s="44"/>
      <c r="IA315" s="44"/>
      <c r="IB315" s="44"/>
      <c r="IC315" s="44"/>
      <c r="ID315" s="44"/>
      <c r="IE315" s="44"/>
      <c r="IF315" s="44"/>
      <c r="IG315" s="44"/>
      <c r="IH315" s="44"/>
      <c r="II315" s="44"/>
      <c r="IJ315" s="44"/>
      <c r="IK315" s="44"/>
      <c r="IL315" s="44"/>
      <c r="IM315" s="44"/>
      <c r="IN315" s="44"/>
      <c r="IO315" s="44"/>
      <c r="IP315" s="44"/>
      <c r="IQ315" s="44"/>
      <c r="IR315" s="44"/>
      <c r="IS315" s="44"/>
      <c r="IT315" s="44"/>
      <c r="IU315" s="44"/>
      <c r="IV315" s="44"/>
      <c r="IW315" s="44"/>
    </row>
    <row r="316" spans="1:257" ht="25.5">
      <c r="A316" s="190">
        <v>7</v>
      </c>
      <c r="B316" s="31" t="s">
        <v>541</v>
      </c>
      <c r="C316" s="122">
        <v>17230.099999999999</v>
      </c>
      <c r="D316" s="122"/>
      <c r="E316" s="31" t="s">
        <v>542</v>
      </c>
      <c r="F316" s="61">
        <v>1988</v>
      </c>
      <c r="G316" s="61">
        <v>256</v>
      </c>
      <c r="H316" s="36" t="s">
        <v>524</v>
      </c>
      <c r="I316" s="61" t="s">
        <v>232</v>
      </c>
      <c r="J316" s="61" t="s">
        <v>232</v>
      </c>
      <c r="K316" s="67" t="s">
        <v>229</v>
      </c>
      <c r="L316" s="67" t="s">
        <v>229</v>
      </c>
      <c r="M316" s="61"/>
      <c r="N316" s="61" t="s">
        <v>99</v>
      </c>
      <c r="O316" s="61"/>
      <c r="P316" s="44"/>
      <c r="Q316" s="44"/>
      <c r="R316" s="44"/>
      <c r="S316" s="44"/>
      <c r="T316" s="44"/>
      <c r="U316" s="44"/>
      <c r="V316" s="44"/>
      <c r="W316" s="44"/>
      <c r="X316" s="44"/>
      <c r="Y316" s="44"/>
      <c r="Z316" s="44"/>
      <c r="AA316" s="44"/>
      <c r="AB316" s="44"/>
      <c r="AC316" s="44"/>
      <c r="AD316" s="44"/>
      <c r="AE316" s="44"/>
      <c r="AF316" s="44"/>
      <c r="AG316" s="44"/>
      <c r="AH316" s="44"/>
      <c r="AI316" s="44"/>
      <c r="AJ316" s="44"/>
      <c r="AK316" s="44"/>
      <c r="AL316" s="44"/>
      <c r="AM316" s="44"/>
      <c r="AN316" s="44"/>
      <c r="AO316" s="44"/>
      <c r="AP316" s="44"/>
      <c r="AQ316" s="44"/>
      <c r="AR316" s="44"/>
      <c r="AS316" s="44"/>
      <c r="AT316" s="44"/>
      <c r="AU316" s="44"/>
      <c r="AV316" s="44"/>
      <c r="AW316" s="44"/>
      <c r="AX316" s="44"/>
      <c r="AY316" s="44"/>
      <c r="AZ316" s="44"/>
      <c r="BA316" s="44"/>
      <c r="BB316" s="44"/>
      <c r="BC316" s="44"/>
      <c r="BD316" s="44"/>
      <c r="BE316" s="44"/>
      <c r="BF316" s="44"/>
      <c r="BG316" s="44"/>
      <c r="BH316" s="44"/>
      <c r="BI316" s="44"/>
      <c r="BJ316" s="44"/>
      <c r="BK316" s="44"/>
      <c r="BL316" s="44"/>
      <c r="BM316" s="44"/>
      <c r="BN316" s="44"/>
      <c r="BO316" s="44"/>
      <c r="BP316" s="44"/>
      <c r="BQ316" s="44"/>
      <c r="BR316" s="44"/>
      <c r="BS316" s="44"/>
      <c r="BT316" s="44"/>
      <c r="BU316" s="44"/>
      <c r="BV316" s="44"/>
      <c r="BW316" s="44"/>
      <c r="BX316" s="44"/>
      <c r="BY316" s="44"/>
      <c r="BZ316" s="44"/>
      <c r="CA316" s="44"/>
      <c r="CB316" s="44"/>
      <c r="CC316" s="44"/>
      <c r="CD316" s="44"/>
      <c r="CE316" s="44"/>
      <c r="CF316" s="44"/>
      <c r="CG316" s="44"/>
      <c r="CH316" s="44"/>
      <c r="CI316" s="44"/>
      <c r="CJ316" s="44"/>
      <c r="CK316" s="44"/>
      <c r="CL316" s="44"/>
      <c r="CM316" s="44"/>
      <c r="CN316" s="44"/>
      <c r="CO316" s="44"/>
      <c r="CP316" s="44"/>
      <c r="CQ316" s="44"/>
      <c r="CR316" s="44"/>
      <c r="CS316" s="44"/>
      <c r="CT316" s="44"/>
      <c r="CU316" s="44"/>
      <c r="CV316" s="44"/>
      <c r="CW316" s="44"/>
      <c r="CX316" s="44"/>
      <c r="CY316" s="44"/>
      <c r="CZ316" s="44"/>
      <c r="DA316" s="44"/>
      <c r="DB316" s="44"/>
      <c r="DC316" s="44"/>
      <c r="DD316" s="44"/>
      <c r="DE316" s="44"/>
      <c r="DF316" s="44"/>
      <c r="DG316" s="44"/>
      <c r="DH316" s="44"/>
      <c r="DI316" s="44"/>
      <c r="DJ316" s="44"/>
      <c r="DK316" s="44"/>
      <c r="DL316" s="44"/>
      <c r="DM316" s="44"/>
      <c r="DN316" s="44"/>
      <c r="DO316" s="44"/>
      <c r="DP316" s="44"/>
      <c r="DQ316" s="44"/>
      <c r="DR316" s="44"/>
      <c r="DS316" s="44"/>
      <c r="DT316" s="44"/>
      <c r="DU316" s="44"/>
      <c r="DV316" s="44"/>
      <c r="DW316" s="44"/>
      <c r="DX316" s="44"/>
      <c r="DY316" s="44"/>
      <c r="DZ316" s="44"/>
      <c r="EA316" s="44"/>
      <c r="EB316" s="44"/>
      <c r="EC316" s="44"/>
      <c r="ED316" s="44"/>
      <c r="EE316" s="44"/>
      <c r="EF316" s="44"/>
      <c r="EG316" s="44"/>
      <c r="EH316" s="44"/>
      <c r="EI316" s="44"/>
      <c r="EJ316" s="44"/>
      <c r="EK316" s="44"/>
      <c r="EL316" s="44"/>
      <c r="EM316" s="44"/>
      <c r="EN316" s="44"/>
      <c r="EO316" s="44"/>
      <c r="EP316" s="44"/>
      <c r="EQ316" s="44"/>
      <c r="ER316" s="44"/>
      <c r="ES316" s="44"/>
      <c r="ET316" s="44"/>
      <c r="EU316" s="44"/>
      <c r="EV316" s="44"/>
      <c r="EW316" s="44"/>
      <c r="EX316" s="44"/>
      <c r="EY316" s="44"/>
      <c r="EZ316" s="44"/>
      <c r="FA316" s="44"/>
      <c r="FB316" s="44"/>
      <c r="FC316" s="44"/>
      <c r="FD316" s="44"/>
      <c r="FE316" s="44"/>
      <c r="FF316" s="44"/>
      <c r="FG316" s="44"/>
      <c r="FH316" s="44"/>
      <c r="FI316" s="44"/>
      <c r="FJ316" s="44"/>
      <c r="FK316" s="44"/>
      <c r="FL316" s="44"/>
      <c r="FM316" s="44"/>
      <c r="FN316" s="44"/>
      <c r="FO316" s="44"/>
      <c r="FP316" s="44"/>
      <c r="FQ316" s="44"/>
      <c r="FR316" s="44"/>
      <c r="FS316" s="44"/>
      <c r="FT316" s="44"/>
      <c r="FU316" s="44"/>
      <c r="FV316" s="44"/>
      <c r="FW316" s="44"/>
      <c r="FX316" s="44"/>
      <c r="FY316" s="44"/>
      <c r="FZ316" s="44"/>
      <c r="GA316" s="44"/>
      <c r="GB316" s="44"/>
      <c r="GC316" s="44"/>
      <c r="GD316" s="44"/>
      <c r="GE316" s="44"/>
      <c r="GF316" s="44"/>
      <c r="GG316" s="44"/>
      <c r="GH316" s="44"/>
      <c r="GI316" s="44"/>
      <c r="GJ316" s="44"/>
      <c r="GK316" s="44"/>
      <c r="GL316" s="44"/>
      <c r="GM316" s="44"/>
      <c r="GN316" s="44"/>
      <c r="GO316" s="44"/>
      <c r="GP316" s="44"/>
      <c r="GQ316" s="44"/>
      <c r="GR316" s="44"/>
      <c r="GS316" s="44"/>
      <c r="GT316" s="44"/>
      <c r="GU316" s="44"/>
      <c r="GV316" s="44"/>
      <c r="GW316" s="44"/>
      <c r="GX316" s="44"/>
      <c r="GY316" s="44"/>
      <c r="GZ316" s="44"/>
      <c r="HA316" s="44"/>
      <c r="HB316" s="44"/>
      <c r="HC316" s="44"/>
      <c r="HD316" s="44"/>
      <c r="HE316" s="44"/>
      <c r="HF316" s="44"/>
      <c r="HG316" s="44"/>
      <c r="HH316" s="44"/>
      <c r="HI316" s="44"/>
      <c r="HJ316" s="44"/>
      <c r="HK316" s="44"/>
      <c r="HL316" s="44"/>
      <c r="HM316" s="44"/>
      <c r="HN316" s="44"/>
      <c r="HO316" s="44"/>
      <c r="HP316" s="44"/>
      <c r="HQ316" s="44"/>
      <c r="HR316" s="44"/>
      <c r="HS316" s="44"/>
      <c r="HT316" s="44"/>
      <c r="HU316" s="44"/>
      <c r="HV316" s="44"/>
      <c r="HW316" s="44"/>
      <c r="HX316" s="44"/>
      <c r="HY316" s="44"/>
      <c r="HZ316" s="44"/>
      <c r="IA316" s="44"/>
      <c r="IB316" s="44"/>
      <c r="IC316" s="44"/>
      <c r="ID316" s="44"/>
      <c r="IE316" s="44"/>
      <c r="IF316" s="44"/>
      <c r="IG316" s="44"/>
      <c r="IH316" s="44"/>
      <c r="II316" s="44"/>
      <c r="IJ316" s="44"/>
      <c r="IK316" s="44"/>
      <c r="IL316" s="44"/>
      <c r="IM316" s="44"/>
      <c r="IN316" s="44"/>
      <c r="IO316" s="44"/>
      <c r="IP316" s="44"/>
      <c r="IQ316" s="44"/>
      <c r="IR316" s="44"/>
      <c r="IS316" s="44"/>
      <c r="IT316" s="44"/>
      <c r="IU316" s="44"/>
      <c r="IV316" s="44"/>
      <c r="IW316" s="44"/>
    </row>
    <row r="317" spans="1:257" ht="25.5">
      <c r="A317" s="190">
        <v>8</v>
      </c>
      <c r="B317" s="31" t="s">
        <v>543</v>
      </c>
      <c r="C317" s="122">
        <v>29513.48</v>
      </c>
      <c r="D317" s="122"/>
      <c r="E317" s="31" t="s">
        <v>544</v>
      </c>
      <c r="F317" s="61">
        <v>1984</v>
      </c>
      <c r="G317" s="61">
        <v>200</v>
      </c>
      <c r="H317" s="36" t="s">
        <v>524</v>
      </c>
      <c r="I317" s="61" t="s">
        <v>246</v>
      </c>
      <c r="J317" s="61" t="s">
        <v>246</v>
      </c>
      <c r="K317" s="67" t="s">
        <v>229</v>
      </c>
      <c r="L317" s="67" t="s">
        <v>229</v>
      </c>
      <c r="M317" s="61"/>
      <c r="N317" s="61" t="s">
        <v>99</v>
      </c>
      <c r="O317" s="61"/>
      <c r="P317" s="44"/>
      <c r="Q317" s="44"/>
      <c r="R317" s="44"/>
      <c r="S317" s="44"/>
      <c r="T317" s="44"/>
      <c r="U317" s="44"/>
      <c r="V317" s="44"/>
      <c r="W317" s="44"/>
      <c r="X317" s="44"/>
      <c r="Y317" s="44"/>
      <c r="Z317" s="44"/>
      <c r="AA317" s="44"/>
      <c r="AB317" s="44"/>
      <c r="AC317" s="44"/>
      <c r="AD317" s="44"/>
      <c r="AE317" s="44"/>
      <c r="AF317" s="44"/>
      <c r="AG317" s="44"/>
      <c r="AH317" s="44"/>
      <c r="AI317" s="44"/>
      <c r="AJ317" s="44"/>
      <c r="AK317" s="44"/>
      <c r="AL317" s="44"/>
      <c r="AM317" s="44"/>
      <c r="AN317" s="44"/>
      <c r="AO317" s="44"/>
      <c r="AP317" s="44"/>
      <c r="AQ317" s="44"/>
      <c r="AR317" s="44"/>
      <c r="AS317" s="44"/>
      <c r="AT317" s="44"/>
      <c r="AU317" s="44"/>
      <c r="AV317" s="44"/>
      <c r="AW317" s="44"/>
      <c r="AX317" s="44"/>
      <c r="AY317" s="44"/>
      <c r="AZ317" s="44"/>
      <c r="BA317" s="44"/>
      <c r="BB317" s="44"/>
      <c r="BC317" s="44"/>
      <c r="BD317" s="44"/>
      <c r="BE317" s="44"/>
      <c r="BF317" s="44"/>
      <c r="BG317" s="44"/>
      <c r="BH317" s="44"/>
      <c r="BI317" s="44"/>
      <c r="BJ317" s="44"/>
      <c r="BK317" s="44"/>
      <c r="BL317" s="44"/>
      <c r="BM317" s="44"/>
      <c r="BN317" s="44"/>
      <c r="BO317" s="44"/>
      <c r="BP317" s="44"/>
      <c r="BQ317" s="44"/>
      <c r="BR317" s="44"/>
      <c r="BS317" s="44"/>
      <c r="BT317" s="44"/>
      <c r="BU317" s="44"/>
      <c r="BV317" s="44"/>
      <c r="BW317" s="44"/>
      <c r="BX317" s="44"/>
      <c r="BY317" s="44"/>
      <c r="BZ317" s="44"/>
      <c r="CA317" s="44"/>
      <c r="CB317" s="44"/>
      <c r="CC317" s="44"/>
      <c r="CD317" s="44"/>
      <c r="CE317" s="44"/>
      <c r="CF317" s="44"/>
      <c r="CG317" s="44"/>
      <c r="CH317" s="44"/>
      <c r="CI317" s="44"/>
      <c r="CJ317" s="44"/>
      <c r="CK317" s="44"/>
      <c r="CL317" s="44"/>
      <c r="CM317" s="44"/>
      <c r="CN317" s="44"/>
      <c r="CO317" s="44"/>
      <c r="CP317" s="44"/>
      <c r="CQ317" s="44"/>
      <c r="CR317" s="44"/>
      <c r="CS317" s="44"/>
      <c r="CT317" s="44"/>
      <c r="CU317" s="44"/>
      <c r="CV317" s="44"/>
      <c r="CW317" s="44"/>
      <c r="CX317" s="44"/>
      <c r="CY317" s="44"/>
      <c r="CZ317" s="44"/>
      <c r="DA317" s="44"/>
      <c r="DB317" s="44"/>
      <c r="DC317" s="44"/>
      <c r="DD317" s="44"/>
      <c r="DE317" s="44"/>
      <c r="DF317" s="44"/>
      <c r="DG317" s="44"/>
      <c r="DH317" s="44"/>
      <c r="DI317" s="44"/>
      <c r="DJ317" s="44"/>
      <c r="DK317" s="44"/>
      <c r="DL317" s="44"/>
      <c r="DM317" s="44"/>
      <c r="DN317" s="44"/>
      <c r="DO317" s="44"/>
      <c r="DP317" s="44"/>
      <c r="DQ317" s="44"/>
      <c r="DR317" s="44"/>
      <c r="DS317" s="44"/>
      <c r="DT317" s="44"/>
      <c r="DU317" s="44"/>
      <c r="DV317" s="44"/>
      <c r="DW317" s="44"/>
      <c r="DX317" s="44"/>
      <c r="DY317" s="44"/>
      <c r="DZ317" s="44"/>
      <c r="EA317" s="44"/>
      <c r="EB317" s="44"/>
      <c r="EC317" s="44"/>
      <c r="ED317" s="44"/>
      <c r="EE317" s="44"/>
      <c r="EF317" s="44"/>
      <c r="EG317" s="44"/>
      <c r="EH317" s="44"/>
      <c r="EI317" s="44"/>
      <c r="EJ317" s="44"/>
      <c r="EK317" s="44"/>
      <c r="EL317" s="44"/>
      <c r="EM317" s="44"/>
      <c r="EN317" s="44"/>
      <c r="EO317" s="44"/>
      <c r="EP317" s="44"/>
      <c r="EQ317" s="44"/>
      <c r="ER317" s="44"/>
      <c r="ES317" s="44"/>
      <c r="ET317" s="44"/>
      <c r="EU317" s="44"/>
      <c r="EV317" s="44"/>
      <c r="EW317" s="44"/>
      <c r="EX317" s="44"/>
      <c r="EY317" s="44"/>
      <c r="EZ317" s="44"/>
      <c r="FA317" s="44"/>
      <c r="FB317" s="44"/>
      <c r="FC317" s="44"/>
      <c r="FD317" s="44"/>
      <c r="FE317" s="44"/>
      <c r="FF317" s="44"/>
      <c r="FG317" s="44"/>
      <c r="FH317" s="44"/>
      <c r="FI317" s="44"/>
      <c r="FJ317" s="44"/>
      <c r="FK317" s="44"/>
      <c r="FL317" s="44"/>
      <c r="FM317" s="44"/>
      <c r="FN317" s="44"/>
      <c r="FO317" s="44"/>
      <c r="FP317" s="44"/>
      <c r="FQ317" s="44"/>
      <c r="FR317" s="44"/>
      <c r="FS317" s="44"/>
      <c r="FT317" s="44"/>
      <c r="FU317" s="44"/>
      <c r="FV317" s="44"/>
      <c r="FW317" s="44"/>
      <c r="FX317" s="44"/>
      <c r="FY317" s="44"/>
      <c r="FZ317" s="44"/>
      <c r="GA317" s="44"/>
      <c r="GB317" s="44"/>
      <c r="GC317" s="44"/>
      <c r="GD317" s="44"/>
      <c r="GE317" s="44"/>
      <c r="GF317" s="44"/>
      <c r="GG317" s="44"/>
      <c r="GH317" s="44"/>
      <c r="GI317" s="44"/>
      <c r="GJ317" s="44"/>
      <c r="GK317" s="44"/>
      <c r="GL317" s="44"/>
      <c r="GM317" s="44"/>
      <c r="GN317" s="44"/>
      <c r="GO317" s="44"/>
      <c r="GP317" s="44"/>
      <c r="GQ317" s="44"/>
      <c r="GR317" s="44"/>
      <c r="GS317" s="44"/>
      <c r="GT317" s="44"/>
      <c r="GU317" s="44"/>
      <c r="GV317" s="44"/>
      <c r="GW317" s="44"/>
      <c r="GX317" s="44"/>
      <c r="GY317" s="44"/>
      <c r="GZ317" s="44"/>
      <c r="HA317" s="44"/>
      <c r="HB317" s="44"/>
      <c r="HC317" s="44"/>
      <c r="HD317" s="44"/>
      <c r="HE317" s="44"/>
      <c r="HF317" s="44"/>
      <c r="HG317" s="44"/>
      <c r="HH317" s="44"/>
      <c r="HI317" s="44"/>
      <c r="HJ317" s="44"/>
      <c r="HK317" s="44"/>
      <c r="HL317" s="44"/>
      <c r="HM317" s="44"/>
      <c r="HN317" s="44"/>
      <c r="HO317" s="44"/>
      <c r="HP317" s="44"/>
      <c r="HQ317" s="44"/>
      <c r="HR317" s="44"/>
      <c r="HS317" s="44"/>
      <c r="HT317" s="44"/>
      <c r="HU317" s="44"/>
      <c r="HV317" s="44"/>
      <c r="HW317" s="44"/>
      <c r="HX317" s="44"/>
      <c r="HY317" s="44"/>
      <c r="HZ317" s="44"/>
      <c r="IA317" s="44"/>
      <c r="IB317" s="44"/>
      <c r="IC317" s="44"/>
      <c r="ID317" s="44"/>
      <c r="IE317" s="44"/>
      <c r="IF317" s="44"/>
      <c r="IG317" s="44"/>
      <c r="IH317" s="44"/>
      <c r="II317" s="44"/>
      <c r="IJ317" s="44"/>
      <c r="IK317" s="44"/>
      <c r="IL317" s="44"/>
      <c r="IM317" s="44"/>
      <c r="IN317" s="44"/>
      <c r="IO317" s="44"/>
      <c r="IP317" s="44"/>
      <c r="IQ317" s="44"/>
      <c r="IR317" s="44"/>
      <c r="IS317" s="44"/>
      <c r="IT317" s="44"/>
      <c r="IU317" s="44"/>
      <c r="IV317" s="44"/>
      <c r="IW317" s="44"/>
    </row>
    <row r="318" spans="1:257" ht="25.5">
      <c r="A318" s="190">
        <v>9</v>
      </c>
      <c r="B318" s="31" t="s">
        <v>545</v>
      </c>
      <c r="C318" s="122">
        <v>307756.86</v>
      </c>
      <c r="D318" s="122"/>
      <c r="E318" s="31" t="s">
        <v>546</v>
      </c>
      <c r="F318" s="61">
        <v>1990</v>
      </c>
      <c r="G318" s="61">
        <v>600</v>
      </c>
      <c r="H318" s="36" t="s">
        <v>524</v>
      </c>
      <c r="I318" s="61" t="s">
        <v>246</v>
      </c>
      <c r="J318" s="61" t="s">
        <v>246</v>
      </c>
      <c r="K318" s="67" t="s">
        <v>229</v>
      </c>
      <c r="L318" s="67" t="s">
        <v>229</v>
      </c>
      <c r="M318" s="61"/>
      <c r="N318" s="61" t="s">
        <v>99</v>
      </c>
      <c r="O318" s="61"/>
      <c r="P318" s="44"/>
      <c r="Q318" s="44"/>
      <c r="R318" s="44"/>
      <c r="S318" s="44"/>
      <c r="T318" s="44"/>
      <c r="U318" s="44"/>
      <c r="V318" s="44"/>
      <c r="W318" s="44"/>
      <c r="X318" s="44"/>
      <c r="Y318" s="44"/>
      <c r="Z318" s="44"/>
      <c r="AA318" s="44"/>
      <c r="AB318" s="44"/>
      <c r="AC318" s="44"/>
      <c r="AD318" s="44"/>
      <c r="AE318" s="44"/>
      <c r="AF318" s="44"/>
      <c r="AG318" s="44"/>
      <c r="AH318" s="44"/>
      <c r="AI318" s="44"/>
      <c r="AJ318" s="44"/>
      <c r="AK318" s="44"/>
      <c r="AL318" s="44"/>
      <c r="AM318" s="44"/>
      <c r="AN318" s="44"/>
      <c r="AO318" s="44"/>
      <c r="AP318" s="44"/>
      <c r="AQ318" s="44"/>
      <c r="AR318" s="44"/>
      <c r="AS318" s="44"/>
      <c r="AT318" s="44"/>
      <c r="AU318" s="44"/>
      <c r="AV318" s="44"/>
      <c r="AW318" s="44"/>
      <c r="AX318" s="44"/>
      <c r="AY318" s="44"/>
      <c r="AZ318" s="44"/>
      <c r="BA318" s="44"/>
      <c r="BB318" s="44"/>
      <c r="BC318" s="44"/>
      <c r="BD318" s="44"/>
      <c r="BE318" s="44"/>
      <c r="BF318" s="44"/>
      <c r="BG318" s="44"/>
      <c r="BH318" s="44"/>
      <c r="BI318" s="44"/>
      <c r="BJ318" s="44"/>
      <c r="BK318" s="44"/>
      <c r="BL318" s="44"/>
      <c r="BM318" s="44"/>
      <c r="BN318" s="44"/>
      <c r="BO318" s="44"/>
      <c r="BP318" s="44"/>
      <c r="BQ318" s="44"/>
      <c r="BR318" s="44"/>
      <c r="BS318" s="44"/>
      <c r="BT318" s="44"/>
      <c r="BU318" s="44"/>
      <c r="BV318" s="44"/>
      <c r="BW318" s="44"/>
      <c r="BX318" s="44"/>
      <c r="BY318" s="44"/>
      <c r="BZ318" s="44"/>
      <c r="CA318" s="44"/>
      <c r="CB318" s="44"/>
      <c r="CC318" s="44"/>
      <c r="CD318" s="44"/>
      <c r="CE318" s="44"/>
      <c r="CF318" s="44"/>
      <c r="CG318" s="44"/>
      <c r="CH318" s="44"/>
      <c r="CI318" s="44"/>
      <c r="CJ318" s="44"/>
      <c r="CK318" s="44"/>
      <c r="CL318" s="44"/>
      <c r="CM318" s="44"/>
      <c r="CN318" s="44"/>
      <c r="CO318" s="44"/>
      <c r="CP318" s="44"/>
      <c r="CQ318" s="44"/>
      <c r="CR318" s="44"/>
      <c r="CS318" s="44"/>
      <c r="CT318" s="44"/>
      <c r="CU318" s="44"/>
      <c r="CV318" s="44"/>
      <c r="CW318" s="44"/>
      <c r="CX318" s="44"/>
      <c r="CY318" s="44"/>
      <c r="CZ318" s="44"/>
      <c r="DA318" s="44"/>
      <c r="DB318" s="44"/>
      <c r="DC318" s="44"/>
      <c r="DD318" s="44"/>
      <c r="DE318" s="44"/>
      <c r="DF318" s="44"/>
      <c r="DG318" s="44"/>
      <c r="DH318" s="44"/>
      <c r="DI318" s="44"/>
      <c r="DJ318" s="44"/>
      <c r="DK318" s="44"/>
      <c r="DL318" s="44"/>
      <c r="DM318" s="44"/>
      <c r="DN318" s="44"/>
      <c r="DO318" s="44"/>
      <c r="DP318" s="44"/>
      <c r="DQ318" s="44"/>
      <c r="DR318" s="44"/>
      <c r="DS318" s="44"/>
      <c r="DT318" s="44"/>
      <c r="DU318" s="44"/>
      <c r="DV318" s="44"/>
      <c r="DW318" s="44"/>
      <c r="DX318" s="44"/>
      <c r="DY318" s="44"/>
      <c r="DZ318" s="44"/>
      <c r="EA318" s="44"/>
      <c r="EB318" s="44"/>
      <c r="EC318" s="44"/>
      <c r="ED318" s="44"/>
      <c r="EE318" s="44"/>
      <c r="EF318" s="44"/>
      <c r="EG318" s="44"/>
      <c r="EH318" s="44"/>
      <c r="EI318" s="44"/>
      <c r="EJ318" s="44"/>
      <c r="EK318" s="44"/>
      <c r="EL318" s="44"/>
      <c r="EM318" s="44"/>
      <c r="EN318" s="44"/>
      <c r="EO318" s="44"/>
      <c r="EP318" s="44"/>
      <c r="EQ318" s="44"/>
      <c r="ER318" s="44"/>
      <c r="ES318" s="44"/>
      <c r="ET318" s="44"/>
      <c r="EU318" s="44"/>
      <c r="EV318" s="44"/>
      <c r="EW318" s="44"/>
      <c r="EX318" s="44"/>
      <c r="EY318" s="44"/>
      <c r="EZ318" s="44"/>
      <c r="FA318" s="44"/>
      <c r="FB318" s="44"/>
      <c r="FC318" s="44"/>
      <c r="FD318" s="44"/>
      <c r="FE318" s="44"/>
      <c r="FF318" s="44"/>
      <c r="FG318" s="44"/>
      <c r="FH318" s="44"/>
      <c r="FI318" s="44"/>
      <c r="FJ318" s="44"/>
      <c r="FK318" s="44"/>
      <c r="FL318" s="44"/>
      <c r="FM318" s="44"/>
      <c r="FN318" s="44"/>
      <c r="FO318" s="44"/>
      <c r="FP318" s="44"/>
      <c r="FQ318" s="44"/>
      <c r="FR318" s="44"/>
      <c r="FS318" s="44"/>
      <c r="FT318" s="44"/>
      <c r="FU318" s="44"/>
      <c r="FV318" s="44"/>
      <c r="FW318" s="44"/>
      <c r="FX318" s="44"/>
      <c r="FY318" s="44"/>
      <c r="FZ318" s="44"/>
      <c r="GA318" s="44"/>
      <c r="GB318" s="44"/>
      <c r="GC318" s="44"/>
      <c r="GD318" s="44"/>
      <c r="GE318" s="44"/>
      <c r="GF318" s="44"/>
      <c r="GG318" s="44"/>
      <c r="GH318" s="44"/>
      <c r="GI318" s="44"/>
      <c r="GJ318" s="44"/>
      <c r="GK318" s="44"/>
      <c r="GL318" s="44"/>
      <c r="GM318" s="44"/>
      <c r="GN318" s="44"/>
      <c r="GO318" s="44"/>
      <c r="GP318" s="44"/>
      <c r="GQ318" s="44"/>
      <c r="GR318" s="44"/>
      <c r="GS318" s="44"/>
      <c r="GT318" s="44"/>
      <c r="GU318" s="44"/>
      <c r="GV318" s="44"/>
      <c r="GW318" s="44"/>
      <c r="GX318" s="44"/>
      <c r="GY318" s="44"/>
      <c r="GZ318" s="44"/>
      <c r="HA318" s="44"/>
      <c r="HB318" s="44"/>
      <c r="HC318" s="44"/>
      <c r="HD318" s="44"/>
      <c r="HE318" s="44"/>
      <c r="HF318" s="44"/>
      <c r="HG318" s="44"/>
      <c r="HH318" s="44"/>
      <c r="HI318" s="44"/>
      <c r="HJ318" s="44"/>
      <c r="HK318" s="44"/>
      <c r="HL318" s="44"/>
      <c r="HM318" s="44"/>
      <c r="HN318" s="44"/>
      <c r="HO318" s="44"/>
      <c r="HP318" s="44"/>
      <c r="HQ318" s="44"/>
      <c r="HR318" s="44"/>
      <c r="HS318" s="44"/>
      <c r="HT318" s="44"/>
      <c r="HU318" s="44"/>
      <c r="HV318" s="44"/>
      <c r="HW318" s="44"/>
      <c r="HX318" s="44"/>
      <c r="HY318" s="44"/>
      <c r="HZ318" s="44"/>
      <c r="IA318" s="44"/>
      <c r="IB318" s="44"/>
      <c r="IC318" s="44"/>
      <c r="ID318" s="44"/>
      <c r="IE318" s="44"/>
      <c r="IF318" s="44"/>
      <c r="IG318" s="44"/>
      <c r="IH318" s="44"/>
      <c r="II318" s="44"/>
      <c r="IJ318" s="44"/>
      <c r="IK318" s="44"/>
      <c r="IL318" s="44"/>
      <c r="IM318" s="44"/>
      <c r="IN318" s="44"/>
      <c r="IO318" s="44"/>
      <c r="IP318" s="44"/>
      <c r="IQ318" s="44"/>
      <c r="IR318" s="44"/>
      <c r="IS318" s="44"/>
      <c r="IT318" s="44"/>
      <c r="IU318" s="44"/>
      <c r="IV318" s="44"/>
      <c r="IW318" s="44"/>
    </row>
    <row r="319" spans="1:257" ht="25.5">
      <c r="A319" s="190">
        <v>10</v>
      </c>
      <c r="B319" s="31" t="s">
        <v>547</v>
      </c>
      <c r="C319" s="122">
        <v>530945.69999999995</v>
      </c>
      <c r="D319" s="122"/>
      <c r="E319" s="31" t="s">
        <v>548</v>
      </c>
      <c r="F319" s="61">
        <v>1975</v>
      </c>
      <c r="G319" s="61">
        <v>806</v>
      </c>
      <c r="H319" s="36" t="s">
        <v>524</v>
      </c>
      <c r="I319" s="61" t="s">
        <v>232</v>
      </c>
      <c r="J319" s="61" t="s">
        <v>246</v>
      </c>
      <c r="K319" s="67" t="s">
        <v>229</v>
      </c>
      <c r="L319" s="67" t="s">
        <v>229</v>
      </c>
      <c r="M319" s="61"/>
      <c r="N319" s="61" t="s">
        <v>525</v>
      </c>
      <c r="O319" s="61"/>
      <c r="P319" s="44"/>
      <c r="Q319" s="44"/>
      <c r="R319" s="44"/>
      <c r="S319" s="44"/>
      <c r="T319" s="44"/>
      <c r="U319" s="44"/>
      <c r="V319" s="44"/>
      <c r="W319" s="44"/>
      <c r="X319" s="44"/>
      <c r="Y319" s="44"/>
      <c r="Z319" s="44"/>
      <c r="AA319" s="44"/>
      <c r="AB319" s="44"/>
      <c r="AC319" s="44"/>
      <c r="AD319" s="44"/>
      <c r="AE319" s="44"/>
      <c r="AF319" s="44"/>
      <c r="AG319" s="44"/>
      <c r="AH319" s="44"/>
      <c r="AI319" s="44"/>
      <c r="AJ319" s="44"/>
      <c r="AK319" s="44"/>
      <c r="AL319" s="44"/>
      <c r="AM319" s="44"/>
      <c r="AN319" s="44"/>
      <c r="AO319" s="44"/>
      <c r="AP319" s="44"/>
      <c r="AQ319" s="44"/>
      <c r="AR319" s="44"/>
      <c r="AS319" s="44"/>
      <c r="AT319" s="44"/>
      <c r="AU319" s="44"/>
      <c r="AV319" s="44"/>
      <c r="AW319" s="44"/>
      <c r="AX319" s="44"/>
      <c r="AY319" s="44"/>
      <c r="AZ319" s="44"/>
      <c r="BA319" s="44"/>
      <c r="BB319" s="44"/>
      <c r="BC319" s="44"/>
      <c r="BD319" s="44"/>
      <c r="BE319" s="44"/>
      <c r="BF319" s="44"/>
      <c r="BG319" s="44"/>
      <c r="BH319" s="44"/>
      <c r="BI319" s="44"/>
      <c r="BJ319" s="44"/>
      <c r="BK319" s="44"/>
      <c r="BL319" s="44"/>
      <c r="BM319" s="44"/>
      <c r="BN319" s="44"/>
      <c r="BO319" s="44"/>
      <c r="BP319" s="44"/>
      <c r="BQ319" s="44"/>
      <c r="BR319" s="44"/>
      <c r="BS319" s="44"/>
      <c r="BT319" s="44"/>
      <c r="BU319" s="44"/>
      <c r="BV319" s="44"/>
      <c r="BW319" s="44"/>
      <c r="BX319" s="44"/>
      <c r="BY319" s="44"/>
      <c r="BZ319" s="44"/>
      <c r="CA319" s="44"/>
      <c r="CB319" s="44"/>
      <c r="CC319" s="44"/>
      <c r="CD319" s="44"/>
      <c r="CE319" s="44"/>
      <c r="CF319" s="44"/>
      <c r="CG319" s="44"/>
      <c r="CH319" s="44"/>
      <c r="CI319" s="44"/>
      <c r="CJ319" s="44"/>
      <c r="CK319" s="44"/>
      <c r="CL319" s="44"/>
      <c r="CM319" s="44"/>
      <c r="CN319" s="44"/>
      <c r="CO319" s="44"/>
      <c r="CP319" s="44"/>
      <c r="CQ319" s="44"/>
      <c r="CR319" s="44"/>
      <c r="CS319" s="44"/>
      <c r="CT319" s="44"/>
      <c r="CU319" s="44"/>
      <c r="CV319" s="44"/>
      <c r="CW319" s="44"/>
      <c r="CX319" s="44"/>
      <c r="CY319" s="44"/>
      <c r="CZ319" s="44"/>
      <c r="DA319" s="44"/>
      <c r="DB319" s="44"/>
      <c r="DC319" s="44"/>
      <c r="DD319" s="44"/>
      <c r="DE319" s="44"/>
      <c r="DF319" s="44"/>
      <c r="DG319" s="44"/>
      <c r="DH319" s="44"/>
      <c r="DI319" s="44"/>
      <c r="DJ319" s="44"/>
      <c r="DK319" s="44"/>
      <c r="DL319" s="44"/>
      <c r="DM319" s="44"/>
      <c r="DN319" s="44"/>
      <c r="DO319" s="44"/>
      <c r="DP319" s="44"/>
      <c r="DQ319" s="44"/>
      <c r="DR319" s="44"/>
      <c r="DS319" s="44"/>
      <c r="DT319" s="44"/>
      <c r="DU319" s="44"/>
      <c r="DV319" s="44"/>
      <c r="DW319" s="44"/>
      <c r="DX319" s="44"/>
      <c r="DY319" s="44"/>
      <c r="DZ319" s="44"/>
      <c r="EA319" s="44"/>
      <c r="EB319" s="44"/>
      <c r="EC319" s="44"/>
      <c r="ED319" s="44"/>
      <c r="EE319" s="44"/>
      <c r="EF319" s="44"/>
      <c r="EG319" s="44"/>
      <c r="EH319" s="44"/>
      <c r="EI319" s="44"/>
      <c r="EJ319" s="44"/>
      <c r="EK319" s="44"/>
      <c r="EL319" s="44"/>
      <c r="EM319" s="44"/>
      <c r="EN319" s="44"/>
      <c r="EO319" s="44"/>
      <c r="EP319" s="44"/>
      <c r="EQ319" s="44"/>
      <c r="ER319" s="44"/>
      <c r="ES319" s="44"/>
      <c r="ET319" s="44"/>
      <c r="EU319" s="44"/>
      <c r="EV319" s="44"/>
      <c r="EW319" s="44"/>
      <c r="EX319" s="44"/>
      <c r="EY319" s="44"/>
      <c r="EZ319" s="44"/>
      <c r="FA319" s="44"/>
      <c r="FB319" s="44"/>
      <c r="FC319" s="44"/>
      <c r="FD319" s="44"/>
      <c r="FE319" s="44"/>
      <c r="FF319" s="44"/>
      <c r="FG319" s="44"/>
      <c r="FH319" s="44"/>
      <c r="FI319" s="44"/>
      <c r="FJ319" s="44"/>
      <c r="FK319" s="44"/>
      <c r="FL319" s="44"/>
      <c r="FM319" s="44"/>
      <c r="FN319" s="44"/>
      <c r="FO319" s="44"/>
      <c r="FP319" s="44"/>
      <c r="FQ319" s="44"/>
      <c r="FR319" s="44"/>
      <c r="FS319" s="44"/>
      <c r="FT319" s="44"/>
      <c r="FU319" s="44"/>
      <c r="FV319" s="44"/>
      <c r="FW319" s="44"/>
      <c r="FX319" s="44"/>
      <c r="FY319" s="44"/>
      <c r="FZ319" s="44"/>
      <c r="GA319" s="44"/>
      <c r="GB319" s="44"/>
      <c r="GC319" s="44"/>
      <c r="GD319" s="44"/>
      <c r="GE319" s="44"/>
      <c r="GF319" s="44"/>
      <c r="GG319" s="44"/>
      <c r="GH319" s="44"/>
      <c r="GI319" s="44"/>
      <c r="GJ319" s="44"/>
      <c r="GK319" s="44"/>
      <c r="GL319" s="44"/>
      <c r="GM319" s="44"/>
      <c r="GN319" s="44"/>
      <c r="GO319" s="44"/>
      <c r="GP319" s="44"/>
      <c r="GQ319" s="44"/>
      <c r="GR319" s="44"/>
      <c r="GS319" s="44"/>
      <c r="GT319" s="44"/>
      <c r="GU319" s="44"/>
      <c r="GV319" s="44"/>
      <c r="GW319" s="44"/>
      <c r="GX319" s="44"/>
      <c r="GY319" s="44"/>
      <c r="GZ319" s="44"/>
      <c r="HA319" s="44"/>
      <c r="HB319" s="44"/>
      <c r="HC319" s="44"/>
      <c r="HD319" s="44"/>
      <c r="HE319" s="44"/>
      <c r="HF319" s="44"/>
      <c r="HG319" s="44"/>
      <c r="HH319" s="44"/>
      <c r="HI319" s="44"/>
      <c r="HJ319" s="44"/>
      <c r="HK319" s="44"/>
      <c r="HL319" s="44"/>
      <c r="HM319" s="44"/>
      <c r="HN319" s="44"/>
      <c r="HO319" s="44"/>
      <c r="HP319" s="44"/>
      <c r="HQ319" s="44"/>
      <c r="HR319" s="44"/>
      <c r="HS319" s="44"/>
      <c r="HT319" s="44"/>
      <c r="HU319" s="44"/>
      <c r="HV319" s="44"/>
      <c r="HW319" s="44"/>
      <c r="HX319" s="44"/>
      <c r="HY319" s="44"/>
      <c r="HZ319" s="44"/>
      <c r="IA319" s="44"/>
      <c r="IB319" s="44"/>
      <c r="IC319" s="44"/>
      <c r="ID319" s="44"/>
      <c r="IE319" s="44"/>
      <c r="IF319" s="44"/>
      <c r="IG319" s="44"/>
      <c r="IH319" s="44"/>
      <c r="II319" s="44"/>
      <c r="IJ319" s="44"/>
      <c r="IK319" s="44"/>
      <c r="IL319" s="44"/>
      <c r="IM319" s="44"/>
      <c r="IN319" s="44"/>
      <c r="IO319" s="44"/>
      <c r="IP319" s="44"/>
      <c r="IQ319" s="44"/>
      <c r="IR319" s="44"/>
      <c r="IS319" s="44"/>
      <c r="IT319" s="44"/>
      <c r="IU319" s="44"/>
      <c r="IV319" s="44"/>
      <c r="IW319" s="44"/>
    </row>
    <row r="320" spans="1:257" ht="25.5">
      <c r="A320" s="190">
        <v>11</v>
      </c>
      <c r="B320" s="31" t="s">
        <v>549</v>
      </c>
      <c r="C320" s="122">
        <v>22774.17</v>
      </c>
      <c r="D320" s="122"/>
      <c r="E320" s="31" t="s">
        <v>542</v>
      </c>
      <c r="F320" s="61">
        <v>1986</v>
      </c>
      <c r="G320" s="61">
        <v>110</v>
      </c>
      <c r="H320" s="36" t="s">
        <v>524</v>
      </c>
      <c r="I320" s="61" t="s">
        <v>232</v>
      </c>
      <c r="J320" s="61" t="s">
        <v>246</v>
      </c>
      <c r="K320" s="67" t="s">
        <v>229</v>
      </c>
      <c r="L320" s="67" t="s">
        <v>229</v>
      </c>
      <c r="M320" s="61"/>
      <c r="N320" s="61" t="s">
        <v>531</v>
      </c>
      <c r="O320" s="61"/>
      <c r="P320" s="44"/>
      <c r="Q320" s="44"/>
      <c r="R320" s="44"/>
      <c r="S320" s="44"/>
      <c r="T320" s="44"/>
      <c r="U320" s="44"/>
      <c r="V320" s="44"/>
      <c r="W320" s="44"/>
      <c r="X320" s="44"/>
      <c r="Y320" s="44"/>
      <c r="Z320" s="44"/>
      <c r="AA320" s="44"/>
      <c r="AB320" s="44"/>
      <c r="AC320" s="44"/>
      <c r="AD320" s="44"/>
      <c r="AE320" s="44"/>
      <c r="AF320" s="44"/>
      <c r="AG320" s="44"/>
      <c r="AH320" s="44"/>
      <c r="AI320" s="44"/>
      <c r="AJ320" s="44"/>
      <c r="AK320" s="44"/>
      <c r="AL320" s="44"/>
      <c r="AM320" s="44"/>
      <c r="AN320" s="44"/>
      <c r="AO320" s="44"/>
      <c r="AP320" s="44"/>
      <c r="AQ320" s="44"/>
      <c r="AR320" s="44"/>
      <c r="AS320" s="44"/>
      <c r="AT320" s="44"/>
      <c r="AU320" s="44"/>
      <c r="AV320" s="44"/>
      <c r="AW320" s="44"/>
      <c r="AX320" s="44"/>
      <c r="AY320" s="44"/>
      <c r="AZ320" s="44"/>
      <c r="BA320" s="44"/>
      <c r="BB320" s="44"/>
      <c r="BC320" s="44"/>
      <c r="BD320" s="44"/>
      <c r="BE320" s="44"/>
      <c r="BF320" s="44"/>
      <c r="BG320" s="44"/>
      <c r="BH320" s="44"/>
      <c r="BI320" s="44"/>
      <c r="BJ320" s="44"/>
      <c r="BK320" s="44"/>
      <c r="BL320" s="44"/>
      <c r="BM320" s="44"/>
      <c r="BN320" s="44"/>
      <c r="BO320" s="44"/>
      <c r="BP320" s="44"/>
      <c r="BQ320" s="44"/>
      <c r="BR320" s="44"/>
      <c r="BS320" s="44"/>
      <c r="BT320" s="44"/>
      <c r="BU320" s="44"/>
      <c r="BV320" s="44"/>
      <c r="BW320" s="44"/>
      <c r="BX320" s="44"/>
      <c r="BY320" s="44"/>
      <c r="BZ320" s="44"/>
      <c r="CA320" s="44"/>
      <c r="CB320" s="44"/>
      <c r="CC320" s="44"/>
      <c r="CD320" s="44"/>
      <c r="CE320" s="44"/>
      <c r="CF320" s="44"/>
      <c r="CG320" s="44"/>
      <c r="CH320" s="44"/>
      <c r="CI320" s="44"/>
      <c r="CJ320" s="44"/>
      <c r="CK320" s="44"/>
      <c r="CL320" s="44"/>
      <c r="CM320" s="44"/>
      <c r="CN320" s="44"/>
      <c r="CO320" s="44"/>
      <c r="CP320" s="44"/>
      <c r="CQ320" s="44"/>
      <c r="CR320" s="44"/>
      <c r="CS320" s="44"/>
      <c r="CT320" s="44"/>
      <c r="CU320" s="44"/>
      <c r="CV320" s="44"/>
      <c r="CW320" s="44"/>
      <c r="CX320" s="44"/>
      <c r="CY320" s="44"/>
      <c r="CZ320" s="44"/>
      <c r="DA320" s="44"/>
      <c r="DB320" s="44"/>
      <c r="DC320" s="44"/>
      <c r="DD320" s="44"/>
      <c r="DE320" s="44"/>
      <c r="DF320" s="44"/>
      <c r="DG320" s="44"/>
      <c r="DH320" s="44"/>
      <c r="DI320" s="44"/>
      <c r="DJ320" s="44"/>
      <c r="DK320" s="44"/>
      <c r="DL320" s="44"/>
      <c r="DM320" s="44"/>
      <c r="DN320" s="44"/>
      <c r="DO320" s="44"/>
      <c r="DP320" s="44"/>
      <c r="DQ320" s="44"/>
      <c r="DR320" s="44"/>
      <c r="DS320" s="44"/>
      <c r="DT320" s="44"/>
      <c r="DU320" s="44"/>
      <c r="DV320" s="44"/>
      <c r="DW320" s="44"/>
      <c r="DX320" s="44"/>
      <c r="DY320" s="44"/>
      <c r="DZ320" s="44"/>
      <c r="EA320" s="44"/>
      <c r="EB320" s="44"/>
      <c r="EC320" s="44"/>
      <c r="ED320" s="44"/>
      <c r="EE320" s="44"/>
      <c r="EF320" s="44"/>
      <c r="EG320" s="44"/>
      <c r="EH320" s="44"/>
      <c r="EI320" s="44"/>
      <c r="EJ320" s="44"/>
      <c r="EK320" s="44"/>
      <c r="EL320" s="44"/>
      <c r="EM320" s="44"/>
      <c r="EN320" s="44"/>
      <c r="EO320" s="44"/>
      <c r="EP320" s="44"/>
      <c r="EQ320" s="44"/>
      <c r="ER320" s="44"/>
      <c r="ES320" s="44"/>
      <c r="ET320" s="44"/>
      <c r="EU320" s="44"/>
      <c r="EV320" s="44"/>
      <c r="EW320" s="44"/>
      <c r="EX320" s="44"/>
      <c r="EY320" s="44"/>
      <c r="EZ320" s="44"/>
      <c r="FA320" s="44"/>
      <c r="FB320" s="44"/>
      <c r="FC320" s="44"/>
      <c r="FD320" s="44"/>
      <c r="FE320" s="44"/>
      <c r="FF320" s="44"/>
      <c r="FG320" s="44"/>
      <c r="FH320" s="44"/>
      <c r="FI320" s="44"/>
      <c r="FJ320" s="44"/>
      <c r="FK320" s="44"/>
      <c r="FL320" s="44"/>
      <c r="FM320" s="44"/>
      <c r="FN320" s="44"/>
      <c r="FO320" s="44"/>
      <c r="FP320" s="44"/>
      <c r="FQ320" s="44"/>
      <c r="FR320" s="44"/>
      <c r="FS320" s="44"/>
      <c r="FT320" s="44"/>
      <c r="FU320" s="44"/>
      <c r="FV320" s="44"/>
      <c r="FW320" s="44"/>
      <c r="FX320" s="44"/>
      <c r="FY320" s="44"/>
      <c r="FZ320" s="44"/>
      <c r="GA320" s="44"/>
      <c r="GB320" s="44"/>
      <c r="GC320" s="44"/>
      <c r="GD320" s="44"/>
      <c r="GE320" s="44"/>
      <c r="GF320" s="44"/>
      <c r="GG320" s="44"/>
      <c r="GH320" s="44"/>
      <c r="GI320" s="44"/>
      <c r="GJ320" s="44"/>
      <c r="GK320" s="44"/>
      <c r="GL320" s="44"/>
      <c r="GM320" s="44"/>
      <c r="GN320" s="44"/>
      <c r="GO320" s="44"/>
      <c r="GP320" s="44"/>
      <c r="GQ320" s="44"/>
      <c r="GR320" s="44"/>
      <c r="GS320" s="44"/>
      <c r="GT320" s="44"/>
      <c r="GU320" s="44"/>
      <c r="GV320" s="44"/>
      <c r="GW320" s="44"/>
      <c r="GX320" s="44"/>
      <c r="GY320" s="44"/>
      <c r="GZ320" s="44"/>
      <c r="HA320" s="44"/>
      <c r="HB320" s="44"/>
      <c r="HC320" s="44"/>
      <c r="HD320" s="44"/>
      <c r="HE320" s="44"/>
      <c r="HF320" s="44"/>
      <c r="HG320" s="44"/>
      <c r="HH320" s="44"/>
      <c r="HI320" s="44"/>
      <c r="HJ320" s="44"/>
      <c r="HK320" s="44"/>
      <c r="HL320" s="44"/>
      <c r="HM320" s="44"/>
      <c r="HN320" s="44"/>
      <c r="HO320" s="44"/>
      <c r="HP320" s="44"/>
      <c r="HQ320" s="44"/>
      <c r="HR320" s="44"/>
      <c r="HS320" s="44"/>
      <c r="HT320" s="44"/>
      <c r="HU320" s="44"/>
      <c r="HV320" s="44"/>
      <c r="HW320" s="44"/>
      <c r="HX320" s="44"/>
      <c r="HY320" s="44"/>
      <c r="HZ320" s="44"/>
      <c r="IA320" s="44"/>
      <c r="IB320" s="44"/>
      <c r="IC320" s="44"/>
      <c r="ID320" s="44"/>
      <c r="IE320" s="44"/>
      <c r="IF320" s="44"/>
      <c r="IG320" s="44"/>
      <c r="IH320" s="44"/>
      <c r="II320" s="44"/>
      <c r="IJ320" s="44"/>
      <c r="IK320" s="44"/>
      <c r="IL320" s="44"/>
      <c r="IM320" s="44"/>
      <c r="IN320" s="44"/>
      <c r="IO320" s="44"/>
      <c r="IP320" s="44"/>
      <c r="IQ320" s="44"/>
      <c r="IR320" s="44"/>
      <c r="IS320" s="44"/>
      <c r="IT320" s="44"/>
      <c r="IU320" s="44"/>
      <c r="IV320" s="44"/>
      <c r="IW320" s="44"/>
    </row>
    <row r="321" spans="1:257" ht="25.5">
      <c r="A321" s="190">
        <v>12</v>
      </c>
      <c r="B321" s="31" t="s">
        <v>549</v>
      </c>
      <c r="C321" s="122">
        <v>22774.17</v>
      </c>
      <c r="D321" s="122"/>
      <c r="E321" s="31" t="s">
        <v>542</v>
      </c>
      <c r="F321" s="61">
        <v>1986</v>
      </c>
      <c r="G321" s="61">
        <v>110</v>
      </c>
      <c r="H321" s="36" t="s">
        <v>524</v>
      </c>
      <c r="I321" s="61" t="s">
        <v>232</v>
      </c>
      <c r="J321" s="61" t="s">
        <v>246</v>
      </c>
      <c r="K321" s="67" t="s">
        <v>229</v>
      </c>
      <c r="L321" s="67" t="s">
        <v>229</v>
      </c>
      <c r="M321" s="61"/>
      <c r="N321" s="61" t="s">
        <v>531</v>
      </c>
      <c r="O321" s="61"/>
      <c r="P321" s="44"/>
      <c r="Q321" s="44"/>
      <c r="R321" s="44"/>
      <c r="S321" s="44"/>
      <c r="T321" s="44"/>
      <c r="U321" s="44"/>
      <c r="V321" s="44"/>
      <c r="W321" s="44"/>
      <c r="X321" s="44"/>
      <c r="Y321" s="44"/>
      <c r="Z321" s="44"/>
      <c r="AA321" s="44"/>
      <c r="AB321" s="44"/>
      <c r="AC321" s="44"/>
      <c r="AD321" s="44"/>
      <c r="AE321" s="44"/>
      <c r="AF321" s="44"/>
      <c r="AG321" s="44"/>
      <c r="AH321" s="44"/>
      <c r="AI321" s="44"/>
      <c r="AJ321" s="44"/>
      <c r="AK321" s="44"/>
      <c r="AL321" s="44"/>
      <c r="AM321" s="44"/>
      <c r="AN321" s="44"/>
      <c r="AO321" s="44"/>
      <c r="AP321" s="44"/>
      <c r="AQ321" s="44"/>
      <c r="AR321" s="44"/>
      <c r="AS321" s="44"/>
      <c r="AT321" s="44"/>
      <c r="AU321" s="44"/>
      <c r="AV321" s="44"/>
      <c r="AW321" s="44"/>
      <c r="AX321" s="44"/>
      <c r="AY321" s="44"/>
      <c r="AZ321" s="44"/>
      <c r="BA321" s="44"/>
      <c r="BB321" s="44"/>
      <c r="BC321" s="44"/>
      <c r="BD321" s="44"/>
      <c r="BE321" s="44"/>
      <c r="BF321" s="44"/>
      <c r="BG321" s="44"/>
      <c r="BH321" s="44"/>
      <c r="BI321" s="44"/>
      <c r="BJ321" s="44"/>
      <c r="BK321" s="44"/>
      <c r="BL321" s="44"/>
      <c r="BM321" s="44"/>
      <c r="BN321" s="44"/>
      <c r="BO321" s="44"/>
      <c r="BP321" s="44"/>
      <c r="BQ321" s="44"/>
      <c r="BR321" s="44"/>
      <c r="BS321" s="44"/>
      <c r="BT321" s="44"/>
      <c r="BU321" s="44"/>
      <c r="BV321" s="44"/>
      <c r="BW321" s="44"/>
      <c r="BX321" s="44"/>
      <c r="BY321" s="44"/>
      <c r="BZ321" s="44"/>
      <c r="CA321" s="44"/>
      <c r="CB321" s="44"/>
      <c r="CC321" s="44"/>
      <c r="CD321" s="44"/>
      <c r="CE321" s="44"/>
      <c r="CF321" s="44"/>
      <c r="CG321" s="44"/>
      <c r="CH321" s="44"/>
      <c r="CI321" s="44"/>
      <c r="CJ321" s="44"/>
      <c r="CK321" s="44"/>
      <c r="CL321" s="44"/>
      <c r="CM321" s="44"/>
      <c r="CN321" s="44"/>
      <c r="CO321" s="44"/>
      <c r="CP321" s="44"/>
      <c r="CQ321" s="44"/>
      <c r="CR321" s="44"/>
      <c r="CS321" s="44"/>
      <c r="CT321" s="44"/>
      <c r="CU321" s="44"/>
      <c r="CV321" s="44"/>
      <c r="CW321" s="44"/>
      <c r="CX321" s="44"/>
      <c r="CY321" s="44"/>
      <c r="CZ321" s="44"/>
      <c r="DA321" s="44"/>
      <c r="DB321" s="44"/>
      <c r="DC321" s="44"/>
      <c r="DD321" s="44"/>
      <c r="DE321" s="44"/>
      <c r="DF321" s="44"/>
      <c r="DG321" s="44"/>
      <c r="DH321" s="44"/>
      <c r="DI321" s="44"/>
      <c r="DJ321" s="44"/>
      <c r="DK321" s="44"/>
      <c r="DL321" s="44"/>
      <c r="DM321" s="44"/>
      <c r="DN321" s="44"/>
      <c r="DO321" s="44"/>
      <c r="DP321" s="44"/>
      <c r="DQ321" s="44"/>
      <c r="DR321" s="44"/>
      <c r="DS321" s="44"/>
      <c r="DT321" s="44"/>
      <c r="DU321" s="44"/>
      <c r="DV321" s="44"/>
      <c r="DW321" s="44"/>
      <c r="DX321" s="44"/>
      <c r="DY321" s="44"/>
      <c r="DZ321" s="44"/>
      <c r="EA321" s="44"/>
      <c r="EB321" s="44"/>
      <c r="EC321" s="44"/>
      <c r="ED321" s="44"/>
      <c r="EE321" s="44"/>
      <c r="EF321" s="44"/>
      <c r="EG321" s="44"/>
      <c r="EH321" s="44"/>
      <c r="EI321" s="44"/>
      <c r="EJ321" s="44"/>
      <c r="EK321" s="44"/>
      <c r="EL321" s="44"/>
      <c r="EM321" s="44"/>
      <c r="EN321" s="44"/>
      <c r="EO321" s="44"/>
      <c r="EP321" s="44"/>
      <c r="EQ321" s="44"/>
      <c r="ER321" s="44"/>
      <c r="ES321" s="44"/>
      <c r="ET321" s="44"/>
      <c r="EU321" s="44"/>
      <c r="EV321" s="44"/>
      <c r="EW321" s="44"/>
      <c r="EX321" s="44"/>
      <c r="EY321" s="44"/>
      <c r="EZ321" s="44"/>
      <c r="FA321" s="44"/>
      <c r="FB321" s="44"/>
      <c r="FC321" s="44"/>
      <c r="FD321" s="44"/>
      <c r="FE321" s="44"/>
      <c r="FF321" s="44"/>
      <c r="FG321" s="44"/>
      <c r="FH321" s="44"/>
      <c r="FI321" s="44"/>
      <c r="FJ321" s="44"/>
      <c r="FK321" s="44"/>
      <c r="FL321" s="44"/>
      <c r="FM321" s="44"/>
      <c r="FN321" s="44"/>
      <c r="FO321" s="44"/>
      <c r="FP321" s="44"/>
      <c r="FQ321" s="44"/>
      <c r="FR321" s="44"/>
      <c r="FS321" s="44"/>
      <c r="FT321" s="44"/>
      <c r="FU321" s="44"/>
      <c r="FV321" s="44"/>
      <c r="FW321" s="44"/>
      <c r="FX321" s="44"/>
      <c r="FY321" s="44"/>
      <c r="FZ321" s="44"/>
      <c r="GA321" s="44"/>
      <c r="GB321" s="44"/>
      <c r="GC321" s="44"/>
      <c r="GD321" s="44"/>
      <c r="GE321" s="44"/>
      <c r="GF321" s="44"/>
      <c r="GG321" s="44"/>
      <c r="GH321" s="44"/>
      <c r="GI321" s="44"/>
      <c r="GJ321" s="44"/>
      <c r="GK321" s="44"/>
      <c r="GL321" s="44"/>
      <c r="GM321" s="44"/>
      <c r="GN321" s="44"/>
      <c r="GO321" s="44"/>
      <c r="GP321" s="44"/>
      <c r="GQ321" s="44"/>
      <c r="GR321" s="44"/>
      <c r="GS321" s="44"/>
      <c r="GT321" s="44"/>
      <c r="GU321" s="44"/>
      <c r="GV321" s="44"/>
      <c r="GW321" s="44"/>
      <c r="GX321" s="44"/>
      <c r="GY321" s="44"/>
      <c r="GZ321" s="44"/>
      <c r="HA321" s="44"/>
      <c r="HB321" s="44"/>
      <c r="HC321" s="44"/>
      <c r="HD321" s="44"/>
      <c r="HE321" s="44"/>
      <c r="HF321" s="44"/>
      <c r="HG321" s="44"/>
      <c r="HH321" s="44"/>
      <c r="HI321" s="44"/>
      <c r="HJ321" s="44"/>
      <c r="HK321" s="44"/>
      <c r="HL321" s="44"/>
      <c r="HM321" s="44"/>
      <c r="HN321" s="44"/>
      <c r="HO321" s="44"/>
      <c r="HP321" s="44"/>
      <c r="HQ321" s="44"/>
      <c r="HR321" s="44"/>
      <c r="HS321" s="44"/>
      <c r="HT321" s="44"/>
      <c r="HU321" s="44"/>
      <c r="HV321" s="44"/>
      <c r="HW321" s="44"/>
      <c r="HX321" s="44"/>
      <c r="HY321" s="44"/>
      <c r="HZ321" s="44"/>
      <c r="IA321" s="44"/>
      <c r="IB321" s="44"/>
      <c r="IC321" s="44"/>
      <c r="ID321" s="44"/>
      <c r="IE321" s="44"/>
      <c r="IF321" s="44"/>
      <c r="IG321" s="44"/>
      <c r="IH321" s="44"/>
      <c r="II321" s="44"/>
      <c r="IJ321" s="44"/>
      <c r="IK321" s="44"/>
      <c r="IL321" s="44"/>
      <c r="IM321" s="44"/>
      <c r="IN321" s="44"/>
      <c r="IO321" s="44"/>
      <c r="IP321" s="44"/>
      <c r="IQ321" s="44"/>
      <c r="IR321" s="44"/>
      <c r="IS321" s="44"/>
      <c r="IT321" s="44"/>
      <c r="IU321" s="44"/>
      <c r="IV321" s="44"/>
      <c r="IW321" s="44"/>
    </row>
    <row r="322" spans="1:257" ht="25.5">
      <c r="A322" s="190">
        <v>13</v>
      </c>
      <c r="B322" s="31" t="s">
        <v>549</v>
      </c>
      <c r="C322" s="122">
        <v>22774.17</v>
      </c>
      <c r="D322" s="122"/>
      <c r="E322" s="31" t="s">
        <v>542</v>
      </c>
      <c r="F322" s="61">
        <v>1986</v>
      </c>
      <c r="G322" s="61">
        <v>110</v>
      </c>
      <c r="H322" s="36" t="s">
        <v>524</v>
      </c>
      <c r="I322" s="61" t="s">
        <v>232</v>
      </c>
      <c r="J322" s="61" t="s">
        <v>246</v>
      </c>
      <c r="K322" s="67" t="s">
        <v>229</v>
      </c>
      <c r="L322" s="67" t="s">
        <v>229</v>
      </c>
      <c r="M322" s="61"/>
      <c r="N322" s="61" t="s">
        <v>531</v>
      </c>
      <c r="O322" s="61"/>
      <c r="P322" s="44"/>
      <c r="Q322" s="44"/>
      <c r="R322" s="44"/>
      <c r="S322" s="44"/>
      <c r="T322" s="44"/>
      <c r="U322" s="44"/>
      <c r="V322" s="44"/>
      <c r="W322" s="44"/>
      <c r="X322" s="44"/>
      <c r="Y322" s="44"/>
      <c r="Z322" s="44"/>
      <c r="AA322" s="44"/>
      <c r="AB322" s="44"/>
      <c r="AC322" s="44"/>
      <c r="AD322" s="44"/>
      <c r="AE322" s="44"/>
      <c r="AF322" s="44"/>
      <c r="AG322" s="44"/>
      <c r="AH322" s="44"/>
      <c r="AI322" s="44"/>
      <c r="AJ322" s="44"/>
      <c r="AK322" s="44"/>
      <c r="AL322" s="44"/>
      <c r="AM322" s="44"/>
      <c r="AN322" s="44"/>
      <c r="AO322" s="44"/>
      <c r="AP322" s="44"/>
      <c r="AQ322" s="44"/>
      <c r="AR322" s="44"/>
      <c r="AS322" s="44"/>
      <c r="AT322" s="44"/>
      <c r="AU322" s="44"/>
      <c r="AV322" s="44"/>
      <c r="AW322" s="44"/>
      <c r="AX322" s="44"/>
      <c r="AY322" s="44"/>
      <c r="AZ322" s="44"/>
      <c r="BA322" s="44"/>
      <c r="BB322" s="44"/>
      <c r="BC322" s="44"/>
      <c r="BD322" s="44"/>
      <c r="BE322" s="44"/>
      <c r="BF322" s="44"/>
      <c r="BG322" s="44"/>
      <c r="BH322" s="44"/>
      <c r="BI322" s="44"/>
      <c r="BJ322" s="44"/>
      <c r="BK322" s="44"/>
      <c r="BL322" s="44"/>
      <c r="BM322" s="44"/>
      <c r="BN322" s="44"/>
      <c r="BO322" s="44"/>
      <c r="BP322" s="44"/>
      <c r="BQ322" s="44"/>
      <c r="BR322" s="44"/>
      <c r="BS322" s="44"/>
      <c r="BT322" s="44"/>
      <c r="BU322" s="44"/>
      <c r="BV322" s="44"/>
      <c r="BW322" s="44"/>
      <c r="BX322" s="44"/>
      <c r="BY322" s="44"/>
      <c r="BZ322" s="44"/>
      <c r="CA322" s="44"/>
      <c r="CB322" s="44"/>
      <c r="CC322" s="44"/>
      <c r="CD322" s="44"/>
      <c r="CE322" s="44"/>
      <c r="CF322" s="44"/>
      <c r="CG322" s="44"/>
      <c r="CH322" s="44"/>
      <c r="CI322" s="44"/>
      <c r="CJ322" s="44"/>
      <c r="CK322" s="44"/>
      <c r="CL322" s="44"/>
      <c r="CM322" s="44"/>
      <c r="CN322" s="44"/>
      <c r="CO322" s="44"/>
      <c r="CP322" s="44"/>
      <c r="CQ322" s="44"/>
      <c r="CR322" s="44"/>
      <c r="CS322" s="44"/>
      <c r="CT322" s="44"/>
      <c r="CU322" s="44"/>
      <c r="CV322" s="44"/>
      <c r="CW322" s="44"/>
      <c r="CX322" s="44"/>
      <c r="CY322" s="44"/>
      <c r="CZ322" s="44"/>
      <c r="DA322" s="44"/>
      <c r="DB322" s="44"/>
      <c r="DC322" s="44"/>
      <c r="DD322" s="44"/>
      <c r="DE322" s="44"/>
      <c r="DF322" s="44"/>
      <c r="DG322" s="44"/>
      <c r="DH322" s="44"/>
      <c r="DI322" s="44"/>
      <c r="DJ322" s="44"/>
      <c r="DK322" s="44"/>
      <c r="DL322" s="44"/>
      <c r="DM322" s="44"/>
      <c r="DN322" s="44"/>
      <c r="DO322" s="44"/>
      <c r="DP322" s="44"/>
      <c r="DQ322" s="44"/>
      <c r="DR322" s="44"/>
      <c r="DS322" s="44"/>
      <c r="DT322" s="44"/>
      <c r="DU322" s="44"/>
      <c r="DV322" s="44"/>
      <c r="DW322" s="44"/>
      <c r="DX322" s="44"/>
      <c r="DY322" s="44"/>
      <c r="DZ322" s="44"/>
      <c r="EA322" s="44"/>
      <c r="EB322" s="44"/>
      <c r="EC322" s="44"/>
      <c r="ED322" s="44"/>
      <c r="EE322" s="44"/>
      <c r="EF322" s="44"/>
      <c r="EG322" s="44"/>
      <c r="EH322" s="44"/>
      <c r="EI322" s="44"/>
      <c r="EJ322" s="44"/>
      <c r="EK322" s="44"/>
      <c r="EL322" s="44"/>
      <c r="EM322" s="44"/>
      <c r="EN322" s="44"/>
      <c r="EO322" s="44"/>
      <c r="EP322" s="44"/>
      <c r="EQ322" s="44"/>
      <c r="ER322" s="44"/>
      <c r="ES322" s="44"/>
      <c r="ET322" s="44"/>
      <c r="EU322" s="44"/>
      <c r="EV322" s="44"/>
      <c r="EW322" s="44"/>
      <c r="EX322" s="44"/>
      <c r="EY322" s="44"/>
      <c r="EZ322" s="44"/>
      <c r="FA322" s="44"/>
      <c r="FB322" s="44"/>
      <c r="FC322" s="44"/>
      <c r="FD322" s="44"/>
      <c r="FE322" s="44"/>
      <c r="FF322" s="44"/>
      <c r="FG322" s="44"/>
      <c r="FH322" s="44"/>
      <c r="FI322" s="44"/>
      <c r="FJ322" s="44"/>
      <c r="FK322" s="44"/>
      <c r="FL322" s="44"/>
      <c r="FM322" s="44"/>
      <c r="FN322" s="44"/>
      <c r="FO322" s="44"/>
      <c r="FP322" s="44"/>
      <c r="FQ322" s="44"/>
      <c r="FR322" s="44"/>
      <c r="FS322" s="44"/>
      <c r="FT322" s="44"/>
      <c r="FU322" s="44"/>
      <c r="FV322" s="44"/>
      <c r="FW322" s="44"/>
      <c r="FX322" s="44"/>
      <c r="FY322" s="44"/>
      <c r="FZ322" s="44"/>
      <c r="GA322" s="44"/>
      <c r="GB322" s="44"/>
      <c r="GC322" s="44"/>
      <c r="GD322" s="44"/>
      <c r="GE322" s="44"/>
      <c r="GF322" s="44"/>
      <c r="GG322" s="44"/>
      <c r="GH322" s="44"/>
      <c r="GI322" s="44"/>
      <c r="GJ322" s="44"/>
      <c r="GK322" s="44"/>
      <c r="GL322" s="44"/>
      <c r="GM322" s="44"/>
      <c r="GN322" s="44"/>
      <c r="GO322" s="44"/>
      <c r="GP322" s="44"/>
      <c r="GQ322" s="44"/>
      <c r="GR322" s="44"/>
      <c r="GS322" s="44"/>
      <c r="GT322" s="44"/>
      <c r="GU322" s="44"/>
      <c r="GV322" s="44"/>
      <c r="GW322" s="44"/>
      <c r="GX322" s="44"/>
      <c r="GY322" s="44"/>
      <c r="GZ322" s="44"/>
      <c r="HA322" s="44"/>
      <c r="HB322" s="44"/>
      <c r="HC322" s="44"/>
      <c r="HD322" s="44"/>
      <c r="HE322" s="44"/>
      <c r="HF322" s="44"/>
      <c r="HG322" s="44"/>
      <c r="HH322" s="44"/>
      <c r="HI322" s="44"/>
      <c r="HJ322" s="44"/>
      <c r="HK322" s="44"/>
      <c r="HL322" s="44"/>
      <c r="HM322" s="44"/>
      <c r="HN322" s="44"/>
      <c r="HO322" s="44"/>
      <c r="HP322" s="44"/>
      <c r="HQ322" s="44"/>
      <c r="HR322" s="44"/>
      <c r="HS322" s="44"/>
      <c r="HT322" s="44"/>
      <c r="HU322" s="44"/>
      <c r="HV322" s="44"/>
      <c r="HW322" s="44"/>
      <c r="HX322" s="44"/>
      <c r="HY322" s="44"/>
      <c r="HZ322" s="44"/>
      <c r="IA322" s="44"/>
      <c r="IB322" s="44"/>
      <c r="IC322" s="44"/>
      <c r="ID322" s="44"/>
      <c r="IE322" s="44"/>
      <c r="IF322" s="44"/>
      <c r="IG322" s="44"/>
      <c r="IH322" s="44"/>
      <c r="II322" s="44"/>
      <c r="IJ322" s="44"/>
      <c r="IK322" s="44"/>
      <c r="IL322" s="44"/>
      <c r="IM322" s="44"/>
      <c r="IN322" s="44"/>
      <c r="IO322" s="44"/>
      <c r="IP322" s="44"/>
      <c r="IQ322" s="44"/>
      <c r="IR322" s="44"/>
      <c r="IS322" s="44"/>
      <c r="IT322" s="44"/>
      <c r="IU322" s="44"/>
      <c r="IV322" s="44"/>
      <c r="IW322" s="44"/>
    </row>
    <row r="323" spans="1:257">
      <c r="A323" s="190">
        <v>14</v>
      </c>
      <c r="B323" s="31" t="s">
        <v>550</v>
      </c>
      <c r="C323" s="122">
        <v>131808</v>
      </c>
      <c r="D323" s="122"/>
      <c r="E323" s="31" t="s">
        <v>551</v>
      </c>
      <c r="F323" s="61">
        <v>1997</v>
      </c>
      <c r="G323" s="61">
        <v>200</v>
      </c>
      <c r="H323" s="36" t="s">
        <v>524</v>
      </c>
      <c r="I323" s="61" t="s">
        <v>96</v>
      </c>
      <c r="J323" s="61" t="s">
        <v>96</v>
      </c>
      <c r="K323" s="61" t="s">
        <v>96</v>
      </c>
      <c r="L323" s="61" t="s">
        <v>96</v>
      </c>
      <c r="M323" s="61" t="s">
        <v>552</v>
      </c>
      <c r="N323" s="61"/>
      <c r="O323" s="61"/>
      <c r="P323" s="44"/>
      <c r="Q323" s="44"/>
      <c r="R323" s="44"/>
      <c r="S323" s="44"/>
      <c r="T323" s="44"/>
      <c r="U323" s="44"/>
      <c r="V323" s="44"/>
      <c r="W323" s="44"/>
      <c r="X323" s="44"/>
      <c r="Y323" s="44"/>
      <c r="Z323" s="44"/>
      <c r="AA323" s="44"/>
      <c r="AB323" s="44"/>
      <c r="AC323" s="44"/>
      <c r="AD323" s="44"/>
      <c r="AE323" s="44"/>
      <c r="AF323" s="44"/>
      <c r="AG323" s="44"/>
      <c r="AH323" s="44"/>
      <c r="AI323" s="44"/>
      <c r="AJ323" s="44"/>
      <c r="AK323" s="44"/>
      <c r="AL323" s="44"/>
      <c r="AM323" s="44"/>
      <c r="AN323" s="44"/>
      <c r="AO323" s="44"/>
      <c r="AP323" s="44"/>
      <c r="AQ323" s="44"/>
      <c r="AR323" s="44"/>
      <c r="AS323" s="44"/>
      <c r="AT323" s="44"/>
      <c r="AU323" s="44"/>
      <c r="AV323" s="44"/>
      <c r="AW323" s="44"/>
      <c r="AX323" s="44"/>
      <c r="AY323" s="44"/>
      <c r="AZ323" s="44"/>
      <c r="BA323" s="44"/>
      <c r="BB323" s="44"/>
      <c r="BC323" s="44"/>
      <c r="BD323" s="44"/>
      <c r="BE323" s="44"/>
      <c r="BF323" s="44"/>
      <c r="BG323" s="44"/>
      <c r="BH323" s="44"/>
      <c r="BI323" s="44"/>
      <c r="BJ323" s="44"/>
      <c r="BK323" s="44"/>
      <c r="BL323" s="44"/>
      <c r="BM323" s="44"/>
      <c r="BN323" s="44"/>
      <c r="BO323" s="44"/>
      <c r="BP323" s="44"/>
      <c r="BQ323" s="44"/>
      <c r="BR323" s="44"/>
      <c r="BS323" s="44"/>
      <c r="BT323" s="44"/>
      <c r="BU323" s="44"/>
      <c r="BV323" s="44"/>
      <c r="BW323" s="44"/>
      <c r="BX323" s="44"/>
      <c r="BY323" s="44"/>
      <c r="BZ323" s="44"/>
      <c r="CA323" s="44"/>
      <c r="CB323" s="44"/>
      <c r="CC323" s="44"/>
      <c r="CD323" s="44"/>
      <c r="CE323" s="44"/>
      <c r="CF323" s="44"/>
      <c r="CG323" s="44"/>
      <c r="CH323" s="44"/>
      <c r="CI323" s="44"/>
      <c r="CJ323" s="44"/>
      <c r="CK323" s="44"/>
      <c r="CL323" s="44"/>
      <c r="CM323" s="44"/>
      <c r="CN323" s="44"/>
      <c r="CO323" s="44"/>
      <c r="CP323" s="44"/>
      <c r="CQ323" s="44"/>
      <c r="CR323" s="44"/>
      <c r="CS323" s="44"/>
      <c r="CT323" s="44"/>
      <c r="CU323" s="44"/>
      <c r="CV323" s="44"/>
      <c r="CW323" s="44"/>
      <c r="CX323" s="44"/>
      <c r="CY323" s="44"/>
      <c r="CZ323" s="44"/>
      <c r="DA323" s="44"/>
      <c r="DB323" s="44"/>
      <c r="DC323" s="44"/>
      <c r="DD323" s="44"/>
      <c r="DE323" s="44"/>
      <c r="DF323" s="44"/>
      <c r="DG323" s="44"/>
      <c r="DH323" s="44"/>
      <c r="DI323" s="44"/>
      <c r="DJ323" s="44"/>
      <c r="DK323" s="44"/>
      <c r="DL323" s="44"/>
      <c r="DM323" s="44"/>
      <c r="DN323" s="44"/>
      <c r="DO323" s="44"/>
      <c r="DP323" s="44"/>
      <c r="DQ323" s="44"/>
      <c r="DR323" s="44"/>
      <c r="DS323" s="44"/>
      <c r="DT323" s="44"/>
      <c r="DU323" s="44"/>
      <c r="DV323" s="44"/>
      <c r="DW323" s="44"/>
      <c r="DX323" s="44"/>
      <c r="DY323" s="44"/>
      <c r="DZ323" s="44"/>
      <c r="EA323" s="44"/>
      <c r="EB323" s="44"/>
      <c r="EC323" s="44"/>
      <c r="ED323" s="44"/>
      <c r="EE323" s="44"/>
      <c r="EF323" s="44"/>
      <c r="EG323" s="44"/>
      <c r="EH323" s="44"/>
      <c r="EI323" s="44"/>
      <c r="EJ323" s="44"/>
      <c r="EK323" s="44"/>
      <c r="EL323" s="44"/>
      <c r="EM323" s="44"/>
      <c r="EN323" s="44"/>
      <c r="EO323" s="44"/>
      <c r="EP323" s="44"/>
      <c r="EQ323" s="44"/>
      <c r="ER323" s="44"/>
      <c r="ES323" s="44"/>
      <c r="ET323" s="44"/>
      <c r="EU323" s="44"/>
      <c r="EV323" s="44"/>
      <c r="EW323" s="44"/>
      <c r="EX323" s="44"/>
      <c r="EY323" s="44"/>
      <c r="EZ323" s="44"/>
      <c r="FA323" s="44"/>
      <c r="FB323" s="44"/>
      <c r="FC323" s="44"/>
      <c r="FD323" s="44"/>
      <c r="FE323" s="44"/>
      <c r="FF323" s="44"/>
      <c r="FG323" s="44"/>
      <c r="FH323" s="44"/>
      <c r="FI323" s="44"/>
      <c r="FJ323" s="44"/>
      <c r="FK323" s="44"/>
      <c r="FL323" s="44"/>
      <c r="FM323" s="44"/>
      <c r="FN323" s="44"/>
      <c r="FO323" s="44"/>
      <c r="FP323" s="44"/>
      <c r="FQ323" s="44"/>
      <c r="FR323" s="44"/>
      <c r="FS323" s="44"/>
      <c r="FT323" s="44"/>
      <c r="FU323" s="44"/>
      <c r="FV323" s="44"/>
      <c r="FW323" s="44"/>
      <c r="FX323" s="44"/>
      <c r="FY323" s="44"/>
      <c r="FZ323" s="44"/>
      <c r="GA323" s="44"/>
      <c r="GB323" s="44"/>
      <c r="GC323" s="44"/>
      <c r="GD323" s="44"/>
      <c r="GE323" s="44"/>
      <c r="GF323" s="44"/>
      <c r="GG323" s="44"/>
      <c r="GH323" s="44"/>
      <c r="GI323" s="44"/>
      <c r="GJ323" s="44"/>
      <c r="GK323" s="44"/>
      <c r="GL323" s="44"/>
      <c r="GM323" s="44"/>
      <c r="GN323" s="44"/>
      <c r="GO323" s="44"/>
      <c r="GP323" s="44"/>
      <c r="GQ323" s="44"/>
      <c r="GR323" s="44"/>
      <c r="GS323" s="44"/>
      <c r="GT323" s="44"/>
      <c r="GU323" s="44"/>
      <c r="GV323" s="44"/>
      <c r="GW323" s="44"/>
      <c r="GX323" s="44"/>
      <c r="GY323" s="44"/>
      <c r="GZ323" s="44"/>
      <c r="HA323" s="44"/>
      <c r="HB323" s="44"/>
      <c r="HC323" s="44"/>
      <c r="HD323" s="44"/>
      <c r="HE323" s="44"/>
      <c r="HF323" s="44"/>
      <c r="HG323" s="44"/>
      <c r="HH323" s="44"/>
      <c r="HI323" s="44"/>
      <c r="HJ323" s="44"/>
      <c r="HK323" s="44"/>
      <c r="HL323" s="44"/>
      <c r="HM323" s="44"/>
      <c r="HN323" s="44"/>
      <c r="HO323" s="44"/>
      <c r="HP323" s="44"/>
      <c r="HQ323" s="44"/>
      <c r="HR323" s="44"/>
      <c r="HS323" s="44"/>
      <c r="HT323" s="44"/>
      <c r="HU323" s="44"/>
      <c r="HV323" s="44"/>
      <c r="HW323" s="44"/>
      <c r="HX323" s="44"/>
      <c r="HY323" s="44"/>
      <c r="HZ323" s="44"/>
      <c r="IA323" s="44"/>
      <c r="IB323" s="44"/>
      <c r="IC323" s="44"/>
      <c r="ID323" s="44"/>
      <c r="IE323" s="44"/>
      <c r="IF323" s="44"/>
      <c r="IG323" s="44"/>
      <c r="IH323" s="44"/>
      <c r="II323" s="44"/>
      <c r="IJ323" s="44"/>
      <c r="IK323" s="44"/>
      <c r="IL323" s="44"/>
      <c r="IM323" s="44"/>
      <c r="IN323" s="44"/>
      <c r="IO323" s="44"/>
      <c r="IP323" s="44"/>
      <c r="IQ323" s="44"/>
      <c r="IR323" s="44"/>
      <c r="IS323" s="44"/>
      <c r="IT323" s="44"/>
      <c r="IU323" s="44"/>
      <c r="IV323" s="44"/>
      <c r="IW323" s="44"/>
    </row>
    <row r="324" spans="1:257">
      <c r="A324" s="190">
        <v>15</v>
      </c>
      <c r="B324" s="31" t="s">
        <v>553</v>
      </c>
      <c r="C324" s="122">
        <v>398823.8</v>
      </c>
      <c r="D324" s="122"/>
      <c r="E324" s="31" t="s">
        <v>551</v>
      </c>
      <c r="F324" s="61" t="s">
        <v>554</v>
      </c>
      <c r="G324" s="61"/>
      <c r="H324" s="36" t="s">
        <v>524</v>
      </c>
      <c r="I324" s="61" t="s">
        <v>96</v>
      </c>
      <c r="J324" s="61" t="s">
        <v>96</v>
      </c>
      <c r="K324" s="61" t="s">
        <v>96</v>
      </c>
      <c r="L324" s="61" t="s">
        <v>96</v>
      </c>
      <c r="M324" s="61"/>
      <c r="N324" s="61"/>
      <c r="O324" s="61"/>
      <c r="P324" s="44"/>
      <c r="Q324" s="44"/>
      <c r="R324" s="44"/>
      <c r="S324" s="44"/>
      <c r="T324" s="44"/>
      <c r="U324" s="44"/>
      <c r="V324" s="44"/>
      <c r="W324" s="44"/>
      <c r="X324" s="44"/>
      <c r="Y324" s="44"/>
      <c r="Z324" s="44"/>
      <c r="AA324" s="44"/>
      <c r="AB324" s="44"/>
      <c r="AC324" s="44"/>
      <c r="AD324" s="44"/>
      <c r="AE324" s="44"/>
      <c r="AF324" s="44"/>
      <c r="AG324" s="44"/>
      <c r="AH324" s="44"/>
      <c r="AI324" s="44"/>
      <c r="AJ324" s="44"/>
      <c r="AK324" s="44"/>
      <c r="AL324" s="44"/>
      <c r="AM324" s="44"/>
      <c r="AN324" s="44"/>
      <c r="AO324" s="44"/>
      <c r="AP324" s="44"/>
      <c r="AQ324" s="44"/>
      <c r="AR324" s="44"/>
      <c r="AS324" s="44"/>
      <c r="AT324" s="44"/>
      <c r="AU324" s="44"/>
      <c r="AV324" s="44"/>
      <c r="AW324" s="44"/>
      <c r="AX324" s="44"/>
      <c r="AY324" s="44"/>
      <c r="AZ324" s="44"/>
      <c r="BA324" s="44"/>
      <c r="BB324" s="44"/>
      <c r="BC324" s="44"/>
      <c r="BD324" s="44"/>
      <c r="BE324" s="44"/>
      <c r="BF324" s="44"/>
      <c r="BG324" s="44"/>
      <c r="BH324" s="44"/>
      <c r="BI324" s="44"/>
      <c r="BJ324" s="44"/>
      <c r="BK324" s="44"/>
      <c r="BL324" s="44"/>
      <c r="BM324" s="44"/>
      <c r="BN324" s="44"/>
      <c r="BO324" s="44"/>
      <c r="BP324" s="44"/>
      <c r="BQ324" s="44"/>
      <c r="BR324" s="44"/>
      <c r="BS324" s="44"/>
      <c r="BT324" s="44"/>
      <c r="BU324" s="44"/>
      <c r="BV324" s="44"/>
      <c r="BW324" s="44"/>
      <c r="BX324" s="44"/>
      <c r="BY324" s="44"/>
      <c r="BZ324" s="44"/>
      <c r="CA324" s="44"/>
      <c r="CB324" s="44"/>
      <c r="CC324" s="44"/>
      <c r="CD324" s="44"/>
      <c r="CE324" s="44"/>
      <c r="CF324" s="44"/>
      <c r="CG324" s="44"/>
      <c r="CH324" s="44"/>
      <c r="CI324" s="44"/>
      <c r="CJ324" s="44"/>
      <c r="CK324" s="44"/>
      <c r="CL324" s="44"/>
      <c r="CM324" s="44"/>
      <c r="CN324" s="44"/>
      <c r="CO324" s="44"/>
      <c r="CP324" s="44"/>
      <c r="CQ324" s="44"/>
      <c r="CR324" s="44"/>
      <c r="CS324" s="44"/>
      <c r="CT324" s="44"/>
      <c r="CU324" s="44"/>
      <c r="CV324" s="44"/>
      <c r="CW324" s="44"/>
      <c r="CX324" s="44"/>
      <c r="CY324" s="44"/>
      <c r="CZ324" s="44"/>
      <c r="DA324" s="44"/>
      <c r="DB324" s="44"/>
      <c r="DC324" s="44"/>
      <c r="DD324" s="44"/>
      <c r="DE324" s="44"/>
      <c r="DF324" s="44"/>
      <c r="DG324" s="44"/>
      <c r="DH324" s="44"/>
      <c r="DI324" s="44"/>
      <c r="DJ324" s="44"/>
      <c r="DK324" s="44"/>
      <c r="DL324" s="44"/>
      <c r="DM324" s="44"/>
      <c r="DN324" s="44"/>
      <c r="DO324" s="44"/>
      <c r="DP324" s="44"/>
      <c r="DQ324" s="44"/>
      <c r="DR324" s="44"/>
      <c r="DS324" s="44"/>
      <c r="DT324" s="44"/>
      <c r="DU324" s="44"/>
      <c r="DV324" s="44"/>
      <c r="DW324" s="44"/>
      <c r="DX324" s="44"/>
      <c r="DY324" s="44"/>
      <c r="DZ324" s="44"/>
      <c r="EA324" s="44"/>
      <c r="EB324" s="44"/>
      <c r="EC324" s="44"/>
      <c r="ED324" s="44"/>
      <c r="EE324" s="44"/>
      <c r="EF324" s="44"/>
      <c r="EG324" s="44"/>
      <c r="EH324" s="44"/>
      <c r="EI324" s="44"/>
      <c r="EJ324" s="44"/>
      <c r="EK324" s="44"/>
      <c r="EL324" s="44"/>
      <c r="EM324" s="44"/>
      <c r="EN324" s="44"/>
      <c r="EO324" s="44"/>
      <c r="EP324" s="44"/>
      <c r="EQ324" s="44"/>
      <c r="ER324" s="44"/>
      <c r="ES324" s="44"/>
      <c r="ET324" s="44"/>
      <c r="EU324" s="44"/>
      <c r="EV324" s="44"/>
      <c r="EW324" s="44"/>
      <c r="EX324" s="44"/>
      <c r="EY324" s="44"/>
      <c r="EZ324" s="44"/>
      <c r="FA324" s="44"/>
      <c r="FB324" s="44"/>
      <c r="FC324" s="44"/>
      <c r="FD324" s="44"/>
      <c r="FE324" s="44"/>
      <c r="FF324" s="44"/>
      <c r="FG324" s="44"/>
      <c r="FH324" s="44"/>
      <c r="FI324" s="44"/>
      <c r="FJ324" s="44"/>
      <c r="FK324" s="44"/>
      <c r="FL324" s="44"/>
      <c r="FM324" s="44"/>
      <c r="FN324" s="44"/>
      <c r="FO324" s="44"/>
      <c r="FP324" s="44"/>
      <c r="FQ324" s="44"/>
      <c r="FR324" s="44"/>
      <c r="FS324" s="44"/>
      <c r="FT324" s="44"/>
      <c r="FU324" s="44"/>
      <c r="FV324" s="44"/>
      <c r="FW324" s="44"/>
      <c r="FX324" s="44"/>
      <c r="FY324" s="44"/>
      <c r="FZ324" s="44"/>
      <c r="GA324" s="44"/>
      <c r="GB324" s="44"/>
      <c r="GC324" s="44"/>
      <c r="GD324" s="44"/>
      <c r="GE324" s="44"/>
      <c r="GF324" s="44"/>
      <c r="GG324" s="44"/>
      <c r="GH324" s="44"/>
      <c r="GI324" s="44"/>
      <c r="GJ324" s="44"/>
      <c r="GK324" s="44"/>
      <c r="GL324" s="44"/>
      <c r="GM324" s="44"/>
      <c r="GN324" s="44"/>
      <c r="GO324" s="44"/>
      <c r="GP324" s="44"/>
      <c r="GQ324" s="44"/>
      <c r="GR324" s="44"/>
      <c r="GS324" s="44"/>
      <c r="GT324" s="44"/>
      <c r="GU324" s="44"/>
      <c r="GV324" s="44"/>
      <c r="GW324" s="44"/>
      <c r="GX324" s="44"/>
      <c r="GY324" s="44"/>
      <c r="GZ324" s="44"/>
      <c r="HA324" s="44"/>
      <c r="HB324" s="44"/>
      <c r="HC324" s="44"/>
      <c r="HD324" s="44"/>
      <c r="HE324" s="44"/>
      <c r="HF324" s="44"/>
      <c r="HG324" s="44"/>
      <c r="HH324" s="44"/>
      <c r="HI324" s="44"/>
      <c r="HJ324" s="44"/>
      <c r="HK324" s="44"/>
      <c r="HL324" s="44"/>
      <c r="HM324" s="44"/>
      <c r="HN324" s="44"/>
      <c r="HO324" s="44"/>
      <c r="HP324" s="44"/>
      <c r="HQ324" s="44"/>
      <c r="HR324" s="44"/>
      <c r="HS324" s="44"/>
      <c r="HT324" s="44"/>
      <c r="HU324" s="44"/>
      <c r="HV324" s="44"/>
      <c r="HW324" s="44"/>
      <c r="HX324" s="44"/>
      <c r="HY324" s="44"/>
      <c r="HZ324" s="44"/>
      <c r="IA324" s="44"/>
      <c r="IB324" s="44"/>
      <c r="IC324" s="44"/>
      <c r="ID324" s="44"/>
      <c r="IE324" s="44"/>
      <c r="IF324" s="44"/>
      <c r="IG324" s="44"/>
      <c r="IH324" s="44"/>
      <c r="II324" s="44"/>
      <c r="IJ324" s="44"/>
      <c r="IK324" s="44"/>
      <c r="IL324" s="44"/>
      <c r="IM324" s="44"/>
      <c r="IN324" s="44"/>
      <c r="IO324" s="44"/>
      <c r="IP324" s="44"/>
      <c r="IQ324" s="44"/>
      <c r="IR324" s="44"/>
      <c r="IS324" s="44"/>
      <c r="IT324" s="44"/>
      <c r="IU324" s="44"/>
      <c r="IV324" s="44"/>
      <c r="IW324" s="44"/>
    </row>
    <row r="325" spans="1:257">
      <c r="A325" s="190">
        <v>16</v>
      </c>
      <c r="B325" s="31" t="s">
        <v>555</v>
      </c>
      <c r="C325" s="122">
        <v>18472.150000000001</v>
      </c>
      <c r="D325" s="122"/>
      <c r="E325" s="31" t="s">
        <v>551</v>
      </c>
      <c r="F325" s="61">
        <v>1975</v>
      </c>
      <c r="G325" s="61"/>
      <c r="H325" s="36" t="s">
        <v>524</v>
      </c>
      <c r="I325" s="61" t="s">
        <v>96</v>
      </c>
      <c r="J325" s="61" t="s">
        <v>96</v>
      </c>
      <c r="K325" s="61" t="s">
        <v>96</v>
      </c>
      <c r="L325" s="61" t="s">
        <v>96</v>
      </c>
      <c r="M325" s="61"/>
      <c r="N325" s="61"/>
      <c r="O325" s="61"/>
      <c r="P325" s="44"/>
      <c r="Q325" s="44"/>
      <c r="R325" s="44"/>
      <c r="S325" s="44"/>
      <c r="T325" s="44"/>
      <c r="U325" s="44"/>
      <c r="V325" s="44"/>
      <c r="W325" s="44"/>
      <c r="X325" s="44"/>
      <c r="Y325" s="44"/>
      <c r="Z325" s="44"/>
      <c r="AA325" s="44"/>
      <c r="AB325" s="44"/>
      <c r="AC325" s="44"/>
      <c r="AD325" s="44"/>
      <c r="AE325" s="44"/>
      <c r="AF325" s="44"/>
      <c r="AG325" s="44"/>
      <c r="AH325" s="44"/>
      <c r="AI325" s="44"/>
      <c r="AJ325" s="44"/>
      <c r="AK325" s="44"/>
      <c r="AL325" s="44"/>
      <c r="AM325" s="44"/>
      <c r="AN325" s="44"/>
      <c r="AO325" s="44"/>
      <c r="AP325" s="44"/>
      <c r="AQ325" s="44"/>
      <c r="AR325" s="44"/>
      <c r="AS325" s="44"/>
      <c r="AT325" s="44"/>
      <c r="AU325" s="44"/>
      <c r="AV325" s="44"/>
      <c r="AW325" s="44"/>
      <c r="AX325" s="44"/>
      <c r="AY325" s="44"/>
      <c r="AZ325" s="44"/>
      <c r="BA325" s="44"/>
      <c r="BB325" s="44"/>
      <c r="BC325" s="44"/>
      <c r="BD325" s="44"/>
      <c r="BE325" s="44"/>
      <c r="BF325" s="44"/>
      <c r="BG325" s="44"/>
      <c r="BH325" s="44"/>
      <c r="BI325" s="44"/>
      <c r="BJ325" s="44"/>
      <c r="BK325" s="44"/>
      <c r="BL325" s="44"/>
      <c r="BM325" s="44"/>
      <c r="BN325" s="44"/>
      <c r="BO325" s="44"/>
      <c r="BP325" s="44"/>
      <c r="BQ325" s="44"/>
      <c r="BR325" s="44"/>
      <c r="BS325" s="44"/>
      <c r="BT325" s="44"/>
      <c r="BU325" s="44"/>
      <c r="BV325" s="44"/>
      <c r="BW325" s="44"/>
      <c r="BX325" s="44"/>
      <c r="BY325" s="44"/>
      <c r="BZ325" s="44"/>
      <c r="CA325" s="44"/>
      <c r="CB325" s="44"/>
      <c r="CC325" s="44"/>
      <c r="CD325" s="44"/>
      <c r="CE325" s="44"/>
      <c r="CF325" s="44"/>
      <c r="CG325" s="44"/>
      <c r="CH325" s="44"/>
      <c r="CI325" s="44"/>
      <c r="CJ325" s="44"/>
      <c r="CK325" s="44"/>
      <c r="CL325" s="44"/>
      <c r="CM325" s="44"/>
      <c r="CN325" s="44"/>
      <c r="CO325" s="44"/>
      <c r="CP325" s="44"/>
      <c r="CQ325" s="44"/>
      <c r="CR325" s="44"/>
      <c r="CS325" s="44"/>
      <c r="CT325" s="44"/>
      <c r="CU325" s="44"/>
      <c r="CV325" s="44"/>
      <c r="CW325" s="44"/>
      <c r="CX325" s="44"/>
      <c r="CY325" s="44"/>
      <c r="CZ325" s="44"/>
      <c r="DA325" s="44"/>
      <c r="DB325" s="44"/>
      <c r="DC325" s="44"/>
      <c r="DD325" s="44"/>
      <c r="DE325" s="44"/>
      <c r="DF325" s="44"/>
      <c r="DG325" s="44"/>
      <c r="DH325" s="44"/>
      <c r="DI325" s="44"/>
      <c r="DJ325" s="44"/>
      <c r="DK325" s="44"/>
      <c r="DL325" s="44"/>
      <c r="DM325" s="44"/>
      <c r="DN325" s="44"/>
      <c r="DO325" s="44"/>
      <c r="DP325" s="44"/>
      <c r="DQ325" s="44"/>
      <c r="DR325" s="44"/>
      <c r="DS325" s="44"/>
      <c r="DT325" s="44"/>
      <c r="DU325" s="44"/>
      <c r="DV325" s="44"/>
      <c r="DW325" s="44"/>
      <c r="DX325" s="44"/>
      <c r="DY325" s="44"/>
      <c r="DZ325" s="44"/>
      <c r="EA325" s="44"/>
      <c r="EB325" s="44"/>
      <c r="EC325" s="44"/>
      <c r="ED325" s="44"/>
      <c r="EE325" s="44"/>
      <c r="EF325" s="44"/>
      <c r="EG325" s="44"/>
      <c r="EH325" s="44"/>
      <c r="EI325" s="44"/>
      <c r="EJ325" s="44"/>
      <c r="EK325" s="44"/>
      <c r="EL325" s="44"/>
      <c r="EM325" s="44"/>
      <c r="EN325" s="44"/>
      <c r="EO325" s="44"/>
      <c r="EP325" s="44"/>
      <c r="EQ325" s="44"/>
      <c r="ER325" s="44"/>
      <c r="ES325" s="44"/>
      <c r="ET325" s="44"/>
      <c r="EU325" s="44"/>
      <c r="EV325" s="44"/>
      <c r="EW325" s="44"/>
      <c r="EX325" s="44"/>
      <c r="EY325" s="44"/>
      <c r="EZ325" s="44"/>
      <c r="FA325" s="44"/>
      <c r="FB325" s="44"/>
      <c r="FC325" s="44"/>
      <c r="FD325" s="44"/>
      <c r="FE325" s="44"/>
      <c r="FF325" s="44"/>
      <c r="FG325" s="44"/>
      <c r="FH325" s="44"/>
      <c r="FI325" s="44"/>
      <c r="FJ325" s="44"/>
      <c r="FK325" s="44"/>
      <c r="FL325" s="44"/>
      <c r="FM325" s="44"/>
      <c r="FN325" s="44"/>
      <c r="FO325" s="44"/>
      <c r="FP325" s="44"/>
      <c r="FQ325" s="44"/>
      <c r="FR325" s="44"/>
      <c r="FS325" s="44"/>
      <c r="FT325" s="44"/>
      <c r="FU325" s="44"/>
      <c r="FV325" s="44"/>
      <c r="FW325" s="44"/>
      <c r="FX325" s="44"/>
      <c r="FY325" s="44"/>
      <c r="FZ325" s="44"/>
      <c r="GA325" s="44"/>
      <c r="GB325" s="44"/>
      <c r="GC325" s="44"/>
      <c r="GD325" s="44"/>
      <c r="GE325" s="44"/>
      <c r="GF325" s="44"/>
      <c r="GG325" s="44"/>
      <c r="GH325" s="44"/>
      <c r="GI325" s="44"/>
      <c r="GJ325" s="44"/>
      <c r="GK325" s="44"/>
      <c r="GL325" s="44"/>
      <c r="GM325" s="44"/>
      <c r="GN325" s="44"/>
      <c r="GO325" s="44"/>
      <c r="GP325" s="44"/>
      <c r="GQ325" s="44"/>
      <c r="GR325" s="44"/>
      <c r="GS325" s="44"/>
      <c r="GT325" s="44"/>
      <c r="GU325" s="44"/>
      <c r="GV325" s="44"/>
      <c r="GW325" s="44"/>
      <c r="GX325" s="44"/>
      <c r="GY325" s="44"/>
      <c r="GZ325" s="44"/>
      <c r="HA325" s="44"/>
      <c r="HB325" s="44"/>
      <c r="HC325" s="44"/>
      <c r="HD325" s="44"/>
      <c r="HE325" s="44"/>
      <c r="HF325" s="44"/>
      <c r="HG325" s="44"/>
      <c r="HH325" s="44"/>
      <c r="HI325" s="44"/>
      <c r="HJ325" s="44"/>
      <c r="HK325" s="44"/>
      <c r="HL325" s="44"/>
      <c r="HM325" s="44"/>
      <c r="HN325" s="44"/>
      <c r="HO325" s="44"/>
      <c r="HP325" s="44"/>
      <c r="HQ325" s="44"/>
      <c r="HR325" s="44"/>
      <c r="HS325" s="44"/>
      <c r="HT325" s="44"/>
      <c r="HU325" s="44"/>
      <c r="HV325" s="44"/>
      <c r="HW325" s="44"/>
      <c r="HX325" s="44"/>
      <c r="HY325" s="44"/>
      <c r="HZ325" s="44"/>
      <c r="IA325" s="44"/>
      <c r="IB325" s="44"/>
      <c r="IC325" s="44"/>
      <c r="ID325" s="44"/>
      <c r="IE325" s="44"/>
      <c r="IF325" s="44"/>
      <c r="IG325" s="44"/>
      <c r="IH325" s="44"/>
      <c r="II325" s="44"/>
      <c r="IJ325" s="44"/>
      <c r="IK325" s="44"/>
      <c r="IL325" s="44"/>
      <c r="IM325" s="44"/>
      <c r="IN325" s="44"/>
      <c r="IO325" s="44"/>
      <c r="IP325" s="44"/>
      <c r="IQ325" s="44"/>
      <c r="IR325" s="44"/>
      <c r="IS325" s="44"/>
      <c r="IT325" s="44"/>
      <c r="IU325" s="44"/>
      <c r="IV325" s="44"/>
      <c r="IW325" s="44"/>
    </row>
    <row r="326" spans="1:257">
      <c r="A326" s="190">
        <v>17</v>
      </c>
      <c r="B326" s="31" t="s">
        <v>556</v>
      </c>
      <c r="C326" s="122">
        <v>126000</v>
      </c>
      <c r="D326" s="122"/>
      <c r="E326" s="31" t="s">
        <v>551</v>
      </c>
      <c r="F326" s="61">
        <v>2012</v>
      </c>
      <c r="G326" s="61"/>
      <c r="H326" s="36" t="s">
        <v>524</v>
      </c>
      <c r="I326" s="61" t="s">
        <v>96</v>
      </c>
      <c r="J326" s="61" t="s">
        <v>96</v>
      </c>
      <c r="K326" s="61" t="s">
        <v>96</v>
      </c>
      <c r="L326" s="61" t="s">
        <v>96</v>
      </c>
      <c r="M326" s="61"/>
      <c r="N326" s="61"/>
      <c r="O326" s="61"/>
      <c r="P326" s="44"/>
      <c r="Q326" s="44"/>
      <c r="R326" s="44"/>
      <c r="S326" s="44"/>
      <c r="T326" s="44"/>
      <c r="U326" s="44"/>
      <c r="V326" s="44"/>
      <c r="W326" s="44"/>
      <c r="X326" s="44"/>
      <c r="Y326" s="44"/>
      <c r="Z326" s="44"/>
      <c r="AA326" s="44"/>
      <c r="AB326" s="44"/>
      <c r="AC326" s="44"/>
      <c r="AD326" s="44"/>
      <c r="AE326" s="44"/>
      <c r="AF326" s="44"/>
      <c r="AG326" s="44"/>
      <c r="AH326" s="44"/>
      <c r="AI326" s="44"/>
      <c r="AJ326" s="44"/>
      <c r="AK326" s="44"/>
      <c r="AL326" s="44"/>
      <c r="AM326" s="44"/>
      <c r="AN326" s="44"/>
      <c r="AO326" s="44"/>
      <c r="AP326" s="44"/>
      <c r="AQ326" s="44"/>
      <c r="AR326" s="44"/>
      <c r="AS326" s="44"/>
      <c r="AT326" s="44"/>
      <c r="AU326" s="44"/>
      <c r="AV326" s="44"/>
      <c r="AW326" s="44"/>
      <c r="AX326" s="44"/>
      <c r="AY326" s="44"/>
      <c r="AZ326" s="44"/>
      <c r="BA326" s="44"/>
      <c r="BB326" s="44"/>
      <c r="BC326" s="44"/>
      <c r="BD326" s="44"/>
      <c r="BE326" s="44"/>
      <c r="BF326" s="44"/>
      <c r="BG326" s="44"/>
      <c r="BH326" s="44"/>
      <c r="BI326" s="44"/>
      <c r="BJ326" s="44"/>
      <c r="BK326" s="44"/>
      <c r="BL326" s="44"/>
      <c r="BM326" s="44"/>
      <c r="BN326" s="44"/>
      <c r="BO326" s="44"/>
      <c r="BP326" s="44"/>
      <c r="BQ326" s="44"/>
      <c r="BR326" s="44"/>
      <c r="BS326" s="44"/>
      <c r="BT326" s="44"/>
      <c r="BU326" s="44"/>
      <c r="BV326" s="44"/>
      <c r="BW326" s="44"/>
      <c r="BX326" s="44"/>
      <c r="BY326" s="44"/>
      <c r="BZ326" s="44"/>
      <c r="CA326" s="44"/>
      <c r="CB326" s="44"/>
      <c r="CC326" s="44"/>
      <c r="CD326" s="44"/>
      <c r="CE326" s="44"/>
      <c r="CF326" s="44"/>
      <c r="CG326" s="44"/>
      <c r="CH326" s="44"/>
      <c r="CI326" s="44"/>
      <c r="CJ326" s="44"/>
      <c r="CK326" s="44"/>
      <c r="CL326" s="44"/>
      <c r="CM326" s="44"/>
      <c r="CN326" s="44"/>
      <c r="CO326" s="44"/>
      <c r="CP326" s="44"/>
      <c r="CQ326" s="44"/>
      <c r="CR326" s="44"/>
      <c r="CS326" s="44"/>
      <c r="CT326" s="44"/>
      <c r="CU326" s="44"/>
      <c r="CV326" s="44"/>
      <c r="CW326" s="44"/>
      <c r="CX326" s="44"/>
      <c r="CY326" s="44"/>
      <c r="CZ326" s="44"/>
      <c r="DA326" s="44"/>
      <c r="DB326" s="44"/>
      <c r="DC326" s="44"/>
      <c r="DD326" s="44"/>
      <c r="DE326" s="44"/>
      <c r="DF326" s="44"/>
      <c r="DG326" s="44"/>
      <c r="DH326" s="44"/>
      <c r="DI326" s="44"/>
      <c r="DJ326" s="44"/>
      <c r="DK326" s="44"/>
      <c r="DL326" s="44"/>
      <c r="DM326" s="44"/>
      <c r="DN326" s="44"/>
      <c r="DO326" s="44"/>
      <c r="DP326" s="44"/>
      <c r="DQ326" s="44"/>
      <c r="DR326" s="44"/>
      <c r="DS326" s="44"/>
      <c r="DT326" s="44"/>
      <c r="DU326" s="44"/>
      <c r="DV326" s="44"/>
      <c r="DW326" s="44"/>
      <c r="DX326" s="44"/>
      <c r="DY326" s="44"/>
      <c r="DZ326" s="44"/>
      <c r="EA326" s="44"/>
      <c r="EB326" s="44"/>
      <c r="EC326" s="44"/>
      <c r="ED326" s="44"/>
      <c r="EE326" s="44"/>
      <c r="EF326" s="44"/>
      <c r="EG326" s="44"/>
      <c r="EH326" s="44"/>
      <c r="EI326" s="44"/>
      <c r="EJ326" s="44"/>
      <c r="EK326" s="44"/>
      <c r="EL326" s="44"/>
      <c r="EM326" s="44"/>
      <c r="EN326" s="44"/>
      <c r="EO326" s="44"/>
      <c r="EP326" s="44"/>
      <c r="EQ326" s="44"/>
      <c r="ER326" s="44"/>
      <c r="ES326" s="44"/>
      <c r="ET326" s="44"/>
      <c r="EU326" s="44"/>
      <c r="EV326" s="44"/>
      <c r="EW326" s="44"/>
      <c r="EX326" s="44"/>
      <c r="EY326" s="44"/>
      <c r="EZ326" s="44"/>
      <c r="FA326" s="44"/>
      <c r="FB326" s="44"/>
      <c r="FC326" s="44"/>
      <c r="FD326" s="44"/>
      <c r="FE326" s="44"/>
      <c r="FF326" s="44"/>
      <c r="FG326" s="44"/>
      <c r="FH326" s="44"/>
      <c r="FI326" s="44"/>
      <c r="FJ326" s="44"/>
      <c r="FK326" s="44"/>
      <c r="FL326" s="44"/>
      <c r="FM326" s="44"/>
      <c r="FN326" s="44"/>
      <c r="FO326" s="44"/>
      <c r="FP326" s="44"/>
      <c r="FQ326" s="44"/>
      <c r="FR326" s="44"/>
      <c r="FS326" s="44"/>
      <c r="FT326" s="44"/>
      <c r="FU326" s="44"/>
      <c r="FV326" s="44"/>
      <c r="FW326" s="44"/>
      <c r="FX326" s="44"/>
      <c r="FY326" s="44"/>
      <c r="FZ326" s="44"/>
      <c r="GA326" s="44"/>
      <c r="GB326" s="44"/>
      <c r="GC326" s="44"/>
      <c r="GD326" s="44"/>
      <c r="GE326" s="44"/>
      <c r="GF326" s="44"/>
      <c r="GG326" s="44"/>
      <c r="GH326" s="44"/>
      <c r="GI326" s="44"/>
      <c r="GJ326" s="44"/>
      <c r="GK326" s="44"/>
      <c r="GL326" s="44"/>
      <c r="GM326" s="44"/>
      <c r="GN326" s="44"/>
      <c r="GO326" s="44"/>
      <c r="GP326" s="44"/>
      <c r="GQ326" s="44"/>
      <c r="GR326" s="44"/>
      <c r="GS326" s="44"/>
      <c r="GT326" s="44"/>
      <c r="GU326" s="44"/>
      <c r="GV326" s="44"/>
      <c r="GW326" s="44"/>
      <c r="GX326" s="44"/>
      <c r="GY326" s="44"/>
      <c r="GZ326" s="44"/>
      <c r="HA326" s="44"/>
      <c r="HB326" s="44"/>
      <c r="HC326" s="44"/>
      <c r="HD326" s="44"/>
      <c r="HE326" s="44"/>
      <c r="HF326" s="44"/>
      <c r="HG326" s="44"/>
      <c r="HH326" s="44"/>
      <c r="HI326" s="44"/>
      <c r="HJ326" s="44"/>
      <c r="HK326" s="44"/>
      <c r="HL326" s="44"/>
      <c r="HM326" s="44"/>
      <c r="HN326" s="44"/>
      <c r="HO326" s="44"/>
      <c r="HP326" s="44"/>
      <c r="HQ326" s="44"/>
      <c r="HR326" s="44"/>
      <c r="HS326" s="44"/>
      <c r="HT326" s="44"/>
      <c r="HU326" s="44"/>
      <c r="HV326" s="44"/>
      <c r="HW326" s="44"/>
      <c r="HX326" s="44"/>
      <c r="HY326" s="44"/>
      <c r="HZ326" s="44"/>
      <c r="IA326" s="44"/>
      <c r="IB326" s="44"/>
      <c r="IC326" s="44"/>
      <c r="ID326" s="44"/>
      <c r="IE326" s="44"/>
      <c r="IF326" s="44"/>
      <c r="IG326" s="44"/>
      <c r="IH326" s="44"/>
      <c r="II326" s="44"/>
      <c r="IJ326" s="44"/>
      <c r="IK326" s="44"/>
      <c r="IL326" s="44"/>
      <c r="IM326" s="44"/>
      <c r="IN326" s="44"/>
      <c r="IO326" s="44"/>
      <c r="IP326" s="44"/>
      <c r="IQ326" s="44"/>
      <c r="IR326" s="44"/>
      <c r="IS326" s="44"/>
      <c r="IT326" s="44"/>
      <c r="IU326" s="44"/>
      <c r="IV326" s="44"/>
      <c r="IW326" s="44"/>
    </row>
    <row r="327" spans="1:257">
      <c r="A327" s="190">
        <v>18</v>
      </c>
      <c r="B327" s="31" t="s">
        <v>557</v>
      </c>
      <c r="C327" s="122">
        <v>365609.16</v>
      </c>
      <c r="D327" s="122"/>
      <c r="E327" s="31" t="s">
        <v>551</v>
      </c>
      <c r="F327" s="61" t="s">
        <v>558</v>
      </c>
      <c r="G327" s="61"/>
      <c r="H327" s="36" t="s">
        <v>524</v>
      </c>
      <c r="I327" s="61" t="s">
        <v>96</v>
      </c>
      <c r="J327" s="61" t="s">
        <v>96</v>
      </c>
      <c r="K327" s="61" t="s">
        <v>96</v>
      </c>
      <c r="L327" s="61" t="s">
        <v>96</v>
      </c>
      <c r="M327" s="61"/>
      <c r="N327" s="61"/>
      <c r="O327" s="61"/>
      <c r="P327" s="44"/>
      <c r="Q327" s="44"/>
      <c r="R327" s="44"/>
      <c r="S327" s="44"/>
      <c r="T327" s="44"/>
      <c r="U327" s="44"/>
      <c r="V327" s="44"/>
      <c r="W327" s="44"/>
      <c r="X327" s="44"/>
      <c r="Y327" s="44"/>
      <c r="Z327" s="44"/>
      <c r="AA327" s="44"/>
      <c r="AB327" s="44"/>
      <c r="AC327" s="44"/>
      <c r="AD327" s="44"/>
      <c r="AE327" s="44"/>
      <c r="AF327" s="44"/>
      <c r="AG327" s="44"/>
      <c r="AH327" s="44"/>
      <c r="AI327" s="44"/>
      <c r="AJ327" s="44"/>
      <c r="AK327" s="44"/>
      <c r="AL327" s="44"/>
      <c r="AM327" s="44"/>
      <c r="AN327" s="44"/>
      <c r="AO327" s="44"/>
      <c r="AP327" s="44"/>
      <c r="AQ327" s="44"/>
      <c r="AR327" s="44"/>
      <c r="AS327" s="44"/>
      <c r="AT327" s="44"/>
      <c r="AU327" s="44"/>
      <c r="AV327" s="44"/>
      <c r="AW327" s="44"/>
      <c r="AX327" s="44"/>
      <c r="AY327" s="44"/>
      <c r="AZ327" s="44"/>
      <c r="BA327" s="44"/>
      <c r="BB327" s="44"/>
      <c r="BC327" s="44"/>
      <c r="BD327" s="44"/>
      <c r="BE327" s="44"/>
      <c r="BF327" s="44"/>
      <c r="BG327" s="44"/>
      <c r="BH327" s="44"/>
      <c r="BI327" s="44"/>
      <c r="BJ327" s="44"/>
      <c r="BK327" s="44"/>
      <c r="BL327" s="44"/>
      <c r="BM327" s="44"/>
      <c r="BN327" s="44"/>
      <c r="BO327" s="44"/>
      <c r="BP327" s="44"/>
      <c r="BQ327" s="44"/>
      <c r="BR327" s="44"/>
      <c r="BS327" s="44"/>
      <c r="BT327" s="44"/>
      <c r="BU327" s="44"/>
      <c r="BV327" s="44"/>
      <c r="BW327" s="44"/>
      <c r="BX327" s="44"/>
      <c r="BY327" s="44"/>
      <c r="BZ327" s="44"/>
      <c r="CA327" s="44"/>
      <c r="CB327" s="44"/>
      <c r="CC327" s="44"/>
      <c r="CD327" s="44"/>
      <c r="CE327" s="44"/>
      <c r="CF327" s="44"/>
      <c r="CG327" s="44"/>
      <c r="CH327" s="44"/>
      <c r="CI327" s="44"/>
      <c r="CJ327" s="44"/>
      <c r="CK327" s="44"/>
      <c r="CL327" s="44"/>
      <c r="CM327" s="44"/>
      <c r="CN327" s="44"/>
      <c r="CO327" s="44"/>
      <c r="CP327" s="44"/>
      <c r="CQ327" s="44"/>
      <c r="CR327" s="44"/>
      <c r="CS327" s="44"/>
      <c r="CT327" s="44"/>
      <c r="CU327" s="44"/>
      <c r="CV327" s="44"/>
      <c r="CW327" s="44"/>
      <c r="CX327" s="44"/>
      <c r="CY327" s="44"/>
      <c r="CZ327" s="44"/>
      <c r="DA327" s="44"/>
      <c r="DB327" s="44"/>
      <c r="DC327" s="44"/>
      <c r="DD327" s="44"/>
      <c r="DE327" s="44"/>
      <c r="DF327" s="44"/>
      <c r="DG327" s="44"/>
      <c r="DH327" s="44"/>
      <c r="DI327" s="44"/>
      <c r="DJ327" s="44"/>
      <c r="DK327" s="44"/>
      <c r="DL327" s="44"/>
      <c r="DM327" s="44"/>
      <c r="DN327" s="44"/>
      <c r="DO327" s="44"/>
      <c r="DP327" s="44"/>
      <c r="DQ327" s="44"/>
      <c r="DR327" s="44"/>
      <c r="DS327" s="44"/>
      <c r="DT327" s="44"/>
      <c r="DU327" s="44"/>
      <c r="DV327" s="44"/>
      <c r="DW327" s="44"/>
      <c r="DX327" s="44"/>
      <c r="DY327" s="44"/>
      <c r="DZ327" s="44"/>
      <c r="EA327" s="44"/>
      <c r="EB327" s="44"/>
      <c r="EC327" s="44"/>
      <c r="ED327" s="44"/>
      <c r="EE327" s="44"/>
      <c r="EF327" s="44"/>
      <c r="EG327" s="44"/>
      <c r="EH327" s="44"/>
      <c r="EI327" s="44"/>
      <c r="EJ327" s="44"/>
      <c r="EK327" s="44"/>
      <c r="EL327" s="44"/>
      <c r="EM327" s="44"/>
      <c r="EN327" s="44"/>
      <c r="EO327" s="44"/>
      <c r="EP327" s="44"/>
      <c r="EQ327" s="44"/>
      <c r="ER327" s="44"/>
      <c r="ES327" s="44"/>
      <c r="ET327" s="44"/>
      <c r="EU327" s="44"/>
      <c r="EV327" s="44"/>
      <c r="EW327" s="44"/>
      <c r="EX327" s="44"/>
      <c r="EY327" s="44"/>
      <c r="EZ327" s="44"/>
      <c r="FA327" s="44"/>
      <c r="FB327" s="44"/>
      <c r="FC327" s="44"/>
      <c r="FD327" s="44"/>
      <c r="FE327" s="44"/>
      <c r="FF327" s="44"/>
      <c r="FG327" s="44"/>
      <c r="FH327" s="44"/>
      <c r="FI327" s="44"/>
      <c r="FJ327" s="44"/>
      <c r="FK327" s="44"/>
      <c r="FL327" s="44"/>
      <c r="FM327" s="44"/>
      <c r="FN327" s="44"/>
      <c r="FO327" s="44"/>
      <c r="FP327" s="44"/>
      <c r="FQ327" s="44"/>
      <c r="FR327" s="44"/>
      <c r="FS327" s="44"/>
      <c r="FT327" s="44"/>
      <c r="FU327" s="44"/>
      <c r="FV327" s="44"/>
      <c r="FW327" s="44"/>
      <c r="FX327" s="44"/>
      <c r="FY327" s="44"/>
      <c r="FZ327" s="44"/>
      <c r="GA327" s="44"/>
      <c r="GB327" s="44"/>
      <c r="GC327" s="44"/>
      <c r="GD327" s="44"/>
      <c r="GE327" s="44"/>
      <c r="GF327" s="44"/>
      <c r="GG327" s="44"/>
      <c r="GH327" s="44"/>
      <c r="GI327" s="44"/>
      <c r="GJ327" s="44"/>
      <c r="GK327" s="44"/>
      <c r="GL327" s="44"/>
      <c r="GM327" s="44"/>
      <c r="GN327" s="44"/>
      <c r="GO327" s="44"/>
      <c r="GP327" s="44"/>
      <c r="GQ327" s="44"/>
      <c r="GR327" s="44"/>
      <c r="GS327" s="44"/>
      <c r="GT327" s="44"/>
      <c r="GU327" s="44"/>
      <c r="GV327" s="44"/>
      <c r="GW327" s="44"/>
      <c r="GX327" s="44"/>
      <c r="GY327" s="44"/>
      <c r="GZ327" s="44"/>
      <c r="HA327" s="44"/>
      <c r="HB327" s="44"/>
      <c r="HC327" s="44"/>
      <c r="HD327" s="44"/>
      <c r="HE327" s="44"/>
      <c r="HF327" s="44"/>
      <c r="HG327" s="44"/>
      <c r="HH327" s="44"/>
      <c r="HI327" s="44"/>
      <c r="HJ327" s="44"/>
      <c r="HK327" s="44"/>
      <c r="HL327" s="44"/>
      <c r="HM327" s="44"/>
      <c r="HN327" s="44"/>
      <c r="HO327" s="44"/>
      <c r="HP327" s="44"/>
      <c r="HQ327" s="44"/>
      <c r="HR327" s="44"/>
      <c r="HS327" s="44"/>
      <c r="HT327" s="44"/>
      <c r="HU327" s="44"/>
      <c r="HV327" s="44"/>
      <c r="HW327" s="44"/>
      <c r="HX327" s="44"/>
      <c r="HY327" s="44"/>
      <c r="HZ327" s="44"/>
      <c r="IA327" s="44"/>
      <c r="IB327" s="44"/>
      <c r="IC327" s="44"/>
      <c r="ID327" s="44"/>
      <c r="IE327" s="44"/>
      <c r="IF327" s="44"/>
      <c r="IG327" s="44"/>
      <c r="IH327" s="44"/>
      <c r="II327" s="44"/>
      <c r="IJ327" s="44"/>
      <c r="IK327" s="44"/>
      <c r="IL327" s="44"/>
      <c r="IM327" s="44"/>
      <c r="IN327" s="44"/>
      <c r="IO327" s="44"/>
      <c r="IP327" s="44"/>
      <c r="IQ327" s="44"/>
      <c r="IR327" s="44"/>
      <c r="IS327" s="44"/>
      <c r="IT327" s="44"/>
      <c r="IU327" s="44"/>
      <c r="IV327" s="44"/>
      <c r="IW327" s="44"/>
    </row>
    <row r="328" spans="1:257">
      <c r="A328" s="190">
        <v>19</v>
      </c>
      <c r="B328" s="31" t="s">
        <v>559</v>
      </c>
      <c r="C328" s="122">
        <v>44605.64</v>
      </c>
      <c r="D328" s="122"/>
      <c r="E328" s="31" t="s">
        <v>551</v>
      </c>
      <c r="F328" s="61">
        <v>2010</v>
      </c>
      <c r="G328" s="61"/>
      <c r="H328" s="36" t="s">
        <v>524</v>
      </c>
      <c r="I328" s="61" t="s">
        <v>96</v>
      </c>
      <c r="J328" s="61" t="s">
        <v>96</v>
      </c>
      <c r="K328" s="61" t="s">
        <v>96</v>
      </c>
      <c r="L328" s="61" t="s">
        <v>96</v>
      </c>
      <c r="M328" s="61" t="s">
        <v>560</v>
      </c>
      <c r="N328" s="61"/>
      <c r="O328" s="61"/>
      <c r="P328" s="44"/>
      <c r="Q328" s="44"/>
      <c r="R328" s="44"/>
      <c r="S328" s="44"/>
      <c r="T328" s="44"/>
      <c r="U328" s="44"/>
      <c r="V328" s="44"/>
      <c r="W328" s="44"/>
      <c r="X328" s="44"/>
      <c r="Y328" s="44"/>
      <c r="Z328" s="44"/>
      <c r="AA328" s="44"/>
      <c r="AB328" s="44"/>
      <c r="AC328" s="44"/>
      <c r="AD328" s="44"/>
      <c r="AE328" s="44"/>
      <c r="AF328" s="44"/>
      <c r="AG328" s="44"/>
      <c r="AH328" s="44"/>
      <c r="AI328" s="44"/>
      <c r="AJ328" s="44"/>
      <c r="AK328" s="44"/>
      <c r="AL328" s="44"/>
      <c r="AM328" s="44"/>
      <c r="AN328" s="44"/>
      <c r="AO328" s="44"/>
      <c r="AP328" s="44"/>
      <c r="AQ328" s="44"/>
      <c r="AR328" s="44"/>
      <c r="AS328" s="44"/>
      <c r="AT328" s="44"/>
      <c r="AU328" s="44"/>
      <c r="AV328" s="44"/>
      <c r="AW328" s="44"/>
      <c r="AX328" s="44"/>
      <c r="AY328" s="44"/>
      <c r="AZ328" s="44"/>
      <c r="BA328" s="44"/>
      <c r="BB328" s="44"/>
      <c r="BC328" s="44"/>
      <c r="BD328" s="44"/>
      <c r="BE328" s="44"/>
      <c r="BF328" s="44"/>
      <c r="BG328" s="44"/>
      <c r="BH328" s="44"/>
      <c r="BI328" s="44"/>
      <c r="BJ328" s="44"/>
      <c r="BK328" s="44"/>
      <c r="BL328" s="44"/>
      <c r="BM328" s="44"/>
      <c r="BN328" s="44"/>
      <c r="BO328" s="44"/>
      <c r="BP328" s="44"/>
      <c r="BQ328" s="44"/>
      <c r="BR328" s="44"/>
      <c r="BS328" s="44"/>
      <c r="BT328" s="44"/>
      <c r="BU328" s="44"/>
      <c r="BV328" s="44"/>
      <c r="BW328" s="44"/>
      <c r="BX328" s="44"/>
      <c r="BY328" s="44"/>
      <c r="BZ328" s="44"/>
      <c r="CA328" s="44"/>
      <c r="CB328" s="44"/>
      <c r="CC328" s="44"/>
      <c r="CD328" s="44"/>
      <c r="CE328" s="44"/>
      <c r="CF328" s="44"/>
      <c r="CG328" s="44"/>
      <c r="CH328" s="44"/>
      <c r="CI328" s="44"/>
      <c r="CJ328" s="44"/>
      <c r="CK328" s="44"/>
      <c r="CL328" s="44"/>
      <c r="CM328" s="44"/>
      <c r="CN328" s="44"/>
      <c r="CO328" s="44"/>
      <c r="CP328" s="44"/>
      <c r="CQ328" s="44"/>
      <c r="CR328" s="44"/>
      <c r="CS328" s="44"/>
      <c r="CT328" s="44"/>
      <c r="CU328" s="44"/>
      <c r="CV328" s="44"/>
      <c r="CW328" s="44"/>
      <c r="CX328" s="44"/>
      <c r="CY328" s="44"/>
      <c r="CZ328" s="44"/>
      <c r="DA328" s="44"/>
      <c r="DB328" s="44"/>
      <c r="DC328" s="44"/>
      <c r="DD328" s="44"/>
      <c r="DE328" s="44"/>
      <c r="DF328" s="44"/>
      <c r="DG328" s="44"/>
      <c r="DH328" s="44"/>
      <c r="DI328" s="44"/>
      <c r="DJ328" s="44"/>
      <c r="DK328" s="44"/>
      <c r="DL328" s="44"/>
      <c r="DM328" s="44"/>
      <c r="DN328" s="44"/>
      <c r="DO328" s="44"/>
      <c r="DP328" s="44"/>
      <c r="DQ328" s="44"/>
      <c r="DR328" s="44"/>
      <c r="DS328" s="44"/>
      <c r="DT328" s="44"/>
      <c r="DU328" s="44"/>
      <c r="DV328" s="44"/>
      <c r="DW328" s="44"/>
      <c r="DX328" s="44"/>
      <c r="DY328" s="44"/>
      <c r="DZ328" s="44"/>
      <c r="EA328" s="44"/>
      <c r="EB328" s="44"/>
      <c r="EC328" s="44"/>
      <c r="ED328" s="44"/>
      <c r="EE328" s="44"/>
      <c r="EF328" s="44"/>
      <c r="EG328" s="44"/>
      <c r="EH328" s="44"/>
      <c r="EI328" s="44"/>
      <c r="EJ328" s="44"/>
      <c r="EK328" s="44"/>
      <c r="EL328" s="44"/>
      <c r="EM328" s="44"/>
      <c r="EN328" s="44"/>
      <c r="EO328" s="44"/>
      <c r="EP328" s="44"/>
      <c r="EQ328" s="44"/>
      <c r="ER328" s="44"/>
      <c r="ES328" s="44"/>
      <c r="ET328" s="44"/>
      <c r="EU328" s="44"/>
      <c r="EV328" s="44"/>
      <c r="EW328" s="44"/>
      <c r="EX328" s="44"/>
      <c r="EY328" s="44"/>
      <c r="EZ328" s="44"/>
      <c r="FA328" s="44"/>
      <c r="FB328" s="44"/>
      <c r="FC328" s="44"/>
      <c r="FD328" s="44"/>
      <c r="FE328" s="44"/>
      <c r="FF328" s="44"/>
      <c r="FG328" s="44"/>
      <c r="FH328" s="44"/>
      <c r="FI328" s="44"/>
      <c r="FJ328" s="44"/>
      <c r="FK328" s="44"/>
      <c r="FL328" s="44"/>
      <c r="FM328" s="44"/>
      <c r="FN328" s="44"/>
      <c r="FO328" s="44"/>
      <c r="FP328" s="44"/>
      <c r="FQ328" s="44"/>
      <c r="FR328" s="44"/>
      <c r="FS328" s="44"/>
      <c r="FT328" s="44"/>
      <c r="FU328" s="44"/>
      <c r="FV328" s="44"/>
      <c r="FW328" s="44"/>
      <c r="FX328" s="44"/>
      <c r="FY328" s="44"/>
      <c r="FZ328" s="44"/>
      <c r="GA328" s="44"/>
      <c r="GB328" s="44"/>
      <c r="GC328" s="44"/>
      <c r="GD328" s="44"/>
      <c r="GE328" s="44"/>
      <c r="GF328" s="44"/>
      <c r="GG328" s="44"/>
      <c r="GH328" s="44"/>
      <c r="GI328" s="44"/>
      <c r="GJ328" s="44"/>
      <c r="GK328" s="44"/>
      <c r="GL328" s="44"/>
      <c r="GM328" s="44"/>
      <c r="GN328" s="44"/>
      <c r="GO328" s="44"/>
      <c r="GP328" s="44"/>
      <c r="GQ328" s="44"/>
      <c r="GR328" s="44"/>
      <c r="GS328" s="44"/>
      <c r="GT328" s="44"/>
      <c r="GU328" s="44"/>
      <c r="GV328" s="44"/>
      <c r="GW328" s="44"/>
      <c r="GX328" s="44"/>
      <c r="GY328" s="44"/>
      <c r="GZ328" s="44"/>
      <c r="HA328" s="44"/>
      <c r="HB328" s="44"/>
      <c r="HC328" s="44"/>
      <c r="HD328" s="44"/>
      <c r="HE328" s="44"/>
      <c r="HF328" s="44"/>
      <c r="HG328" s="44"/>
      <c r="HH328" s="44"/>
      <c r="HI328" s="44"/>
      <c r="HJ328" s="44"/>
      <c r="HK328" s="44"/>
      <c r="HL328" s="44"/>
      <c r="HM328" s="44"/>
      <c r="HN328" s="44"/>
      <c r="HO328" s="44"/>
      <c r="HP328" s="44"/>
      <c r="HQ328" s="44"/>
      <c r="HR328" s="44"/>
      <c r="HS328" s="44"/>
      <c r="HT328" s="44"/>
      <c r="HU328" s="44"/>
      <c r="HV328" s="44"/>
      <c r="HW328" s="44"/>
      <c r="HX328" s="44"/>
      <c r="HY328" s="44"/>
      <c r="HZ328" s="44"/>
      <c r="IA328" s="44"/>
      <c r="IB328" s="44"/>
      <c r="IC328" s="44"/>
      <c r="ID328" s="44"/>
      <c r="IE328" s="44"/>
      <c r="IF328" s="44"/>
      <c r="IG328" s="44"/>
      <c r="IH328" s="44"/>
      <c r="II328" s="44"/>
      <c r="IJ328" s="44"/>
      <c r="IK328" s="44"/>
      <c r="IL328" s="44"/>
      <c r="IM328" s="44"/>
      <c r="IN328" s="44"/>
      <c r="IO328" s="44"/>
      <c r="IP328" s="44"/>
      <c r="IQ328" s="44"/>
      <c r="IR328" s="44"/>
      <c r="IS328" s="44"/>
      <c r="IT328" s="44"/>
      <c r="IU328" s="44"/>
      <c r="IV328" s="44"/>
      <c r="IW328" s="44"/>
    </row>
    <row r="329" spans="1:257">
      <c r="A329" s="190">
        <v>20</v>
      </c>
      <c r="B329" s="31" t="s">
        <v>561</v>
      </c>
      <c r="C329" s="122">
        <v>259241.65</v>
      </c>
      <c r="D329" s="122"/>
      <c r="E329" s="31" t="s">
        <v>551</v>
      </c>
      <c r="F329" s="61">
        <v>2018</v>
      </c>
      <c r="G329" s="61"/>
      <c r="H329" s="36" t="s">
        <v>524</v>
      </c>
      <c r="I329" s="61" t="s">
        <v>96</v>
      </c>
      <c r="J329" s="61" t="s">
        <v>96</v>
      </c>
      <c r="K329" s="61" t="s">
        <v>96</v>
      </c>
      <c r="L329" s="61" t="s">
        <v>96</v>
      </c>
      <c r="M329" s="61" t="s">
        <v>562</v>
      </c>
      <c r="N329" s="61"/>
      <c r="O329" s="61"/>
      <c r="P329" s="44"/>
      <c r="Q329" s="44"/>
      <c r="R329" s="44"/>
      <c r="S329" s="44"/>
      <c r="T329" s="44"/>
      <c r="U329" s="44"/>
      <c r="V329" s="44"/>
      <c r="W329" s="44"/>
      <c r="X329" s="44"/>
      <c r="Y329" s="44"/>
      <c r="Z329" s="44"/>
      <c r="AA329" s="44"/>
      <c r="AB329" s="44"/>
      <c r="AC329" s="44"/>
      <c r="AD329" s="44"/>
      <c r="AE329" s="44"/>
      <c r="AF329" s="44"/>
      <c r="AG329" s="44"/>
      <c r="AH329" s="44"/>
      <c r="AI329" s="44"/>
      <c r="AJ329" s="44"/>
      <c r="AK329" s="44"/>
      <c r="AL329" s="44"/>
      <c r="AM329" s="44"/>
      <c r="AN329" s="44"/>
      <c r="AO329" s="44"/>
      <c r="AP329" s="44"/>
      <c r="AQ329" s="44"/>
      <c r="AR329" s="44"/>
      <c r="AS329" s="44"/>
      <c r="AT329" s="44"/>
      <c r="AU329" s="44"/>
      <c r="AV329" s="44"/>
      <c r="AW329" s="44"/>
      <c r="AX329" s="44"/>
      <c r="AY329" s="44"/>
      <c r="AZ329" s="44"/>
      <c r="BA329" s="44"/>
      <c r="BB329" s="44"/>
      <c r="BC329" s="44"/>
      <c r="BD329" s="44"/>
      <c r="BE329" s="44"/>
      <c r="BF329" s="44"/>
      <c r="BG329" s="44"/>
      <c r="BH329" s="44"/>
      <c r="BI329" s="44"/>
      <c r="BJ329" s="44"/>
      <c r="BK329" s="44"/>
      <c r="BL329" s="44"/>
      <c r="BM329" s="44"/>
      <c r="BN329" s="44"/>
      <c r="BO329" s="44"/>
      <c r="BP329" s="44"/>
      <c r="BQ329" s="44"/>
      <c r="BR329" s="44"/>
      <c r="BS329" s="44"/>
      <c r="BT329" s="44"/>
      <c r="BU329" s="44"/>
      <c r="BV329" s="44"/>
      <c r="BW329" s="44"/>
      <c r="BX329" s="44"/>
      <c r="BY329" s="44"/>
      <c r="BZ329" s="44"/>
      <c r="CA329" s="44"/>
      <c r="CB329" s="44"/>
      <c r="CC329" s="44"/>
      <c r="CD329" s="44"/>
      <c r="CE329" s="44"/>
      <c r="CF329" s="44"/>
      <c r="CG329" s="44"/>
      <c r="CH329" s="44"/>
      <c r="CI329" s="44"/>
      <c r="CJ329" s="44"/>
      <c r="CK329" s="44"/>
      <c r="CL329" s="44"/>
      <c r="CM329" s="44"/>
      <c r="CN329" s="44"/>
      <c r="CO329" s="44"/>
      <c r="CP329" s="44"/>
      <c r="CQ329" s="44"/>
      <c r="CR329" s="44"/>
      <c r="CS329" s="44"/>
      <c r="CT329" s="44"/>
      <c r="CU329" s="44"/>
      <c r="CV329" s="44"/>
      <c r="CW329" s="44"/>
      <c r="CX329" s="44"/>
      <c r="CY329" s="44"/>
      <c r="CZ329" s="44"/>
      <c r="DA329" s="44"/>
      <c r="DB329" s="44"/>
      <c r="DC329" s="44"/>
      <c r="DD329" s="44"/>
      <c r="DE329" s="44"/>
      <c r="DF329" s="44"/>
      <c r="DG329" s="44"/>
      <c r="DH329" s="44"/>
      <c r="DI329" s="44"/>
      <c r="DJ329" s="44"/>
      <c r="DK329" s="44"/>
      <c r="DL329" s="44"/>
      <c r="DM329" s="44"/>
      <c r="DN329" s="44"/>
      <c r="DO329" s="44"/>
      <c r="DP329" s="44"/>
      <c r="DQ329" s="44"/>
      <c r="DR329" s="44"/>
      <c r="DS329" s="44"/>
      <c r="DT329" s="44"/>
      <c r="DU329" s="44"/>
      <c r="DV329" s="44"/>
      <c r="DW329" s="44"/>
      <c r="DX329" s="44"/>
      <c r="DY329" s="44"/>
      <c r="DZ329" s="44"/>
      <c r="EA329" s="44"/>
      <c r="EB329" s="44"/>
      <c r="EC329" s="44"/>
      <c r="ED329" s="44"/>
      <c r="EE329" s="44"/>
      <c r="EF329" s="44"/>
      <c r="EG329" s="44"/>
      <c r="EH329" s="44"/>
      <c r="EI329" s="44"/>
      <c r="EJ329" s="44"/>
      <c r="EK329" s="44"/>
      <c r="EL329" s="44"/>
      <c r="EM329" s="44"/>
      <c r="EN329" s="44"/>
      <c r="EO329" s="44"/>
      <c r="EP329" s="44"/>
      <c r="EQ329" s="44"/>
      <c r="ER329" s="44"/>
      <c r="ES329" s="44"/>
      <c r="ET329" s="44"/>
      <c r="EU329" s="44"/>
      <c r="EV329" s="44"/>
      <c r="EW329" s="44"/>
      <c r="EX329" s="44"/>
      <c r="EY329" s="44"/>
      <c r="EZ329" s="44"/>
      <c r="FA329" s="44"/>
      <c r="FB329" s="44"/>
      <c r="FC329" s="44"/>
      <c r="FD329" s="44"/>
      <c r="FE329" s="44"/>
      <c r="FF329" s="44"/>
      <c r="FG329" s="44"/>
      <c r="FH329" s="44"/>
      <c r="FI329" s="44"/>
      <c r="FJ329" s="44"/>
      <c r="FK329" s="44"/>
      <c r="FL329" s="44"/>
      <c r="FM329" s="44"/>
      <c r="FN329" s="44"/>
      <c r="FO329" s="44"/>
      <c r="FP329" s="44"/>
      <c r="FQ329" s="44"/>
      <c r="FR329" s="44"/>
      <c r="FS329" s="44"/>
      <c r="FT329" s="44"/>
      <c r="FU329" s="44"/>
      <c r="FV329" s="44"/>
      <c r="FW329" s="44"/>
      <c r="FX329" s="44"/>
      <c r="FY329" s="44"/>
      <c r="FZ329" s="44"/>
      <c r="GA329" s="44"/>
      <c r="GB329" s="44"/>
      <c r="GC329" s="44"/>
      <c r="GD329" s="44"/>
      <c r="GE329" s="44"/>
      <c r="GF329" s="44"/>
      <c r="GG329" s="44"/>
      <c r="GH329" s="44"/>
      <c r="GI329" s="44"/>
      <c r="GJ329" s="44"/>
      <c r="GK329" s="44"/>
      <c r="GL329" s="44"/>
      <c r="GM329" s="44"/>
      <c r="GN329" s="44"/>
      <c r="GO329" s="44"/>
      <c r="GP329" s="44"/>
      <c r="GQ329" s="44"/>
      <c r="GR329" s="44"/>
      <c r="GS329" s="44"/>
      <c r="GT329" s="44"/>
      <c r="GU329" s="44"/>
      <c r="GV329" s="44"/>
      <c r="GW329" s="44"/>
      <c r="GX329" s="44"/>
      <c r="GY329" s="44"/>
      <c r="GZ329" s="44"/>
      <c r="HA329" s="44"/>
      <c r="HB329" s="44"/>
      <c r="HC329" s="44"/>
      <c r="HD329" s="44"/>
      <c r="HE329" s="44"/>
      <c r="HF329" s="44"/>
      <c r="HG329" s="44"/>
      <c r="HH329" s="44"/>
      <c r="HI329" s="44"/>
      <c r="HJ329" s="44"/>
      <c r="HK329" s="44"/>
      <c r="HL329" s="44"/>
      <c r="HM329" s="44"/>
      <c r="HN329" s="44"/>
      <c r="HO329" s="44"/>
      <c r="HP329" s="44"/>
      <c r="HQ329" s="44"/>
      <c r="HR329" s="44"/>
      <c r="HS329" s="44"/>
      <c r="HT329" s="44"/>
      <c r="HU329" s="44"/>
      <c r="HV329" s="44"/>
      <c r="HW329" s="44"/>
      <c r="HX329" s="44"/>
      <c r="HY329" s="44"/>
      <c r="HZ329" s="44"/>
      <c r="IA329" s="44"/>
      <c r="IB329" s="44"/>
      <c r="IC329" s="44"/>
      <c r="ID329" s="44"/>
      <c r="IE329" s="44"/>
      <c r="IF329" s="44"/>
      <c r="IG329" s="44"/>
      <c r="IH329" s="44"/>
      <c r="II329" s="44"/>
      <c r="IJ329" s="44"/>
      <c r="IK329" s="44"/>
      <c r="IL329" s="44"/>
      <c r="IM329" s="44"/>
      <c r="IN329" s="44"/>
      <c r="IO329" s="44"/>
      <c r="IP329" s="44"/>
      <c r="IQ329" s="44"/>
      <c r="IR329" s="44"/>
      <c r="IS329" s="44"/>
      <c r="IT329" s="44"/>
      <c r="IU329" s="44"/>
      <c r="IV329" s="44"/>
      <c r="IW329" s="44"/>
    </row>
    <row r="330" spans="1:257" s="146" customFormat="1" ht="24.75" customHeight="1">
      <c r="A330" s="272" t="s">
        <v>7</v>
      </c>
      <c r="B330" s="272"/>
      <c r="C330" s="134">
        <f>SUM(C310:C329)</f>
        <v>2775440.9299999997</v>
      </c>
      <c r="D330" s="134">
        <f>SUM(D310:D329)</f>
        <v>16516800</v>
      </c>
      <c r="E330" s="150"/>
      <c r="F330" s="55"/>
      <c r="G330" s="55"/>
      <c r="H330" s="151"/>
      <c r="I330" s="165"/>
      <c r="J330" s="133"/>
      <c r="K330" s="133"/>
      <c r="L330" s="133"/>
      <c r="M330" s="133"/>
      <c r="N330" s="133"/>
      <c r="O330" s="133"/>
    </row>
    <row r="331" spans="1:257" ht="27.75" customHeight="1">
      <c r="A331" s="138" t="s">
        <v>565</v>
      </c>
      <c r="B331" s="30"/>
      <c r="C331" s="137"/>
      <c r="D331" s="137"/>
      <c r="E331" s="28"/>
      <c r="F331" s="64"/>
      <c r="G331" s="64"/>
      <c r="H331" s="38"/>
      <c r="I331" s="64"/>
      <c r="J331" s="64"/>
      <c r="K331" s="60"/>
      <c r="L331" s="60"/>
      <c r="M331" s="60"/>
      <c r="N331" s="60"/>
      <c r="O331" s="60"/>
    </row>
    <row r="332" spans="1:257" ht="43.5" customHeight="1">
      <c r="A332" s="140">
        <v>1</v>
      </c>
      <c r="B332" s="25" t="s">
        <v>566</v>
      </c>
      <c r="C332" s="108">
        <v>117310</v>
      </c>
      <c r="D332" s="120"/>
      <c r="E332" s="25" t="s">
        <v>567</v>
      </c>
      <c r="F332" s="60">
        <v>1923</v>
      </c>
      <c r="G332" s="60">
        <v>316</v>
      </c>
      <c r="H332" s="34" t="s">
        <v>568</v>
      </c>
      <c r="I332" s="60" t="s">
        <v>230</v>
      </c>
      <c r="J332" s="60" t="s">
        <v>228</v>
      </c>
      <c r="K332" s="60" t="s">
        <v>228</v>
      </c>
      <c r="L332" s="60" t="s">
        <v>230</v>
      </c>
      <c r="M332" s="60"/>
      <c r="N332" s="60" t="s">
        <v>181</v>
      </c>
      <c r="O332" s="60" t="s">
        <v>1427</v>
      </c>
    </row>
    <row r="333" spans="1:257" ht="51" customHeight="1">
      <c r="A333" s="140">
        <v>2</v>
      </c>
      <c r="B333" s="25" t="s">
        <v>1413</v>
      </c>
      <c r="C333" s="108">
        <v>3759181.88</v>
      </c>
      <c r="D333" s="120"/>
      <c r="E333" s="25" t="s">
        <v>569</v>
      </c>
      <c r="F333" s="60">
        <v>1957</v>
      </c>
      <c r="G333" s="60">
        <v>2322</v>
      </c>
      <c r="H333" s="34" t="s">
        <v>568</v>
      </c>
      <c r="I333" s="60" t="s">
        <v>228</v>
      </c>
      <c r="J333" s="60" t="s">
        <v>228</v>
      </c>
      <c r="K333" s="60" t="s">
        <v>228</v>
      </c>
      <c r="L333" s="60" t="s">
        <v>230</v>
      </c>
      <c r="M333" s="60"/>
      <c r="N333" s="60" t="s">
        <v>99</v>
      </c>
      <c r="O333" s="60"/>
    </row>
    <row r="334" spans="1:257" ht="57" customHeight="1">
      <c r="A334" s="140">
        <v>3</v>
      </c>
      <c r="B334" s="25" t="s">
        <v>151</v>
      </c>
      <c r="C334" s="108">
        <v>4435925</v>
      </c>
      <c r="D334" s="120"/>
      <c r="E334" s="25" t="s">
        <v>570</v>
      </c>
      <c r="F334" s="60">
        <v>1970</v>
      </c>
      <c r="G334" s="60">
        <v>2345</v>
      </c>
      <c r="H334" s="34" t="s">
        <v>568</v>
      </c>
      <c r="I334" s="60" t="s">
        <v>228</v>
      </c>
      <c r="J334" s="60" t="s">
        <v>228</v>
      </c>
      <c r="K334" s="60" t="s">
        <v>230</v>
      </c>
      <c r="L334" s="60" t="s">
        <v>230</v>
      </c>
      <c r="M334" s="60"/>
      <c r="N334" s="60" t="s">
        <v>99</v>
      </c>
      <c r="O334" s="60"/>
    </row>
    <row r="335" spans="1:257" ht="36" customHeight="1">
      <c r="A335" s="140">
        <v>4</v>
      </c>
      <c r="B335" s="25" t="s">
        <v>571</v>
      </c>
      <c r="C335" s="108">
        <v>788716</v>
      </c>
      <c r="D335" s="120"/>
      <c r="E335" s="25" t="s">
        <v>572</v>
      </c>
      <c r="F335" s="60">
        <v>1923</v>
      </c>
      <c r="G335" s="60">
        <v>232</v>
      </c>
      <c r="H335" s="34" t="s">
        <v>568</v>
      </c>
      <c r="I335" s="60" t="s">
        <v>228</v>
      </c>
      <c r="J335" s="60" t="s">
        <v>228</v>
      </c>
      <c r="K335" s="60" t="s">
        <v>228</v>
      </c>
      <c r="L335" s="60" t="s">
        <v>230</v>
      </c>
      <c r="M335" s="60"/>
      <c r="N335" s="60" t="s">
        <v>181</v>
      </c>
      <c r="O335" s="60"/>
    </row>
    <row r="336" spans="1:257" ht="24.75" customHeight="1">
      <c r="A336" s="140">
        <v>5</v>
      </c>
      <c r="B336" s="25" t="s">
        <v>31</v>
      </c>
      <c r="C336" s="108">
        <v>165959</v>
      </c>
      <c r="D336" s="120"/>
      <c r="E336" s="25" t="s">
        <v>573</v>
      </c>
      <c r="F336" s="60">
        <v>2010</v>
      </c>
      <c r="G336" s="60">
        <v>362</v>
      </c>
      <c r="H336" s="34" t="s">
        <v>568</v>
      </c>
      <c r="I336" s="60" t="s">
        <v>228</v>
      </c>
      <c r="J336" s="60" t="s">
        <v>228</v>
      </c>
      <c r="K336" s="60" t="s">
        <v>228</v>
      </c>
      <c r="L336" s="60" t="s">
        <v>230</v>
      </c>
      <c r="M336" s="60"/>
      <c r="N336" s="60" t="s">
        <v>99</v>
      </c>
      <c r="O336" s="60"/>
    </row>
    <row r="337" spans="1:15" ht="33.75" customHeight="1">
      <c r="A337" s="140">
        <v>6</v>
      </c>
      <c r="B337" s="25" t="s">
        <v>1414</v>
      </c>
      <c r="C337" s="108">
        <v>1203961</v>
      </c>
      <c r="D337" s="120"/>
      <c r="E337" s="25" t="s">
        <v>574</v>
      </c>
      <c r="F337" s="60">
        <v>1972</v>
      </c>
      <c r="G337" s="60">
        <v>676</v>
      </c>
      <c r="H337" s="34" t="s">
        <v>568</v>
      </c>
      <c r="I337" s="60" t="s">
        <v>228</v>
      </c>
      <c r="J337" s="60" t="s">
        <v>228</v>
      </c>
      <c r="K337" s="60" t="s">
        <v>230</v>
      </c>
      <c r="L337" s="60" t="s">
        <v>230</v>
      </c>
      <c r="M337" s="60"/>
      <c r="N337" s="60" t="s">
        <v>99</v>
      </c>
      <c r="O337" s="60"/>
    </row>
    <row r="338" spans="1:15" ht="24.75" customHeight="1">
      <c r="A338" s="140">
        <v>7</v>
      </c>
      <c r="B338" s="25" t="s">
        <v>575</v>
      </c>
      <c r="C338" s="108">
        <v>205996</v>
      </c>
      <c r="D338" s="120"/>
      <c r="E338" s="25" t="s">
        <v>576</v>
      </c>
      <c r="F338" s="60">
        <v>2010</v>
      </c>
      <c r="G338" s="60">
        <v>310</v>
      </c>
      <c r="H338" s="34" t="s">
        <v>568</v>
      </c>
      <c r="I338" s="60" t="s">
        <v>228</v>
      </c>
      <c r="J338" s="60" t="s">
        <v>228</v>
      </c>
      <c r="K338" s="60" t="s">
        <v>228</v>
      </c>
      <c r="L338" s="60" t="s">
        <v>230</v>
      </c>
      <c r="M338" s="60"/>
      <c r="N338" s="60" t="s">
        <v>99</v>
      </c>
      <c r="O338" s="60"/>
    </row>
    <row r="339" spans="1:15" ht="24.75" customHeight="1">
      <c r="A339" s="140">
        <v>8</v>
      </c>
      <c r="B339" s="25" t="s">
        <v>577</v>
      </c>
      <c r="C339" s="120">
        <v>265907</v>
      </c>
      <c r="D339" s="120"/>
      <c r="E339" s="25" t="s">
        <v>567</v>
      </c>
      <c r="F339" s="60">
        <v>1970</v>
      </c>
      <c r="G339" s="60">
        <v>2481</v>
      </c>
      <c r="H339" s="34" t="s">
        <v>568</v>
      </c>
      <c r="I339" s="60" t="s">
        <v>96</v>
      </c>
      <c r="J339" s="60" t="s">
        <v>96</v>
      </c>
      <c r="K339" s="60" t="s">
        <v>96</v>
      </c>
      <c r="L339" s="60" t="s">
        <v>96</v>
      </c>
      <c r="M339" s="60"/>
      <c r="N339" s="60" t="s">
        <v>567</v>
      </c>
      <c r="O339" s="60"/>
    </row>
    <row r="340" spans="1:15" ht="26.25" customHeight="1">
      <c r="A340" s="140">
        <v>9</v>
      </c>
      <c r="B340" s="25" t="s">
        <v>48</v>
      </c>
      <c r="C340" s="120">
        <v>21549</v>
      </c>
      <c r="D340" s="120"/>
      <c r="E340" s="25" t="s">
        <v>567</v>
      </c>
      <c r="F340" s="60">
        <v>1994</v>
      </c>
      <c r="G340" s="60">
        <v>840</v>
      </c>
      <c r="H340" s="34" t="s">
        <v>568</v>
      </c>
      <c r="I340" s="60" t="s">
        <v>96</v>
      </c>
      <c r="J340" s="60" t="s">
        <v>96</v>
      </c>
      <c r="K340" s="60" t="s">
        <v>96</v>
      </c>
      <c r="L340" s="60" t="s">
        <v>96</v>
      </c>
      <c r="M340" s="60"/>
      <c r="N340" s="60" t="s">
        <v>567</v>
      </c>
      <c r="O340" s="60"/>
    </row>
    <row r="341" spans="1:15" ht="27.75" customHeight="1">
      <c r="A341" s="140">
        <v>10</v>
      </c>
      <c r="B341" s="25" t="s">
        <v>578</v>
      </c>
      <c r="C341" s="120">
        <v>397000</v>
      </c>
      <c r="D341" s="120"/>
      <c r="E341" s="25" t="s">
        <v>567</v>
      </c>
      <c r="F341" s="60">
        <v>2009</v>
      </c>
      <c r="G341" s="60">
        <v>1500</v>
      </c>
      <c r="H341" s="34" t="s">
        <v>568</v>
      </c>
      <c r="I341" s="60" t="s">
        <v>96</v>
      </c>
      <c r="J341" s="60" t="s">
        <v>96</v>
      </c>
      <c r="K341" s="60" t="s">
        <v>96</v>
      </c>
      <c r="L341" s="60" t="s">
        <v>96</v>
      </c>
      <c r="M341" s="60"/>
      <c r="N341" s="60" t="s">
        <v>567</v>
      </c>
      <c r="O341" s="60"/>
    </row>
    <row r="342" spans="1:15" s="85" customFormat="1" ht="26.25" customHeight="1">
      <c r="A342" s="140">
        <v>11</v>
      </c>
      <c r="B342" s="25" t="s">
        <v>579</v>
      </c>
      <c r="C342" s="120">
        <v>200000</v>
      </c>
      <c r="D342" s="120"/>
      <c r="E342" s="25" t="s">
        <v>567</v>
      </c>
      <c r="F342" s="60">
        <v>2010</v>
      </c>
      <c r="G342" s="60">
        <v>1900</v>
      </c>
      <c r="H342" s="34" t="s">
        <v>568</v>
      </c>
      <c r="I342" s="60" t="s">
        <v>96</v>
      </c>
      <c r="J342" s="60" t="s">
        <v>96</v>
      </c>
      <c r="K342" s="60" t="s">
        <v>96</v>
      </c>
      <c r="L342" s="60" t="s">
        <v>96</v>
      </c>
      <c r="M342" s="60"/>
      <c r="N342" s="60" t="s">
        <v>567</v>
      </c>
      <c r="O342" s="64"/>
    </row>
    <row r="343" spans="1:15" s="85" customFormat="1" ht="36.75" customHeight="1">
      <c r="A343" s="140">
        <v>12</v>
      </c>
      <c r="B343" s="25" t="s">
        <v>580</v>
      </c>
      <c r="C343" s="120">
        <v>32000</v>
      </c>
      <c r="D343" s="120"/>
      <c r="E343" s="25" t="s">
        <v>567</v>
      </c>
      <c r="F343" s="60">
        <v>2016</v>
      </c>
      <c r="G343" s="60" t="s">
        <v>567</v>
      </c>
      <c r="H343" s="34" t="s">
        <v>568</v>
      </c>
      <c r="I343" s="60" t="s">
        <v>96</v>
      </c>
      <c r="J343" s="60" t="s">
        <v>96</v>
      </c>
      <c r="K343" s="60" t="s">
        <v>96</v>
      </c>
      <c r="L343" s="60" t="s">
        <v>96</v>
      </c>
      <c r="M343" s="60"/>
      <c r="N343" s="60" t="s">
        <v>567</v>
      </c>
      <c r="O343" s="64"/>
    </row>
    <row r="344" spans="1:15" s="85" customFormat="1" ht="26.25" customHeight="1">
      <c r="A344" s="140">
        <v>13</v>
      </c>
      <c r="B344" s="25" t="s">
        <v>581</v>
      </c>
      <c r="C344" s="120">
        <v>99630</v>
      </c>
      <c r="D344" s="120"/>
      <c r="E344" s="25" t="s">
        <v>567</v>
      </c>
      <c r="F344" s="60">
        <v>2017</v>
      </c>
      <c r="G344" s="60" t="s">
        <v>582</v>
      </c>
      <c r="H344" s="34" t="s">
        <v>568</v>
      </c>
      <c r="I344" s="60" t="s">
        <v>96</v>
      </c>
      <c r="J344" s="60" t="s">
        <v>96</v>
      </c>
      <c r="K344" s="60" t="s">
        <v>96</v>
      </c>
      <c r="L344" s="60" t="s">
        <v>96</v>
      </c>
      <c r="M344" s="60"/>
      <c r="N344" s="60" t="s">
        <v>567</v>
      </c>
      <c r="O344" s="64"/>
    </row>
    <row r="345" spans="1:15" s="85" customFormat="1" ht="25.5" customHeight="1">
      <c r="A345" s="140">
        <v>14</v>
      </c>
      <c r="B345" s="25" t="s">
        <v>583</v>
      </c>
      <c r="C345" s="120">
        <v>40000</v>
      </c>
      <c r="D345" s="120"/>
      <c r="E345" s="25" t="s">
        <v>567</v>
      </c>
      <c r="F345" s="60">
        <v>2017</v>
      </c>
      <c r="G345" s="60">
        <v>25</v>
      </c>
      <c r="H345" s="34" t="s">
        <v>568</v>
      </c>
      <c r="I345" s="60" t="s">
        <v>96</v>
      </c>
      <c r="J345" s="60" t="s">
        <v>96</v>
      </c>
      <c r="K345" s="60" t="s">
        <v>96</v>
      </c>
      <c r="L345" s="60" t="s">
        <v>96</v>
      </c>
      <c r="M345" s="60"/>
      <c r="N345" s="60" t="s">
        <v>567</v>
      </c>
      <c r="O345" s="64"/>
    </row>
    <row r="346" spans="1:15" s="146" customFormat="1" ht="24.75" customHeight="1">
      <c r="A346" s="272" t="s">
        <v>7</v>
      </c>
      <c r="B346" s="272"/>
      <c r="C346" s="134">
        <f>SUM(C332:C345)</f>
        <v>11733134.879999999</v>
      </c>
      <c r="D346" s="134">
        <f>SUM(D332:D345)</f>
        <v>0</v>
      </c>
      <c r="E346" s="150"/>
      <c r="F346" s="55"/>
      <c r="G346" s="55"/>
      <c r="H346" s="151"/>
      <c r="I346" s="165"/>
      <c r="J346" s="133"/>
      <c r="K346" s="133"/>
      <c r="L346" s="133"/>
      <c r="M346" s="133"/>
      <c r="N346" s="133"/>
      <c r="O346" s="133"/>
    </row>
    <row r="347" spans="1:15" s="40" customFormat="1" ht="31.5" customHeight="1">
      <c r="A347" s="194" t="s">
        <v>1452</v>
      </c>
      <c r="B347" s="15"/>
      <c r="C347" s="108"/>
      <c r="D347" s="108"/>
      <c r="E347" s="254"/>
      <c r="F347" s="196"/>
      <c r="G347" s="196"/>
      <c r="H347" s="255"/>
      <c r="I347" s="196"/>
      <c r="J347" s="196"/>
      <c r="K347" s="196"/>
      <c r="L347" s="196"/>
      <c r="M347" s="196"/>
      <c r="N347" s="196"/>
      <c r="O347" s="196"/>
    </row>
    <row r="348" spans="1:15" ht="53.25" customHeight="1">
      <c r="A348" s="140">
        <v>1</v>
      </c>
      <c r="B348" s="25" t="s">
        <v>585</v>
      </c>
      <c r="C348" s="120"/>
      <c r="D348" s="120">
        <v>2039915</v>
      </c>
      <c r="E348" s="25" t="s">
        <v>586</v>
      </c>
      <c r="F348" s="60">
        <v>1928</v>
      </c>
      <c r="G348" s="60">
        <v>515.9</v>
      </c>
      <c r="H348" s="34" t="s">
        <v>587</v>
      </c>
      <c r="I348" s="60" t="s">
        <v>232</v>
      </c>
      <c r="J348" s="60" t="s">
        <v>232</v>
      </c>
      <c r="K348" s="60" t="s">
        <v>228</v>
      </c>
      <c r="L348" s="60" t="s">
        <v>230</v>
      </c>
      <c r="M348" s="60"/>
      <c r="N348" s="60" t="s">
        <v>181</v>
      </c>
      <c r="O348" s="60"/>
    </row>
    <row r="349" spans="1:15" ht="24.75" customHeight="1">
      <c r="A349" s="140">
        <v>2</v>
      </c>
      <c r="B349" s="25" t="s">
        <v>588</v>
      </c>
      <c r="C349" s="120">
        <v>9116.83</v>
      </c>
      <c r="D349" s="120"/>
      <c r="E349" s="25" t="s">
        <v>589</v>
      </c>
      <c r="F349" s="60">
        <v>1972</v>
      </c>
      <c r="G349" s="60">
        <v>48</v>
      </c>
      <c r="H349" s="34" t="s">
        <v>587</v>
      </c>
      <c r="I349" s="60" t="s">
        <v>228</v>
      </c>
      <c r="J349" s="60" t="s">
        <v>230</v>
      </c>
      <c r="K349" s="60" t="s">
        <v>230</v>
      </c>
      <c r="L349" s="60" t="s">
        <v>230</v>
      </c>
      <c r="M349" s="60" t="s">
        <v>226</v>
      </c>
      <c r="N349" s="60" t="s">
        <v>590</v>
      </c>
      <c r="O349" s="60"/>
    </row>
    <row r="350" spans="1:15" ht="24.75" customHeight="1">
      <c r="A350" s="140">
        <v>3</v>
      </c>
      <c r="B350" s="25" t="s">
        <v>591</v>
      </c>
      <c r="C350" s="120">
        <v>1575.91</v>
      </c>
      <c r="D350" s="120"/>
      <c r="E350" s="25" t="s">
        <v>589</v>
      </c>
      <c r="F350" s="60">
        <v>1976</v>
      </c>
      <c r="G350" s="60">
        <v>43</v>
      </c>
      <c r="H350" s="34" t="s">
        <v>587</v>
      </c>
      <c r="I350" s="60" t="s">
        <v>794</v>
      </c>
      <c r="J350" s="60" t="s">
        <v>228</v>
      </c>
      <c r="K350" s="60" t="s">
        <v>230</v>
      </c>
      <c r="L350" s="60" t="s">
        <v>230</v>
      </c>
      <c r="M350" s="60"/>
      <c r="N350" s="60" t="s">
        <v>592</v>
      </c>
      <c r="O350" s="60"/>
    </row>
    <row r="351" spans="1:15" ht="24.75" customHeight="1">
      <c r="A351" s="140">
        <v>4</v>
      </c>
      <c r="B351" s="25" t="s">
        <v>591</v>
      </c>
      <c r="C351" s="120">
        <v>4118</v>
      </c>
      <c r="D351" s="120"/>
      <c r="E351" s="25" t="s">
        <v>589</v>
      </c>
      <c r="F351" s="60">
        <v>1985</v>
      </c>
      <c r="G351" s="60">
        <v>7.5</v>
      </c>
      <c r="H351" s="34" t="s">
        <v>587</v>
      </c>
      <c r="I351" s="60" t="s">
        <v>228</v>
      </c>
      <c r="J351" s="60" t="s">
        <v>228</v>
      </c>
      <c r="K351" s="60" t="s">
        <v>230</v>
      </c>
      <c r="L351" s="60" t="s">
        <v>230</v>
      </c>
      <c r="M351" s="60"/>
      <c r="N351" s="60" t="s">
        <v>592</v>
      </c>
      <c r="O351" s="60"/>
    </row>
    <row r="352" spans="1:15" ht="48.75" customHeight="1">
      <c r="A352" s="140">
        <v>5</v>
      </c>
      <c r="B352" s="25" t="s">
        <v>593</v>
      </c>
      <c r="C352" s="120">
        <v>9642.99</v>
      </c>
      <c r="D352" s="120"/>
      <c r="E352" s="25" t="s">
        <v>594</v>
      </c>
      <c r="F352" s="60">
        <v>1978</v>
      </c>
      <c r="G352" s="60">
        <v>48</v>
      </c>
      <c r="H352" s="34" t="s">
        <v>587</v>
      </c>
      <c r="I352" s="60" t="s">
        <v>228</v>
      </c>
      <c r="J352" s="60" t="s">
        <v>794</v>
      </c>
      <c r="K352" s="60" t="s">
        <v>230</v>
      </c>
      <c r="L352" s="60" t="s">
        <v>230</v>
      </c>
      <c r="M352" s="60"/>
      <c r="N352" s="60" t="s">
        <v>592</v>
      </c>
      <c r="O352" s="60"/>
    </row>
    <row r="353" spans="1:15" ht="49.5" customHeight="1">
      <c r="A353" s="140">
        <v>6</v>
      </c>
      <c r="B353" s="25" t="s">
        <v>595</v>
      </c>
      <c r="C353" s="120"/>
      <c r="D353" s="120">
        <v>1144729</v>
      </c>
      <c r="E353" s="25" t="s">
        <v>596</v>
      </c>
      <c r="F353" s="60">
        <v>1987</v>
      </c>
      <c r="G353" s="60">
        <v>289.72000000000003</v>
      </c>
      <c r="H353" s="34" t="s">
        <v>587</v>
      </c>
      <c r="I353" s="60" t="s">
        <v>794</v>
      </c>
      <c r="J353" s="60" t="s">
        <v>232</v>
      </c>
      <c r="K353" s="60" t="s">
        <v>794</v>
      </c>
      <c r="L353" s="60" t="s">
        <v>230</v>
      </c>
      <c r="M353" s="60"/>
      <c r="N353" s="60" t="s">
        <v>597</v>
      </c>
      <c r="O353" s="60"/>
    </row>
    <row r="354" spans="1:15" ht="24.75" customHeight="1">
      <c r="A354" s="140">
        <v>7</v>
      </c>
      <c r="B354" s="25" t="s">
        <v>100</v>
      </c>
      <c r="C354" s="120"/>
      <c r="D354" s="120">
        <v>1200183</v>
      </c>
      <c r="E354" s="25" t="s">
        <v>598</v>
      </c>
      <c r="F354" s="60">
        <v>1985</v>
      </c>
      <c r="G354" s="60">
        <v>303</v>
      </c>
      <c r="H354" s="34" t="s">
        <v>587</v>
      </c>
      <c r="I354" s="60" t="s">
        <v>228</v>
      </c>
      <c r="J354" s="60" t="s">
        <v>228</v>
      </c>
      <c r="K354" s="60" t="s">
        <v>230</v>
      </c>
      <c r="L354" s="60" t="s">
        <v>230</v>
      </c>
      <c r="M354" s="60"/>
      <c r="N354" s="60" t="s">
        <v>592</v>
      </c>
      <c r="O354" s="60"/>
    </row>
    <row r="355" spans="1:15" ht="24.75" customHeight="1">
      <c r="A355" s="140">
        <v>8</v>
      </c>
      <c r="B355" s="25" t="s">
        <v>599</v>
      </c>
      <c r="C355" s="120"/>
      <c r="D355" s="120">
        <v>352529</v>
      </c>
      <c r="E355" s="25" t="s">
        <v>600</v>
      </c>
      <c r="F355" s="60">
        <v>1985</v>
      </c>
      <c r="G355" s="60">
        <v>89</v>
      </c>
      <c r="H355" s="34" t="s">
        <v>587</v>
      </c>
      <c r="I355" s="60" t="s">
        <v>228</v>
      </c>
      <c r="J355" s="60" t="s">
        <v>794</v>
      </c>
      <c r="K355" s="60" t="s">
        <v>230</v>
      </c>
      <c r="L355" s="60" t="s">
        <v>230</v>
      </c>
      <c r="M355" s="60"/>
      <c r="N355" s="60" t="s">
        <v>592</v>
      </c>
      <c r="O355" s="60"/>
    </row>
    <row r="356" spans="1:15" s="146" customFormat="1" ht="24.75" customHeight="1">
      <c r="A356" s="272" t="s">
        <v>7</v>
      </c>
      <c r="B356" s="272"/>
      <c r="C356" s="134">
        <f>SUM(C348:C355)</f>
        <v>24453.73</v>
      </c>
      <c r="D356" s="134">
        <f>SUM(D348:D355)</f>
        <v>4737356</v>
      </c>
      <c r="E356" s="150"/>
      <c r="F356" s="55"/>
      <c r="G356" s="55"/>
      <c r="H356" s="151"/>
      <c r="I356" s="165"/>
      <c r="J356" s="133"/>
      <c r="K356" s="133"/>
      <c r="L356" s="133"/>
      <c r="M356" s="133"/>
      <c r="N356" s="133"/>
      <c r="O356" s="133"/>
    </row>
    <row r="357" spans="1:15" ht="28.5" customHeight="1">
      <c r="A357" s="138" t="s">
        <v>602</v>
      </c>
      <c r="B357" s="138"/>
      <c r="C357" s="181"/>
      <c r="D357" s="181"/>
      <c r="E357" s="138"/>
      <c r="F357" s="182"/>
      <c r="G357" s="182"/>
      <c r="H357" s="138"/>
      <c r="I357" s="182"/>
      <c r="J357" s="182"/>
      <c r="K357" s="182"/>
      <c r="L357" s="182"/>
      <c r="M357" s="182"/>
      <c r="N357" s="182"/>
      <c r="O357" s="60"/>
    </row>
    <row r="358" spans="1:15" ht="24.75" customHeight="1">
      <c r="A358" s="140">
        <v>1</v>
      </c>
      <c r="B358" s="25" t="s">
        <v>603</v>
      </c>
      <c r="C358" s="120">
        <v>55397.49</v>
      </c>
      <c r="D358" s="120"/>
      <c r="E358" s="25" t="s">
        <v>604</v>
      </c>
      <c r="F358" s="60">
        <v>1968</v>
      </c>
      <c r="G358" s="60">
        <v>157</v>
      </c>
      <c r="H358" s="34" t="s">
        <v>605</v>
      </c>
      <c r="I358" s="60" t="s">
        <v>232</v>
      </c>
      <c r="J358" s="60" t="s">
        <v>795</v>
      </c>
      <c r="K358" s="60" t="s">
        <v>796</v>
      </c>
      <c r="L358" s="60" t="s">
        <v>230</v>
      </c>
      <c r="M358" s="60" t="s">
        <v>606</v>
      </c>
      <c r="N358" s="60" t="s">
        <v>59</v>
      </c>
      <c r="O358" s="60"/>
    </row>
    <row r="359" spans="1:15" ht="24.75" customHeight="1">
      <c r="A359" s="140">
        <v>2</v>
      </c>
      <c r="B359" s="25" t="s">
        <v>607</v>
      </c>
      <c r="C359" s="120">
        <v>7611.92</v>
      </c>
      <c r="D359" s="120"/>
      <c r="E359" s="25" t="s">
        <v>608</v>
      </c>
      <c r="F359" s="60">
        <v>1971</v>
      </c>
      <c r="G359" s="60">
        <v>132.47999999999999</v>
      </c>
      <c r="H359" s="34" t="s">
        <v>605</v>
      </c>
      <c r="I359" s="60" t="s">
        <v>232</v>
      </c>
      <c r="J359" s="60" t="s">
        <v>232</v>
      </c>
      <c r="K359" s="60" t="s">
        <v>230</v>
      </c>
      <c r="L359" s="60" t="s">
        <v>230</v>
      </c>
      <c r="M359" s="60" t="s">
        <v>606</v>
      </c>
      <c r="N359" s="60" t="s">
        <v>59</v>
      </c>
      <c r="O359" s="60"/>
    </row>
    <row r="360" spans="1:15" ht="24.75" customHeight="1">
      <c r="A360" s="140">
        <v>3</v>
      </c>
      <c r="B360" s="25" t="s">
        <v>265</v>
      </c>
      <c r="C360" s="120"/>
      <c r="D360" s="120">
        <v>8650980</v>
      </c>
      <c r="E360" s="25" t="s">
        <v>609</v>
      </c>
      <c r="F360" s="60">
        <v>1962</v>
      </c>
      <c r="G360" s="60">
        <v>2340</v>
      </c>
      <c r="H360" s="34" t="s">
        <v>605</v>
      </c>
      <c r="I360" s="60" t="s">
        <v>795</v>
      </c>
      <c r="J360" s="60" t="s">
        <v>246</v>
      </c>
      <c r="K360" s="60" t="s">
        <v>795</v>
      </c>
      <c r="L360" s="60" t="s">
        <v>241</v>
      </c>
      <c r="M360" s="60" t="s">
        <v>606</v>
      </c>
      <c r="N360" s="60" t="s">
        <v>59</v>
      </c>
      <c r="O360" s="60"/>
    </row>
    <row r="361" spans="1:15" ht="24.75" customHeight="1">
      <c r="A361" s="140">
        <v>4</v>
      </c>
      <c r="B361" s="25" t="s">
        <v>610</v>
      </c>
      <c r="C361" s="120">
        <v>31343.74</v>
      </c>
      <c r="D361" s="120"/>
      <c r="E361" s="25" t="s">
        <v>611</v>
      </c>
      <c r="F361" s="60">
        <v>1965</v>
      </c>
      <c r="G361" s="60">
        <v>365</v>
      </c>
      <c r="H361" s="34" t="s">
        <v>605</v>
      </c>
      <c r="I361" s="60" t="s">
        <v>795</v>
      </c>
      <c r="J361" s="60" t="s">
        <v>246</v>
      </c>
      <c r="K361" s="60" t="s">
        <v>795</v>
      </c>
      <c r="L361" s="60" t="s">
        <v>241</v>
      </c>
      <c r="M361" s="60" t="s">
        <v>606</v>
      </c>
      <c r="N361" s="60" t="s">
        <v>59</v>
      </c>
      <c r="O361" s="60"/>
    </row>
    <row r="362" spans="1:15" ht="32.25" customHeight="1">
      <c r="A362" s="140">
        <v>5</v>
      </c>
      <c r="B362" s="25" t="s">
        <v>612</v>
      </c>
      <c r="C362" s="120"/>
      <c r="D362" s="120">
        <v>905765</v>
      </c>
      <c r="E362" s="25" t="s">
        <v>613</v>
      </c>
      <c r="F362" s="60">
        <v>1967</v>
      </c>
      <c r="G362" s="60">
        <v>245</v>
      </c>
      <c r="H362" s="34" t="s">
        <v>605</v>
      </c>
      <c r="I362" s="60" t="s">
        <v>795</v>
      </c>
      <c r="J362" s="60" t="s">
        <v>246</v>
      </c>
      <c r="K362" s="60" t="s">
        <v>795</v>
      </c>
      <c r="L362" s="60" t="s">
        <v>241</v>
      </c>
      <c r="M362" s="60" t="s">
        <v>606</v>
      </c>
      <c r="N362" s="60" t="s">
        <v>59</v>
      </c>
      <c r="O362" s="60"/>
    </row>
    <row r="363" spans="1:15" ht="36" customHeight="1">
      <c r="A363" s="140">
        <v>6</v>
      </c>
      <c r="B363" s="25" t="s">
        <v>209</v>
      </c>
      <c r="C363" s="120"/>
      <c r="D363" s="120">
        <v>13294412</v>
      </c>
      <c r="E363" s="25" t="s">
        <v>614</v>
      </c>
      <c r="F363" s="60">
        <v>1971</v>
      </c>
      <c r="G363" s="60">
        <v>3596</v>
      </c>
      <c r="H363" s="34" t="s">
        <v>605</v>
      </c>
      <c r="I363" s="60" t="s">
        <v>795</v>
      </c>
      <c r="J363" s="60" t="s">
        <v>246</v>
      </c>
      <c r="K363" s="60" t="s">
        <v>795</v>
      </c>
      <c r="L363" s="60" t="s">
        <v>241</v>
      </c>
      <c r="M363" s="60" t="s">
        <v>606</v>
      </c>
      <c r="N363" s="60" t="s">
        <v>59</v>
      </c>
      <c r="O363" s="60"/>
    </row>
    <row r="364" spans="1:15" ht="24.75" customHeight="1">
      <c r="A364" s="140">
        <v>7</v>
      </c>
      <c r="B364" s="25" t="s">
        <v>615</v>
      </c>
      <c r="C364" s="120">
        <v>199343.45</v>
      </c>
      <c r="D364" s="120"/>
      <c r="E364" s="25" t="s">
        <v>606</v>
      </c>
      <c r="F364" s="60">
        <v>2015</v>
      </c>
      <c r="G364" s="60">
        <v>197.88</v>
      </c>
      <c r="H364" s="34" t="s">
        <v>605</v>
      </c>
      <c r="I364" s="60" t="s">
        <v>795</v>
      </c>
      <c r="J364" s="60" t="s">
        <v>246</v>
      </c>
      <c r="K364" s="60" t="s">
        <v>795</v>
      </c>
      <c r="L364" s="60" t="s">
        <v>241</v>
      </c>
      <c r="M364" s="60" t="s">
        <v>606</v>
      </c>
      <c r="N364" s="60" t="s">
        <v>616</v>
      </c>
      <c r="O364" s="60"/>
    </row>
    <row r="365" spans="1:15" s="85" customFormat="1" ht="25.5">
      <c r="A365" s="140">
        <v>8</v>
      </c>
      <c r="B365" s="25" t="s">
        <v>617</v>
      </c>
      <c r="C365" s="120">
        <v>477.25</v>
      </c>
      <c r="D365" s="120"/>
      <c r="E365" s="25" t="s">
        <v>606</v>
      </c>
      <c r="F365" s="60">
        <v>1974</v>
      </c>
      <c r="G365" s="60">
        <v>100.48</v>
      </c>
      <c r="H365" s="34" t="s">
        <v>605</v>
      </c>
      <c r="I365" s="60" t="s">
        <v>796</v>
      </c>
      <c r="J365" s="60" t="s">
        <v>241</v>
      </c>
      <c r="K365" s="60" t="s">
        <v>230</v>
      </c>
      <c r="L365" s="60" t="s">
        <v>230</v>
      </c>
      <c r="M365" s="60" t="s">
        <v>606</v>
      </c>
      <c r="N365" s="60" t="s">
        <v>606</v>
      </c>
      <c r="O365" s="64"/>
    </row>
    <row r="366" spans="1:15" s="85" customFormat="1" ht="25.5">
      <c r="A366" s="140">
        <v>9</v>
      </c>
      <c r="B366" s="25" t="s">
        <v>618</v>
      </c>
      <c r="C366" s="120">
        <v>9218.2000000000007</v>
      </c>
      <c r="D366" s="120"/>
      <c r="E366" s="25" t="s">
        <v>606</v>
      </c>
      <c r="F366" s="60">
        <v>1962</v>
      </c>
      <c r="G366" s="60" t="s">
        <v>606</v>
      </c>
      <c r="H366" s="34" t="s">
        <v>605</v>
      </c>
      <c r="I366" s="60" t="s">
        <v>796</v>
      </c>
      <c r="J366" s="60" t="s">
        <v>241</v>
      </c>
      <c r="K366" s="60" t="s">
        <v>230</v>
      </c>
      <c r="L366" s="60" t="s">
        <v>230</v>
      </c>
      <c r="M366" s="60" t="s">
        <v>606</v>
      </c>
      <c r="N366" s="60" t="s">
        <v>606</v>
      </c>
      <c r="O366" s="64"/>
    </row>
    <row r="367" spans="1:15" s="85" customFormat="1" ht="25.5">
      <c r="A367" s="140">
        <v>10</v>
      </c>
      <c r="B367" s="25" t="s">
        <v>619</v>
      </c>
      <c r="C367" s="120">
        <v>4122.83</v>
      </c>
      <c r="D367" s="120"/>
      <c r="E367" s="25" t="s">
        <v>606</v>
      </c>
      <c r="F367" s="60">
        <v>1964</v>
      </c>
      <c r="G367" s="60" t="s">
        <v>620</v>
      </c>
      <c r="H367" s="34" t="s">
        <v>605</v>
      </c>
      <c r="I367" s="60" t="s">
        <v>230</v>
      </c>
      <c r="J367" s="60" t="s">
        <v>230</v>
      </c>
      <c r="K367" s="60" t="s">
        <v>230</v>
      </c>
      <c r="L367" s="60" t="s">
        <v>230</v>
      </c>
      <c r="M367" s="60" t="s">
        <v>606</v>
      </c>
      <c r="N367" s="60" t="s">
        <v>606</v>
      </c>
      <c r="O367" s="64"/>
    </row>
    <row r="368" spans="1:15" s="146" customFormat="1" ht="24.75" customHeight="1">
      <c r="A368" s="272" t="s">
        <v>7</v>
      </c>
      <c r="B368" s="272"/>
      <c r="C368" s="134">
        <f>SUM(C358:C367)</f>
        <v>307514.88</v>
      </c>
      <c r="D368" s="134">
        <f>SUM(D358:D367)</f>
        <v>22851157</v>
      </c>
      <c r="E368" s="150"/>
      <c r="F368" s="55"/>
      <c r="G368" s="55"/>
      <c r="H368" s="151"/>
      <c r="I368" s="165"/>
      <c r="J368" s="133"/>
      <c r="K368" s="133"/>
      <c r="L368" s="133"/>
      <c r="M368" s="133"/>
      <c r="N368" s="133"/>
      <c r="O368" s="133"/>
    </row>
    <row r="369" spans="1:15" ht="27.75" customHeight="1">
      <c r="A369" s="138" t="s">
        <v>1438</v>
      </c>
      <c r="B369" s="30"/>
      <c r="C369" s="137"/>
      <c r="D369" s="137"/>
      <c r="E369" s="28"/>
      <c r="F369" s="64"/>
      <c r="G369" s="64"/>
      <c r="H369" s="38"/>
      <c r="I369" s="64"/>
      <c r="J369" s="64"/>
      <c r="K369" s="60"/>
      <c r="L369" s="60"/>
      <c r="M369" s="60"/>
      <c r="N369" s="60"/>
      <c r="O369" s="60"/>
    </row>
    <row r="370" spans="1:15" ht="24.75" customHeight="1">
      <c r="A370" s="140">
        <v>1</v>
      </c>
      <c r="B370" s="45" t="s">
        <v>622</v>
      </c>
      <c r="C370" s="120"/>
      <c r="D370" s="120">
        <v>4792720</v>
      </c>
      <c r="E370" s="25" t="s">
        <v>623</v>
      </c>
      <c r="F370" s="60" t="s">
        <v>624</v>
      </c>
      <c r="G370" s="60">
        <v>1390.6</v>
      </c>
      <c r="H370" s="34" t="s">
        <v>625</v>
      </c>
      <c r="I370" s="60" t="s">
        <v>26</v>
      </c>
      <c r="J370" s="60" t="s">
        <v>26</v>
      </c>
      <c r="K370" s="60" t="s">
        <v>26</v>
      </c>
      <c r="L370" s="60" t="s">
        <v>251</v>
      </c>
      <c r="M370" s="60"/>
      <c r="N370" s="60" t="s">
        <v>626</v>
      </c>
      <c r="O370" s="60"/>
    </row>
    <row r="371" spans="1:15" ht="24.75" customHeight="1">
      <c r="A371" s="140">
        <v>2</v>
      </c>
      <c r="B371" s="25" t="s">
        <v>627</v>
      </c>
      <c r="C371" s="120"/>
      <c r="D371" s="120">
        <v>327560</v>
      </c>
      <c r="E371" s="25" t="s">
        <v>628</v>
      </c>
      <c r="F371" s="60" t="s">
        <v>629</v>
      </c>
      <c r="G371" s="60">
        <v>95.5</v>
      </c>
      <c r="H371" s="34" t="s">
        <v>625</v>
      </c>
      <c r="I371" s="60" t="s">
        <v>26</v>
      </c>
      <c r="J371" s="60" t="s">
        <v>26</v>
      </c>
      <c r="K371" s="60" t="s">
        <v>630</v>
      </c>
      <c r="L371" s="60" t="s">
        <v>251</v>
      </c>
      <c r="M371" s="60"/>
      <c r="N371" s="60" t="s">
        <v>181</v>
      </c>
      <c r="O371" s="60"/>
    </row>
    <row r="372" spans="1:15" ht="24.75" customHeight="1">
      <c r="A372" s="140">
        <v>3</v>
      </c>
      <c r="B372" s="25" t="s">
        <v>631</v>
      </c>
      <c r="C372" s="120">
        <v>10485293.689999999</v>
      </c>
      <c r="D372" s="120"/>
      <c r="E372" s="25" t="s">
        <v>632</v>
      </c>
      <c r="F372" s="60">
        <v>1970</v>
      </c>
      <c r="G372" s="60">
        <v>2697.6</v>
      </c>
      <c r="H372" s="34" t="s">
        <v>625</v>
      </c>
      <c r="I372" s="60" t="s">
        <v>26</v>
      </c>
      <c r="J372" s="60" t="s">
        <v>630</v>
      </c>
      <c r="K372" s="60" t="s">
        <v>377</v>
      </c>
      <c r="L372" s="60" t="s">
        <v>251</v>
      </c>
      <c r="M372" s="60"/>
      <c r="N372" s="60" t="s">
        <v>59</v>
      </c>
      <c r="O372" s="60"/>
    </row>
    <row r="373" spans="1:15" ht="24.75" customHeight="1">
      <c r="A373" s="140">
        <v>4</v>
      </c>
      <c r="B373" s="25" t="s">
        <v>633</v>
      </c>
      <c r="C373" s="120">
        <v>247715.27</v>
      </c>
      <c r="D373" s="120"/>
      <c r="E373" s="25" t="s">
        <v>634</v>
      </c>
      <c r="F373" s="60">
        <v>1988</v>
      </c>
      <c r="G373" s="60">
        <v>485.9</v>
      </c>
      <c r="H373" s="34" t="s">
        <v>625</v>
      </c>
      <c r="I373" s="60" t="s">
        <v>26</v>
      </c>
      <c r="J373" s="60" t="s">
        <v>630</v>
      </c>
      <c r="K373" s="60" t="s">
        <v>146</v>
      </c>
      <c r="L373" s="60" t="s">
        <v>377</v>
      </c>
      <c r="M373" s="60"/>
      <c r="N373" s="60" t="s">
        <v>99</v>
      </c>
      <c r="O373" s="60"/>
    </row>
    <row r="374" spans="1:15" ht="24.75" customHeight="1">
      <c r="A374" s="140">
        <v>5</v>
      </c>
      <c r="B374" s="25" t="s">
        <v>635</v>
      </c>
      <c r="C374" s="120">
        <v>255064.18</v>
      </c>
      <c r="D374" s="120"/>
      <c r="E374" s="25" t="s">
        <v>634</v>
      </c>
      <c r="F374" s="60">
        <v>1990</v>
      </c>
      <c r="G374" s="60">
        <v>471.9</v>
      </c>
      <c r="H374" s="34" t="s">
        <v>625</v>
      </c>
      <c r="I374" s="60" t="s">
        <v>636</v>
      </c>
      <c r="J374" s="60" t="s">
        <v>27</v>
      </c>
      <c r="K374" s="60" t="s">
        <v>27</v>
      </c>
      <c r="L374" s="60" t="s">
        <v>251</v>
      </c>
      <c r="M374" s="60"/>
      <c r="N374" s="60" t="s">
        <v>99</v>
      </c>
      <c r="O374" s="60"/>
    </row>
    <row r="375" spans="1:15" ht="24.75" customHeight="1">
      <c r="A375" s="140">
        <v>6</v>
      </c>
      <c r="B375" s="25" t="s">
        <v>637</v>
      </c>
      <c r="C375" s="120">
        <v>7421</v>
      </c>
      <c r="D375" s="120"/>
      <c r="E375" s="25" t="s">
        <v>628</v>
      </c>
      <c r="F375" s="60"/>
      <c r="G375" s="60">
        <v>212</v>
      </c>
      <c r="H375" s="34" t="s">
        <v>625</v>
      </c>
      <c r="I375" s="60" t="s">
        <v>27</v>
      </c>
      <c r="J375" s="60" t="s">
        <v>27</v>
      </c>
      <c r="K375" s="60" t="s">
        <v>377</v>
      </c>
      <c r="L375" s="60" t="s">
        <v>377</v>
      </c>
      <c r="M375" s="60"/>
      <c r="N375" s="60" t="s">
        <v>638</v>
      </c>
      <c r="O375" s="60"/>
    </row>
    <row r="376" spans="1:15" ht="24.75" customHeight="1">
      <c r="A376" s="140">
        <v>7</v>
      </c>
      <c r="B376" s="25" t="s">
        <v>639</v>
      </c>
      <c r="C376" s="120">
        <v>29749</v>
      </c>
      <c r="D376" s="120"/>
      <c r="E376" s="25" t="s">
        <v>628</v>
      </c>
      <c r="F376" s="60" t="s">
        <v>640</v>
      </c>
      <c r="G376" s="60">
        <v>132</v>
      </c>
      <c r="H376" s="34" t="s">
        <v>625</v>
      </c>
      <c r="I376" s="60" t="s">
        <v>27</v>
      </c>
      <c r="J376" s="60" t="s">
        <v>630</v>
      </c>
      <c r="K376" s="60" t="s">
        <v>26</v>
      </c>
      <c r="L376" s="60" t="s">
        <v>251</v>
      </c>
      <c r="M376" s="60"/>
      <c r="N376" s="60" t="s">
        <v>99</v>
      </c>
      <c r="O376" s="60"/>
    </row>
    <row r="377" spans="1:15" ht="24.75" customHeight="1">
      <c r="A377" s="140">
        <v>8</v>
      </c>
      <c r="B377" s="25" t="s">
        <v>641</v>
      </c>
      <c r="C377" s="120">
        <v>49597.599999999999</v>
      </c>
      <c r="D377" s="120"/>
      <c r="E377" s="25" t="s">
        <v>628</v>
      </c>
      <c r="F377" s="60"/>
      <c r="G377" s="60">
        <v>208</v>
      </c>
      <c r="H377" s="34" t="s">
        <v>625</v>
      </c>
      <c r="I377" s="60" t="s">
        <v>26</v>
      </c>
      <c r="J377" s="60" t="s">
        <v>251</v>
      </c>
      <c r="K377" s="60" t="s">
        <v>377</v>
      </c>
      <c r="L377" s="60" t="s">
        <v>377</v>
      </c>
      <c r="M377" s="60"/>
      <c r="N377" s="60" t="s">
        <v>99</v>
      </c>
      <c r="O377" s="60"/>
    </row>
    <row r="378" spans="1:15" ht="24.75" customHeight="1">
      <c r="A378" s="140">
        <v>9</v>
      </c>
      <c r="B378" s="25" t="s">
        <v>642</v>
      </c>
      <c r="C378" s="120">
        <v>7616</v>
      </c>
      <c r="D378" s="120"/>
      <c r="E378" s="25" t="s">
        <v>628</v>
      </c>
      <c r="F378" s="60">
        <v>1965</v>
      </c>
      <c r="G378" s="60">
        <v>81</v>
      </c>
      <c r="H378" s="34" t="s">
        <v>643</v>
      </c>
      <c r="I378" s="60" t="s">
        <v>27</v>
      </c>
      <c r="J378" s="60" t="s">
        <v>27</v>
      </c>
      <c r="K378" s="60" t="s">
        <v>28</v>
      </c>
      <c r="L378" s="60" t="s">
        <v>251</v>
      </c>
      <c r="M378" s="60"/>
      <c r="N378" s="60" t="s">
        <v>59</v>
      </c>
      <c r="O378" s="60"/>
    </row>
    <row r="379" spans="1:15" ht="24.75" customHeight="1">
      <c r="A379" s="140">
        <v>10</v>
      </c>
      <c r="B379" s="25" t="s">
        <v>644</v>
      </c>
      <c r="C379" s="120">
        <v>48710</v>
      </c>
      <c r="D379" s="120"/>
      <c r="E379" s="25" t="s">
        <v>628</v>
      </c>
      <c r="F379" s="60">
        <v>1949</v>
      </c>
      <c r="G379" s="60">
        <v>547.4</v>
      </c>
      <c r="H379" s="34" t="s">
        <v>645</v>
      </c>
      <c r="I379" s="60" t="s">
        <v>27</v>
      </c>
      <c r="J379" s="60" t="s">
        <v>27</v>
      </c>
      <c r="K379" s="60" t="s">
        <v>27</v>
      </c>
      <c r="L379" s="60" t="s">
        <v>251</v>
      </c>
      <c r="M379" s="60"/>
      <c r="N379" s="60" t="s">
        <v>99</v>
      </c>
      <c r="O379" s="60" t="s">
        <v>1424</v>
      </c>
    </row>
    <row r="380" spans="1:15" ht="24.75" customHeight="1">
      <c r="A380" s="140">
        <v>11</v>
      </c>
      <c r="B380" s="25" t="s">
        <v>440</v>
      </c>
      <c r="C380" s="120">
        <v>55190</v>
      </c>
      <c r="D380" s="120"/>
      <c r="E380" s="25" t="s">
        <v>628</v>
      </c>
      <c r="F380" s="60">
        <v>1926</v>
      </c>
      <c r="G380" s="60">
        <v>379.5</v>
      </c>
      <c r="H380" s="34" t="s">
        <v>643</v>
      </c>
      <c r="I380" s="60" t="s">
        <v>27</v>
      </c>
      <c r="J380" s="60" t="s">
        <v>27</v>
      </c>
      <c r="K380" s="60" t="s">
        <v>27</v>
      </c>
      <c r="L380" s="60" t="s">
        <v>251</v>
      </c>
      <c r="M380" s="60"/>
      <c r="N380" s="60" t="s">
        <v>59</v>
      </c>
      <c r="O380" s="60"/>
    </row>
    <row r="381" spans="1:15" ht="24.75" customHeight="1">
      <c r="A381" s="140">
        <v>12</v>
      </c>
      <c r="B381" s="25" t="s">
        <v>188</v>
      </c>
      <c r="C381" s="120">
        <v>50695</v>
      </c>
      <c r="D381" s="120"/>
      <c r="E381" s="25" t="s">
        <v>628</v>
      </c>
      <c r="F381" s="60">
        <v>1926</v>
      </c>
      <c r="G381" s="60">
        <v>264</v>
      </c>
      <c r="H381" s="34" t="s">
        <v>643</v>
      </c>
      <c r="I381" s="60" t="s">
        <v>27</v>
      </c>
      <c r="J381" s="60" t="s">
        <v>27</v>
      </c>
      <c r="K381" s="60" t="s">
        <v>27</v>
      </c>
      <c r="L381" s="60" t="s">
        <v>251</v>
      </c>
      <c r="M381" s="60"/>
      <c r="N381" s="60" t="s">
        <v>59</v>
      </c>
      <c r="O381" s="60" t="s">
        <v>1424</v>
      </c>
    </row>
    <row r="382" spans="1:15" ht="24.75" customHeight="1">
      <c r="A382" s="140">
        <v>13</v>
      </c>
      <c r="B382" s="25" t="s">
        <v>646</v>
      </c>
      <c r="C382" s="120">
        <v>26200</v>
      </c>
      <c r="D382" s="120"/>
      <c r="E382" s="25" t="s">
        <v>628</v>
      </c>
      <c r="F382" s="60">
        <v>1926</v>
      </c>
      <c r="G382" s="60">
        <v>531.29999999999995</v>
      </c>
      <c r="H382" s="34" t="s">
        <v>647</v>
      </c>
      <c r="I382" s="60" t="s">
        <v>27</v>
      </c>
      <c r="J382" s="60" t="s">
        <v>27</v>
      </c>
      <c r="K382" s="60" t="s">
        <v>27</v>
      </c>
      <c r="L382" s="60" t="s">
        <v>251</v>
      </c>
      <c r="M382" s="60"/>
      <c r="N382" s="60" t="s">
        <v>59</v>
      </c>
      <c r="O382" s="60"/>
    </row>
    <row r="383" spans="1:15" ht="24.75" customHeight="1">
      <c r="A383" s="140">
        <v>14</v>
      </c>
      <c r="B383" s="25" t="s">
        <v>648</v>
      </c>
      <c r="C383" s="120">
        <v>10826</v>
      </c>
      <c r="D383" s="120"/>
      <c r="E383" s="25" t="s">
        <v>628</v>
      </c>
      <c r="F383" s="60">
        <v>1952</v>
      </c>
      <c r="G383" s="60">
        <v>293.89999999999998</v>
      </c>
      <c r="H383" s="34" t="s">
        <v>647</v>
      </c>
      <c r="I383" s="60" t="s">
        <v>27</v>
      </c>
      <c r="J383" s="60" t="s">
        <v>27</v>
      </c>
      <c r="K383" s="60" t="s">
        <v>27</v>
      </c>
      <c r="L383" s="60" t="s">
        <v>251</v>
      </c>
      <c r="M383" s="60"/>
      <c r="N383" s="60" t="s">
        <v>59</v>
      </c>
      <c r="O383" s="60" t="s">
        <v>1424</v>
      </c>
    </row>
    <row r="384" spans="1:15" ht="24.75" customHeight="1">
      <c r="A384" s="140">
        <v>15</v>
      </c>
      <c r="B384" s="25" t="s">
        <v>649</v>
      </c>
      <c r="C384" s="120">
        <v>4171</v>
      </c>
      <c r="D384" s="120"/>
      <c r="E384" s="25" t="s">
        <v>628</v>
      </c>
      <c r="F384" s="60">
        <v>1972</v>
      </c>
      <c r="G384" s="60" t="s">
        <v>650</v>
      </c>
      <c r="H384" s="34" t="s">
        <v>647</v>
      </c>
      <c r="I384" s="60" t="s">
        <v>27</v>
      </c>
      <c r="J384" s="60" t="s">
        <v>27</v>
      </c>
      <c r="K384" s="60" t="s">
        <v>28</v>
      </c>
      <c r="L384" s="60" t="s">
        <v>251</v>
      </c>
      <c r="M384" s="60"/>
      <c r="N384" s="60"/>
      <c r="O384" s="60"/>
    </row>
    <row r="385" spans="1:15" ht="24.75" customHeight="1">
      <c r="A385" s="140">
        <v>16</v>
      </c>
      <c r="B385" s="25" t="s">
        <v>651</v>
      </c>
      <c r="C385" s="120">
        <v>2144</v>
      </c>
      <c r="D385" s="120"/>
      <c r="E385" s="25" t="s">
        <v>628</v>
      </c>
      <c r="F385" s="60"/>
      <c r="G385" s="60">
        <v>53</v>
      </c>
      <c r="H385" s="34" t="s">
        <v>647</v>
      </c>
      <c r="I385" s="60" t="s">
        <v>27</v>
      </c>
      <c r="J385" s="60" t="s">
        <v>27</v>
      </c>
      <c r="K385" s="60" t="s">
        <v>28</v>
      </c>
      <c r="L385" s="60" t="s">
        <v>251</v>
      </c>
      <c r="M385" s="60"/>
      <c r="N385" s="60" t="s">
        <v>99</v>
      </c>
      <c r="O385" s="60"/>
    </row>
    <row r="386" spans="1:15" ht="24.75" customHeight="1">
      <c r="A386" s="140">
        <v>17</v>
      </c>
      <c r="B386" s="25" t="s">
        <v>652</v>
      </c>
      <c r="C386" s="120">
        <v>34864</v>
      </c>
      <c r="D386" s="120"/>
      <c r="E386" s="25" t="s">
        <v>628</v>
      </c>
      <c r="F386" s="60"/>
      <c r="G386" s="60">
        <v>162</v>
      </c>
      <c r="H386" s="34" t="s">
        <v>647</v>
      </c>
      <c r="I386" s="60" t="s">
        <v>27</v>
      </c>
      <c r="J386" s="60" t="s">
        <v>653</v>
      </c>
      <c r="K386" s="60" t="s">
        <v>28</v>
      </c>
      <c r="L386" s="60" t="s">
        <v>251</v>
      </c>
      <c r="M386" s="60"/>
      <c r="N386" s="60" t="s">
        <v>75</v>
      </c>
      <c r="O386" s="60"/>
    </row>
    <row r="387" spans="1:15" ht="24.75" customHeight="1">
      <c r="A387" s="140">
        <v>18</v>
      </c>
      <c r="B387" s="25" t="s">
        <v>161</v>
      </c>
      <c r="C387" s="120"/>
      <c r="D387" s="120">
        <v>565472</v>
      </c>
      <c r="E387" s="25" t="s">
        <v>628</v>
      </c>
      <c r="F387" s="60">
        <v>1955</v>
      </c>
      <c r="G387" s="60">
        <v>164.7</v>
      </c>
      <c r="H387" s="34" t="s">
        <v>647</v>
      </c>
      <c r="I387" s="60" t="s">
        <v>27</v>
      </c>
      <c r="J387" s="60" t="s">
        <v>26</v>
      </c>
      <c r="K387" s="60" t="s">
        <v>26</v>
      </c>
      <c r="L387" s="60" t="s">
        <v>377</v>
      </c>
      <c r="M387" s="60"/>
      <c r="N387" s="60" t="s">
        <v>181</v>
      </c>
      <c r="O387" s="60"/>
    </row>
    <row r="388" spans="1:15" s="146" customFormat="1" ht="24.75" customHeight="1">
      <c r="A388" s="272" t="s">
        <v>7</v>
      </c>
      <c r="B388" s="272"/>
      <c r="C388" s="134">
        <f>SUM(C370:C387)</f>
        <v>11315256.739999998</v>
      </c>
      <c r="D388" s="134">
        <f>SUM(D370:D387)</f>
        <v>5685752</v>
      </c>
      <c r="E388" s="150"/>
      <c r="F388" s="55"/>
      <c r="G388" s="55"/>
      <c r="H388" s="151"/>
      <c r="I388" s="165"/>
      <c r="J388" s="133"/>
      <c r="K388" s="133"/>
      <c r="L388" s="133"/>
      <c r="M388" s="133"/>
      <c r="N388" s="133"/>
      <c r="O388" s="133"/>
    </row>
    <row r="389" spans="1:15" ht="32.25" customHeight="1">
      <c r="A389" s="138" t="s">
        <v>658</v>
      </c>
      <c r="B389" s="30"/>
      <c r="C389" s="137"/>
      <c r="D389" s="137"/>
      <c r="E389" s="28"/>
      <c r="F389" s="64"/>
      <c r="G389" s="64"/>
      <c r="H389" s="38"/>
      <c r="I389" s="64"/>
      <c r="J389" s="64"/>
      <c r="K389" s="60"/>
      <c r="L389" s="60"/>
      <c r="M389" s="60"/>
      <c r="N389" s="60"/>
      <c r="O389" s="60"/>
    </row>
    <row r="390" spans="1:15" ht="24.75" customHeight="1">
      <c r="A390" s="140">
        <v>1</v>
      </c>
      <c r="B390" s="25" t="s">
        <v>659</v>
      </c>
      <c r="C390" s="120"/>
      <c r="D390" s="120">
        <v>12002958</v>
      </c>
      <c r="E390" s="25" t="s">
        <v>660</v>
      </c>
      <c r="F390" s="60">
        <v>1914</v>
      </c>
      <c r="G390" s="60">
        <v>3267.3</v>
      </c>
      <c r="H390" s="34" t="s">
        <v>661</v>
      </c>
      <c r="I390" s="60" t="s">
        <v>228</v>
      </c>
      <c r="J390" s="60" t="s">
        <v>228</v>
      </c>
      <c r="K390" s="60" t="s">
        <v>230</v>
      </c>
      <c r="L390" s="60" t="s">
        <v>230</v>
      </c>
      <c r="M390" s="60"/>
      <c r="N390" s="60" t="s">
        <v>181</v>
      </c>
      <c r="O390" s="60"/>
    </row>
    <row r="391" spans="1:15" ht="24.75" customHeight="1">
      <c r="A391" s="140">
        <v>2</v>
      </c>
      <c r="B391" s="25" t="s">
        <v>662</v>
      </c>
      <c r="C391" s="120">
        <v>18311.71</v>
      </c>
      <c r="D391" s="120"/>
      <c r="E391" s="25"/>
      <c r="F391" s="60"/>
      <c r="G391" s="60">
        <v>139</v>
      </c>
      <c r="H391" s="34" t="s">
        <v>661</v>
      </c>
      <c r="I391" s="60" t="s">
        <v>228</v>
      </c>
      <c r="J391" s="60" t="s">
        <v>228</v>
      </c>
      <c r="K391" s="60" t="s">
        <v>230</v>
      </c>
      <c r="L391" s="60" t="s">
        <v>230</v>
      </c>
      <c r="M391" s="60"/>
      <c r="N391" s="60" t="s">
        <v>181</v>
      </c>
      <c r="O391" s="60"/>
    </row>
    <row r="392" spans="1:15" ht="24.75" customHeight="1">
      <c r="A392" s="140">
        <v>3</v>
      </c>
      <c r="B392" s="25" t="s">
        <v>663</v>
      </c>
      <c r="C392" s="120">
        <v>1948.05</v>
      </c>
      <c r="D392" s="120"/>
      <c r="E392" s="25"/>
      <c r="F392" s="60"/>
      <c r="G392" s="60">
        <v>47</v>
      </c>
      <c r="H392" s="34" t="s">
        <v>661</v>
      </c>
      <c r="I392" s="60" t="s">
        <v>228</v>
      </c>
      <c r="J392" s="60" t="s">
        <v>228</v>
      </c>
      <c r="K392" s="60" t="s">
        <v>230</v>
      </c>
      <c r="L392" s="60" t="s">
        <v>230</v>
      </c>
      <c r="M392" s="60"/>
      <c r="N392" s="60" t="s">
        <v>664</v>
      </c>
      <c r="O392" s="60"/>
    </row>
    <row r="393" spans="1:15" ht="24.75" customHeight="1">
      <c r="A393" s="140">
        <v>4</v>
      </c>
      <c r="B393" s="25" t="s">
        <v>665</v>
      </c>
      <c r="C393" s="120">
        <v>2922.08</v>
      </c>
      <c r="D393" s="120"/>
      <c r="E393" s="25"/>
      <c r="F393" s="60">
        <v>1986</v>
      </c>
      <c r="G393" s="60">
        <v>131</v>
      </c>
      <c r="H393" s="34" t="s">
        <v>661</v>
      </c>
      <c r="I393" s="60" t="s">
        <v>794</v>
      </c>
      <c r="J393" s="60" t="s">
        <v>228</v>
      </c>
      <c r="K393" s="60" t="s">
        <v>230</v>
      </c>
      <c r="L393" s="60" t="s">
        <v>230</v>
      </c>
      <c r="M393" s="60"/>
      <c r="N393" s="60" t="s">
        <v>99</v>
      </c>
      <c r="O393" s="60"/>
    </row>
    <row r="394" spans="1:15" ht="24.75" customHeight="1">
      <c r="A394" s="140">
        <v>5</v>
      </c>
      <c r="B394" s="25" t="s">
        <v>666</v>
      </c>
      <c r="C394" s="120">
        <v>4577.9399999999996</v>
      </c>
      <c r="D394" s="120"/>
      <c r="E394" s="25"/>
      <c r="F394" s="60"/>
      <c r="G394" s="60">
        <v>308</v>
      </c>
      <c r="H394" s="34" t="s">
        <v>661</v>
      </c>
      <c r="I394" s="60" t="s">
        <v>228</v>
      </c>
      <c r="J394" s="60" t="s">
        <v>228</v>
      </c>
      <c r="K394" s="60" t="s">
        <v>230</v>
      </c>
      <c r="L394" s="60" t="s">
        <v>230</v>
      </c>
      <c r="M394" s="60"/>
      <c r="N394" s="60" t="s">
        <v>99</v>
      </c>
      <c r="O394" s="60"/>
    </row>
    <row r="395" spans="1:15" ht="24.75" customHeight="1">
      <c r="A395" s="140">
        <v>6</v>
      </c>
      <c r="B395" s="25" t="s">
        <v>667</v>
      </c>
      <c r="C395" s="120">
        <v>1880</v>
      </c>
      <c r="D395" s="120"/>
      <c r="E395" s="25"/>
      <c r="F395" s="60">
        <v>1987</v>
      </c>
      <c r="G395" s="60">
        <v>26.8</v>
      </c>
      <c r="H395" s="34" t="s">
        <v>661</v>
      </c>
      <c r="I395" s="60" t="s">
        <v>228</v>
      </c>
      <c r="J395" s="60" t="s">
        <v>228</v>
      </c>
      <c r="K395" s="60" t="s">
        <v>230</v>
      </c>
      <c r="L395" s="60" t="s">
        <v>796</v>
      </c>
      <c r="M395" s="60"/>
      <c r="N395" s="60" t="s">
        <v>99</v>
      </c>
      <c r="O395" s="60"/>
    </row>
    <row r="396" spans="1:15" ht="24.75" customHeight="1">
      <c r="A396" s="140">
        <v>7</v>
      </c>
      <c r="B396" s="25" t="s">
        <v>667</v>
      </c>
      <c r="C396" s="120">
        <v>2100</v>
      </c>
      <c r="D396" s="120"/>
      <c r="E396" s="25"/>
      <c r="F396" s="60">
        <v>1996</v>
      </c>
      <c r="G396" s="60">
        <v>33.6</v>
      </c>
      <c r="H396" s="34" t="s">
        <v>661</v>
      </c>
      <c r="I396" s="60" t="s">
        <v>228</v>
      </c>
      <c r="J396" s="60" t="s">
        <v>228</v>
      </c>
      <c r="K396" s="60" t="s">
        <v>230</v>
      </c>
      <c r="L396" s="60" t="s">
        <v>230</v>
      </c>
      <c r="M396" s="60"/>
      <c r="N396" s="60" t="s">
        <v>99</v>
      </c>
      <c r="O396" s="60"/>
    </row>
    <row r="397" spans="1:15" ht="24.75" customHeight="1">
      <c r="A397" s="140">
        <v>8</v>
      </c>
      <c r="B397" s="25" t="s">
        <v>667</v>
      </c>
      <c r="C397" s="120">
        <v>1500</v>
      </c>
      <c r="D397" s="120"/>
      <c r="E397" s="25"/>
      <c r="F397" s="60">
        <v>1997</v>
      </c>
      <c r="G397" s="60">
        <v>26.8</v>
      </c>
      <c r="H397" s="34" t="s">
        <v>661</v>
      </c>
      <c r="I397" s="60" t="s">
        <v>228</v>
      </c>
      <c r="J397" s="60" t="s">
        <v>228</v>
      </c>
      <c r="K397" s="60" t="s">
        <v>230</v>
      </c>
      <c r="L397" s="60" t="s">
        <v>230</v>
      </c>
      <c r="M397" s="60"/>
      <c r="N397" s="60" t="s">
        <v>99</v>
      </c>
      <c r="O397" s="60"/>
    </row>
    <row r="398" spans="1:15" ht="24.75" customHeight="1">
      <c r="A398" s="140">
        <v>9</v>
      </c>
      <c r="B398" s="25" t="s">
        <v>668</v>
      </c>
      <c r="C398" s="120"/>
      <c r="D398" s="120">
        <v>4243470</v>
      </c>
      <c r="E398" s="25" t="s">
        <v>471</v>
      </c>
      <c r="F398" s="60">
        <v>1998</v>
      </c>
      <c r="G398" s="60">
        <v>1155</v>
      </c>
      <c r="H398" s="34" t="s">
        <v>661</v>
      </c>
      <c r="I398" s="60" t="s">
        <v>228</v>
      </c>
      <c r="J398" s="60" t="s">
        <v>228</v>
      </c>
      <c r="K398" s="60" t="s">
        <v>230</v>
      </c>
      <c r="L398" s="60" t="s">
        <v>230</v>
      </c>
      <c r="M398" s="60"/>
      <c r="N398" s="60" t="s">
        <v>129</v>
      </c>
      <c r="O398" s="60"/>
    </row>
    <row r="399" spans="1:15" s="146" customFormat="1" ht="24.75" customHeight="1">
      <c r="A399" s="272" t="s">
        <v>7</v>
      </c>
      <c r="B399" s="272"/>
      <c r="C399" s="134">
        <f>SUM(C390:C398)</f>
        <v>33239.78</v>
      </c>
      <c r="D399" s="134">
        <f>SUM(D390:D398)</f>
        <v>16246428</v>
      </c>
      <c r="E399" s="150"/>
      <c r="F399" s="55"/>
      <c r="G399" s="55"/>
      <c r="H399" s="151"/>
      <c r="I399" s="165"/>
      <c r="J399" s="133"/>
      <c r="K399" s="133"/>
      <c r="L399" s="133"/>
      <c r="M399" s="133"/>
      <c r="N399" s="133"/>
      <c r="O399" s="133"/>
    </row>
    <row r="400" spans="1:15" ht="30" customHeight="1">
      <c r="A400" s="138" t="s">
        <v>670</v>
      </c>
      <c r="B400" s="30"/>
      <c r="C400" s="137"/>
      <c r="D400" s="137"/>
      <c r="E400" s="28"/>
      <c r="F400" s="64"/>
      <c r="G400" s="64"/>
      <c r="H400" s="38"/>
      <c r="I400" s="64"/>
      <c r="J400" s="64"/>
      <c r="K400" s="60"/>
      <c r="L400" s="60"/>
      <c r="M400" s="60"/>
      <c r="N400" s="60"/>
      <c r="O400" s="60"/>
    </row>
    <row r="401" spans="1:15" ht="25.5">
      <c r="A401" s="140">
        <v>1</v>
      </c>
      <c r="B401" s="25" t="s">
        <v>671</v>
      </c>
      <c r="C401" s="120"/>
      <c r="D401" s="120">
        <v>10641600</v>
      </c>
      <c r="E401" s="25" t="s">
        <v>672</v>
      </c>
      <c r="F401" s="60">
        <v>1996</v>
      </c>
      <c r="G401" s="60">
        <v>2956</v>
      </c>
      <c r="H401" s="34" t="s">
        <v>673</v>
      </c>
      <c r="I401" s="60" t="s">
        <v>674</v>
      </c>
      <c r="J401" s="60" t="s">
        <v>26</v>
      </c>
      <c r="K401" s="60"/>
      <c r="L401" s="60" t="s">
        <v>675</v>
      </c>
      <c r="M401" s="60" t="s">
        <v>676</v>
      </c>
      <c r="N401" s="60" t="s">
        <v>677</v>
      </c>
      <c r="O401" s="60"/>
    </row>
    <row r="402" spans="1:15" ht="24.75" customHeight="1">
      <c r="A402" s="140">
        <v>2</v>
      </c>
      <c r="B402" s="25" t="s">
        <v>678</v>
      </c>
      <c r="C402" s="120"/>
      <c r="D402" s="120">
        <v>5720400</v>
      </c>
      <c r="E402" s="25" t="s">
        <v>679</v>
      </c>
      <c r="F402" s="60">
        <v>1996</v>
      </c>
      <c r="G402" s="60">
        <v>1589.9</v>
      </c>
      <c r="H402" s="34" t="s">
        <v>673</v>
      </c>
      <c r="I402" s="60" t="s">
        <v>674</v>
      </c>
      <c r="J402" s="60" t="s">
        <v>26</v>
      </c>
      <c r="K402" s="60"/>
      <c r="L402" s="60" t="s">
        <v>680</v>
      </c>
      <c r="M402" s="60" t="s">
        <v>681</v>
      </c>
      <c r="N402" s="60" t="s">
        <v>682</v>
      </c>
      <c r="O402" s="60"/>
    </row>
    <row r="403" spans="1:15" ht="24.75" customHeight="1">
      <c r="A403" s="140">
        <v>3</v>
      </c>
      <c r="B403" s="25" t="s">
        <v>683</v>
      </c>
      <c r="C403" s="120"/>
      <c r="D403" s="120">
        <v>11880000</v>
      </c>
      <c r="E403" s="25" t="s">
        <v>684</v>
      </c>
      <c r="F403" s="60">
        <v>1978</v>
      </c>
      <c r="G403" s="60">
        <v>3300.2365</v>
      </c>
      <c r="H403" s="34" t="s">
        <v>685</v>
      </c>
      <c r="I403" s="60" t="s">
        <v>686</v>
      </c>
      <c r="J403" s="60" t="s">
        <v>26</v>
      </c>
      <c r="K403" s="60"/>
      <c r="L403" s="60"/>
      <c r="M403" s="60" t="s">
        <v>687</v>
      </c>
      <c r="N403" s="60" t="s">
        <v>688</v>
      </c>
      <c r="O403" s="60"/>
    </row>
    <row r="404" spans="1:15" ht="24.75" customHeight="1">
      <c r="A404" s="140">
        <v>4</v>
      </c>
      <c r="B404" s="25" t="s">
        <v>316</v>
      </c>
      <c r="C404" s="120"/>
      <c r="D404" s="120">
        <v>2484000</v>
      </c>
      <c r="E404" s="25" t="s">
        <v>689</v>
      </c>
      <c r="F404" s="60">
        <v>1974</v>
      </c>
      <c r="G404" s="60">
        <v>690</v>
      </c>
      <c r="H404" s="34" t="s">
        <v>690</v>
      </c>
      <c r="I404" s="60" t="s">
        <v>630</v>
      </c>
      <c r="J404" s="60" t="s">
        <v>26</v>
      </c>
      <c r="K404" s="60" t="s">
        <v>26</v>
      </c>
      <c r="L404" s="60"/>
      <c r="M404" s="60" t="s">
        <v>691</v>
      </c>
      <c r="N404" s="60" t="s">
        <v>692</v>
      </c>
      <c r="O404" s="60"/>
    </row>
    <row r="405" spans="1:15" ht="24.75" customHeight="1">
      <c r="A405" s="140">
        <v>5</v>
      </c>
      <c r="B405" s="25" t="s">
        <v>693</v>
      </c>
      <c r="C405" s="120">
        <v>23000</v>
      </c>
      <c r="D405" s="120"/>
      <c r="E405" s="25"/>
      <c r="F405" s="60">
        <v>2002</v>
      </c>
      <c r="G405" s="60">
        <v>104</v>
      </c>
      <c r="H405" s="34" t="s">
        <v>690</v>
      </c>
      <c r="I405" s="60" t="s">
        <v>686</v>
      </c>
      <c r="J405" s="60"/>
      <c r="K405" s="60"/>
      <c r="L405" s="60"/>
      <c r="M405" s="60" t="s">
        <v>691</v>
      </c>
      <c r="N405" s="60" t="s">
        <v>694</v>
      </c>
      <c r="O405" s="60"/>
    </row>
    <row r="406" spans="1:15" s="146" customFormat="1" ht="24.75" customHeight="1">
      <c r="A406" s="272" t="s">
        <v>7</v>
      </c>
      <c r="B406" s="272"/>
      <c r="C406" s="134">
        <f>SUM(C401:C405)</f>
        <v>23000</v>
      </c>
      <c r="D406" s="134">
        <f>SUM(D401:D405)</f>
        <v>30726000</v>
      </c>
      <c r="E406" s="150"/>
      <c r="F406" s="55"/>
      <c r="G406" s="55"/>
      <c r="H406" s="151"/>
      <c r="I406" s="165"/>
      <c r="J406" s="133"/>
      <c r="K406" s="133"/>
      <c r="L406" s="133"/>
      <c r="M406" s="133"/>
      <c r="N406" s="133"/>
      <c r="O406" s="133"/>
    </row>
    <row r="407" spans="1:15" s="58" customFormat="1" ht="27" customHeight="1">
      <c r="A407" s="138" t="s">
        <v>696</v>
      </c>
      <c r="B407" s="183"/>
      <c r="C407" s="184"/>
      <c r="D407" s="184"/>
      <c r="E407" s="185"/>
      <c r="F407" s="69"/>
      <c r="G407" s="69"/>
      <c r="H407" s="35"/>
      <c r="I407" s="69"/>
      <c r="J407" s="69"/>
      <c r="K407" s="70"/>
      <c r="L407" s="70"/>
      <c r="M407" s="70"/>
      <c r="N407" s="70"/>
      <c r="O407" s="70"/>
    </row>
    <row r="408" spans="1:15" ht="39.75" customHeight="1">
      <c r="A408" s="140">
        <v>1</v>
      </c>
      <c r="B408" s="25" t="s">
        <v>697</v>
      </c>
      <c r="C408" s="120"/>
      <c r="D408" s="120">
        <v>3291591</v>
      </c>
      <c r="E408" s="25" t="s">
        <v>698</v>
      </c>
      <c r="F408" s="60">
        <v>1988</v>
      </c>
      <c r="G408" s="60">
        <v>831</v>
      </c>
      <c r="H408" s="34" t="s">
        <v>699</v>
      </c>
      <c r="I408" s="60" t="s">
        <v>228</v>
      </c>
      <c r="J408" s="60" t="s">
        <v>228</v>
      </c>
      <c r="K408" s="60" t="s">
        <v>230</v>
      </c>
      <c r="L408" s="60" t="s">
        <v>230</v>
      </c>
      <c r="M408" s="60"/>
      <c r="N408" s="60" t="s">
        <v>700</v>
      </c>
      <c r="O408" s="60"/>
    </row>
    <row r="409" spans="1:15" ht="38.25" customHeight="1">
      <c r="A409" s="140">
        <v>2</v>
      </c>
      <c r="B409" s="25" t="s">
        <v>701</v>
      </c>
      <c r="C409" s="120"/>
      <c r="D409" s="120">
        <v>2990555</v>
      </c>
      <c r="E409" s="25" t="s">
        <v>702</v>
      </c>
      <c r="F409" s="60" t="s">
        <v>703</v>
      </c>
      <c r="G409" s="60">
        <v>755</v>
      </c>
      <c r="H409" s="34" t="s">
        <v>699</v>
      </c>
      <c r="I409" s="60" t="s">
        <v>228</v>
      </c>
      <c r="J409" s="60" t="s">
        <v>228</v>
      </c>
      <c r="K409" s="60" t="s">
        <v>228</v>
      </c>
      <c r="L409" s="60" t="s">
        <v>230</v>
      </c>
      <c r="M409" s="60"/>
      <c r="N409" s="60" t="s">
        <v>181</v>
      </c>
      <c r="O409" s="60"/>
    </row>
    <row r="410" spans="1:15" ht="24.75" customHeight="1">
      <c r="A410" s="140">
        <v>3</v>
      </c>
      <c r="B410" s="25" t="s">
        <v>704</v>
      </c>
      <c r="C410" s="120">
        <v>37300</v>
      </c>
      <c r="D410" s="120"/>
      <c r="E410" s="25" t="s">
        <v>705</v>
      </c>
      <c r="F410" s="60">
        <v>1995</v>
      </c>
      <c r="G410" s="60">
        <v>236</v>
      </c>
      <c r="H410" s="34" t="s">
        <v>699</v>
      </c>
      <c r="I410" s="60" t="s">
        <v>228</v>
      </c>
      <c r="J410" s="60" t="s">
        <v>228</v>
      </c>
      <c r="K410" s="60" t="s">
        <v>230</v>
      </c>
      <c r="L410" s="60" t="s">
        <v>230</v>
      </c>
      <c r="M410" s="60"/>
      <c r="N410" s="60" t="s">
        <v>700</v>
      </c>
      <c r="O410" s="60"/>
    </row>
    <row r="411" spans="1:15" ht="24.75" customHeight="1">
      <c r="A411" s="140">
        <v>4</v>
      </c>
      <c r="B411" s="25" t="s">
        <v>706</v>
      </c>
      <c r="C411" s="120">
        <v>221866</v>
      </c>
      <c r="D411" s="120"/>
      <c r="E411" s="25"/>
      <c r="F411" s="60"/>
      <c r="G411" s="60">
        <v>331</v>
      </c>
      <c r="H411" s="34" t="s">
        <v>699</v>
      </c>
      <c r="I411" s="60" t="s">
        <v>230</v>
      </c>
      <c r="J411" s="60" t="s">
        <v>230</v>
      </c>
      <c r="K411" s="60" t="s">
        <v>230</v>
      </c>
      <c r="L411" s="60" t="s">
        <v>230</v>
      </c>
      <c r="M411" s="60"/>
      <c r="N411" s="60" t="s">
        <v>700</v>
      </c>
      <c r="O411" s="60"/>
    </row>
    <row r="412" spans="1:15" ht="24.75" customHeight="1">
      <c r="A412" s="140">
        <v>5</v>
      </c>
      <c r="B412" s="25" t="s">
        <v>707</v>
      </c>
      <c r="C412" s="120">
        <v>20364</v>
      </c>
      <c r="D412" s="120"/>
      <c r="E412" s="25" t="s">
        <v>708</v>
      </c>
      <c r="F412" s="60">
        <v>1981</v>
      </c>
      <c r="G412" s="60">
        <v>188.6</v>
      </c>
      <c r="H412" s="34" t="s">
        <v>699</v>
      </c>
      <c r="I412" s="60" t="s">
        <v>228</v>
      </c>
      <c r="J412" s="60" t="s">
        <v>228</v>
      </c>
      <c r="K412" s="60" t="s">
        <v>230</v>
      </c>
      <c r="L412" s="60" t="s">
        <v>230</v>
      </c>
      <c r="M412" s="60"/>
      <c r="N412" s="60" t="s">
        <v>700</v>
      </c>
      <c r="O412" s="60"/>
    </row>
    <row r="413" spans="1:15" ht="24.75" customHeight="1">
      <c r="A413" s="140">
        <v>6</v>
      </c>
      <c r="B413" s="25" t="s">
        <v>709</v>
      </c>
      <c r="C413" s="120">
        <v>414674.03</v>
      </c>
      <c r="D413" s="120"/>
      <c r="E413" s="25" t="s">
        <v>708</v>
      </c>
      <c r="F413" s="60">
        <v>2017</v>
      </c>
      <c r="G413" s="60">
        <v>194.6</v>
      </c>
      <c r="H413" s="34" t="s">
        <v>699</v>
      </c>
      <c r="I413" s="60" t="s">
        <v>228</v>
      </c>
      <c r="J413" s="60" t="s">
        <v>228</v>
      </c>
      <c r="K413" s="60" t="s">
        <v>230</v>
      </c>
      <c r="L413" s="60" t="s">
        <v>230</v>
      </c>
      <c r="M413" s="60"/>
      <c r="N413" s="60" t="s">
        <v>700</v>
      </c>
      <c r="O413" s="60"/>
    </row>
    <row r="414" spans="1:15" ht="21.75" customHeight="1">
      <c r="A414" s="140">
        <v>7</v>
      </c>
      <c r="B414" s="25" t="s">
        <v>710</v>
      </c>
      <c r="C414" s="120">
        <v>13468</v>
      </c>
      <c r="D414" s="120"/>
      <c r="E414" s="25" t="s">
        <v>711</v>
      </c>
      <c r="F414" s="60">
        <v>1976</v>
      </c>
      <c r="G414" s="60">
        <v>200</v>
      </c>
      <c r="H414" s="34" t="s">
        <v>699</v>
      </c>
      <c r="I414" s="60" t="s">
        <v>230</v>
      </c>
      <c r="J414" s="60" t="s">
        <v>228</v>
      </c>
      <c r="K414" s="60" t="s">
        <v>230</v>
      </c>
      <c r="L414" s="60" t="s">
        <v>230</v>
      </c>
      <c r="M414" s="60" t="s">
        <v>257</v>
      </c>
      <c r="N414" s="60"/>
      <c r="O414" s="60"/>
    </row>
    <row r="415" spans="1:15" ht="24.75" customHeight="1">
      <c r="A415" s="140">
        <v>8</v>
      </c>
      <c r="B415" s="25" t="s">
        <v>712</v>
      </c>
      <c r="C415" s="120">
        <v>4542</v>
      </c>
      <c r="D415" s="120"/>
      <c r="E415" s="25" t="s">
        <v>711</v>
      </c>
      <c r="F415" s="60">
        <v>1983</v>
      </c>
      <c r="G415" s="60">
        <v>150</v>
      </c>
      <c r="H415" s="34" t="s">
        <v>699</v>
      </c>
      <c r="I415" s="60" t="s">
        <v>230</v>
      </c>
      <c r="J415" s="60" t="s">
        <v>230</v>
      </c>
      <c r="K415" s="60" t="s">
        <v>230</v>
      </c>
      <c r="L415" s="60" t="s">
        <v>230</v>
      </c>
      <c r="M415" s="60" t="s">
        <v>713</v>
      </c>
      <c r="N415" s="60" t="s">
        <v>711</v>
      </c>
      <c r="O415" s="60"/>
    </row>
    <row r="416" spans="1:15" ht="24.75" customHeight="1">
      <c r="A416" s="140">
        <v>9</v>
      </c>
      <c r="B416" s="25" t="s">
        <v>714</v>
      </c>
      <c r="C416" s="120">
        <v>172186</v>
      </c>
      <c r="D416" s="120"/>
      <c r="E416" s="25" t="s">
        <v>715</v>
      </c>
      <c r="F416" s="60">
        <v>1978</v>
      </c>
      <c r="G416" s="60">
        <v>460</v>
      </c>
      <c r="H416" s="34" t="s">
        <v>699</v>
      </c>
      <c r="I416" s="60" t="s">
        <v>230</v>
      </c>
      <c r="J416" s="60" t="s">
        <v>228</v>
      </c>
      <c r="K416" s="60" t="s">
        <v>230</v>
      </c>
      <c r="L416" s="60" t="s">
        <v>230</v>
      </c>
      <c r="M416" s="60"/>
      <c r="N416" s="60" t="s">
        <v>75</v>
      </c>
      <c r="O416" s="60" t="s">
        <v>1424</v>
      </c>
    </row>
    <row r="417" spans="1:15" ht="21" customHeight="1">
      <c r="A417" s="140">
        <v>10</v>
      </c>
      <c r="B417" s="25" t="s">
        <v>716</v>
      </c>
      <c r="C417" s="120">
        <v>99226</v>
      </c>
      <c r="D417" s="120"/>
      <c r="E417" s="25" t="s">
        <v>715</v>
      </c>
      <c r="F417" s="60">
        <v>1983</v>
      </c>
      <c r="G417" s="60">
        <v>430</v>
      </c>
      <c r="H417" s="34" t="s">
        <v>699</v>
      </c>
      <c r="I417" s="60" t="s">
        <v>230</v>
      </c>
      <c r="J417" s="60" t="s">
        <v>228</v>
      </c>
      <c r="K417" s="60" t="s">
        <v>230</v>
      </c>
      <c r="L417" s="60" t="s">
        <v>230</v>
      </c>
      <c r="M417" s="60"/>
      <c r="N417" s="60" t="s">
        <v>75</v>
      </c>
      <c r="O417" s="60" t="s">
        <v>1424</v>
      </c>
    </row>
    <row r="418" spans="1:15" ht="21" customHeight="1">
      <c r="A418" s="140">
        <v>11</v>
      </c>
      <c r="B418" s="25" t="s">
        <v>717</v>
      </c>
      <c r="C418" s="137">
        <v>17081</v>
      </c>
      <c r="D418" s="137"/>
      <c r="E418" s="25"/>
      <c r="F418" s="60">
        <v>1976</v>
      </c>
      <c r="G418" s="60"/>
      <c r="H418" s="34" t="s">
        <v>699</v>
      </c>
      <c r="I418" s="60" t="s">
        <v>230</v>
      </c>
      <c r="J418" s="60"/>
      <c r="K418" s="60"/>
      <c r="L418" s="60"/>
      <c r="M418" s="60"/>
      <c r="N418" s="60"/>
      <c r="O418" s="60"/>
    </row>
    <row r="419" spans="1:15" ht="26.25" customHeight="1">
      <c r="A419" s="140">
        <v>12</v>
      </c>
      <c r="B419" s="25" t="s">
        <v>718</v>
      </c>
      <c r="C419" s="137">
        <v>59934.97</v>
      </c>
      <c r="D419" s="137"/>
      <c r="E419" s="25"/>
      <c r="F419" s="60">
        <v>2018</v>
      </c>
      <c r="G419" s="60">
        <v>220</v>
      </c>
      <c r="H419" s="34" t="s">
        <v>719</v>
      </c>
      <c r="I419" s="60" t="s">
        <v>230</v>
      </c>
      <c r="J419" s="60"/>
      <c r="K419" s="60"/>
      <c r="L419" s="60"/>
      <c r="M419" s="60"/>
      <c r="N419" s="60"/>
      <c r="O419" s="60"/>
    </row>
    <row r="420" spans="1:15" ht="21" customHeight="1">
      <c r="A420" s="140">
        <v>13</v>
      </c>
      <c r="B420" s="25" t="s">
        <v>720</v>
      </c>
      <c r="C420" s="137">
        <v>13104.76</v>
      </c>
      <c r="D420" s="137"/>
      <c r="E420" s="25"/>
      <c r="F420" s="60">
        <v>2011</v>
      </c>
      <c r="G420" s="60">
        <v>6500</v>
      </c>
      <c r="H420" s="34" t="s">
        <v>699</v>
      </c>
      <c r="I420" s="60" t="s">
        <v>230</v>
      </c>
      <c r="J420" s="60"/>
      <c r="K420" s="60"/>
      <c r="L420" s="60"/>
      <c r="M420" s="60"/>
      <c r="N420" s="60"/>
      <c r="O420" s="60"/>
    </row>
    <row r="421" spans="1:15" ht="21" customHeight="1">
      <c r="A421" s="140">
        <v>14</v>
      </c>
      <c r="B421" s="25" t="s">
        <v>721</v>
      </c>
      <c r="C421" s="137">
        <f>123168.45+37000</f>
        <v>160168.45000000001</v>
      </c>
      <c r="D421" s="137"/>
      <c r="E421" s="25"/>
      <c r="F421" s="60">
        <v>2013</v>
      </c>
      <c r="G421" s="60"/>
      <c r="H421" s="34" t="s">
        <v>699</v>
      </c>
      <c r="I421" s="60" t="s">
        <v>230</v>
      </c>
      <c r="J421" s="60"/>
      <c r="K421" s="60"/>
      <c r="L421" s="60"/>
      <c r="M421" s="60"/>
      <c r="N421" s="60"/>
      <c r="O421" s="60"/>
    </row>
    <row r="422" spans="1:15" ht="21" customHeight="1">
      <c r="A422" s="140">
        <v>15</v>
      </c>
      <c r="B422" s="25" t="s">
        <v>722</v>
      </c>
      <c r="C422" s="137">
        <v>206138.54</v>
      </c>
      <c r="D422" s="137"/>
      <c r="E422" s="25"/>
      <c r="F422" s="60">
        <v>2017</v>
      </c>
      <c r="G422" s="60">
        <v>1041</v>
      </c>
      <c r="H422" s="34" t="s">
        <v>699</v>
      </c>
      <c r="I422" s="60" t="s">
        <v>230</v>
      </c>
      <c r="J422" s="60"/>
      <c r="K422" s="60"/>
      <c r="L422" s="60"/>
      <c r="M422" s="60"/>
      <c r="N422" s="60"/>
      <c r="O422" s="60"/>
    </row>
    <row r="423" spans="1:15" s="146" customFormat="1" ht="24.75" customHeight="1">
      <c r="A423" s="272" t="s">
        <v>7</v>
      </c>
      <c r="B423" s="272"/>
      <c r="C423" s="134">
        <f>SUM(C408:C422)</f>
        <v>1440053.75</v>
      </c>
      <c r="D423" s="134">
        <f>SUM(D408:D422)</f>
        <v>6282146</v>
      </c>
      <c r="E423" s="150"/>
      <c r="F423" s="55"/>
      <c r="G423" s="55"/>
      <c r="H423" s="151"/>
      <c r="I423" s="165"/>
      <c r="J423" s="133"/>
      <c r="K423" s="133"/>
      <c r="L423" s="133"/>
      <c r="M423" s="133"/>
      <c r="N423" s="133"/>
      <c r="O423" s="133"/>
    </row>
    <row r="424" spans="1:15" s="56" customFormat="1" ht="24" customHeight="1">
      <c r="A424" s="138" t="s">
        <v>724</v>
      </c>
      <c r="B424" s="139"/>
      <c r="C424" s="186"/>
      <c r="D424" s="186"/>
      <c r="E424" s="187"/>
      <c r="F424" s="63"/>
      <c r="G424" s="63"/>
      <c r="H424" s="188"/>
      <c r="I424" s="63"/>
      <c r="J424" s="63"/>
      <c r="K424" s="145"/>
      <c r="L424" s="145"/>
      <c r="M424" s="145"/>
      <c r="N424" s="145"/>
      <c r="O424" s="145"/>
    </row>
    <row r="425" spans="1:15" ht="24.75" customHeight="1">
      <c r="A425" s="140">
        <v>1</v>
      </c>
      <c r="B425" s="25" t="s">
        <v>725</v>
      </c>
      <c r="C425" s="120">
        <v>23693.64</v>
      </c>
      <c r="D425" s="120"/>
      <c r="E425" s="25" t="s">
        <v>726</v>
      </c>
      <c r="F425" s="60">
        <v>1974</v>
      </c>
      <c r="G425" s="60">
        <v>273.39999999999998</v>
      </c>
      <c r="H425" s="34" t="s">
        <v>727</v>
      </c>
      <c r="I425" s="60" t="s">
        <v>228</v>
      </c>
      <c r="J425" s="60" t="s">
        <v>228</v>
      </c>
      <c r="K425" s="60" t="s">
        <v>230</v>
      </c>
      <c r="L425" s="60" t="s">
        <v>230</v>
      </c>
      <c r="M425" s="60" t="s">
        <v>195</v>
      </c>
      <c r="N425" s="60" t="s">
        <v>728</v>
      </c>
      <c r="O425" s="60"/>
    </row>
    <row r="426" spans="1:15" ht="24.75" customHeight="1">
      <c r="A426" s="140">
        <v>2</v>
      </c>
      <c r="B426" s="25" t="s">
        <v>729</v>
      </c>
      <c r="C426" s="120">
        <v>23923.94</v>
      </c>
      <c r="D426" s="120"/>
      <c r="E426" s="25" t="s">
        <v>726</v>
      </c>
      <c r="F426" s="60">
        <v>1974</v>
      </c>
      <c r="G426" s="60">
        <v>220.2</v>
      </c>
      <c r="H426" s="34" t="s">
        <v>727</v>
      </c>
      <c r="I426" s="60" t="s">
        <v>228</v>
      </c>
      <c r="J426" s="60" t="s">
        <v>230</v>
      </c>
      <c r="K426" s="60" t="s">
        <v>230</v>
      </c>
      <c r="L426" s="60" t="s">
        <v>230</v>
      </c>
      <c r="M426" s="60" t="s">
        <v>728</v>
      </c>
      <c r="N426" s="60" t="s">
        <v>730</v>
      </c>
      <c r="O426" s="60"/>
    </row>
    <row r="427" spans="1:15" ht="24.75" customHeight="1">
      <c r="A427" s="140">
        <v>3</v>
      </c>
      <c r="B427" s="25" t="s">
        <v>731</v>
      </c>
      <c r="C427" s="120">
        <v>4710.34</v>
      </c>
      <c r="D427" s="120"/>
      <c r="E427" s="25" t="s">
        <v>726</v>
      </c>
      <c r="F427" s="60">
        <v>1974</v>
      </c>
      <c r="G427" s="60">
        <v>31.1</v>
      </c>
      <c r="H427" s="34" t="s">
        <v>727</v>
      </c>
      <c r="I427" s="60" t="s">
        <v>228</v>
      </c>
      <c r="J427" s="60" t="s">
        <v>228</v>
      </c>
      <c r="K427" s="60" t="s">
        <v>230</v>
      </c>
      <c r="L427" s="60" t="s">
        <v>230</v>
      </c>
      <c r="M427" s="60" t="s">
        <v>195</v>
      </c>
      <c r="N427" s="60" t="s">
        <v>732</v>
      </c>
      <c r="O427" s="60"/>
    </row>
    <row r="428" spans="1:15" ht="24.75" customHeight="1">
      <c r="A428" s="140">
        <v>4</v>
      </c>
      <c r="B428" s="25" t="s">
        <v>617</v>
      </c>
      <c r="C428" s="120">
        <v>35367.07</v>
      </c>
      <c r="D428" s="120"/>
      <c r="E428" s="25" t="s">
        <v>726</v>
      </c>
      <c r="F428" s="60">
        <v>1974</v>
      </c>
      <c r="G428" s="60">
        <v>233.6</v>
      </c>
      <c r="H428" s="34" t="s">
        <v>727</v>
      </c>
      <c r="I428" s="60" t="s">
        <v>228</v>
      </c>
      <c r="J428" s="60" t="s">
        <v>228</v>
      </c>
      <c r="K428" s="60" t="s">
        <v>230</v>
      </c>
      <c r="L428" s="60" t="s">
        <v>230</v>
      </c>
      <c r="M428" s="60" t="s">
        <v>195</v>
      </c>
      <c r="N428" s="60" t="s">
        <v>732</v>
      </c>
      <c r="O428" s="60"/>
    </row>
    <row r="429" spans="1:15" ht="24.75" customHeight="1">
      <c r="A429" s="140">
        <v>5</v>
      </c>
      <c r="B429" s="25" t="s">
        <v>733</v>
      </c>
      <c r="C429" s="120">
        <v>11541.32</v>
      </c>
      <c r="D429" s="120"/>
      <c r="E429" s="25" t="s">
        <v>726</v>
      </c>
      <c r="F429" s="60">
        <v>1974</v>
      </c>
      <c r="G429" s="60">
        <v>226.2</v>
      </c>
      <c r="H429" s="34" t="s">
        <v>727</v>
      </c>
      <c r="I429" s="60" t="s">
        <v>228</v>
      </c>
      <c r="J429" s="60" t="s">
        <v>228</v>
      </c>
      <c r="K429" s="60" t="s">
        <v>230</v>
      </c>
      <c r="L429" s="60" t="s">
        <v>230</v>
      </c>
      <c r="M429" s="60" t="s">
        <v>195</v>
      </c>
      <c r="N429" s="60" t="s">
        <v>732</v>
      </c>
      <c r="O429" s="60"/>
    </row>
    <row r="430" spans="1:15" ht="24.75" customHeight="1">
      <c r="A430" s="140">
        <v>6</v>
      </c>
      <c r="B430" s="25" t="s">
        <v>733</v>
      </c>
      <c r="C430" s="120">
        <v>11541.32</v>
      </c>
      <c r="D430" s="120"/>
      <c r="E430" s="25" t="s">
        <v>726</v>
      </c>
      <c r="F430" s="60">
        <v>1974</v>
      </c>
      <c r="G430" s="60">
        <v>395.4</v>
      </c>
      <c r="H430" s="34" t="s">
        <v>727</v>
      </c>
      <c r="I430" s="60" t="s">
        <v>228</v>
      </c>
      <c r="J430" s="60" t="s">
        <v>228</v>
      </c>
      <c r="K430" s="60" t="s">
        <v>230</v>
      </c>
      <c r="L430" s="60" t="s">
        <v>230</v>
      </c>
      <c r="M430" s="60" t="s">
        <v>195</v>
      </c>
      <c r="N430" s="60" t="s">
        <v>732</v>
      </c>
      <c r="O430" s="60"/>
    </row>
    <row r="431" spans="1:15" ht="24.75" customHeight="1">
      <c r="A431" s="140">
        <v>7</v>
      </c>
      <c r="B431" s="25" t="s">
        <v>733</v>
      </c>
      <c r="C431" s="120">
        <v>17145.13</v>
      </c>
      <c r="D431" s="120"/>
      <c r="E431" s="25" t="s">
        <v>726</v>
      </c>
      <c r="F431" s="60">
        <v>1974</v>
      </c>
      <c r="G431" s="60">
        <v>355.2</v>
      </c>
      <c r="H431" s="34" t="s">
        <v>727</v>
      </c>
      <c r="I431" s="60" t="s">
        <v>228</v>
      </c>
      <c r="J431" s="60" t="s">
        <v>228</v>
      </c>
      <c r="K431" s="60" t="s">
        <v>230</v>
      </c>
      <c r="L431" s="60" t="s">
        <v>230</v>
      </c>
      <c r="M431" s="60" t="s">
        <v>195</v>
      </c>
      <c r="N431" s="60" t="s">
        <v>728</v>
      </c>
      <c r="O431" s="60"/>
    </row>
    <row r="432" spans="1:15" ht="24.75" customHeight="1">
      <c r="A432" s="140">
        <v>8</v>
      </c>
      <c r="B432" s="25" t="s">
        <v>734</v>
      </c>
      <c r="C432" s="120"/>
      <c r="D432" s="120">
        <v>1801448</v>
      </c>
      <c r="E432" s="25" t="s">
        <v>735</v>
      </c>
      <c r="F432" s="60">
        <v>1974</v>
      </c>
      <c r="G432" s="60">
        <v>484.7</v>
      </c>
      <c r="H432" s="34" t="s">
        <v>727</v>
      </c>
      <c r="I432" s="60" t="s">
        <v>228</v>
      </c>
      <c r="J432" s="60" t="s">
        <v>228</v>
      </c>
      <c r="K432" s="60" t="s">
        <v>230</v>
      </c>
      <c r="L432" s="60" t="s">
        <v>230</v>
      </c>
      <c r="M432" s="60" t="s">
        <v>195</v>
      </c>
      <c r="N432" s="60" t="s">
        <v>732</v>
      </c>
      <c r="O432" s="60"/>
    </row>
    <row r="433" spans="1:15" ht="24.75" customHeight="1">
      <c r="A433" s="140">
        <v>9</v>
      </c>
      <c r="B433" s="25" t="s">
        <v>265</v>
      </c>
      <c r="C433" s="120"/>
      <c r="D433" s="120">
        <v>6398118</v>
      </c>
      <c r="E433" s="25" t="s">
        <v>736</v>
      </c>
      <c r="F433" s="60">
        <v>1974</v>
      </c>
      <c r="G433" s="60">
        <v>1719.1</v>
      </c>
      <c r="H433" s="34" t="s">
        <v>727</v>
      </c>
      <c r="I433" s="60" t="s">
        <v>228</v>
      </c>
      <c r="J433" s="60" t="s">
        <v>228</v>
      </c>
      <c r="K433" s="60" t="s">
        <v>230</v>
      </c>
      <c r="L433" s="60" t="s">
        <v>230</v>
      </c>
      <c r="M433" s="60" t="s">
        <v>195</v>
      </c>
      <c r="N433" s="60" t="s">
        <v>732</v>
      </c>
      <c r="O433" s="60"/>
    </row>
    <row r="434" spans="1:15" ht="24.75" customHeight="1">
      <c r="A434" s="140">
        <v>10</v>
      </c>
      <c r="B434" s="25" t="s">
        <v>502</v>
      </c>
      <c r="C434" s="120"/>
      <c r="D434" s="120">
        <v>5497394</v>
      </c>
      <c r="E434" s="25" t="s">
        <v>737</v>
      </c>
      <c r="F434" s="60">
        <v>1974</v>
      </c>
      <c r="G434" s="60">
        <v>1477</v>
      </c>
      <c r="H434" s="34" t="s">
        <v>727</v>
      </c>
      <c r="I434" s="60" t="s">
        <v>228</v>
      </c>
      <c r="J434" s="60" t="s">
        <v>228</v>
      </c>
      <c r="K434" s="60" t="s">
        <v>230</v>
      </c>
      <c r="L434" s="60" t="s">
        <v>230</v>
      </c>
      <c r="M434" s="60" t="s">
        <v>195</v>
      </c>
      <c r="N434" s="60" t="s">
        <v>732</v>
      </c>
      <c r="O434" s="60"/>
    </row>
    <row r="435" spans="1:15" ht="24.75" customHeight="1">
      <c r="A435" s="140">
        <v>11</v>
      </c>
      <c r="B435" s="25" t="s">
        <v>738</v>
      </c>
      <c r="C435" s="120">
        <v>17305.64</v>
      </c>
      <c r="D435" s="120"/>
      <c r="E435" s="25" t="s">
        <v>726</v>
      </c>
      <c r="F435" s="60">
        <v>1974</v>
      </c>
      <c r="G435" s="60">
        <v>239.9</v>
      </c>
      <c r="H435" s="34" t="s">
        <v>727</v>
      </c>
      <c r="I435" s="60" t="s">
        <v>228</v>
      </c>
      <c r="J435" s="60" t="s">
        <v>228</v>
      </c>
      <c r="K435" s="60" t="s">
        <v>230</v>
      </c>
      <c r="L435" s="60" t="s">
        <v>230</v>
      </c>
      <c r="M435" s="60" t="s">
        <v>195</v>
      </c>
      <c r="N435" s="60" t="s">
        <v>732</v>
      </c>
      <c r="O435" s="60"/>
    </row>
    <row r="436" spans="1:15" ht="24.75" customHeight="1">
      <c r="A436" s="140">
        <v>12</v>
      </c>
      <c r="B436" s="25" t="s">
        <v>248</v>
      </c>
      <c r="C436" s="120">
        <v>366153.16</v>
      </c>
      <c r="D436" s="120"/>
      <c r="E436" s="25" t="s">
        <v>739</v>
      </c>
      <c r="F436" s="60">
        <v>1974</v>
      </c>
      <c r="G436" s="60">
        <v>191.5</v>
      </c>
      <c r="H436" s="34" t="s">
        <v>727</v>
      </c>
      <c r="I436" s="60" t="s">
        <v>228</v>
      </c>
      <c r="J436" s="60" t="s">
        <v>228</v>
      </c>
      <c r="K436" s="60" t="s">
        <v>230</v>
      </c>
      <c r="L436" s="60" t="s">
        <v>230</v>
      </c>
      <c r="M436" s="60" t="s">
        <v>195</v>
      </c>
      <c r="N436" s="60" t="s">
        <v>732</v>
      </c>
      <c r="O436" s="60"/>
    </row>
    <row r="437" spans="1:15" ht="24.75" customHeight="1">
      <c r="A437" s="140">
        <v>13</v>
      </c>
      <c r="B437" s="25" t="s">
        <v>740</v>
      </c>
      <c r="C437" s="120">
        <v>23248.94</v>
      </c>
      <c r="D437" s="120"/>
      <c r="E437" s="25" t="s">
        <v>726</v>
      </c>
      <c r="F437" s="60">
        <v>1974</v>
      </c>
      <c r="G437" s="60">
        <v>42.8</v>
      </c>
      <c r="H437" s="34" t="s">
        <v>727</v>
      </c>
      <c r="I437" s="60" t="s">
        <v>228</v>
      </c>
      <c r="J437" s="60" t="s">
        <v>228</v>
      </c>
      <c r="K437" s="60" t="s">
        <v>230</v>
      </c>
      <c r="L437" s="60" t="s">
        <v>230</v>
      </c>
      <c r="M437" s="60" t="s">
        <v>195</v>
      </c>
      <c r="N437" s="60" t="s">
        <v>732</v>
      </c>
      <c r="O437" s="60"/>
    </row>
    <row r="438" spans="1:15" ht="24.75" customHeight="1">
      <c r="A438" s="140">
        <v>14</v>
      </c>
      <c r="B438" s="25" t="s">
        <v>209</v>
      </c>
      <c r="C438" s="120"/>
      <c r="D438" s="120">
        <v>4261690</v>
      </c>
      <c r="E438" s="25" t="s">
        <v>741</v>
      </c>
      <c r="F438" s="60">
        <v>1974</v>
      </c>
      <c r="G438" s="60">
        <v>1145.9000000000001</v>
      </c>
      <c r="H438" s="34" t="s">
        <v>727</v>
      </c>
      <c r="I438" s="60" t="s">
        <v>228</v>
      </c>
      <c r="J438" s="60" t="s">
        <v>228</v>
      </c>
      <c r="K438" s="60" t="s">
        <v>230</v>
      </c>
      <c r="L438" s="60" t="s">
        <v>230</v>
      </c>
      <c r="M438" s="60" t="s">
        <v>195</v>
      </c>
      <c r="N438" s="60" t="s">
        <v>728</v>
      </c>
      <c r="O438" s="60"/>
    </row>
    <row r="439" spans="1:15" ht="24.75" customHeight="1">
      <c r="A439" s="140">
        <v>15</v>
      </c>
      <c r="B439" s="25" t="s">
        <v>742</v>
      </c>
      <c r="C439" s="120">
        <v>22034.1</v>
      </c>
      <c r="D439" s="120"/>
      <c r="E439" s="25" t="s">
        <v>726</v>
      </c>
      <c r="F439" s="60">
        <v>1974</v>
      </c>
      <c r="G439" s="60" t="s">
        <v>726</v>
      </c>
      <c r="H439" s="34" t="s">
        <v>727</v>
      </c>
      <c r="I439" s="60" t="s">
        <v>228</v>
      </c>
      <c r="J439" s="60" t="s">
        <v>96</v>
      </c>
      <c r="K439" s="60" t="s">
        <v>230</v>
      </c>
      <c r="L439" s="60" t="s">
        <v>230</v>
      </c>
      <c r="M439" s="60" t="s">
        <v>195</v>
      </c>
      <c r="N439" s="60" t="s">
        <v>726</v>
      </c>
      <c r="O439" s="60"/>
    </row>
    <row r="440" spans="1:15" ht="24.75" customHeight="1">
      <c r="A440" s="140">
        <v>16</v>
      </c>
      <c r="B440" s="25" t="s">
        <v>743</v>
      </c>
      <c r="C440" s="120">
        <v>6909.83</v>
      </c>
      <c r="D440" s="120"/>
      <c r="E440" s="25" t="s">
        <v>726</v>
      </c>
      <c r="F440" s="60">
        <v>1974</v>
      </c>
      <c r="G440" s="60" t="s">
        <v>726</v>
      </c>
      <c r="H440" s="34" t="s">
        <v>727</v>
      </c>
      <c r="I440" s="60" t="s">
        <v>228</v>
      </c>
      <c r="J440" s="60" t="s">
        <v>96</v>
      </c>
      <c r="K440" s="60" t="s">
        <v>230</v>
      </c>
      <c r="L440" s="60" t="s">
        <v>230</v>
      </c>
      <c r="M440" s="60" t="s">
        <v>195</v>
      </c>
      <c r="N440" s="60" t="s">
        <v>726</v>
      </c>
      <c r="O440" s="60"/>
    </row>
    <row r="441" spans="1:15" ht="24.75" customHeight="1">
      <c r="A441" s="140">
        <v>17</v>
      </c>
      <c r="B441" s="25" t="s">
        <v>744</v>
      </c>
      <c r="C441" s="120">
        <v>27795.15</v>
      </c>
      <c r="D441" s="120"/>
      <c r="E441" s="25" t="s">
        <v>726</v>
      </c>
      <c r="F441" s="60">
        <v>1974</v>
      </c>
      <c r="G441" s="60" t="s">
        <v>726</v>
      </c>
      <c r="H441" s="34" t="s">
        <v>727</v>
      </c>
      <c r="I441" s="60" t="s">
        <v>228</v>
      </c>
      <c r="J441" s="60" t="s">
        <v>96</v>
      </c>
      <c r="K441" s="60" t="s">
        <v>230</v>
      </c>
      <c r="L441" s="60" t="s">
        <v>230</v>
      </c>
      <c r="M441" s="60" t="s">
        <v>195</v>
      </c>
      <c r="N441" s="60" t="s">
        <v>726</v>
      </c>
      <c r="O441" s="60"/>
    </row>
    <row r="442" spans="1:15" ht="24.75" customHeight="1">
      <c r="A442" s="140">
        <v>18</v>
      </c>
      <c r="B442" s="25" t="s">
        <v>745</v>
      </c>
      <c r="C442" s="120">
        <v>63274.77</v>
      </c>
      <c r="D442" s="120"/>
      <c r="E442" s="25" t="s">
        <v>726</v>
      </c>
      <c r="F442" s="60">
        <v>1974</v>
      </c>
      <c r="G442" s="60" t="s">
        <v>726</v>
      </c>
      <c r="H442" s="34" t="s">
        <v>727</v>
      </c>
      <c r="I442" s="60" t="s">
        <v>228</v>
      </c>
      <c r="J442" s="60" t="s">
        <v>96</v>
      </c>
      <c r="K442" s="60" t="s">
        <v>230</v>
      </c>
      <c r="L442" s="60" t="s">
        <v>230</v>
      </c>
      <c r="M442" s="60" t="s">
        <v>195</v>
      </c>
      <c r="N442" s="60" t="s">
        <v>726</v>
      </c>
      <c r="O442" s="60"/>
    </row>
    <row r="443" spans="1:15" ht="24.75" customHeight="1">
      <c r="A443" s="140">
        <v>19</v>
      </c>
      <c r="B443" s="25" t="s">
        <v>746</v>
      </c>
      <c r="C443" s="120">
        <v>17318.490000000002</v>
      </c>
      <c r="D443" s="120"/>
      <c r="E443" s="25" t="s">
        <v>726</v>
      </c>
      <c r="F443" s="60">
        <v>1974</v>
      </c>
      <c r="G443" s="60" t="s">
        <v>726</v>
      </c>
      <c r="H443" s="34" t="s">
        <v>727</v>
      </c>
      <c r="I443" s="60" t="s">
        <v>228</v>
      </c>
      <c r="J443" s="60" t="s">
        <v>96</v>
      </c>
      <c r="K443" s="60" t="s">
        <v>230</v>
      </c>
      <c r="L443" s="60" t="s">
        <v>230</v>
      </c>
      <c r="M443" s="60" t="s">
        <v>195</v>
      </c>
      <c r="N443" s="60" t="s">
        <v>726</v>
      </c>
      <c r="O443" s="60"/>
    </row>
    <row r="444" spans="1:15" ht="24.75" customHeight="1">
      <c r="A444" s="140">
        <v>20</v>
      </c>
      <c r="B444" s="25" t="s">
        <v>747</v>
      </c>
      <c r="C444" s="120">
        <v>7994.71</v>
      </c>
      <c r="D444" s="120"/>
      <c r="E444" s="25" t="s">
        <v>726</v>
      </c>
      <c r="F444" s="60">
        <v>1974</v>
      </c>
      <c r="G444" s="60" t="s">
        <v>726</v>
      </c>
      <c r="H444" s="34" t="s">
        <v>727</v>
      </c>
      <c r="I444" s="60" t="s">
        <v>228</v>
      </c>
      <c r="J444" s="60" t="s">
        <v>96</v>
      </c>
      <c r="K444" s="60" t="s">
        <v>230</v>
      </c>
      <c r="L444" s="60" t="s">
        <v>230</v>
      </c>
      <c r="M444" s="60" t="s">
        <v>195</v>
      </c>
      <c r="N444" s="60" t="s">
        <v>726</v>
      </c>
      <c r="O444" s="60"/>
    </row>
    <row r="445" spans="1:15" ht="24.75" customHeight="1">
      <c r="A445" s="140">
        <v>21</v>
      </c>
      <c r="B445" s="25" t="s">
        <v>748</v>
      </c>
      <c r="C445" s="120">
        <v>14671.01</v>
      </c>
      <c r="D445" s="120"/>
      <c r="E445" s="25" t="s">
        <v>726</v>
      </c>
      <c r="F445" s="60">
        <v>1974</v>
      </c>
      <c r="G445" s="60" t="s">
        <v>726</v>
      </c>
      <c r="H445" s="34" t="s">
        <v>727</v>
      </c>
      <c r="I445" s="60" t="s">
        <v>228</v>
      </c>
      <c r="J445" s="60" t="s">
        <v>96</v>
      </c>
      <c r="K445" s="60" t="s">
        <v>230</v>
      </c>
      <c r="L445" s="60" t="s">
        <v>230</v>
      </c>
      <c r="M445" s="60" t="s">
        <v>195</v>
      </c>
      <c r="N445" s="60" t="s">
        <v>726</v>
      </c>
      <c r="O445" s="60"/>
    </row>
    <row r="446" spans="1:15" ht="24.75" customHeight="1">
      <c r="A446" s="140">
        <v>22</v>
      </c>
      <c r="B446" s="25" t="s">
        <v>722</v>
      </c>
      <c r="C446" s="120">
        <v>23722.05</v>
      </c>
      <c r="D446" s="120"/>
      <c r="E446" s="25" t="s">
        <v>726</v>
      </c>
      <c r="F446" s="60">
        <v>1985</v>
      </c>
      <c r="G446" s="60" t="s">
        <v>726</v>
      </c>
      <c r="H446" s="34" t="s">
        <v>727</v>
      </c>
      <c r="I446" s="60" t="s">
        <v>228</v>
      </c>
      <c r="J446" s="60" t="s">
        <v>96</v>
      </c>
      <c r="K446" s="60" t="s">
        <v>230</v>
      </c>
      <c r="L446" s="60" t="s">
        <v>230</v>
      </c>
      <c r="M446" s="60" t="s">
        <v>195</v>
      </c>
      <c r="N446" s="60" t="s">
        <v>726</v>
      </c>
      <c r="O446" s="60"/>
    </row>
    <row r="447" spans="1:15" ht="24.75" customHeight="1">
      <c r="A447" s="140">
        <v>23</v>
      </c>
      <c r="B447" s="25" t="s">
        <v>749</v>
      </c>
      <c r="C447" s="120">
        <v>18776.05</v>
      </c>
      <c r="D447" s="120"/>
      <c r="E447" s="25" t="s">
        <v>726</v>
      </c>
      <c r="F447" s="60">
        <v>1974</v>
      </c>
      <c r="G447" s="60" t="s">
        <v>726</v>
      </c>
      <c r="H447" s="34" t="s">
        <v>727</v>
      </c>
      <c r="I447" s="60" t="s">
        <v>228</v>
      </c>
      <c r="J447" s="60" t="s">
        <v>228</v>
      </c>
      <c r="K447" s="60" t="s">
        <v>230</v>
      </c>
      <c r="L447" s="60" t="s">
        <v>230</v>
      </c>
      <c r="M447" s="60" t="s">
        <v>195</v>
      </c>
      <c r="N447" s="60" t="s">
        <v>726</v>
      </c>
      <c r="O447" s="60"/>
    </row>
    <row r="448" spans="1:15" ht="24.75" customHeight="1">
      <c r="A448" s="140">
        <v>24</v>
      </c>
      <c r="B448" s="25" t="s">
        <v>750</v>
      </c>
      <c r="C448" s="120">
        <v>5672.96</v>
      </c>
      <c r="D448" s="120"/>
      <c r="E448" s="25" t="s">
        <v>726</v>
      </c>
      <c r="F448" s="60">
        <v>1974</v>
      </c>
      <c r="G448" s="60" t="s">
        <v>726</v>
      </c>
      <c r="H448" s="34" t="s">
        <v>727</v>
      </c>
      <c r="I448" s="60" t="s">
        <v>228</v>
      </c>
      <c r="J448" s="60" t="s">
        <v>96</v>
      </c>
      <c r="K448" s="60" t="s">
        <v>230</v>
      </c>
      <c r="L448" s="60" t="s">
        <v>230</v>
      </c>
      <c r="M448" s="60" t="s">
        <v>195</v>
      </c>
      <c r="N448" s="60" t="s">
        <v>726</v>
      </c>
      <c r="O448" s="60"/>
    </row>
    <row r="449" spans="1:15" ht="24.75" customHeight="1">
      <c r="A449" s="140">
        <v>25</v>
      </c>
      <c r="B449" s="25" t="s">
        <v>751</v>
      </c>
      <c r="C449" s="120">
        <v>9903.85</v>
      </c>
      <c r="D449" s="120"/>
      <c r="E449" s="25" t="s">
        <v>726</v>
      </c>
      <c r="F449" s="60">
        <v>1974</v>
      </c>
      <c r="G449" s="60" t="s">
        <v>726</v>
      </c>
      <c r="H449" s="34" t="s">
        <v>727</v>
      </c>
      <c r="I449" s="60" t="s">
        <v>228</v>
      </c>
      <c r="J449" s="60" t="s">
        <v>96</v>
      </c>
      <c r="K449" s="60" t="s">
        <v>230</v>
      </c>
      <c r="L449" s="60" t="s">
        <v>230</v>
      </c>
      <c r="M449" s="60" t="s">
        <v>195</v>
      </c>
      <c r="N449" s="60" t="s">
        <v>726</v>
      </c>
      <c r="O449" s="60"/>
    </row>
    <row r="450" spans="1:15" ht="24.75" customHeight="1">
      <c r="A450" s="140">
        <v>26</v>
      </c>
      <c r="B450" s="25" t="s">
        <v>752</v>
      </c>
      <c r="C450" s="120">
        <v>203777.37</v>
      </c>
      <c r="D450" s="120"/>
      <c r="E450" s="25" t="s">
        <v>726</v>
      </c>
      <c r="F450" s="60">
        <v>2011</v>
      </c>
      <c r="G450" s="60" t="s">
        <v>726</v>
      </c>
      <c r="H450" s="34" t="s">
        <v>727</v>
      </c>
      <c r="I450" s="60" t="s">
        <v>228</v>
      </c>
      <c r="J450" s="60" t="s">
        <v>96</v>
      </c>
      <c r="K450" s="60" t="s">
        <v>230</v>
      </c>
      <c r="L450" s="60" t="s">
        <v>230</v>
      </c>
      <c r="M450" s="60" t="s">
        <v>728</v>
      </c>
      <c r="N450" s="60" t="s">
        <v>726</v>
      </c>
      <c r="O450" s="60"/>
    </row>
    <row r="451" spans="1:15" ht="24.75" customHeight="1">
      <c r="A451" s="140">
        <v>27</v>
      </c>
      <c r="B451" s="25" t="s">
        <v>753</v>
      </c>
      <c r="C451" s="120">
        <v>883530.12</v>
      </c>
      <c r="D451" s="120"/>
      <c r="E451" s="25" t="s">
        <v>726</v>
      </c>
      <c r="F451" s="60" t="s">
        <v>754</v>
      </c>
      <c r="G451" s="60" t="s">
        <v>726</v>
      </c>
      <c r="H451" s="34" t="s">
        <v>727</v>
      </c>
      <c r="I451" s="60" t="s">
        <v>228</v>
      </c>
      <c r="J451" s="60" t="s">
        <v>230</v>
      </c>
      <c r="K451" s="60" t="s">
        <v>230</v>
      </c>
      <c r="L451" s="60" t="s">
        <v>230</v>
      </c>
      <c r="M451" s="60" t="s">
        <v>755</v>
      </c>
      <c r="N451" s="60" t="s">
        <v>726</v>
      </c>
      <c r="O451" s="60"/>
    </row>
    <row r="452" spans="1:15" s="146" customFormat="1" ht="31.5" customHeight="1">
      <c r="A452" s="272" t="s">
        <v>7</v>
      </c>
      <c r="B452" s="272"/>
      <c r="C452" s="134">
        <f>SUM(C425:C451)</f>
        <v>1840010.96</v>
      </c>
      <c r="D452" s="134">
        <f>SUM(D425:D451)</f>
        <v>17958650</v>
      </c>
      <c r="E452" s="150"/>
      <c r="F452" s="55"/>
      <c r="G452" s="55"/>
      <c r="H452" s="151"/>
      <c r="I452" s="165"/>
      <c r="J452" s="133"/>
      <c r="K452" s="133"/>
      <c r="L452" s="133"/>
      <c r="M452" s="133"/>
      <c r="N452" s="133"/>
      <c r="O452" s="133"/>
    </row>
    <row r="453" spans="1:15" ht="29.25" customHeight="1">
      <c r="A453" s="138" t="s">
        <v>757</v>
      </c>
      <c r="B453" s="30"/>
      <c r="C453" s="137"/>
      <c r="D453" s="137"/>
      <c r="E453" s="30"/>
      <c r="F453" s="143"/>
      <c r="G453" s="143"/>
      <c r="H453" s="30"/>
      <c r="I453" s="143"/>
      <c r="J453" s="143"/>
      <c r="K453" s="143"/>
      <c r="L453" s="143"/>
      <c r="M453" s="143"/>
      <c r="N453" s="143"/>
      <c r="O453" s="60"/>
    </row>
    <row r="454" spans="1:15" ht="24.75" customHeight="1">
      <c r="A454" s="140">
        <v>1</v>
      </c>
      <c r="B454" s="25" t="s">
        <v>1421</v>
      </c>
      <c r="C454" s="120"/>
      <c r="D454" s="120">
        <v>4924770</v>
      </c>
      <c r="E454" s="25" t="s">
        <v>759</v>
      </c>
      <c r="F454" s="60">
        <v>1965</v>
      </c>
      <c r="G454" s="60">
        <v>1390</v>
      </c>
      <c r="H454" s="34" t="s">
        <v>760</v>
      </c>
      <c r="I454" s="60" t="s">
        <v>27</v>
      </c>
      <c r="J454" s="60" t="s">
        <v>27</v>
      </c>
      <c r="K454" s="60" t="s">
        <v>28</v>
      </c>
      <c r="L454" s="60" t="s">
        <v>28</v>
      </c>
      <c r="M454" s="60"/>
      <c r="N454" s="60" t="s">
        <v>99</v>
      </c>
      <c r="O454" s="60"/>
    </row>
    <row r="455" spans="1:15" ht="24.75" customHeight="1">
      <c r="A455" s="140">
        <v>2</v>
      </c>
      <c r="B455" s="25" t="s">
        <v>100</v>
      </c>
      <c r="C455" s="120"/>
      <c r="D455" s="120">
        <v>4566894</v>
      </c>
      <c r="E455" s="25" t="s">
        <v>436</v>
      </c>
      <c r="F455" s="64">
        <v>1850</v>
      </c>
      <c r="G455" s="60">
        <v>1227</v>
      </c>
      <c r="H455" s="34" t="s">
        <v>761</v>
      </c>
      <c r="I455" s="60" t="s">
        <v>27</v>
      </c>
      <c r="J455" s="60" t="s">
        <v>27</v>
      </c>
      <c r="K455" s="60" t="s">
        <v>28</v>
      </c>
      <c r="L455" s="60" t="s">
        <v>28</v>
      </c>
      <c r="M455" s="60"/>
      <c r="N455" s="60" t="s">
        <v>181</v>
      </c>
      <c r="O455" s="60"/>
    </row>
    <row r="456" spans="1:15" ht="24.75" customHeight="1">
      <c r="A456" s="140">
        <v>3</v>
      </c>
      <c r="B456" s="25" t="s">
        <v>762</v>
      </c>
      <c r="C456" s="120"/>
      <c r="D456" s="120">
        <v>2475130</v>
      </c>
      <c r="E456" s="25" t="s">
        <v>763</v>
      </c>
      <c r="F456" s="60" t="s">
        <v>764</v>
      </c>
      <c r="G456" s="60">
        <v>665.62</v>
      </c>
      <c r="H456" s="34" t="s">
        <v>760</v>
      </c>
      <c r="I456" s="60" t="s">
        <v>27</v>
      </c>
      <c r="J456" s="60" t="s">
        <v>27</v>
      </c>
      <c r="K456" s="60" t="s">
        <v>28</v>
      </c>
      <c r="L456" s="60" t="s">
        <v>28</v>
      </c>
      <c r="M456" s="60"/>
      <c r="N456" s="60" t="s">
        <v>99</v>
      </c>
      <c r="O456" s="60"/>
    </row>
    <row r="457" spans="1:15" ht="24.75" customHeight="1">
      <c r="A457" s="140">
        <v>4</v>
      </c>
      <c r="B457" s="25" t="s">
        <v>765</v>
      </c>
      <c r="C457" s="120">
        <v>53813.45</v>
      </c>
      <c r="D457" s="120"/>
      <c r="E457" s="25" t="s">
        <v>766</v>
      </c>
      <c r="F457" s="60" t="s">
        <v>764</v>
      </c>
      <c r="G457" s="60">
        <v>700.59</v>
      </c>
      <c r="H457" s="34" t="s">
        <v>760</v>
      </c>
      <c r="I457" s="60" t="s">
        <v>27</v>
      </c>
      <c r="J457" s="60" t="s">
        <v>27</v>
      </c>
      <c r="K457" s="60" t="s">
        <v>28</v>
      </c>
      <c r="L457" s="60" t="s">
        <v>28</v>
      </c>
      <c r="M457" s="60"/>
      <c r="N457" s="60" t="s">
        <v>99</v>
      </c>
      <c r="O457" s="60"/>
    </row>
    <row r="458" spans="1:15" ht="24.75" customHeight="1">
      <c r="A458" s="140">
        <v>5</v>
      </c>
      <c r="B458" s="25" t="s">
        <v>767</v>
      </c>
      <c r="C458" s="120">
        <v>1054996.8700000001</v>
      </c>
      <c r="D458" s="120"/>
      <c r="E458" s="25" t="s">
        <v>763</v>
      </c>
      <c r="F458" s="60">
        <v>2010</v>
      </c>
      <c r="G458" s="60">
        <v>1167</v>
      </c>
      <c r="H458" s="34" t="s">
        <v>760</v>
      </c>
      <c r="I458" s="60" t="s">
        <v>27</v>
      </c>
      <c r="J458" s="60" t="s">
        <v>28</v>
      </c>
      <c r="K458" s="60" t="s">
        <v>28</v>
      </c>
      <c r="L458" s="60" t="s">
        <v>28</v>
      </c>
      <c r="M458" s="60"/>
      <c r="N458" s="60" t="s">
        <v>69</v>
      </c>
      <c r="O458" s="60"/>
    </row>
    <row r="459" spans="1:15" ht="24.75" customHeight="1">
      <c r="A459" s="140">
        <v>6</v>
      </c>
      <c r="B459" s="25" t="s">
        <v>768</v>
      </c>
      <c r="C459" s="120">
        <v>212046.47</v>
      </c>
      <c r="D459" s="120"/>
      <c r="E459" s="25" t="s">
        <v>766</v>
      </c>
      <c r="F459" s="60" t="s">
        <v>764</v>
      </c>
      <c r="G459" s="60">
        <v>855.65</v>
      </c>
      <c r="H459" s="34" t="s">
        <v>760</v>
      </c>
      <c r="I459" s="60" t="s">
        <v>27</v>
      </c>
      <c r="J459" s="60" t="s">
        <v>27</v>
      </c>
      <c r="K459" s="60" t="s">
        <v>28</v>
      </c>
      <c r="L459" s="60" t="s">
        <v>28</v>
      </c>
      <c r="M459" s="60"/>
      <c r="N459" s="60" t="s">
        <v>99</v>
      </c>
      <c r="O459" s="60"/>
    </row>
    <row r="460" spans="1:15" ht="24.75" customHeight="1">
      <c r="A460" s="140">
        <v>7</v>
      </c>
      <c r="B460" s="25" t="s">
        <v>769</v>
      </c>
      <c r="C460" s="120">
        <v>584938.01</v>
      </c>
      <c r="D460" s="120"/>
      <c r="E460" s="25" t="s">
        <v>770</v>
      </c>
      <c r="F460" s="60" t="s">
        <v>764</v>
      </c>
      <c r="G460" s="60">
        <v>857.85</v>
      </c>
      <c r="H460" s="34" t="s">
        <v>760</v>
      </c>
      <c r="I460" s="60" t="s">
        <v>27</v>
      </c>
      <c r="J460" s="60" t="s">
        <v>27</v>
      </c>
      <c r="K460" s="60" t="s">
        <v>28</v>
      </c>
      <c r="L460" s="60" t="s">
        <v>28</v>
      </c>
      <c r="M460" s="60"/>
      <c r="N460" s="60" t="s">
        <v>99</v>
      </c>
      <c r="O460" s="60" t="s">
        <v>1424</v>
      </c>
    </row>
    <row r="461" spans="1:15" ht="24.75" customHeight="1">
      <c r="A461" s="140">
        <v>8</v>
      </c>
      <c r="B461" s="25" t="s">
        <v>280</v>
      </c>
      <c r="C461" s="120">
        <v>38190.01</v>
      </c>
      <c r="D461" s="120"/>
      <c r="E461" s="25" t="s">
        <v>766</v>
      </c>
      <c r="F461" s="60" t="s">
        <v>764</v>
      </c>
      <c r="G461" s="60">
        <v>606.29999999999995</v>
      </c>
      <c r="H461" s="34" t="s">
        <v>760</v>
      </c>
      <c r="I461" s="60" t="s">
        <v>27</v>
      </c>
      <c r="J461" s="60" t="s">
        <v>28</v>
      </c>
      <c r="K461" s="60" t="s">
        <v>96</v>
      </c>
      <c r="L461" s="60" t="s">
        <v>28</v>
      </c>
      <c r="M461" s="60"/>
      <c r="N461" s="60" t="s">
        <v>99</v>
      </c>
      <c r="O461" s="60"/>
    </row>
    <row r="462" spans="1:15" ht="24.75" customHeight="1">
      <c r="A462" s="140">
        <v>9</v>
      </c>
      <c r="B462" s="25" t="s">
        <v>207</v>
      </c>
      <c r="C462" s="120">
        <v>36918.269999999997</v>
      </c>
      <c r="D462" s="120"/>
      <c r="E462" s="25" t="s">
        <v>766</v>
      </c>
      <c r="F462" s="60" t="s">
        <v>764</v>
      </c>
      <c r="G462" s="60">
        <v>272.5</v>
      </c>
      <c r="H462" s="34" t="s">
        <v>760</v>
      </c>
      <c r="I462" s="60" t="s">
        <v>27</v>
      </c>
      <c r="J462" s="60" t="s">
        <v>27</v>
      </c>
      <c r="K462" s="60" t="s">
        <v>28</v>
      </c>
      <c r="L462" s="60" t="s">
        <v>28</v>
      </c>
      <c r="M462" s="60"/>
      <c r="N462" s="60" t="s">
        <v>99</v>
      </c>
      <c r="O462" s="60"/>
    </row>
    <row r="463" spans="1:15" ht="24.75" customHeight="1">
      <c r="A463" s="140">
        <v>10</v>
      </c>
      <c r="B463" s="25" t="s">
        <v>771</v>
      </c>
      <c r="C463" s="120">
        <v>102531.92</v>
      </c>
      <c r="D463" s="120"/>
      <c r="E463" s="25" t="s">
        <v>772</v>
      </c>
      <c r="F463" s="60" t="s">
        <v>764</v>
      </c>
      <c r="G463" s="64">
        <v>1176.5999999999999</v>
      </c>
      <c r="H463" s="34" t="s">
        <v>760</v>
      </c>
      <c r="I463" s="60" t="s">
        <v>27</v>
      </c>
      <c r="J463" s="60" t="s">
        <v>27</v>
      </c>
      <c r="K463" s="60" t="s">
        <v>28</v>
      </c>
      <c r="L463" s="60" t="s">
        <v>28</v>
      </c>
      <c r="M463" s="60"/>
      <c r="N463" s="60" t="s">
        <v>99</v>
      </c>
      <c r="O463" s="60"/>
    </row>
    <row r="464" spans="1:15" ht="24.75" customHeight="1">
      <c r="A464" s="140">
        <v>11</v>
      </c>
      <c r="B464" s="25" t="s">
        <v>773</v>
      </c>
      <c r="C464" s="120">
        <v>83901.06</v>
      </c>
      <c r="D464" s="120"/>
      <c r="E464" s="25" t="s">
        <v>774</v>
      </c>
      <c r="F464" s="60" t="s">
        <v>764</v>
      </c>
      <c r="G464" s="64">
        <v>122.64</v>
      </c>
      <c r="H464" s="34" t="s">
        <v>760</v>
      </c>
      <c r="I464" s="60" t="s">
        <v>27</v>
      </c>
      <c r="J464" s="60"/>
      <c r="K464" s="60"/>
      <c r="L464" s="60"/>
      <c r="M464" s="60"/>
      <c r="N464" s="60" t="s">
        <v>99</v>
      </c>
      <c r="O464" s="60"/>
    </row>
    <row r="465" spans="1:15" ht="24.75" customHeight="1">
      <c r="A465" s="140">
        <v>12</v>
      </c>
      <c r="B465" s="25" t="s">
        <v>775</v>
      </c>
      <c r="C465" s="120">
        <v>23875.58</v>
      </c>
      <c r="D465" s="120"/>
      <c r="E465" s="25" t="s">
        <v>772</v>
      </c>
      <c r="F465" s="60" t="s">
        <v>764</v>
      </c>
      <c r="G465" s="64">
        <v>423.23</v>
      </c>
      <c r="H465" s="34" t="s">
        <v>760</v>
      </c>
      <c r="I465" s="60" t="s">
        <v>27</v>
      </c>
      <c r="J465" s="60"/>
      <c r="K465" s="60"/>
      <c r="L465" s="60"/>
      <c r="M465" s="60"/>
      <c r="N465" s="60" t="s">
        <v>99</v>
      </c>
      <c r="O465" s="60"/>
    </row>
    <row r="466" spans="1:15" ht="24.75" customHeight="1">
      <c r="A466" s="140">
        <v>13</v>
      </c>
      <c r="B466" s="25" t="s">
        <v>717</v>
      </c>
      <c r="C466" s="120">
        <v>463254.51</v>
      </c>
      <c r="D466" s="120"/>
      <c r="E466" s="25"/>
      <c r="F466" s="60">
        <v>2000</v>
      </c>
      <c r="G466" s="64">
        <v>6891</v>
      </c>
      <c r="H466" s="34" t="s">
        <v>760</v>
      </c>
      <c r="I466" s="60"/>
      <c r="J466" s="60"/>
      <c r="K466" s="60"/>
      <c r="L466" s="60"/>
      <c r="M466" s="60"/>
      <c r="N466" s="60"/>
      <c r="O466" s="60"/>
    </row>
    <row r="467" spans="1:15" ht="24.75" customHeight="1">
      <c r="A467" s="140">
        <v>14</v>
      </c>
      <c r="B467" s="25" t="s">
        <v>720</v>
      </c>
      <c r="C467" s="120">
        <v>236347.25</v>
      </c>
      <c r="D467" s="120"/>
      <c r="E467" s="25"/>
      <c r="F467" s="60">
        <v>1980</v>
      </c>
      <c r="G467" s="64">
        <v>800</v>
      </c>
      <c r="H467" s="34" t="s">
        <v>760</v>
      </c>
      <c r="I467" s="60"/>
      <c r="J467" s="60"/>
      <c r="K467" s="60"/>
      <c r="L467" s="60"/>
      <c r="M467" s="60"/>
      <c r="N467" s="60"/>
      <c r="O467" s="60"/>
    </row>
    <row r="468" spans="1:15" ht="24.75" customHeight="1">
      <c r="A468" s="140">
        <v>15</v>
      </c>
      <c r="B468" s="25" t="s">
        <v>776</v>
      </c>
      <c r="C468" s="120">
        <v>49440.6</v>
      </c>
      <c r="D468" s="120"/>
      <c r="E468" s="25"/>
      <c r="F468" s="60">
        <v>1980</v>
      </c>
      <c r="G468" s="64">
        <v>183.25</v>
      </c>
      <c r="H468" s="34" t="s">
        <v>760</v>
      </c>
      <c r="I468" s="60"/>
      <c r="J468" s="60"/>
      <c r="K468" s="60"/>
      <c r="L468" s="60"/>
      <c r="M468" s="60"/>
      <c r="N468" s="60"/>
      <c r="O468" s="60"/>
    </row>
    <row r="469" spans="1:15" s="146" customFormat="1" ht="31.5" customHeight="1">
      <c r="A469" s="272" t="s">
        <v>7</v>
      </c>
      <c r="B469" s="272"/>
      <c r="C469" s="134">
        <f>SUM(C454:C468)</f>
        <v>2940254.0000000005</v>
      </c>
      <c r="D469" s="134">
        <f>SUM(D454:D468)</f>
        <v>11966794</v>
      </c>
      <c r="E469" s="150"/>
      <c r="F469" s="55"/>
      <c r="G469" s="55"/>
      <c r="H469" s="151"/>
      <c r="I469" s="165"/>
      <c r="J469" s="133"/>
      <c r="K469" s="133"/>
      <c r="L469" s="133"/>
      <c r="M469" s="133"/>
      <c r="N469" s="133"/>
      <c r="O469" s="133"/>
    </row>
    <row r="470" spans="1:15" ht="26.25" customHeight="1">
      <c r="A470" s="138" t="s">
        <v>779</v>
      </c>
      <c r="B470" s="138"/>
      <c r="C470" s="181"/>
      <c r="D470" s="181"/>
      <c r="E470" s="138"/>
      <c r="F470" s="182"/>
      <c r="G470" s="182"/>
      <c r="H470" s="138"/>
      <c r="I470" s="182"/>
      <c r="J470" s="182"/>
      <c r="K470" s="182"/>
      <c r="L470" s="182"/>
      <c r="M470" s="182"/>
      <c r="N470" s="182"/>
      <c r="O470" s="60"/>
    </row>
    <row r="471" spans="1:15" ht="24.75" customHeight="1">
      <c r="A471" s="140">
        <v>1</v>
      </c>
      <c r="B471" s="25" t="s">
        <v>780</v>
      </c>
      <c r="C471" s="120"/>
      <c r="D471" s="120">
        <v>7787326</v>
      </c>
      <c r="E471" s="25" t="s">
        <v>781</v>
      </c>
      <c r="F471" s="60">
        <v>1966</v>
      </c>
      <c r="G471" s="60">
        <v>3200</v>
      </c>
      <c r="H471" s="34" t="s">
        <v>782</v>
      </c>
      <c r="I471" s="60" t="s">
        <v>228</v>
      </c>
      <c r="J471" s="60" t="s">
        <v>228</v>
      </c>
      <c r="K471" s="60" t="s">
        <v>230</v>
      </c>
      <c r="L471" s="60" t="s">
        <v>230</v>
      </c>
      <c r="M471" s="60"/>
      <c r="N471" s="60" t="s">
        <v>728</v>
      </c>
      <c r="O471" s="60"/>
    </row>
    <row r="472" spans="1:15" ht="24.75" customHeight="1">
      <c r="A472" s="140">
        <v>2</v>
      </c>
      <c r="B472" s="25" t="s">
        <v>783</v>
      </c>
      <c r="C472" s="120"/>
      <c r="D472" s="120">
        <v>11090800</v>
      </c>
      <c r="E472" s="25" t="s">
        <v>784</v>
      </c>
      <c r="F472" s="60">
        <v>1966</v>
      </c>
      <c r="G472" s="60">
        <v>2800</v>
      </c>
      <c r="H472" s="34" t="s">
        <v>782</v>
      </c>
      <c r="I472" s="60" t="s">
        <v>228</v>
      </c>
      <c r="J472" s="60" t="s">
        <v>228</v>
      </c>
      <c r="K472" s="60" t="s">
        <v>230</v>
      </c>
      <c r="L472" s="60" t="s">
        <v>230</v>
      </c>
      <c r="M472" s="60"/>
      <c r="N472" s="60" t="s">
        <v>728</v>
      </c>
      <c r="O472" s="60"/>
    </row>
    <row r="473" spans="1:15" ht="24.75" customHeight="1">
      <c r="A473" s="140">
        <v>3</v>
      </c>
      <c r="B473" s="25" t="s">
        <v>785</v>
      </c>
      <c r="C473" s="120">
        <v>7481</v>
      </c>
      <c r="D473" s="120"/>
      <c r="E473" s="25" t="s">
        <v>786</v>
      </c>
      <c r="F473" s="60">
        <v>1967</v>
      </c>
      <c r="G473" s="60">
        <v>50</v>
      </c>
      <c r="H473" s="34" t="s">
        <v>782</v>
      </c>
      <c r="I473" s="60" t="s">
        <v>228</v>
      </c>
      <c r="J473" s="60" t="s">
        <v>228</v>
      </c>
      <c r="K473" s="60" t="s">
        <v>230</v>
      </c>
      <c r="L473" s="60" t="s">
        <v>230</v>
      </c>
      <c r="M473" s="60"/>
      <c r="N473" s="60" t="s">
        <v>728</v>
      </c>
      <c r="O473" s="60"/>
    </row>
    <row r="474" spans="1:15" ht="24.75" customHeight="1">
      <c r="A474" s="140">
        <v>4</v>
      </c>
      <c r="B474" s="25" t="s">
        <v>787</v>
      </c>
      <c r="C474" s="120">
        <v>32822</v>
      </c>
      <c r="D474" s="120"/>
      <c r="E474" s="25" t="s">
        <v>788</v>
      </c>
      <c r="F474" s="60">
        <v>1974</v>
      </c>
      <c r="G474" s="60">
        <v>25</v>
      </c>
      <c r="H474" s="34" t="s">
        <v>782</v>
      </c>
      <c r="I474" s="60" t="s">
        <v>228</v>
      </c>
      <c r="J474" s="60" t="s">
        <v>228</v>
      </c>
      <c r="K474" s="60" t="s">
        <v>230</v>
      </c>
      <c r="L474" s="60" t="s">
        <v>230</v>
      </c>
      <c r="M474" s="60"/>
      <c r="N474" s="60" t="s">
        <v>728</v>
      </c>
      <c r="O474" s="60"/>
    </row>
    <row r="475" spans="1:15" ht="24.75" customHeight="1">
      <c r="A475" s="140">
        <v>5</v>
      </c>
      <c r="B475" s="25" t="s">
        <v>785</v>
      </c>
      <c r="C475" s="120">
        <v>7432</v>
      </c>
      <c r="D475" s="120"/>
      <c r="E475" s="25" t="s">
        <v>789</v>
      </c>
      <c r="F475" s="60">
        <v>1979</v>
      </c>
      <c r="G475" s="60">
        <v>30</v>
      </c>
      <c r="H475" s="34" t="s">
        <v>782</v>
      </c>
      <c r="I475" s="60" t="s">
        <v>228</v>
      </c>
      <c r="J475" s="60" t="s">
        <v>228</v>
      </c>
      <c r="K475" s="60" t="s">
        <v>230</v>
      </c>
      <c r="L475" s="60" t="s">
        <v>230</v>
      </c>
      <c r="M475" s="60"/>
      <c r="N475" s="60" t="s">
        <v>728</v>
      </c>
      <c r="O475" s="60"/>
    </row>
    <row r="476" spans="1:15" ht="24.75" customHeight="1">
      <c r="A476" s="140">
        <v>6</v>
      </c>
      <c r="B476" s="25" t="s">
        <v>790</v>
      </c>
      <c r="C476" s="120"/>
      <c r="D476" s="120">
        <v>681292</v>
      </c>
      <c r="E476" s="25" t="s">
        <v>791</v>
      </c>
      <c r="F476" s="60">
        <v>1970</v>
      </c>
      <c r="G476" s="60">
        <v>172</v>
      </c>
      <c r="H476" s="34" t="s">
        <v>782</v>
      </c>
      <c r="I476" s="60" t="s">
        <v>228</v>
      </c>
      <c r="J476" s="60" t="s">
        <v>228</v>
      </c>
      <c r="K476" s="60" t="s">
        <v>230</v>
      </c>
      <c r="L476" s="60" t="s">
        <v>230</v>
      </c>
      <c r="M476" s="60"/>
      <c r="N476" s="60" t="s">
        <v>728</v>
      </c>
      <c r="O476" s="60"/>
    </row>
    <row r="477" spans="1:15" ht="24.75" customHeight="1">
      <c r="A477" s="140">
        <v>7</v>
      </c>
      <c r="B477" s="34" t="s">
        <v>792</v>
      </c>
      <c r="C477" s="120">
        <v>2740000</v>
      </c>
      <c r="D477" s="120"/>
      <c r="E477" s="25" t="s">
        <v>79</v>
      </c>
      <c r="F477" s="60">
        <v>2017</v>
      </c>
      <c r="G477" s="60">
        <v>1050</v>
      </c>
      <c r="H477" s="34" t="s">
        <v>782</v>
      </c>
      <c r="I477" s="60" t="s">
        <v>228</v>
      </c>
      <c r="J477" s="60" t="s">
        <v>228</v>
      </c>
      <c r="K477" s="60" t="s">
        <v>230</v>
      </c>
      <c r="L477" s="60" t="s">
        <v>230</v>
      </c>
      <c r="M477" s="60"/>
      <c r="N477" s="60" t="s">
        <v>728</v>
      </c>
      <c r="O477" s="60"/>
    </row>
    <row r="478" spans="1:15" ht="24.75" customHeight="1">
      <c r="A478" s="140">
        <v>8</v>
      </c>
      <c r="B478" s="25" t="s">
        <v>793</v>
      </c>
      <c r="C478" s="120">
        <v>24635</v>
      </c>
      <c r="D478" s="120"/>
      <c r="E478" s="25" t="s">
        <v>79</v>
      </c>
      <c r="F478" s="60">
        <v>2015</v>
      </c>
      <c r="G478" s="60">
        <v>20</v>
      </c>
      <c r="H478" s="34" t="s">
        <v>782</v>
      </c>
      <c r="I478" s="60" t="s">
        <v>228</v>
      </c>
      <c r="J478" s="60" t="s">
        <v>228</v>
      </c>
      <c r="K478" s="60" t="s">
        <v>230</v>
      </c>
      <c r="L478" s="60" t="s">
        <v>230</v>
      </c>
      <c r="M478" s="60"/>
      <c r="N478" s="60" t="s">
        <v>728</v>
      </c>
      <c r="O478" s="60"/>
    </row>
    <row r="479" spans="1:15" s="146" customFormat="1" ht="30.75" customHeight="1">
      <c r="A479" s="272" t="s">
        <v>7</v>
      </c>
      <c r="B479" s="272"/>
      <c r="C479" s="134">
        <f>SUM(C471:C478)</f>
        <v>2812370</v>
      </c>
      <c r="D479" s="134">
        <f>SUM(D471:D478)</f>
        <v>19559418</v>
      </c>
      <c r="E479" s="150"/>
      <c r="F479" s="55"/>
      <c r="G479" s="55"/>
      <c r="H479" s="151"/>
      <c r="I479" s="165"/>
      <c r="J479" s="133"/>
      <c r="K479" s="133"/>
      <c r="L479" s="133"/>
      <c r="M479" s="133"/>
      <c r="N479" s="133"/>
      <c r="O479" s="133"/>
    </row>
    <row r="480" spans="1:15" ht="32.25" customHeight="1">
      <c r="A480" s="138" t="s">
        <v>797</v>
      </c>
      <c r="B480" s="30"/>
      <c r="C480" s="137"/>
      <c r="D480" s="137"/>
      <c r="E480" s="30"/>
      <c r="F480" s="143"/>
      <c r="G480" s="143"/>
      <c r="H480" s="30"/>
      <c r="I480" s="143"/>
      <c r="J480" s="143"/>
      <c r="K480" s="143"/>
      <c r="L480" s="143"/>
      <c r="M480" s="143"/>
      <c r="N480" s="143"/>
      <c r="O480" s="60"/>
    </row>
    <row r="481" spans="1:15" ht="45" customHeight="1">
      <c r="A481" s="140">
        <v>1</v>
      </c>
      <c r="B481" s="25" t="s">
        <v>265</v>
      </c>
      <c r="C481" s="108"/>
      <c r="D481" s="108">
        <v>2884002</v>
      </c>
      <c r="E481" s="25" t="s">
        <v>799</v>
      </c>
      <c r="F481" s="60" t="s">
        <v>800</v>
      </c>
      <c r="G481" s="60">
        <v>814.34</v>
      </c>
      <c r="H481" s="34" t="s">
        <v>801</v>
      </c>
      <c r="I481" s="60" t="s">
        <v>795</v>
      </c>
      <c r="J481" s="60" t="s">
        <v>795</v>
      </c>
      <c r="K481" s="60" t="s">
        <v>230</v>
      </c>
      <c r="L481" s="60" t="s">
        <v>230</v>
      </c>
      <c r="M481" s="60"/>
      <c r="N481" s="60" t="s">
        <v>99</v>
      </c>
      <c r="O481" s="60"/>
    </row>
    <row r="482" spans="1:15" ht="57.75" customHeight="1">
      <c r="A482" s="140">
        <v>2</v>
      </c>
      <c r="B482" s="25" t="s">
        <v>1415</v>
      </c>
      <c r="C482" s="108"/>
      <c r="D482" s="108">
        <v>3008007</v>
      </c>
      <c r="E482" s="25" t="s">
        <v>802</v>
      </c>
      <c r="F482" s="60" t="s">
        <v>800</v>
      </c>
      <c r="G482" s="60">
        <v>849.75</v>
      </c>
      <c r="H482" s="34" t="s">
        <v>801</v>
      </c>
      <c r="I482" s="60" t="s">
        <v>795</v>
      </c>
      <c r="J482" s="60" t="s">
        <v>795</v>
      </c>
      <c r="K482" s="60" t="s">
        <v>230</v>
      </c>
      <c r="L482" s="60" t="s">
        <v>230</v>
      </c>
      <c r="M482" s="60"/>
      <c r="N482" s="60" t="s">
        <v>99</v>
      </c>
      <c r="O482" s="60"/>
    </row>
    <row r="483" spans="1:15" ht="24.75" customHeight="1">
      <c r="A483" s="140">
        <v>3</v>
      </c>
      <c r="B483" s="25" t="s">
        <v>803</v>
      </c>
      <c r="C483" s="108">
        <v>48862.94</v>
      </c>
      <c r="D483" s="108"/>
      <c r="E483" s="25" t="s">
        <v>804</v>
      </c>
      <c r="F483" s="60" t="s">
        <v>800</v>
      </c>
      <c r="G483" s="60">
        <v>196.93</v>
      </c>
      <c r="H483" s="34" t="s">
        <v>801</v>
      </c>
      <c r="I483" s="60" t="s">
        <v>241</v>
      </c>
      <c r="J483" s="60" t="s">
        <v>795</v>
      </c>
      <c r="K483" s="60" t="s">
        <v>230</v>
      </c>
      <c r="L483" s="60" t="s">
        <v>230</v>
      </c>
      <c r="M483" s="60"/>
      <c r="N483" s="60" t="s">
        <v>99</v>
      </c>
      <c r="O483" s="60"/>
    </row>
    <row r="484" spans="1:15" ht="33" customHeight="1">
      <c r="A484" s="140">
        <v>4</v>
      </c>
      <c r="B484" s="25" t="s">
        <v>805</v>
      </c>
      <c r="C484" s="108">
        <v>320386.83</v>
      </c>
      <c r="D484" s="108"/>
      <c r="E484" s="25" t="s">
        <v>79</v>
      </c>
      <c r="F484" s="60">
        <v>2016</v>
      </c>
      <c r="G484" s="60">
        <v>94.09</v>
      </c>
      <c r="H484" s="34" t="s">
        <v>801</v>
      </c>
      <c r="I484" s="60" t="s">
        <v>241</v>
      </c>
      <c r="J484" s="60" t="s">
        <v>795</v>
      </c>
      <c r="K484" s="60" t="s">
        <v>230</v>
      </c>
      <c r="L484" s="60" t="s">
        <v>230</v>
      </c>
      <c r="M484" s="60"/>
      <c r="N484" s="60" t="s">
        <v>99</v>
      </c>
      <c r="O484" s="60"/>
    </row>
    <row r="485" spans="1:15" ht="33" customHeight="1">
      <c r="A485" s="140">
        <v>5</v>
      </c>
      <c r="B485" s="25" t="s">
        <v>806</v>
      </c>
      <c r="C485" s="108">
        <v>8500327.0899999999</v>
      </c>
      <c r="D485" s="108"/>
      <c r="E485" s="25" t="s">
        <v>807</v>
      </c>
      <c r="F485" s="60">
        <v>2012</v>
      </c>
      <c r="G485" s="60">
        <v>2863.3</v>
      </c>
      <c r="H485" s="34" t="s">
        <v>801</v>
      </c>
      <c r="I485" s="60" t="s">
        <v>241</v>
      </c>
      <c r="J485" s="60" t="s">
        <v>795</v>
      </c>
      <c r="K485" s="60" t="s">
        <v>230</v>
      </c>
      <c r="L485" s="60" t="s">
        <v>230</v>
      </c>
      <c r="M485" s="60"/>
      <c r="N485" s="60" t="s">
        <v>99</v>
      </c>
      <c r="O485" s="60"/>
    </row>
    <row r="486" spans="1:15" ht="42.75" customHeight="1">
      <c r="A486" s="140">
        <v>6</v>
      </c>
      <c r="B486" s="25" t="s">
        <v>808</v>
      </c>
      <c r="C486" s="108">
        <v>3887439.81</v>
      </c>
      <c r="D486" s="108"/>
      <c r="E486" s="25" t="s">
        <v>809</v>
      </c>
      <c r="F486" s="60">
        <v>2017</v>
      </c>
      <c r="G486" s="60">
        <v>1102.7</v>
      </c>
      <c r="H486" s="34" t="s">
        <v>801</v>
      </c>
      <c r="I486" s="60" t="s">
        <v>241</v>
      </c>
      <c r="J486" s="60" t="s">
        <v>795</v>
      </c>
      <c r="K486" s="60" t="s">
        <v>230</v>
      </c>
      <c r="L486" s="60" t="s">
        <v>230</v>
      </c>
      <c r="M486" s="60"/>
      <c r="N486" s="60" t="s">
        <v>99</v>
      </c>
      <c r="O486" s="60"/>
    </row>
    <row r="487" spans="1:15" ht="24.75" customHeight="1">
      <c r="A487" s="140">
        <v>7</v>
      </c>
      <c r="B487" s="25" t="s">
        <v>1416</v>
      </c>
      <c r="C487" s="108">
        <v>3483651.41</v>
      </c>
      <c r="D487" s="108"/>
      <c r="E487" s="25" t="s">
        <v>79</v>
      </c>
      <c r="F487" s="60">
        <v>2017</v>
      </c>
      <c r="G487" s="60">
        <v>2288.9</v>
      </c>
      <c r="H487" s="34" t="s">
        <v>801</v>
      </c>
      <c r="I487" s="60" t="s">
        <v>241</v>
      </c>
      <c r="J487" s="60" t="s">
        <v>230</v>
      </c>
      <c r="K487" s="60" t="s">
        <v>230</v>
      </c>
      <c r="L487" s="60" t="s">
        <v>795</v>
      </c>
      <c r="M487" s="60"/>
      <c r="N487" s="60" t="s">
        <v>99</v>
      </c>
      <c r="O487" s="60"/>
    </row>
    <row r="488" spans="1:15" ht="24.75" customHeight="1">
      <c r="A488" s="140">
        <v>8</v>
      </c>
      <c r="B488" s="25" t="s">
        <v>717</v>
      </c>
      <c r="C488" s="108">
        <v>404894.62</v>
      </c>
      <c r="D488" s="108"/>
      <c r="E488" s="25" t="s">
        <v>79</v>
      </c>
      <c r="F488" s="60">
        <v>2017</v>
      </c>
      <c r="G488" s="60"/>
      <c r="H488" s="34" t="s">
        <v>801</v>
      </c>
      <c r="I488" s="60" t="s">
        <v>795</v>
      </c>
      <c r="J488" s="60" t="s">
        <v>795</v>
      </c>
      <c r="K488" s="60" t="s">
        <v>96</v>
      </c>
      <c r="L488" s="60" t="s">
        <v>230</v>
      </c>
      <c r="M488" s="60"/>
      <c r="N488" s="60" t="s">
        <v>195</v>
      </c>
      <c r="O488" s="60"/>
    </row>
    <row r="489" spans="1:15" ht="24.75" customHeight="1">
      <c r="A489" s="140">
        <v>9</v>
      </c>
      <c r="B489" s="25" t="s">
        <v>751</v>
      </c>
      <c r="C489" s="108">
        <v>214974.12</v>
      </c>
      <c r="D489" s="108"/>
      <c r="E489" s="25" t="s">
        <v>79</v>
      </c>
      <c r="F489" s="60">
        <v>2017</v>
      </c>
      <c r="G489" s="60"/>
      <c r="H489" s="34" t="s">
        <v>801</v>
      </c>
      <c r="I489" s="60" t="s">
        <v>795</v>
      </c>
      <c r="J489" s="60" t="s">
        <v>795</v>
      </c>
      <c r="K489" s="60" t="s">
        <v>230</v>
      </c>
      <c r="L489" s="60" t="s">
        <v>230</v>
      </c>
      <c r="M489" s="60"/>
      <c r="N489" s="60" t="s">
        <v>195</v>
      </c>
      <c r="O489" s="60"/>
    </row>
    <row r="490" spans="1:15" ht="24.75" customHeight="1">
      <c r="A490" s="140">
        <v>10</v>
      </c>
      <c r="B490" s="25" t="s">
        <v>214</v>
      </c>
      <c r="C490" s="108">
        <v>239577.57</v>
      </c>
      <c r="D490" s="108"/>
      <c r="E490" s="25" t="s">
        <v>79</v>
      </c>
      <c r="F490" s="60">
        <v>2017</v>
      </c>
      <c r="G490" s="60"/>
      <c r="H490" s="34" t="s">
        <v>801</v>
      </c>
      <c r="I490" s="60" t="s">
        <v>795</v>
      </c>
      <c r="J490" s="60" t="s">
        <v>795</v>
      </c>
      <c r="K490" s="60" t="s">
        <v>230</v>
      </c>
      <c r="L490" s="60" t="s">
        <v>230</v>
      </c>
      <c r="M490" s="60"/>
      <c r="N490" s="60" t="s">
        <v>195</v>
      </c>
      <c r="O490" s="60"/>
    </row>
    <row r="491" spans="1:15" ht="24.75" customHeight="1">
      <c r="A491" s="140">
        <v>11</v>
      </c>
      <c r="B491" s="25" t="s">
        <v>810</v>
      </c>
      <c r="C491" s="108">
        <v>3834.36</v>
      </c>
      <c r="D491" s="108"/>
      <c r="E491" s="25" t="s">
        <v>79</v>
      </c>
      <c r="F491" s="60" t="s">
        <v>800</v>
      </c>
      <c r="G491" s="60"/>
      <c r="H491" s="34" t="s">
        <v>801</v>
      </c>
      <c r="I491" s="60" t="s">
        <v>795</v>
      </c>
      <c r="J491" s="60" t="s">
        <v>795</v>
      </c>
      <c r="K491" s="60" t="s">
        <v>230</v>
      </c>
      <c r="L491" s="60" t="s">
        <v>230</v>
      </c>
      <c r="M491" s="60"/>
      <c r="N491" s="60" t="s">
        <v>99</v>
      </c>
      <c r="O491" s="60"/>
    </row>
    <row r="492" spans="1:15" s="146" customFormat="1" ht="24.75" customHeight="1">
      <c r="A492" s="272" t="s">
        <v>7</v>
      </c>
      <c r="B492" s="272"/>
      <c r="C492" s="134">
        <f>SUM(C481:C491)</f>
        <v>17103948.75</v>
      </c>
      <c r="D492" s="134">
        <f>SUM(D481:D491)</f>
        <v>5892009</v>
      </c>
      <c r="E492" s="150"/>
      <c r="F492" s="55"/>
      <c r="G492" s="55"/>
      <c r="H492" s="151"/>
      <c r="I492" s="165"/>
      <c r="J492" s="133"/>
      <c r="K492" s="133"/>
      <c r="L492" s="133"/>
      <c r="M492" s="133"/>
      <c r="N492" s="133"/>
      <c r="O492" s="133"/>
    </row>
    <row r="493" spans="1:15" s="40" customFormat="1" ht="23.25" customHeight="1">
      <c r="A493" s="194" t="s">
        <v>1453</v>
      </c>
      <c r="B493" s="194"/>
      <c r="C493" s="256"/>
      <c r="D493" s="256"/>
      <c r="E493" s="194"/>
      <c r="F493" s="100"/>
      <c r="G493" s="100"/>
      <c r="H493" s="194"/>
      <c r="I493" s="100"/>
      <c r="J493" s="100"/>
      <c r="K493" s="100"/>
      <c r="L493" s="100"/>
      <c r="M493" s="100"/>
      <c r="N493" s="100"/>
      <c r="O493" s="196"/>
    </row>
    <row r="494" spans="1:15" ht="25.5">
      <c r="A494" s="143">
        <v>1</v>
      </c>
      <c r="B494" s="30" t="s">
        <v>813</v>
      </c>
      <c r="C494" s="137"/>
      <c r="D494" s="137">
        <v>8229354</v>
      </c>
      <c r="E494" s="28" t="s">
        <v>832</v>
      </c>
      <c r="F494" s="64" t="s">
        <v>836</v>
      </c>
      <c r="G494" s="64">
        <v>2254.6</v>
      </c>
      <c r="H494" s="38" t="s">
        <v>840</v>
      </c>
      <c r="I494" s="64" t="s">
        <v>27</v>
      </c>
      <c r="J494" s="64" t="s">
        <v>27</v>
      </c>
      <c r="K494" s="60" t="s">
        <v>27</v>
      </c>
      <c r="L494" s="60" t="s">
        <v>28</v>
      </c>
      <c r="M494" s="60" t="s">
        <v>841</v>
      </c>
      <c r="N494" s="60" t="s">
        <v>59</v>
      </c>
      <c r="O494" s="60"/>
    </row>
    <row r="495" spans="1:15" ht="25.5">
      <c r="A495" s="143">
        <v>2</v>
      </c>
      <c r="B495" s="30" t="s">
        <v>814</v>
      </c>
      <c r="C495" s="137"/>
      <c r="D495" s="137">
        <v>8817165</v>
      </c>
      <c r="E495" s="28" t="s">
        <v>832</v>
      </c>
      <c r="F495" s="64" t="s">
        <v>837</v>
      </c>
      <c r="G495" s="64">
        <v>2415.1999999999998</v>
      </c>
      <c r="H495" s="38" t="s">
        <v>840</v>
      </c>
      <c r="I495" s="64" t="s">
        <v>27</v>
      </c>
      <c r="J495" s="64" t="s">
        <v>27</v>
      </c>
      <c r="K495" s="60" t="s">
        <v>27</v>
      </c>
      <c r="L495" s="60" t="s">
        <v>28</v>
      </c>
      <c r="M495" s="60" t="s">
        <v>841</v>
      </c>
      <c r="N495" s="60" t="s">
        <v>59</v>
      </c>
      <c r="O495" s="60"/>
    </row>
    <row r="496" spans="1:15" ht="25.5">
      <c r="A496" s="143">
        <v>3</v>
      </c>
      <c r="B496" s="30" t="s">
        <v>316</v>
      </c>
      <c r="C496" s="137"/>
      <c r="D496" s="137">
        <v>2197902</v>
      </c>
      <c r="E496" s="28" t="s">
        <v>833</v>
      </c>
      <c r="F496" s="64">
        <v>1982</v>
      </c>
      <c r="G496" s="64">
        <v>602.29999999999995</v>
      </c>
      <c r="H496" s="38" t="s">
        <v>840</v>
      </c>
      <c r="I496" s="64" t="s">
        <v>27</v>
      </c>
      <c r="J496" s="64" t="s">
        <v>27</v>
      </c>
      <c r="K496" s="60" t="s">
        <v>27</v>
      </c>
      <c r="L496" s="60" t="s">
        <v>28</v>
      </c>
      <c r="M496" s="60" t="s">
        <v>841</v>
      </c>
      <c r="N496" s="60" t="s">
        <v>59</v>
      </c>
      <c r="O496" s="60"/>
    </row>
    <row r="497" spans="1:15" ht="25.5">
      <c r="A497" s="143">
        <v>4</v>
      </c>
      <c r="B497" s="30" t="s">
        <v>81</v>
      </c>
      <c r="C497" s="137"/>
      <c r="D497" s="137">
        <v>12128622</v>
      </c>
      <c r="E497" s="28" t="s">
        <v>834</v>
      </c>
      <c r="F497" s="64">
        <v>1963</v>
      </c>
      <c r="G497" s="64">
        <v>3322.4</v>
      </c>
      <c r="H497" s="38" t="s">
        <v>840</v>
      </c>
      <c r="I497" s="64" t="s">
        <v>27</v>
      </c>
      <c r="J497" s="64" t="s">
        <v>27</v>
      </c>
      <c r="K497" s="60" t="s">
        <v>27</v>
      </c>
      <c r="L497" s="60" t="s">
        <v>28</v>
      </c>
      <c r="M497" s="60" t="s">
        <v>841</v>
      </c>
      <c r="N497" s="60" t="s">
        <v>59</v>
      </c>
      <c r="O497" s="60"/>
    </row>
    <row r="498" spans="1:15" ht="25.5">
      <c r="A498" s="143">
        <v>5</v>
      </c>
      <c r="B498" s="30" t="s">
        <v>581</v>
      </c>
      <c r="C498" s="137">
        <v>31517.54</v>
      </c>
      <c r="D498" s="137"/>
      <c r="E498" s="28"/>
      <c r="F498" s="64">
        <v>1965</v>
      </c>
      <c r="G498" s="64"/>
      <c r="H498" s="38" t="s">
        <v>840</v>
      </c>
      <c r="I498" s="64"/>
      <c r="J498" s="64" t="s">
        <v>28</v>
      </c>
      <c r="K498" s="60" t="s">
        <v>28</v>
      </c>
      <c r="L498" s="60" t="s">
        <v>28</v>
      </c>
      <c r="M498" s="60" t="s">
        <v>842</v>
      </c>
      <c r="N498" s="60"/>
      <c r="O498" s="60"/>
    </row>
    <row r="499" spans="1:15" ht="27.75" customHeight="1">
      <c r="A499" s="143">
        <v>6</v>
      </c>
      <c r="B499" s="30" t="s">
        <v>815</v>
      </c>
      <c r="C499" s="137">
        <v>22936.69</v>
      </c>
      <c r="D499" s="137"/>
      <c r="E499" s="28" t="s">
        <v>835</v>
      </c>
      <c r="F499" s="64" t="s">
        <v>837</v>
      </c>
      <c r="G499" s="64">
        <v>259.5</v>
      </c>
      <c r="H499" s="38" t="s">
        <v>840</v>
      </c>
      <c r="I499" s="64" t="s">
        <v>27</v>
      </c>
      <c r="J499" s="64" t="s">
        <v>28</v>
      </c>
      <c r="K499" s="60" t="s">
        <v>28</v>
      </c>
      <c r="L499" s="60" t="s">
        <v>28</v>
      </c>
      <c r="M499" s="60" t="s">
        <v>362</v>
      </c>
      <c r="N499" s="60" t="s">
        <v>590</v>
      </c>
      <c r="O499" s="60"/>
    </row>
    <row r="500" spans="1:15" ht="27.75" customHeight="1">
      <c r="A500" s="143">
        <v>7</v>
      </c>
      <c r="B500" s="30" t="s">
        <v>816</v>
      </c>
      <c r="C500" s="137">
        <v>29591.95</v>
      </c>
      <c r="D500" s="137"/>
      <c r="E500" s="28" t="s">
        <v>835</v>
      </c>
      <c r="F500" s="64" t="s">
        <v>837</v>
      </c>
      <c r="G500" s="64" t="s">
        <v>838</v>
      </c>
      <c r="H500" s="38" t="s">
        <v>840</v>
      </c>
      <c r="I500" s="64" t="s">
        <v>27</v>
      </c>
      <c r="J500" s="64" t="s">
        <v>28</v>
      </c>
      <c r="K500" s="60" t="s">
        <v>28</v>
      </c>
      <c r="L500" s="60" t="s">
        <v>28</v>
      </c>
      <c r="M500" s="60" t="s">
        <v>362</v>
      </c>
      <c r="N500" s="60" t="s">
        <v>590</v>
      </c>
      <c r="O500" s="60"/>
    </row>
    <row r="501" spans="1:15" ht="25.5">
      <c r="A501" s="143">
        <v>8</v>
      </c>
      <c r="B501" s="30" t="s">
        <v>817</v>
      </c>
      <c r="C501" s="137">
        <v>49995.6</v>
      </c>
      <c r="D501" s="137"/>
      <c r="E501" s="28" t="s">
        <v>835</v>
      </c>
      <c r="F501" s="64">
        <v>2009</v>
      </c>
      <c r="G501" s="64"/>
      <c r="H501" s="38" t="s">
        <v>840</v>
      </c>
      <c r="I501" s="64"/>
      <c r="J501" s="64"/>
      <c r="K501" s="60"/>
      <c r="L501" s="60"/>
      <c r="M501" s="60" t="s">
        <v>843</v>
      </c>
      <c r="N501" s="60"/>
      <c r="O501" s="60"/>
    </row>
    <row r="502" spans="1:15" ht="27.75" customHeight="1">
      <c r="A502" s="143">
        <v>9</v>
      </c>
      <c r="B502" s="30" t="s">
        <v>818</v>
      </c>
      <c r="C502" s="137">
        <v>34013.18</v>
      </c>
      <c r="D502" s="137"/>
      <c r="E502" s="28" t="s">
        <v>835</v>
      </c>
      <c r="F502" s="64">
        <v>1964</v>
      </c>
      <c r="G502" s="64" t="s">
        <v>839</v>
      </c>
      <c r="H502" s="38" t="s">
        <v>840</v>
      </c>
      <c r="I502" s="64" t="s">
        <v>27</v>
      </c>
      <c r="J502" s="64" t="s">
        <v>28</v>
      </c>
      <c r="K502" s="60" t="s">
        <v>28</v>
      </c>
      <c r="L502" s="60" t="s">
        <v>28</v>
      </c>
      <c r="M502" s="60" t="s">
        <v>362</v>
      </c>
      <c r="N502" s="60" t="s">
        <v>590</v>
      </c>
      <c r="O502" s="60"/>
    </row>
    <row r="503" spans="1:15" ht="27.75" customHeight="1">
      <c r="A503" s="143">
        <v>10</v>
      </c>
      <c r="B503" s="30" t="s">
        <v>819</v>
      </c>
      <c r="C503" s="137">
        <v>28696.400000000001</v>
      </c>
      <c r="D503" s="137"/>
      <c r="E503" s="28" t="s">
        <v>835</v>
      </c>
      <c r="F503" s="64">
        <v>1964</v>
      </c>
      <c r="G503" s="64">
        <v>141</v>
      </c>
      <c r="H503" s="38" t="s">
        <v>840</v>
      </c>
      <c r="I503" s="64" t="s">
        <v>27</v>
      </c>
      <c r="J503" s="64" t="s">
        <v>28</v>
      </c>
      <c r="K503" s="60" t="s">
        <v>28</v>
      </c>
      <c r="L503" s="60" t="s">
        <v>28</v>
      </c>
      <c r="M503" s="60" t="s">
        <v>362</v>
      </c>
      <c r="N503" s="60" t="s">
        <v>590</v>
      </c>
      <c r="O503" s="60"/>
    </row>
    <row r="504" spans="1:15" ht="27.75" customHeight="1">
      <c r="A504" s="143">
        <v>11</v>
      </c>
      <c r="B504" s="30" t="s">
        <v>820</v>
      </c>
      <c r="C504" s="137">
        <v>17232.23</v>
      </c>
      <c r="D504" s="137"/>
      <c r="E504" s="28" t="s">
        <v>835</v>
      </c>
      <c r="F504" s="64" t="s">
        <v>837</v>
      </c>
      <c r="G504" s="64">
        <v>192</v>
      </c>
      <c r="H504" s="38" t="s">
        <v>840</v>
      </c>
      <c r="I504" s="64" t="s">
        <v>27</v>
      </c>
      <c r="J504" s="64" t="s">
        <v>28</v>
      </c>
      <c r="K504" s="60" t="s">
        <v>28</v>
      </c>
      <c r="L504" s="60" t="s">
        <v>28</v>
      </c>
      <c r="M504" s="60" t="s">
        <v>362</v>
      </c>
      <c r="N504" s="60" t="s">
        <v>590</v>
      </c>
      <c r="O504" s="60"/>
    </row>
    <row r="505" spans="1:15" ht="27.75" customHeight="1">
      <c r="A505" s="143">
        <v>12</v>
      </c>
      <c r="B505" s="30" t="s">
        <v>821</v>
      </c>
      <c r="C505" s="137">
        <v>8913.2199999999993</v>
      </c>
      <c r="D505" s="137"/>
      <c r="E505" s="28" t="s">
        <v>835</v>
      </c>
      <c r="F505" s="64" t="s">
        <v>837</v>
      </c>
      <c r="G505" s="64">
        <v>102</v>
      </c>
      <c r="H505" s="38" t="s">
        <v>840</v>
      </c>
      <c r="I505" s="64" t="s">
        <v>27</v>
      </c>
      <c r="J505" s="64" t="s">
        <v>28</v>
      </c>
      <c r="K505" s="60" t="s">
        <v>28</v>
      </c>
      <c r="L505" s="60" t="s">
        <v>28</v>
      </c>
      <c r="M505" s="60" t="s">
        <v>362</v>
      </c>
      <c r="N505" s="60" t="s">
        <v>590</v>
      </c>
      <c r="O505" s="60"/>
    </row>
    <row r="506" spans="1:15" ht="27.75" customHeight="1">
      <c r="A506" s="143">
        <v>13</v>
      </c>
      <c r="B506" s="30" t="s">
        <v>822</v>
      </c>
      <c r="C506" s="137">
        <v>17232.23</v>
      </c>
      <c r="D506" s="137"/>
      <c r="E506" s="28" t="s">
        <v>835</v>
      </c>
      <c r="F506" s="64" t="s">
        <v>837</v>
      </c>
      <c r="G506" s="64">
        <v>192</v>
      </c>
      <c r="H506" s="38" t="s">
        <v>840</v>
      </c>
      <c r="I506" s="64" t="s">
        <v>27</v>
      </c>
      <c r="J506" s="64" t="s">
        <v>28</v>
      </c>
      <c r="K506" s="60" t="s">
        <v>28</v>
      </c>
      <c r="L506" s="60" t="s">
        <v>28</v>
      </c>
      <c r="M506" s="60" t="s">
        <v>362</v>
      </c>
      <c r="N506" s="60" t="s">
        <v>590</v>
      </c>
      <c r="O506" s="60"/>
    </row>
    <row r="507" spans="1:15" ht="27.75" customHeight="1">
      <c r="A507" s="143">
        <v>14</v>
      </c>
      <c r="B507" s="30" t="s">
        <v>823</v>
      </c>
      <c r="C507" s="137">
        <v>6472.11</v>
      </c>
      <c r="D507" s="137"/>
      <c r="E507" s="28" t="s">
        <v>835</v>
      </c>
      <c r="F507" s="64">
        <v>1964</v>
      </c>
      <c r="G507" s="64">
        <v>130</v>
      </c>
      <c r="H507" s="38" t="s">
        <v>840</v>
      </c>
      <c r="I507" s="64" t="s">
        <v>27</v>
      </c>
      <c r="J507" s="64" t="s">
        <v>28</v>
      </c>
      <c r="K507" s="60" t="s">
        <v>28</v>
      </c>
      <c r="L507" s="60" t="s">
        <v>28</v>
      </c>
      <c r="M507" s="60" t="s">
        <v>362</v>
      </c>
      <c r="N507" s="60" t="s">
        <v>590</v>
      </c>
      <c r="O507" s="60"/>
    </row>
    <row r="508" spans="1:15" ht="27.75" customHeight="1">
      <c r="A508" s="143">
        <v>15</v>
      </c>
      <c r="B508" s="30" t="s">
        <v>824</v>
      </c>
      <c r="C508" s="137">
        <v>22936.69</v>
      </c>
      <c r="D508" s="137"/>
      <c r="E508" s="28" t="s">
        <v>835</v>
      </c>
      <c r="F508" s="64" t="s">
        <v>837</v>
      </c>
      <c r="G508" s="64">
        <v>255</v>
      </c>
      <c r="H508" s="38" t="s">
        <v>840</v>
      </c>
      <c r="I508" s="64" t="s">
        <v>27</v>
      </c>
      <c r="J508" s="64" t="s">
        <v>28</v>
      </c>
      <c r="K508" s="60" t="s">
        <v>28</v>
      </c>
      <c r="L508" s="60" t="s">
        <v>28</v>
      </c>
      <c r="M508" s="60" t="s">
        <v>362</v>
      </c>
      <c r="N508" s="60" t="s">
        <v>590</v>
      </c>
      <c r="O508" s="60"/>
    </row>
    <row r="509" spans="1:15" ht="27.75" customHeight="1">
      <c r="A509" s="143">
        <v>16</v>
      </c>
      <c r="B509" s="30" t="s">
        <v>825</v>
      </c>
      <c r="C509" s="137">
        <v>22759.64</v>
      </c>
      <c r="D509" s="137"/>
      <c r="E509" s="28" t="s">
        <v>835</v>
      </c>
      <c r="F509" s="64">
        <v>1933</v>
      </c>
      <c r="G509" s="64">
        <v>222</v>
      </c>
      <c r="H509" s="38" t="s">
        <v>840</v>
      </c>
      <c r="I509" s="64" t="s">
        <v>27</v>
      </c>
      <c r="J509" s="64" t="s">
        <v>27</v>
      </c>
      <c r="K509" s="60" t="s">
        <v>28</v>
      </c>
      <c r="L509" s="60" t="s">
        <v>28</v>
      </c>
      <c r="M509" s="60" t="s">
        <v>28</v>
      </c>
      <c r="N509" s="60" t="s">
        <v>59</v>
      </c>
      <c r="O509" s="60"/>
    </row>
    <row r="510" spans="1:15" ht="27.75" customHeight="1">
      <c r="A510" s="143">
        <v>17</v>
      </c>
      <c r="B510" s="30" t="s">
        <v>826</v>
      </c>
      <c r="C510" s="137">
        <v>22386.25</v>
      </c>
      <c r="D510" s="137"/>
      <c r="E510" s="28" t="s">
        <v>835</v>
      </c>
      <c r="F510" s="64">
        <v>2017</v>
      </c>
      <c r="G510" s="64">
        <v>39.9</v>
      </c>
      <c r="H510" s="38" t="s">
        <v>840</v>
      </c>
      <c r="I510" s="64"/>
      <c r="J510" s="64" t="s">
        <v>28</v>
      </c>
      <c r="K510" s="60" t="s">
        <v>27</v>
      </c>
      <c r="L510" s="60" t="s">
        <v>28</v>
      </c>
      <c r="M510" s="60" t="s">
        <v>28</v>
      </c>
      <c r="N510" s="60" t="s">
        <v>89</v>
      </c>
      <c r="O510" s="60"/>
    </row>
    <row r="511" spans="1:15" ht="27.75" customHeight="1">
      <c r="A511" s="143">
        <v>18</v>
      </c>
      <c r="B511" s="30" t="s">
        <v>827</v>
      </c>
      <c r="C511" s="137">
        <v>965144.6</v>
      </c>
      <c r="D511" s="137"/>
      <c r="E511" s="28" t="s">
        <v>835</v>
      </c>
      <c r="F511" s="64">
        <v>2015</v>
      </c>
      <c r="G511" s="64">
        <v>1152</v>
      </c>
      <c r="H511" s="38" t="s">
        <v>840</v>
      </c>
      <c r="I511" s="64"/>
      <c r="J511" s="64" t="s">
        <v>28</v>
      </c>
      <c r="K511" s="64" t="s">
        <v>28</v>
      </c>
      <c r="L511" s="60" t="s">
        <v>28</v>
      </c>
      <c r="M511" s="60"/>
      <c r="N511" s="60"/>
      <c r="O511" s="60"/>
    </row>
    <row r="512" spans="1:15" ht="27.75" customHeight="1">
      <c r="A512" s="143">
        <v>19</v>
      </c>
      <c r="B512" s="30" t="s">
        <v>828</v>
      </c>
      <c r="C512" s="137">
        <v>52657.599999999999</v>
      </c>
      <c r="D512" s="137"/>
      <c r="E512" s="28" t="s">
        <v>835</v>
      </c>
      <c r="F512" s="64">
        <v>2017</v>
      </c>
      <c r="G512" s="64"/>
      <c r="H512" s="38" t="s">
        <v>840</v>
      </c>
      <c r="I512" s="64"/>
      <c r="J512" s="64" t="s">
        <v>28</v>
      </c>
      <c r="K512" s="64" t="s">
        <v>28</v>
      </c>
      <c r="L512" s="60" t="s">
        <v>28</v>
      </c>
      <c r="M512" s="60" t="s">
        <v>844</v>
      </c>
      <c r="N512" s="60"/>
      <c r="O512" s="60"/>
    </row>
    <row r="513" spans="1:15" ht="27.75" customHeight="1">
      <c r="A513" s="143">
        <v>20</v>
      </c>
      <c r="B513" s="30" t="s">
        <v>829</v>
      </c>
      <c r="C513" s="137">
        <v>8694.41</v>
      </c>
      <c r="D513" s="137"/>
      <c r="E513" s="28"/>
      <c r="F513" s="64">
        <v>2012</v>
      </c>
      <c r="G513" s="64">
        <v>2.25</v>
      </c>
      <c r="H513" s="38" t="s">
        <v>840</v>
      </c>
      <c r="I513" s="64"/>
      <c r="J513" s="64" t="s">
        <v>28</v>
      </c>
      <c r="K513" s="64" t="s">
        <v>28</v>
      </c>
      <c r="L513" s="60" t="s">
        <v>28</v>
      </c>
      <c r="M513" s="60" t="s">
        <v>845</v>
      </c>
      <c r="N513" s="60" t="s">
        <v>59</v>
      </c>
      <c r="O513" s="60"/>
    </row>
    <row r="514" spans="1:15" ht="27.75" customHeight="1">
      <c r="A514" s="143">
        <v>21</v>
      </c>
      <c r="B514" s="30" t="s">
        <v>829</v>
      </c>
      <c r="C514" s="137">
        <v>8145.41</v>
      </c>
      <c r="D514" s="137"/>
      <c r="E514" s="28"/>
      <c r="F514" s="64">
        <v>2012</v>
      </c>
      <c r="G514" s="64">
        <v>2.25</v>
      </c>
      <c r="H514" s="38" t="s">
        <v>840</v>
      </c>
      <c r="I514" s="64"/>
      <c r="J514" s="64" t="s">
        <v>28</v>
      </c>
      <c r="K514" s="64" t="s">
        <v>28</v>
      </c>
      <c r="L514" s="60" t="s">
        <v>28</v>
      </c>
      <c r="M514" s="60" t="s">
        <v>845</v>
      </c>
      <c r="N514" s="60"/>
      <c r="O514" s="60"/>
    </row>
    <row r="515" spans="1:15" s="146" customFormat="1" ht="24.75" customHeight="1">
      <c r="A515" s="272" t="s">
        <v>7</v>
      </c>
      <c r="B515" s="272"/>
      <c r="C515" s="134">
        <f>SUM(C494:C514)</f>
        <v>1349325.75</v>
      </c>
      <c r="D515" s="134">
        <f>SUM(D494:D514)</f>
        <v>31373043</v>
      </c>
      <c r="E515" s="150"/>
      <c r="F515" s="55"/>
      <c r="G515" s="55"/>
      <c r="H515" s="151"/>
      <c r="I515" s="165"/>
      <c r="J515" s="133"/>
      <c r="K515" s="133"/>
      <c r="L515" s="133"/>
      <c r="M515" s="133"/>
      <c r="N515" s="133"/>
      <c r="O515" s="133"/>
    </row>
    <row r="516" spans="1:15" ht="22.5" customHeight="1">
      <c r="A516" s="138" t="s">
        <v>848</v>
      </c>
      <c r="B516" s="138"/>
      <c r="C516" s="181"/>
      <c r="D516" s="181"/>
      <c r="E516" s="138"/>
      <c r="F516" s="182"/>
      <c r="G516" s="182"/>
      <c r="H516" s="138"/>
      <c r="I516" s="182"/>
      <c r="J516" s="182"/>
      <c r="K516" s="182"/>
      <c r="L516" s="182"/>
      <c r="M516" s="182"/>
      <c r="N516" s="182"/>
      <c r="O516" s="60"/>
    </row>
    <row r="517" spans="1:15" ht="25.5">
      <c r="A517" s="143">
        <v>1</v>
      </c>
      <c r="B517" s="30" t="s">
        <v>849</v>
      </c>
      <c r="C517" s="137"/>
      <c r="D517" s="137">
        <v>10589090</v>
      </c>
      <c r="E517" s="28" t="s">
        <v>858</v>
      </c>
      <c r="F517" s="64">
        <v>1971</v>
      </c>
      <c r="G517" s="64">
        <v>2845</v>
      </c>
      <c r="H517" s="38" t="s">
        <v>853</v>
      </c>
      <c r="I517" s="64" t="s">
        <v>27</v>
      </c>
      <c r="J517" s="64" t="s">
        <v>27</v>
      </c>
      <c r="K517" s="60" t="s">
        <v>28</v>
      </c>
      <c r="L517" s="60" t="s">
        <v>28</v>
      </c>
      <c r="M517" s="60"/>
      <c r="N517" s="60" t="s">
        <v>59</v>
      </c>
      <c r="O517" s="60"/>
    </row>
    <row r="518" spans="1:15" ht="25.5">
      <c r="A518" s="143">
        <v>2</v>
      </c>
      <c r="B518" s="30" t="s">
        <v>631</v>
      </c>
      <c r="C518" s="137"/>
      <c r="D518" s="137">
        <v>15569126</v>
      </c>
      <c r="E518" s="28" t="s">
        <v>859</v>
      </c>
      <c r="F518" s="64">
        <v>1971</v>
      </c>
      <c r="G518" s="64">
        <v>4183</v>
      </c>
      <c r="H518" s="38" t="s">
        <v>854</v>
      </c>
      <c r="I518" s="64" t="s">
        <v>27</v>
      </c>
      <c r="J518" s="64" t="s">
        <v>27</v>
      </c>
      <c r="K518" s="60" t="s">
        <v>28</v>
      </c>
      <c r="L518" s="60" t="s">
        <v>28</v>
      </c>
      <c r="M518" s="60"/>
      <c r="N518" s="60" t="s">
        <v>59</v>
      </c>
      <c r="O518" s="60"/>
    </row>
    <row r="519" spans="1:15">
      <c r="A519" s="143">
        <v>3</v>
      </c>
      <c r="B519" s="30" t="s">
        <v>850</v>
      </c>
      <c r="C519" s="137"/>
      <c r="D519" s="137">
        <v>2274142</v>
      </c>
      <c r="E519" s="28" t="s">
        <v>860</v>
      </c>
      <c r="F519" s="64" t="s">
        <v>852</v>
      </c>
      <c r="G519" s="64">
        <v>611</v>
      </c>
      <c r="H519" s="38" t="s">
        <v>855</v>
      </c>
      <c r="I519" s="64" t="s">
        <v>27</v>
      </c>
      <c r="J519" s="64" t="s">
        <v>27</v>
      </c>
      <c r="K519" s="60" t="s">
        <v>28</v>
      </c>
      <c r="L519" s="60" t="s">
        <v>28</v>
      </c>
      <c r="M519" s="60"/>
      <c r="N519" s="60" t="s">
        <v>59</v>
      </c>
      <c r="O519" s="60"/>
    </row>
    <row r="520" spans="1:15">
      <c r="A520" s="143">
        <v>4</v>
      </c>
      <c r="B520" s="30" t="s">
        <v>188</v>
      </c>
      <c r="C520" s="137">
        <v>58946</v>
      </c>
      <c r="D520" s="137"/>
      <c r="E520" s="28" t="s">
        <v>861</v>
      </c>
      <c r="F520" s="64">
        <v>1971</v>
      </c>
      <c r="G520" s="64">
        <v>176</v>
      </c>
      <c r="H520" s="38" t="s">
        <v>856</v>
      </c>
      <c r="I520" s="64" t="s">
        <v>27</v>
      </c>
      <c r="J520" s="64" t="s">
        <v>27</v>
      </c>
      <c r="K520" s="60" t="s">
        <v>28</v>
      </c>
      <c r="L520" s="60" t="s">
        <v>28</v>
      </c>
      <c r="M520" s="60"/>
      <c r="N520" s="60" t="s">
        <v>59</v>
      </c>
      <c r="O520" s="60"/>
    </row>
    <row r="521" spans="1:15">
      <c r="A521" s="143">
        <v>5</v>
      </c>
      <c r="B521" s="30" t="s">
        <v>851</v>
      </c>
      <c r="C521" s="137">
        <v>528000</v>
      </c>
      <c r="D521" s="137"/>
      <c r="E521" s="28" t="s">
        <v>862</v>
      </c>
      <c r="F521" s="64">
        <v>2008</v>
      </c>
      <c r="G521" s="64">
        <v>744</v>
      </c>
      <c r="H521" s="38" t="s">
        <v>857</v>
      </c>
      <c r="I521" s="64" t="s">
        <v>27</v>
      </c>
      <c r="J521" s="64" t="s">
        <v>28</v>
      </c>
      <c r="K521" s="60" t="s">
        <v>28</v>
      </c>
      <c r="L521" s="60" t="s">
        <v>28</v>
      </c>
      <c r="M521" s="60" t="s">
        <v>362</v>
      </c>
      <c r="N521" s="60" t="s">
        <v>616</v>
      </c>
      <c r="O521" s="60"/>
    </row>
    <row r="522" spans="1:15">
      <c r="A522" s="143">
        <v>6</v>
      </c>
      <c r="B522" s="30" t="s">
        <v>186</v>
      </c>
      <c r="C522" s="137">
        <v>1253</v>
      </c>
      <c r="D522" s="137"/>
      <c r="E522" s="28"/>
      <c r="F522" s="64">
        <v>1993</v>
      </c>
      <c r="G522" s="64">
        <v>135</v>
      </c>
      <c r="H522" s="38"/>
      <c r="I522" s="64"/>
      <c r="J522" s="64"/>
      <c r="K522" s="60"/>
      <c r="L522" s="60"/>
      <c r="M522" s="60" t="s">
        <v>362</v>
      </c>
      <c r="N522" s="60" t="s">
        <v>590</v>
      </c>
      <c r="O522" s="60"/>
    </row>
    <row r="523" spans="1:15" s="146" customFormat="1" ht="24.75" customHeight="1">
      <c r="A523" s="272" t="s">
        <v>7</v>
      </c>
      <c r="B523" s="272"/>
      <c r="C523" s="134">
        <f>SUM(C517:C522)</f>
        <v>588199</v>
      </c>
      <c r="D523" s="134">
        <f>SUM(D517:D522)</f>
        <v>28432358</v>
      </c>
      <c r="E523" s="150"/>
      <c r="F523" s="55"/>
      <c r="G523" s="55"/>
      <c r="H523" s="151"/>
      <c r="I523" s="165"/>
      <c r="J523" s="133"/>
      <c r="K523" s="133"/>
      <c r="L523" s="133"/>
      <c r="M523" s="133"/>
      <c r="N523" s="133"/>
      <c r="O523" s="133"/>
    </row>
    <row r="524" spans="1:15" ht="39.75" customHeight="1">
      <c r="A524" s="138" t="s">
        <v>864</v>
      </c>
      <c r="B524" s="138"/>
      <c r="C524" s="181"/>
      <c r="D524" s="181"/>
      <c r="E524" s="138"/>
      <c r="F524" s="182"/>
      <c r="G524" s="182"/>
      <c r="H524" s="138"/>
      <c r="I524" s="182"/>
      <c r="J524" s="182"/>
      <c r="K524" s="182"/>
      <c r="L524" s="182"/>
      <c r="M524" s="182"/>
      <c r="N524" s="182"/>
      <c r="O524" s="60"/>
    </row>
    <row r="525" spans="1:15" s="46" customFormat="1" ht="38.25" customHeight="1">
      <c r="A525" s="140">
        <v>1</v>
      </c>
      <c r="B525" s="127" t="s">
        <v>1418</v>
      </c>
      <c r="C525" s="125"/>
      <c r="D525" s="120">
        <v>10249200</v>
      </c>
      <c r="E525" s="25" t="s">
        <v>865</v>
      </c>
      <c r="F525" s="140">
        <v>1971</v>
      </c>
      <c r="G525" s="140">
        <v>2847</v>
      </c>
      <c r="H525" s="25" t="s">
        <v>866</v>
      </c>
      <c r="I525" s="140" t="s">
        <v>228</v>
      </c>
      <c r="J525" s="140" t="s">
        <v>228</v>
      </c>
      <c r="K525" s="140" t="s">
        <v>228</v>
      </c>
      <c r="L525" s="140" t="s">
        <v>230</v>
      </c>
      <c r="M525" s="140"/>
      <c r="N525" s="140" t="s">
        <v>106</v>
      </c>
      <c r="O525" s="140"/>
    </row>
    <row r="526" spans="1:15" s="46" customFormat="1" ht="24.75" customHeight="1">
      <c r="A526" s="140">
        <v>2</v>
      </c>
      <c r="B526" s="127" t="s">
        <v>867</v>
      </c>
      <c r="C526" s="125"/>
      <c r="D526" s="120">
        <v>3168000</v>
      </c>
      <c r="E526" s="25" t="s">
        <v>868</v>
      </c>
      <c r="F526" s="140">
        <v>1972</v>
      </c>
      <c r="G526" s="140">
        <v>880</v>
      </c>
      <c r="H526" s="25" t="s">
        <v>866</v>
      </c>
      <c r="I526" s="140" t="s">
        <v>228</v>
      </c>
      <c r="J526" s="140" t="s">
        <v>228</v>
      </c>
      <c r="K526" s="140" t="s">
        <v>228</v>
      </c>
      <c r="L526" s="140" t="s">
        <v>230</v>
      </c>
      <c r="M526" s="140"/>
      <c r="N526" s="140" t="s">
        <v>869</v>
      </c>
      <c r="O526" s="140"/>
    </row>
    <row r="527" spans="1:15" s="46" customFormat="1" ht="24.75" customHeight="1">
      <c r="A527" s="140">
        <v>3</v>
      </c>
      <c r="B527" s="127" t="s">
        <v>870</v>
      </c>
      <c r="C527" s="125"/>
      <c r="D527" s="120">
        <v>2109600</v>
      </c>
      <c r="E527" s="25" t="s">
        <v>871</v>
      </c>
      <c r="F527" s="140">
        <v>1968</v>
      </c>
      <c r="G527" s="140">
        <v>586</v>
      </c>
      <c r="H527" s="25" t="s">
        <v>872</v>
      </c>
      <c r="I527" s="140" t="s">
        <v>228</v>
      </c>
      <c r="J527" s="140" t="s">
        <v>228</v>
      </c>
      <c r="K527" s="140" t="s">
        <v>228</v>
      </c>
      <c r="L527" s="140" t="s">
        <v>230</v>
      </c>
      <c r="M527" s="140"/>
      <c r="N527" s="140" t="s">
        <v>106</v>
      </c>
      <c r="O527" s="140"/>
    </row>
    <row r="528" spans="1:15" s="46" customFormat="1" ht="24.75" customHeight="1">
      <c r="A528" s="140">
        <v>4</v>
      </c>
      <c r="B528" s="127" t="s">
        <v>873</v>
      </c>
      <c r="C528" s="125"/>
      <c r="D528" s="120">
        <v>2109600</v>
      </c>
      <c r="E528" s="25" t="s">
        <v>871</v>
      </c>
      <c r="F528" s="140">
        <v>1968</v>
      </c>
      <c r="G528" s="140">
        <v>586</v>
      </c>
      <c r="H528" s="25" t="s">
        <v>874</v>
      </c>
      <c r="I528" s="140" t="s">
        <v>228</v>
      </c>
      <c r="J528" s="140" t="s">
        <v>228</v>
      </c>
      <c r="K528" s="140" t="s">
        <v>228</v>
      </c>
      <c r="L528" s="140" t="s">
        <v>230</v>
      </c>
      <c r="M528" s="140"/>
      <c r="N528" s="140" t="s">
        <v>106</v>
      </c>
      <c r="O528" s="140"/>
    </row>
    <row r="529" spans="1:15" s="46" customFormat="1" ht="24.75" customHeight="1">
      <c r="A529" s="140">
        <v>5</v>
      </c>
      <c r="B529" s="127" t="s">
        <v>875</v>
      </c>
      <c r="C529" s="125"/>
      <c r="D529" s="120">
        <v>2556000</v>
      </c>
      <c r="E529" s="25" t="s">
        <v>871</v>
      </c>
      <c r="F529" s="140">
        <v>1971</v>
      </c>
      <c r="G529" s="140">
        <v>710</v>
      </c>
      <c r="H529" s="25" t="s">
        <v>876</v>
      </c>
      <c r="I529" s="140" t="s">
        <v>228</v>
      </c>
      <c r="J529" s="140" t="s">
        <v>228</v>
      </c>
      <c r="K529" s="140" t="s">
        <v>228</v>
      </c>
      <c r="L529" s="140" t="s">
        <v>230</v>
      </c>
      <c r="M529" s="140"/>
      <c r="N529" s="140" t="s">
        <v>869</v>
      </c>
      <c r="O529" s="140"/>
    </row>
    <row r="530" spans="1:15" s="46" customFormat="1" ht="24.75" customHeight="1">
      <c r="A530" s="140">
        <v>6</v>
      </c>
      <c r="B530" s="127" t="s">
        <v>877</v>
      </c>
      <c r="C530" s="125">
        <v>475821.42</v>
      </c>
      <c r="D530" s="120"/>
      <c r="E530" s="25" t="s">
        <v>878</v>
      </c>
      <c r="F530" s="140">
        <v>1971</v>
      </c>
      <c r="G530" s="140">
        <v>370</v>
      </c>
      <c r="H530" s="25" t="s">
        <v>866</v>
      </c>
      <c r="I530" s="140" t="s">
        <v>228</v>
      </c>
      <c r="J530" s="140" t="s">
        <v>228</v>
      </c>
      <c r="K530" s="140" t="s">
        <v>230</v>
      </c>
      <c r="L530" s="140" t="s">
        <v>230</v>
      </c>
      <c r="M530" s="140"/>
      <c r="N530" s="140" t="s">
        <v>879</v>
      </c>
      <c r="O530" s="140"/>
    </row>
    <row r="531" spans="1:15" s="46" customFormat="1" ht="25.5">
      <c r="A531" s="140">
        <v>7</v>
      </c>
      <c r="B531" s="127" t="s">
        <v>880</v>
      </c>
      <c r="C531" s="125">
        <v>26345</v>
      </c>
      <c r="D531" s="120"/>
      <c r="E531" s="25" t="s">
        <v>881</v>
      </c>
      <c r="F531" s="140">
        <v>1971</v>
      </c>
      <c r="G531" s="140">
        <v>110</v>
      </c>
      <c r="H531" s="25" t="s">
        <v>866</v>
      </c>
      <c r="I531" s="140" t="s">
        <v>96</v>
      </c>
      <c r="J531" s="140" t="s">
        <v>228</v>
      </c>
      <c r="K531" s="140" t="s">
        <v>228</v>
      </c>
      <c r="L531" s="140" t="s">
        <v>230</v>
      </c>
      <c r="M531" s="140"/>
      <c r="N531" s="140" t="s">
        <v>75</v>
      </c>
      <c r="O531" s="140"/>
    </row>
    <row r="532" spans="1:15" s="46" customFormat="1" ht="25.5">
      <c r="A532" s="140">
        <v>8</v>
      </c>
      <c r="B532" s="127" t="s">
        <v>882</v>
      </c>
      <c r="C532" s="125">
        <v>3150</v>
      </c>
      <c r="D532" s="120"/>
      <c r="E532" s="25" t="s">
        <v>881</v>
      </c>
      <c r="F532" s="140">
        <v>1971</v>
      </c>
      <c r="G532" s="140">
        <v>55</v>
      </c>
      <c r="H532" s="25" t="s">
        <v>866</v>
      </c>
      <c r="I532" s="140" t="s">
        <v>96</v>
      </c>
      <c r="J532" s="140" t="s">
        <v>228</v>
      </c>
      <c r="K532" s="140" t="s">
        <v>228</v>
      </c>
      <c r="L532" s="140" t="s">
        <v>230</v>
      </c>
      <c r="M532" s="140"/>
      <c r="N532" s="140" t="s">
        <v>75</v>
      </c>
      <c r="O532" s="140"/>
    </row>
    <row r="533" spans="1:15" s="46" customFormat="1">
      <c r="A533" s="140">
        <v>9</v>
      </c>
      <c r="B533" s="127" t="s">
        <v>1111</v>
      </c>
      <c r="C533" s="125">
        <v>119096.83</v>
      </c>
      <c r="D533" s="120"/>
      <c r="E533" s="25"/>
      <c r="F533" s="140"/>
      <c r="G533" s="140"/>
      <c r="H533" s="25"/>
      <c r="I533" s="140"/>
      <c r="J533" s="140"/>
      <c r="K533" s="140"/>
      <c r="L533" s="140"/>
      <c r="M533" s="140"/>
      <c r="N533" s="140"/>
      <c r="O533" s="140"/>
    </row>
    <row r="534" spans="1:15" s="46" customFormat="1">
      <c r="A534" s="140">
        <v>10</v>
      </c>
      <c r="B534" s="127" t="s">
        <v>1112</v>
      </c>
      <c r="C534" s="125">
        <v>67283</v>
      </c>
      <c r="D534" s="120"/>
      <c r="E534" s="25"/>
      <c r="F534" s="140"/>
      <c r="G534" s="140"/>
      <c r="H534" s="25"/>
      <c r="I534" s="140"/>
      <c r="J534" s="140"/>
      <c r="K534" s="140"/>
      <c r="L534" s="140"/>
      <c r="M534" s="140"/>
      <c r="N534" s="140"/>
      <c r="O534" s="140"/>
    </row>
    <row r="535" spans="1:15" s="46" customFormat="1">
      <c r="A535" s="140">
        <v>11</v>
      </c>
      <c r="B535" s="127" t="s">
        <v>1113</v>
      </c>
      <c r="C535" s="125">
        <v>42465</v>
      </c>
      <c r="D535" s="120"/>
      <c r="E535" s="25"/>
      <c r="F535" s="140"/>
      <c r="G535" s="140"/>
      <c r="H535" s="25"/>
      <c r="I535" s="140"/>
      <c r="J535" s="140"/>
      <c r="K535" s="140"/>
      <c r="L535" s="140"/>
      <c r="M535" s="140"/>
      <c r="N535" s="140"/>
      <c r="O535" s="140"/>
    </row>
    <row r="536" spans="1:15" s="46" customFormat="1">
      <c r="A536" s="140">
        <v>12</v>
      </c>
      <c r="B536" s="127" t="s">
        <v>588</v>
      </c>
      <c r="C536" s="125">
        <v>43772</v>
      </c>
      <c r="D536" s="120"/>
      <c r="E536" s="25"/>
      <c r="F536" s="140"/>
      <c r="G536" s="140"/>
      <c r="H536" s="25"/>
      <c r="I536" s="140"/>
      <c r="J536" s="140"/>
      <c r="K536" s="140"/>
      <c r="L536" s="140"/>
      <c r="M536" s="140"/>
      <c r="N536" s="140"/>
      <c r="O536" s="140"/>
    </row>
    <row r="537" spans="1:15" s="46" customFormat="1">
      <c r="A537" s="140">
        <v>13</v>
      </c>
      <c r="B537" s="127" t="s">
        <v>1114</v>
      </c>
      <c r="C537" s="125">
        <v>12781</v>
      </c>
      <c r="D537" s="120"/>
      <c r="E537" s="25"/>
      <c r="F537" s="140"/>
      <c r="G537" s="140"/>
      <c r="H537" s="25"/>
      <c r="I537" s="140"/>
      <c r="J537" s="140"/>
      <c r="K537" s="140"/>
      <c r="L537" s="140"/>
      <c r="M537" s="140"/>
      <c r="N537" s="140"/>
      <c r="O537" s="140"/>
    </row>
    <row r="538" spans="1:15" s="46" customFormat="1">
      <c r="A538" s="140">
        <v>14</v>
      </c>
      <c r="B538" s="127" t="s">
        <v>1115</v>
      </c>
      <c r="C538" s="125">
        <v>114329</v>
      </c>
      <c r="D538" s="120"/>
      <c r="E538" s="25"/>
      <c r="F538" s="140"/>
      <c r="G538" s="140"/>
      <c r="H538" s="25"/>
      <c r="I538" s="140"/>
      <c r="J538" s="140"/>
      <c r="K538" s="140"/>
      <c r="L538" s="140"/>
      <c r="M538" s="140"/>
      <c r="N538" s="140"/>
      <c r="O538" s="140"/>
    </row>
    <row r="539" spans="1:15" s="46" customFormat="1">
      <c r="A539" s="140">
        <v>15</v>
      </c>
      <c r="B539" s="127" t="s">
        <v>1116</v>
      </c>
      <c r="C539" s="125">
        <v>22416.5</v>
      </c>
      <c r="D539" s="120"/>
      <c r="E539" s="25"/>
      <c r="F539" s="140"/>
      <c r="G539" s="140"/>
      <c r="H539" s="25"/>
      <c r="I539" s="140"/>
      <c r="J539" s="140"/>
      <c r="K539" s="140"/>
      <c r="L539" s="140"/>
      <c r="M539" s="140"/>
      <c r="N539" s="140"/>
      <c r="O539" s="140"/>
    </row>
    <row r="540" spans="1:15" s="46" customFormat="1" ht="25.5">
      <c r="A540" s="140">
        <v>16</v>
      </c>
      <c r="B540" s="127" t="s">
        <v>1117</v>
      </c>
      <c r="C540" s="125">
        <v>11808</v>
      </c>
      <c r="D540" s="120"/>
      <c r="E540" s="25"/>
      <c r="F540" s="140"/>
      <c r="G540" s="140"/>
      <c r="H540" s="25"/>
      <c r="I540" s="140"/>
      <c r="J540" s="140"/>
      <c r="K540" s="140"/>
      <c r="L540" s="140"/>
      <c r="M540" s="140"/>
      <c r="N540" s="140"/>
      <c r="O540" s="140"/>
    </row>
    <row r="541" spans="1:15" s="46" customFormat="1">
      <c r="A541" s="140">
        <v>17</v>
      </c>
      <c r="B541" s="127" t="s">
        <v>581</v>
      </c>
      <c r="C541" s="125">
        <v>147494.22</v>
      </c>
      <c r="D541" s="120"/>
      <c r="E541" s="25"/>
      <c r="F541" s="140"/>
      <c r="G541" s="140"/>
      <c r="H541" s="25"/>
      <c r="I541" s="140"/>
      <c r="J541" s="140"/>
      <c r="K541" s="140"/>
      <c r="L541" s="140"/>
      <c r="M541" s="140"/>
      <c r="N541" s="140"/>
      <c r="O541" s="140"/>
    </row>
    <row r="542" spans="1:15" s="46" customFormat="1">
      <c r="A542" s="140">
        <v>18</v>
      </c>
      <c r="B542" s="127" t="s">
        <v>1118</v>
      </c>
      <c r="C542" s="125">
        <v>480000</v>
      </c>
      <c r="D542" s="120"/>
      <c r="E542" s="25"/>
      <c r="F542" s="140"/>
      <c r="G542" s="140"/>
      <c r="H542" s="25"/>
      <c r="I542" s="140"/>
      <c r="J542" s="140"/>
      <c r="K542" s="140"/>
      <c r="L542" s="140"/>
      <c r="M542" s="140"/>
      <c r="N542" s="140"/>
      <c r="O542" s="140"/>
    </row>
    <row r="543" spans="1:15" s="146" customFormat="1" ht="24.75" customHeight="1">
      <c r="A543" s="272" t="s">
        <v>7</v>
      </c>
      <c r="B543" s="272"/>
      <c r="C543" s="134">
        <f>SUM(C525:C542)</f>
        <v>1566761.97</v>
      </c>
      <c r="D543" s="134">
        <f>SUM(D525:D542)</f>
        <v>20192400</v>
      </c>
      <c r="E543" s="150"/>
      <c r="F543" s="55"/>
      <c r="G543" s="55"/>
      <c r="H543" s="151"/>
      <c r="I543" s="165"/>
      <c r="J543" s="133"/>
      <c r="K543" s="133"/>
      <c r="L543" s="133"/>
      <c r="M543" s="133"/>
      <c r="N543" s="133"/>
      <c r="O543" s="133"/>
    </row>
    <row r="544" spans="1:15" ht="40.5" customHeight="1">
      <c r="A544" s="138" t="s">
        <v>884</v>
      </c>
      <c r="B544" s="138"/>
      <c r="C544" s="181"/>
      <c r="D544" s="181"/>
      <c r="E544" s="138"/>
      <c r="F544" s="182"/>
      <c r="G544" s="182"/>
      <c r="H544" s="138"/>
      <c r="I544" s="182"/>
      <c r="J544" s="182"/>
      <c r="K544" s="182"/>
      <c r="L544" s="182"/>
      <c r="M544" s="182"/>
      <c r="N544" s="182"/>
      <c r="O544" s="60"/>
    </row>
    <row r="545" spans="1:15" s="47" customFormat="1" ht="109.5" customHeight="1">
      <c r="A545" s="140">
        <v>1</v>
      </c>
      <c r="B545" s="25" t="s">
        <v>316</v>
      </c>
      <c r="C545" s="120"/>
      <c r="D545" s="120">
        <v>3544544</v>
      </c>
      <c r="E545" s="25" t="s">
        <v>1161</v>
      </c>
      <c r="F545" s="140">
        <v>1960</v>
      </c>
      <c r="G545" s="79">
        <v>1028.5999999999999</v>
      </c>
      <c r="H545" s="275" t="s">
        <v>885</v>
      </c>
      <c r="I545" s="140" t="s">
        <v>228</v>
      </c>
      <c r="J545" s="140" t="s">
        <v>246</v>
      </c>
      <c r="K545" s="140" t="s">
        <v>230</v>
      </c>
      <c r="L545" s="140" t="s">
        <v>96</v>
      </c>
      <c r="M545" s="140"/>
      <c r="N545" s="140" t="s">
        <v>59</v>
      </c>
      <c r="O545" s="140"/>
    </row>
    <row r="546" spans="1:15" s="47" customFormat="1" ht="43.5" customHeight="1">
      <c r="A546" s="140">
        <v>2</v>
      </c>
      <c r="B546" s="25" t="s">
        <v>55</v>
      </c>
      <c r="C546" s="120">
        <v>95824.5</v>
      </c>
      <c r="D546" s="120"/>
      <c r="E546" s="25"/>
      <c r="F546" s="140"/>
      <c r="G546" s="79"/>
      <c r="H546" s="275"/>
      <c r="I546" s="140"/>
      <c r="J546" s="140"/>
      <c r="K546" s="140"/>
      <c r="L546" s="140"/>
      <c r="M546" s="140"/>
      <c r="N546" s="140"/>
      <c r="O546" s="140"/>
    </row>
    <row r="547" spans="1:15" s="47" customFormat="1" ht="24.75" customHeight="1">
      <c r="A547" s="140">
        <v>3</v>
      </c>
      <c r="B547" s="25" t="s">
        <v>886</v>
      </c>
      <c r="C547" s="120">
        <v>181501.44</v>
      </c>
      <c r="D547" s="120"/>
      <c r="E547" s="25"/>
      <c r="F547" s="140"/>
      <c r="G547" s="79">
        <v>835</v>
      </c>
      <c r="H547" s="25" t="s">
        <v>887</v>
      </c>
      <c r="I547" s="140" t="s">
        <v>228</v>
      </c>
      <c r="J547" s="140" t="s">
        <v>246</v>
      </c>
      <c r="K547" s="140" t="s">
        <v>230</v>
      </c>
      <c r="L547" s="140" t="s">
        <v>96</v>
      </c>
      <c r="M547" s="140"/>
      <c r="N547" s="140" t="s">
        <v>99</v>
      </c>
      <c r="O547" s="140"/>
    </row>
    <row r="548" spans="1:15" s="47" customFormat="1" ht="90.75" customHeight="1">
      <c r="A548" s="140">
        <v>4</v>
      </c>
      <c r="B548" s="25" t="s">
        <v>265</v>
      </c>
      <c r="C548" s="120"/>
      <c r="D548" s="120">
        <v>14350576</v>
      </c>
      <c r="E548" s="25" t="s">
        <v>1162</v>
      </c>
      <c r="F548" s="140">
        <v>1960</v>
      </c>
      <c r="G548" s="79">
        <v>4162.1400000000003</v>
      </c>
      <c r="H548" s="25" t="s">
        <v>887</v>
      </c>
      <c r="I548" s="140" t="s">
        <v>228</v>
      </c>
      <c r="J548" s="140" t="s">
        <v>246</v>
      </c>
      <c r="K548" s="140" t="s">
        <v>230</v>
      </c>
      <c r="L548" s="140" t="s">
        <v>96</v>
      </c>
      <c r="M548" s="140"/>
      <c r="N548" s="140" t="s">
        <v>59</v>
      </c>
      <c r="O548" s="140"/>
    </row>
    <row r="549" spans="1:15" s="47" customFormat="1" ht="63" customHeight="1">
      <c r="A549" s="140">
        <v>5</v>
      </c>
      <c r="B549" s="25" t="s">
        <v>888</v>
      </c>
      <c r="C549" s="120">
        <v>42526.59</v>
      </c>
      <c r="D549" s="120"/>
      <c r="E549" s="25" t="s">
        <v>1163</v>
      </c>
      <c r="F549" s="140">
        <v>1965</v>
      </c>
      <c r="G549" s="79">
        <v>199.5</v>
      </c>
      <c r="H549" s="25" t="s">
        <v>887</v>
      </c>
      <c r="I549" s="140" t="s">
        <v>228</v>
      </c>
      <c r="J549" s="140" t="s">
        <v>246</v>
      </c>
      <c r="K549" s="140" t="s">
        <v>230</v>
      </c>
      <c r="L549" s="140" t="s">
        <v>96</v>
      </c>
      <c r="M549" s="140"/>
      <c r="N549" s="140" t="s">
        <v>59</v>
      </c>
      <c r="O549" s="140"/>
    </row>
    <row r="550" spans="1:15" s="47" customFormat="1" ht="24.75" customHeight="1">
      <c r="A550" s="140">
        <v>6</v>
      </c>
      <c r="B550" s="25" t="s">
        <v>889</v>
      </c>
      <c r="C550" s="120">
        <v>3310.45</v>
      </c>
      <c r="D550" s="120"/>
      <c r="E550" s="25"/>
      <c r="F550" s="140"/>
      <c r="G550" s="79">
        <v>33.5</v>
      </c>
      <c r="H550" s="25" t="s">
        <v>887</v>
      </c>
      <c r="I550" s="140"/>
      <c r="J550" s="140" t="s">
        <v>246</v>
      </c>
      <c r="K550" s="140" t="s">
        <v>230</v>
      </c>
      <c r="L550" s="140" t="s">
        <v>96</v>
      </c>
      <c r="M550" s="140"/>
      <c r="N550" s="140" t="s">
        <v>59</v>
      </c>
      <c r="O550" s="140"/>
    </row>
    <row r="551" spans="1:15" s="47" customFormat="1" ht="24.75" customHeight="1">
      <c r="A551" s="140">
        <v>7</v>
      </c>
      <c r="B551" s="25" t="s">
        <v>890</v>
      </c>
      <c r="C551" s="120">
        <v>12619.5</v>
      </c>
      <c r="D551" s="120"/>
      <c r="E551" s="25"/>
      <c r="F551" s="140"/>
      <c r="G551" s="79">
        <v>536.5</v>
      </c>
      <c r="H551" s="25" t="s">
        <v>887</v>
      </c>
      <c r="I551" s="140"/>
      <c r="J551" s="140" t="s">
        <v>891</v>
      </c>
      <c r="K551" s="140" t="s">
        <v>230</v>
      </c>
      <c r="L551" s="140" t="s">
        <v>96</v>
      </c>
      <c r="M551" s="140"/>
      <c r="N551" s="140" t="s">
        <v>99</v>
      </c>
      <c r="O551" s="140"/>
    </row>
    <row r="552" spans="1:15" s="47" customFormat="1" ht="24.75" customHeight="1">
      <c r="A552" s="140">
        <v>8</v>
      </c>
      <c r="B552" s="25" t="s">
        <v>892</v>
      </c>
      <c r="C552" s="120">
        <v>6566.6</v>
      </c>
      <c r="D552" s="120"/>
      <c r="E552" s="25"/>
      <c r="F552" s="140"/>
      <c r="G552" s="79">
        <v>82.8</v>
      </c>
      <c r="H552" s="25" t="s">
        <v>887</v>
      </c>
      <c r="I552" s="140"/>
      <c r="J552" s="140" t="s">
        <v>891</v>
      </c>
      <c r="K552" s="140" t="s">
        <v>230</v>
      </c>
      <c r="L552" s="140" t="s">
        <v>96</v>
      </c>
      <c r="M552" s="140"/>
      <c r="N552" s="140" t="s">
        <v>59</v>
      </c>
      <c r="O552" s="140"/>
    </row>
    <row r="553" spans="1:15" s="47" customFormat="1" ht="24.75" customHeight="1">
      <c r="A553" s="140">
        <v>9</v>
      </c>
      <c r="B553" s="25" t="s">
        <v>892</v>
      </c>
      <c r="C553" s="120">
        <v>12058.56</v>
      </c>
      <c r="D553" s="120"/>
      <c r="E553" s="25"/>
      <c r="F553" s="140"/>
      <c r="G553" s="79">
        <v>82.8</v>
      </c>
      <c r="H553" s="25" t="s">
        <v>887</v>
      </c>
      <c r="I553" s="140"/>
      <c r="J553" s="140" t="s">
        <v>891</v>
      </c>
      <c r="K553" s="140" t="s">
        <v>230</v>
      </c>
      <c r="L553" s="140" t="s">
        <v>96</v>
      </c>
      <c r="M553" s="140"/>
      <c r="N553" s="140" t="s">
        <v>59</v>
      </c>
      <c r="O553" s="140"/>
    </row>
    <row r="554" spans="1:15" s="47" customFormat="1" ht="95.25" customHeight="1">
      <c r="A554" s="140">
        <v>10</v>
      </c>
      <c r="B554" s="25" t="s">
        <v>893</v>
      </c>
      <c r="C554" s="120"/>
      <c r="D554" s="120">
        <v>8192448</v>
      </c>
      <c r="E554" s="25" t="s">
        <v>1164</v>
      </c>
      <c r="F554" s="140">
        <v>1978</v>
      </c>
      <c r="G554" s="79">
        <v>2376.88</v>
      </c>
      <c r="H554" s="25" t="s">
        <v>887</v>
      </c>
      <c r="I554" s="140" t="s">
        <v>228</v>
      </c>
      <c r="J554" s="140" t="s">
        <v>246</v>
      </c>
      <c r="K554" s="140" t="s">
        <v>230</v>
      </c>
      <c r="L554" s="140" t="s">
        <v>96</v>
      </c>
      <c r="M554" s="140"/>
      <c r="N554" s="140" t="s">
        <v>59</v>
      </c>
      <c r="O554" s="140"/>
    </row>
    <row r="555" spans="1:15" s="47" customFormat="1" ht="31.5" customHeight="1">
      <c r="A555" s="140">
        <v>11</v>
      </c>
      <c r="B555" s="25" t="s">
        <v>55</v>
      </c>
      <c r="C555" s="120">
        <v>118405.5</v>
      </c>
      <c r="D555" s="120"/>
      <c r="E555" s="25"/>
      <c r="F555" s="140"/>
      <c r="G555" s="79"/>
      <c r="H555" s="25" t="s">
        <v>887</v>
      </c>
      <c r="I555" s="140"/>
      <c r="J555" s="140"/>
      <c r="K555" s="140"/>
      <c r="L555" s="140"/>
      <c r="M555" s="140"/>
      <c r="N555" s="140"/>
      <c r="O555" s="140"/>
    </row>
    <row r="556" spans="1:15" s="47" customFormat="1" ht="24.75" customHeight="1">
      <c r="A556" s="140">
        <v>12</v>
      </c>
      <c r="B556" s="25" t="s">
        <v>894</v>
      </c>
      <c r="C556" s="120">
        <v>4425.76</v>
      </c>
      <c r="D556" s="120"/>
      <c r="E556" s="25"/>
      <c r="F556" s="140"/>
      <c r="G556" s="276">
        <v>102.2</v>
      </c>
      <c r="H556" s="25" t="s">
        <v>887</v>
      </c>
      <c r="I556" s="140"/>
      <c r="J556" s="140" t="s">
        <v>99</v>
      </c>
      <c r="K556" s="140"/>
      <c r="L556" s="140" t="s">
        <v>96</v>
      </c>
      <c r="M556" s="140"/>
      <c r="N556" s="140" t="s">
        <v>99</v>
      </c>
      <c r="O556" s="140"/>
    </row>
    <row r="557" spans="1:15" s="47" customFormat="1" ht="24.75" customHeight="1">
      <c r="A557" s="140">
        <v>13</v>
      </c>
      <c r="B557" s="25" t="s">
        <v>895</v>
      </c>
      <c r="C557" s="120">
        <v>5744.81</v>
      </c>
      <c r="D557" s="120"/>
      <c r="E557" s="25"/>
      <c r="F557" s="140"/>
      <c r="G557" s="276"/>
      <c r="H557" s="25" t="s">
        <v>887</v>
      </c>
      <c r="I557" s="140"/>
      <c r="J557" s="140" t="s">
        <v>99</v>
      </c>
      <c r="K557" s="140"/>
      <c r="L557" s="140" t="s">
        <v>96</v>
      </c>
      <c r="M557" s="140"/>
      <c r="N557" s="140" t="s">
        <v>99</v>
      </c>
      <c r="O557" s="140"/>
    </row>
    <row r="558" spans="1:15" s="47" customFormat="1" ht="24.75" customHeight="1">
      <c r="A558" s="140">
        <v>14</v>
      </c>
      <c r="B558" s="25" t="s">
        <v>224</v>
      </c>
      <c r="C558" s="120">
        <v>27041.919999999998</v>
      </c>
      <c r="D558" s="120"/>
      <c r="E558" s="25"/>
      <c r="F558" s="140"/>
      <c r="G558" s="79">
        <v>318</v>
      </c>
      <c r="H558" s="25" t="s">
        <v>887</v>
      </c>
      <c r="I558" s="140" t="s">
        <v>228</v>
      </c>
      <c r="J558" s="140" t="s">
        <v>246</v>
      </c>
      <c r="K558" s="140" t="s">
        <v>230</v>
      </c>
      <c r="L558" s="140" t="s">
        <v>96</v>
      </c>
      <c r="M558" s="140"/>
      <c r="N558" s="140" t="s">
        <v>99</v>
      </c>
      <c r="O558" s="140"/>
    </row>
    <row r="559" spans="1:15" s="47" customFormat="1" ht="24.75" customHeight="1">
      <c r="A559" s="140">
        <v>15</v>
      </c>
      <c r="B559" s="25" t="s">
        <v>892</v>
      </c>
      <c r="C559" s="120">
        <v>24564.46</v>
      </c>
      <c r="D559" s="120"/>
      <c r="E559" s="25"/>
      <c r="F559" s="140"/>
      <c r="G559" s="79">
        <v>102.2</v>
      </c>
      <c r="H559" s="25" t="s">
        <v>887</v>
      </c>
      <c r="I559" s="140"/>
      <c r="J559" s="140" t="s">
        <v>891</v>
      </c>
      <c r="K559" s="140" t="s">
        <v>230</v>
      </c>
      <c r="L559" s="140" t="s">
        <v>96</v>
      </c>
      <c r="M559" s="140"/>
      <c r="N559" s="140" t="s">
        <v>59</v>
      </c>
      <c r="O559" s="140"/>
    </row>
    <row r="560" spans="1:15" s="47" customFormat="1" ht="24.75" customHeight="1">
      <c r="A560" s="140">
        <v>16</v>
      </c>
      <c r="B560" s="25" t="s">
        <v>768</v>
      </c>
      <c r="C560" s="120">
        <v>74124.03</v>
      </c>
      <c r="D560" s="120"/>
      <c r="E560" s="25"/>
      <c r="F560" s="140"/>
      <c r="G560" s="79">
        <v>172.4</v>
      </c>
      <c r="H560" s="25" t="s">
        <v>887</v>
      </c>
      <c r="I560" s="140" t="s">
        <v>228</v>
      </c>
      <c r="J560" s="140" t="s">
        <v>246</v>
      </c>
      <c r="K560" s="140" t="s">
        <v>230</v>
      </c>
      <c r="L560" s="140" t="s">
        <v>96</v>
      </c>
      <c r="M560" s="140"/>
      <c r="N560" s="140" t="s">
        <v>59</v>
      </c>
      <c r="O560" s="140"/>
    </row>
    <row r="561" spans="1:15" s="47" customFormat="1" ht="24.75" customHeight="1">
      <c r="A561" s="140">
        <v>17</v>
      </c>
      <c r="B561" s="25" t="s">
        <v>896</v>
      </c>
      <c r="C561" s="120">
        <v>8489.52</v>
      </c>
      <c r="D561" s="120"/>
      <c r="E561" s="25"/>
      <c r="F561" s="140"/>
      <c r="G561" s="79">
        <v>30</v>
      </c>
      <c r="H561" s="25" t="s">
        <v>887</v>
      </c>
      <c r="I561" s="140" t="s">
        <v>228</v>
      </c>
      <c r="J561" s="140" t="s">
        <v>246</v>
      </c>
      <c r="K561" s="140" t="s">
        <v>230</v>
      </c>
      <c r="L561" s="140" t="s">
        <v>96</v>
      </c>
      <c r="M561" s="140"/>
      <c r="N561" s="140" t="s">
        <v>59</v>
      </c>
      <c r="O561" s="140"/>
    </row>
    <row r="562" spans="1:15" s="47" customFormat="1" ht="24.75" customHeight="1">
      <c r="A562" s="140">
        <v>18</v>
      </c>
      <c r="B562" s="25" t="s">
        <v>897</v>
      </c>
      <c r="C562" s="120">
        <v>232996.39</v>
      </c>
      <c r="D562" s="120"/>
      <c r="E562" s="25"/>
      <c r="F562" s="140"/>
      <c r="G562" s="276">
        <v>2075</v>
      </c>
      <c r="H562" s="25" t="s">
        <v>887</v>
      </c>
      <c r="I562" s="140"/>
      <c r="J562" s="140" t="s">
        <v>898</v>
      </c>
      <c r="K562" s="140"/>
      <c r="L562" s="140" t="s">
        <v>96</v>
      </c>
      <c r="M562" s="140"/>
      <c r="N562" s="140"/>
      <c r="O562" s="140"/>
    </row>
    <row r="563" spans="1:15" s="47" customFormat="1" ht="24.75" customHeight="1">
      <c r="A563" s="140">
        <v>19</v>
      </c>
      <c r="B563" s="25" t="s">
        <v>899</v>
      </c>
      <c r="C563" s="120">
        <v>81896.63</v>
      </c>
      <c r="D563" s="120"/>
      <c r="E563" s="25"/>
      <c r="F563" s="140"/>
      <c r="G563" s="276"/>
      <c r="H563" s="25" t="s">
        <v>887</v>
      </c>
      <c r="I563" s="140"/>
      <c r="J563" s="140" t="s">
        <v>898</v>
      </c>
      <c r="K563" s="140"/>
      <c r="L563" s="140" t="s">
        <v>96</v>
      </c>
      <c r="M563" s="140"/>
      <c r="N563" s="140"/>
      <c r="O563" s="140"/>
    </row>
    <row r="564" spans="1:15" s="47" customFormat="1" ht="24.75" customHeight="1">
      <c r="A564" s="140">
        <v>20</v>
      </c>
      <c r="B564" s="25" t="s">
        <v>900</v>
      </c>
      <c r="C564" s="120">
        <v>2932.61</v>
      </c>
      <c r="D564" s="120"/>
      <c r="E564" s="25"/>
      <c r="F564" s="140"/>
      <c r="G564" s="276">
        <v>442.8</v>
      </c>
      <c r="H564" s="25" t="s">
        <v>887</v>
      </c>
      <c r="I564" s="140"/>
      <c r="J564" s="140" t="s">
        <v>891</v>
      </c>
      <c r="K564" s="140"/>
      <c r="L564" s="140" t="s">
        <v>96</v>
      </c>
      <c r="M564" s="140"/>
      <c r="N564" s="140" t="s">
        <v>59</v>
      </c>
      <c r="O564" s="140"/>
    </row>
    <row r="565" spans="1:15" s="47" customFormat="1" ht="24.75" customHeight="1">
      <c r="A565" s="140">
        <v>21</v>
      </c>
      <c r="B565" s="25" t="s">
        <v>901</v>
      </c>
      <c r="C565" s="120">
        <v>13295.22</v>
      </c>
      <c r="D565" s="120"/>
      <c r="E565" s="25"/>
      <c r="F565" s="140"/>
      <c r="G565" s="276"/>
      <c r="H565" s="25" t="s">
        <v>887</v>
      </c>
      <c r="I565" s="140"/>
      <c r="J565" s="140" t="s">
        <v>891</v>
      </c>
      <c r="K565" s="140"/>
      <c r="L565" s="140" t="s">
        <v>96</v>
      </c>
      <c r="M565" s="140"/>
      <c r="N565" s="140" t="s">
        <v>59</v>
      </c>
      <c r="O565" s="140"/>
    </row>
    <row r="566" spans="1:15" s="47" customFormat="1" ht="24.75" customHeight="1">
      <c r="A566" s="140">
        <v>22</v>
      </c>
      <c r="B566" s="25" t="s">
        <v>901</v>
      </c>
      <c r="C566" s="120">
        <v>12058.81</v>
      </c>
      <c r="D566" s="120"/>
      <c r="E566" s="25"/>
      <c r="F566" s="140"/>
      <c r="G566" s="276"/>
      <c r="H566" s="25" t="s">
        <v>887</v>
      </c>
      <c r="I566" s="140"/>
      <c r="J566" s="140" t="s">
        <v>891</v>
      </c>
      <c r="K566" s="140"/>
      <c r="L566" s="140" t="s">
        <v>96</v>
      </c>
      <c r="M566" s="140"/>
      <c r="N566" s="140" t="s">
        <v>59</v>
      </c>
      <c r="O566" s="140"/>
    </row>
    <row r="567" spans="1:15" s="47" customFormat="1" ht="24.75" customHeight="1">
      <c r="A567" s="140">
        <v>23</v>
      </c>
      <c r="B567" s="25" t="s">
        <v>902</v>
      </c>
      <c r="C567" s="120">
        <v>6209.24</v>
      </c>
      <c r="D567" s="120"/>
      <c r="E567" s="25"/>
      <c r="F567" s="140"/>
      <c r="G567" s="276"/>
      <c r="H567" s="25" t="s">
        <v>887</v>
      </c>
      <c r="I567" s="140" t="s">
        <v>228</v>
      </c>
      <c r="J567" s="140" t="s">
        <v>246</v>
      </c>
      <c r="K567" s="140" t="s">
        <v>230</v>
      </c>
      <c r="L567" s="140" t="s">
        <v>96</v>
      </c>
      <c r="M567" s="140"/>
      <c r="N567" s="140" t="s">
        <v>99</v>
      </c>
      <c r="O567" s="140"/>
    </row>
    <row r="568" spans="1:15" s="47" customFormat="1" ht="60.75" customHeight="1">
      <c r="A568" s="140">
        <v>24</v>
      </c>
      <c r="B568" s="25" t="s">
        <v>903</v>
      </c>
      <c r="C568" s="120">
        <v>11013.27</v>
      </c>
      <c r="D568" s="120"/>
      <c r="E568" s="25" t="s">
        <v>1163</v>
      </c>
      <c r="F568" s="140"/>
      <c r="G568" s="79">
        <v>245</v>
      </c>
      <c r="H568" s="25" t="s">
        <v>887</v>
      </c>
      <c r="I568" s="140" t="s">
        <v>228</v>
      </c>
      <c r="J568" s="140" t="s">
        <v>246</v>
      </c>
      <c r="K568" s="140" t="s">
        <v>230</v>
      </c>
      <c r="L568" s="140" t="s">
        <v>96</v>
      </c>
      <c r="M568" s="140"/>
      <c r="N568" s="140" t="s">
        <v>59</v>
      </c>
      <c r="O568" s="140"/>
    </row>
    <row r="569" spans="1:15" s="47" customFormat="1" ht="24.75" customHeight="1">
      <c r="A569" s="140">
        <v>25</v>
      </c>
      <c r="B569" s="25" t="s">
        <v>775</v>
      </c>
      <c r="C569" s="120">
        <v>5928.88</v>
      </c>
      <c r="D569" s="120"/>
      <c r="E569" s="25"/>
      <c r="F569" s="140"/>
      <c r="G569" s="79">
        <v>432</v>
      </c>
      <c r="H569" s="25" t="s">
        <v>887</v>
      </c>
      <c r="I569" s="140" t="s">
        <v>228</v>
      </c>
      <c r="J569" s="140" t="s">
        <v>246</v>
      </c>
      <c r="K569" s="140" t="s">
        <v>230</v>
      </c>
      <c r="L569" s="140" t="s">
        <v>96</v>
      </c>
      <c r="M569" s="140"/>
      <c r="N569" s="140" t="s">
        <v>99</v>
      </c>
      <c r="O569" s="140"/>
    </row>
    <row r="570" spans="1:15" s="47" customFormat="1" ht="24.75" customHeight="1">
      <c r="A570" s="140">
        <v>26</v>
      </c>
      <c r="B570" s="25" t="s">
        <v>904</v>
      </c>
      <c r="C570" s="120"/>
      <c r="D570" s="120">
        <v>1017160</v>
      </c>
      <c r="E570" s="25"/>
      <c r="F570" s="140"/>
      <c r="G570" s="76">
        <v>295</v>
      </c>
      <c r="H570" s="25" t="s">
        <v>887</v>
      </c>
      <c r="I570" s="140" t="s">
        <v>228</v>
      </c>
      <c r="J570" s="140" t="s">
        <v>246</v>
      </c>
      <c r="K570" s="140" t="s">
        <v>230</v>
      </c>
      <c r="L570" s="140" t="s">
        <v>96</v>
      </c>
      <c r="M570" s="140"/>
      <c r="N570" s="140" t="s">
        <v>59</v>
      </c>
      <c r="O570" s="140"/>
    </row>
    <row r="571" spans="1:15" s="47" customFormat="1" ht="24.75" customHeight="1">
      <c r="A571" s="140">
        <v>27</v>
      </c>
      <c r="B571" s="25" t="s">
        <v>905</v>
      </c>
      <c r="C571" s="137">
        <v>2132.6999999999998</v>
      </c>
      <c r="D571" s="137"/>
      <c r="E571" s="25"/>
      <c r="F571" s="140"/>
      <c r="G571" s="140"/>
      <c r="H571" s="25" t="s">
        <v>887</v>
      </c>
      <c r="I571" s="140"/>
      <c r="J571" s="140"/>
      <c r="K571" s="140"/>
      <c r="L571" s="140"/>
      <c r="M571" s="140"/>
      <c r="N571" s="140"/>
      <c r="O571" s="140"/>
    </row>
    <row r="572" spans="1:15" s="47" customFormat="1" ht="24.75" customHeight="1">
      <c r="A572" s="140">
        <v>28</v>
      </c>
      <c r="B572" s="25" t="s">
        <v>906</v>
      </c>
      <c r="C572" s="120">
        <v>217801.2</v>
      </c>
      <c r="D572" s="120"/>
      <c r="E572" s="25"/>
      <c r="F572" s="140"/>
      <c r="G572" s="140"/>
      <c r="H572" s="25" t="s">
        <v>887</v>
      </c>
      <c r="I572" s="140"/>
      <c r="J572" s="140"/>
      <c r="K572" s="140"/>
      <c r="L572" s="140"/>
      <c r="M572" s="140"/>
      <c r="N572" s="140"/>
      <c r="O572" s="140"/>
    </row>
    <row r="573" spans="1:15" s="47" customFormat="1" ht="24.75" customHeight="1">
      <c r="A573" s="140">
        <v>29</v>
      </c>
      <c r="B573" s="25" t="s">
        <v>906</v>
      </c>
      <c r="C573" s="120">
        <v>132066.07</v>
      </c>
      <c r="D573" s="120"/>
      <c r="E573" s="25"/>
      <c r="F573" s="140"/>
      <c r="G573" s="140"/>
      <c r="H573" s="25" t="s">
        <v>887</v>
      </c>
      <c r="I573" s="140"/>
      <c r="J573" s="140"/>
      <c r="K573" s="140"/>
      <c r="L573" s="140"/>
      <c r="M573" s="140"/>
      <c r="N573" s="140"/>
      <c r="O573" s="140"/>
    </row>
    <row r="574" spans="1:15" s="47" customFormat="1" ht="24.75" customHeight="1">
      <c r="A574" s="140">
        <v>30</v>
      </c>
      <c r="B574" s="25" t="s">
        <v>907</v>
      </c>
      <c r="C574" s="120">
        <v>7851.84</v>
      </c>
      <c r="D574" s="120"/>
      <c r="E574" s="25"/>
      <c r="F574" s="140"/>
      <c r="G574" s="140"/>
      <c r="H574" s="25" t="s">
        <v>887</v>
      </c>
      <c r="I574" s="140"/>
      <c r="J574" s="140"/>
      <c r="K574" s="140"/>
      <c r="L574" s="140"/>
      <c r="M574" s="140"/>
      <c r="N574" s="140"/>
      <c r="O574" s="140"/>
    </row>
    <row r="575" spans="1:15" s="47" customFormat="1" ht="24.75" customHeight="1">
      <c r="A575" s="140">
        <v>31</v>
      </c>
      <c r="B575" s="25" t="s">
        <v>908</v>
      </c>
      <c r="C575" s="120">
        <v>38058.660000000003</v>
      </c>
      <c r="D575" s="120"/>
      <c r="E575" s="25"/>
      <c r="F575" s="140"/>
      <c r="G575" s="140"/>
      <c r="H575" s="25" t="s">
        <v>887</v>
      </c>
      <c r="I575" s="140"/>
      <c r="J575" s="140"/>
      <c r="K575" s="140"/>
      <c r="L575" s="140"/>
      <c r="M575" s="140"/>
      <c r="N575" s="140"/>
      <c r="O575" s="140"/>
    </row>
    <row r="576" spans="1:15" s="47" customFormat="1" ht="24.75" customHeight="1">
      <c r="A576" s="140">
        <v>32</v>
      </c>
      <c r="B576" s="25" t="s">
        <v>909</v>
      </c>
      <c r="C576" s="120">
        <v>71000.02</v>
      </c>
      <c r="D576" s="120"/>
      <c r="E576" s="25"/>
      <c r="F576" s="140"/>
      <c r="G576" s="140"/>
      <c r="H576" s="25" t="s">
        <v>887</v>
      </c>
      <c r="I576" s="140"/>
      <c r="J576" s="140"/>
      <c r="K576" s="140"/>
      <c r="L576" s="140"/>
      <c r="M576" s="140"/>
      <c r="N576" s="140"/>
      <c r="O576" s="140"/>
    </row>
    <row r="577" spans="1:15" s="47" customFormat="1" ht="24.75" customHeight="1">
      <c r="A577" s="140">
        <v>33</v>
      </c>
      <c r="B577" s="25" t="s">
        <v>910</v>
      </c>
      <c r="C577" s="120">
        <v>6906.61</v>
      </c>
      <c r="D577" s="120"/>
      <c r="E577" s="25"/>
      <c r="F577" s="140"/>
      <c r="G577" s="140"/>
      <c r="H577" s="25" t="s">
        <v>887</v>
      </c>
      <c r="I577" s="140"/>
      <c r="J577" s="140"/>
      <c r="K577" s="140"/>
      <c r="L577" s="140"/>
      <c r="M577" s="140"/>
      <c r="N577" s="140"/>
      <c r="O577" s="140"/>
    </row>
    <row r="578" spans="1:15" s="47" customFormat="1" ht="24.75" customHeight="1">
      <c r="A578" s="140">
        <v>34</v>
      </c>
      <c r="B578" s="25" t="s">
        <v>911</v>
      </c>
      <c r="C578" s="120">
        <v>370.42</v>
      </c>
      <c r="D578" s="120"/>
      <c r="E578" s="25"/>
      <c r="F578" s="140"/>
      <c r="G578" s="140"/>
      <c r="H578" s="25" t="s">
        <v>887</v>
      </c>
      <c r="I578" s="140"/>
      <c r="J578" s="140"/>
      <c r="K578" s="140"/>
      <c r="L578" s="140"/>
      <c r="M578" s="140"/>
      <c r="N578" s="140"/>
      <c r="O578" s="140"/>
    </row>
    <row r="579" spans="1:15" s="47" customFormat="1" ht="24.75" customHeight="1">
      <c r="A579" s="140">
        <v>35</v>
      </c>
      <c r="B579" s="25" t="s">
        <v>912</v>
      </c>
      <c r="C579" s="120">
        <v>52447.16</v>
      </c>
      <c r="D579" s="120"/>
      <c r="E579" s="25"/>
      <c r="F579" s="140"/>
      <c r="G579" s="140"/>
      <c r="H579" s="25" t="s">
        <v>887</v>
      </c>
      <c r="I579" s="140"/>
      <c r="J579" s="140"/>
      <c r="K579" s="140"/>
      <c r="L579" s="140"/>
      <c r="M579" s="140"/>
      <c r="N579" s="140"/>
      <c r="O579" s="140"/>
    </row>
    <row r="580" spans="1:15" s="47" customFormat="1" ht="24.75" customHeight="1">
      <c r="A580" s="140">
        <v>36</v>
      </c>
      <c r="B580" s="25" t="s">
        <v>912</v>
      </c>
      <c r="C580" s="120">
        <v>7727.41</v>
      </c>
      <c r="D580" s="120"/>
      <c r="E580" s="25"/>
      <c r="F580" s="140"/>
      <c r="G580" s="140"/>
      <c r="H580" s="25" t="s">
        <v>887</v>
      </c>
      <c r="I580" s="140"/>
      <c r="J580" s="140"/>
      <c r="K580" s="140"/>
      <c r="L580" s="140"/>
      <c r="M580" s="140"/>
      <c r="N580" s="140"/>
      <c r="O580" s="140"/>
    </row>
    <row r="581" spans="1:15" s="146" customFormat="1" ht="24.75" customHeight="1">
      <c r="A581" s="272" t="s">
        <v>7</v>
      </c>
      <c r="B581" s="272"/>
      <c r="C581" s="134">
        <f>SUM(C545:C580)</f>
        <v>1519896.78</v>
      </c>
      <c r="D581" s="134">
        <f>SUM(D545:D580)</f>
        <v>27104728</v>
      </c>
      <c r="E581" s="150"/>
      <c r="F581" s="55"/>
      <c r="G581" s="55"/>
      <c r="H581" s="151"/>
      <c r="I581" s="165"/>
      <c r="J581" s="133"/>
      <c r="K581" s="133"/>
      <c r="L581" s="133"/>
      <c r="M581" s="133"/>
      <c r="N581" s="133"/>
      <c r="O581" s="133"/>
    </row>
    <row r="582" spans="1:15" ht="34.5" customHeight="1">
      <c r="A582" s="138" t="s">
        <v>913</v>
      </c>
      <c r="B582" s="138"/>
      <c r="C582" s="181"/>
      <c r="D582" s="181"/>
      <c r="E582" s="138"/>
      <c r="F582" s="182"/>
      <c r="G582" s="182"/>
      <c r="H582" s="138"/>
      <c r="I582" s="182"/>
      <c r="J582" s="182"/>
      <c r="K582" s="182"/>
      <c r="L582" s="182"/>
      <c r="M582" s="182"/>
      <c r="N582" s="182"/>
      <c r="O582" s="60"/>
    </row>
    <row r="583" spans="1:15" s="46" customFormat="1" ht="24.75" customHeight="1">
      <c r="A583" s="140">
        <v>1</v>
      </c>
      <c r="B583" s="25" t="s">
        <v>918</v>
      </c>
      <c r="C583" s="120"/>
      <c r="D583" s="120">
        <v>2520000</v>
      </c>
      <c r="E583" s="25" t="s">
        <v>919</v>
      </c>
      <c r="F583" s="140" t="s">
        <v>920</v>
      </c>
      <c r="G583" s="140">
        <v>700</v>
      </c>
      <c r="H583" s="25" t="s">
        <v>921</v>
      </c>
      <c r="I583" s="140" t="s">
        <v>27</v>
      </c>
      <c r="J583" s="140" t="s">
        <v>27</v>
      </c>
      <c r="K583" s="140" t="s">
        <v>28</v>
      </c>
      <c r="L583" s="140" t="s">
        <v>28</v>
      </c>
      <c r="M583" s="140"/>
      <c r="N583" s="140" t="s">
        <v>99</v>
      </c>
      <c r="O583" s="140"/>
    </row>
    <row r="584" spans="1:15" s="46" customFormat="1" ht="24.75" customHeight="1">
      <c r="A584" s="140">
        <v>2</v>
      </c>
      <c r="B584" s="25" t="s">
        <v>922</v>
      </c>
      <c r="C584" s="120"/>
      <c r="D584" s="120">
        <v>979200</v>
      </c>
      <c r="E584" s="25" t="s">
        <v>923</v>
      </c>
      <c r="F584" s="140">
        <v>1885</v>
      </c>
      <c r="G584" s="140">
        <v>272</v>
      </c>
      <c r="H584" s="25" t="s">
        <v>921</v>
      </c>
      <c r="I584" s="140" t="s">
        <v>27</v>
      </c>
      <c r="J584" s="140" t="s">
        <v>27</v>
      </c>
      <c r="K584" s="140" t="s">
        <v>28</v>
      </c>
      <c r="L584" s="140" t="s">
        <v>28</v>
      </c>
      <c r="M584" s="140"/>
      <c r="N584" s="140" t="s">
        <v>924</v>
      </c>
      <c r="O584" s="140"/>
    </row>
    <row r="585" spans="1:15" s="46" customFormat="1" ht="24.75" customHeight="1">
      <c r="A585" s="140">
        <v>3</v>
      </c>
      <c r="B585" s="25" t="s">
        <v>925</v>
      </c>
      <c r="C585" s="120"/>
      <c r="D585" s="120">
        <v>64800</v>
      </c>
      <c r="E585" s="25" t="s">
        <v>926</v>
      </c>
      <c r="F585" s="140">
        <v>1970</v>
      </c>
      <c r="G585" s="140">
        <v>180</v>
      </c>
      <c r="H585" s="25" t="s">
        <v>921</v>
      </c>
      <c r="I585" s="140" t="s">
        <v>27</v>
      </c>
      <c r="J585" s="140" t="s">
        <v>27</v>
      </c>
      <c r="K585" s="140" t="s">
        <v>28</v>
      </c>
      <c r="L585" s="140" t="s">
        <v>28</v>
      </c>
      <c r="M585" s="140"/>
      <c r="N585" s="140" t="s">
        <v>99</v>
      </c>
      <c r="O585" s="140"/>
    </row>
    <row r="586" spans="1:15" s="46" customFormat="1" ht="24.75" customHeight="1">
      <c r="A586" s="140">
        <v>4</v>
      </c>
      <c r="B586" s="25" t="s">
        <v>927</v>
      </c>
      <c r="C586" s="120">
        <v>6944</v>
      </c>
      <c r="D586" s="120"/>
      <c r="E586" s="25" t="s">
        <v>928</v>
      </c>
      <c r="F586" s="140">
        <v>1972</v>
      </c>
      <c r="G586" s="140">
        <v>90</v>
      </c>
      <c r="H586" s="25" t="s">
        <v>921</v>
      </c>
      <c r="I586" s="140" t="s">
        <v>27</v>
      </c>
      <c r="J586" s="140" t="s">
        <v>27</v>
      </c>
      <c r="K586" s="140" t="s">
        <v>28</v>
      </c>
      <c r="L586" s="140" t="s">
        <v>28</v>
      </c>
      <c r="M586" s="140"/>
      <c r="N586" s="140" t="s">
        <v>99</v>
      </c>
      <c r="O586" s="140"/>
    </row>
    <row r="587" spans="1:15" s="46" customFormat="1" ht="24.75" customHeight="1">
      <c r="A587" s="140">
        <v>5</v>
      </c>
      <c r="B587" s="25" t="s">
        <v>929</v>
      </c>
      <c r="C587" s="120">
        <f>4258+12438</f>
        <v>16696</v>
      </c>
      <c r="D587" s="120"/>
      <c r="E587" s="25" t="s">
        <v>930</v>
      </c>
      <c r="F587" s="140">
        <v>1895</v>
      </c>
      <c r="G587" s="140">
        <v>203</v>
      </c>
      <c r="H587" s="25" t="s">
        <v>921</v>
      </c>
      <c r="I587" s="140" t="s">
        <v>27</v>
      </c>
      <c r="J587" s="140" t="s">
        <v>27</v>
      </c>
      <c r="K587" s="140" t="s">
        <v>28</v>
      </c>
      <c r="L587" s="140" t="s">
        <v>28</v>
      </c>
      <c r="M587" s="140"/>
      <c r="N587" s="140" t="s">
        <v>75</v>
      </c>
      <c r="O587" s="140"/>
    </row>
    <row r="588" spans="1:15" s="46" customFormat="1" ht="24.75" customHeight="1">
      <c r="A588" s="140">
        <v>6</v>
      </c>
      <c r="B588" s="25" t="s">
        <v>931</v>
      </c>
      <c r="C588" s="120">
        <v>8500</v>
      </c>
      <c r="D588" s="120"/>
      <c r="E588" s="25" t="s">
        <v>195</v>
      </c>
      <c r="F588" s="140">
        <v>1800</v>
      </c>
      <c r="G588" s="140">
        <v>120</v>
      </c>
      <c r="H588" s="25" t="s">
        <v>921</v>
      </c>
      <c r="I588" s="140" t="s">
        <v>27</v>
      </c>
      <c r="J588" s="140" t="s">
        <v>27</v>
      </c>
      <c r="K588" s="140" t="s">
        <v>28</v>
      </c>
      <c r="L588" s="140" t="s">
        <v>28</v>
      </c>
      <c r="M588" s="140"/>
      <c r="N588" s="140" t="s">
        <v>102</v>
      </c>
      <c r="O588" s="140"/>
    </row>
    <row r="589" spans="1:15" s="46" customFormat="1" ht="24.75" customHeight="1">
      <c r="A589" s="140">
        <v>7</v>
      </c>
      <c r="B589" s="25" t="s">
        <v>932</v>
      </c>
      <c r="C589" s="120">
        <v>5087588.59</v>
      </c>
      <c r="D589" s="120"/>
      <c r="E589" s="25" t="s">
        <v>933</v>
      </c>
      <c r="F589" s="140">
        <v>2004</v>
      </c>
      <c r="G589" s="140">
        <v>2295</v>
      </c>
      <c r="H589" s="25" t="s">
        <v>921</v>
      </c>
      <c r="I589" s="140" t="s">
        <v>27</v>
      </c>
      <c r="J589" s="140" t="s">
        <v>27</v>
      </c>
      <c r="K589" s="140" t="s">
        <v>28</v>
      </c>
      <c r="L589" s="140" t="s">
        <v>28</v>
      </c>
      <c r="M589" s="140"/>
      <c r="N589" s="140" t="s">
        <v>934</v>
      </c>
      <c r="O589" s="140"/>
    </row>
    <row r="590" spans="1:15" s="46" customFormat="1" ht="24.75" customHeight="1">
      <c r="A590" s="140">
        <v>8</v>
      </c>
      <c r="B590" s="25" t="s">
        <v>935</v>
      </c>
      <c r="C590" s="120">
        <v>189784.27</v>
      </c>
      <c r="D590" s="120"/>
      <c r="E590" s="25" t="s">
        <v>923</v>
      </c>
      <c r="F590" s="140">
        <v>1860</v>
      </c>
      <c r="G590" s="140">
        <v>590</v>
      </c>
      <c r="H590" s="25" t="s">
        <v>921</v>
      </c>
      <c r="I590" s="140" t="s">
        <v>27</v>
      </c>
      <c r="J590" s="140" t="s">
        <v>27</v>
      </c>
      <c r="K590" s="140" t="s">
        <v>28</v>
      </c>
      <c r="L590" s="140" t="s">
        <v>28</v>
      </c>
      <c r="M590" s="140"/>
      <c r="N590" s="140" t="s">
        <v>936</v>
      </c>
      <c r="O590" s="140"/>
    </row>
    <row r="591" spans="1:15" s="46" customFormat="1" ht="24.75" customHeight="1">
      <c r="A591" s="140">
        <v>9</v>
      </c>
      <c r="B591" s="25" t="s">
        <v>937</v>
      </c>
      <c r="C591" s="120">
        <v>46627</v>
      </c>
      <c r="D591" s="120"/>
      <c r="E591" s="25" t="s">
        <v>195</v>
      </c>
      <c r="F591" s="140">
        <v>1998</v>
      </c>
      <c r="G591" s="140" t="s">
        <v>959</v>
      </c>
      <c r="H591" s="25" t="s">
        <v>921</v>
      </c>
      <c r="I591" s="140" t="s">
        <v>195</v>
      </c>
      <c r="J591" s="140" t="s">
        <v>28</v>
      </c>
      <c r="K591" s="140" t="s">
        <v>28</v>
      </c>
      <c r="L591" s="140" t="s">
        <v>28</v>
      </c>
      <c r="M591" s="140" t="s">
        <v>560</v>
      </c>
      <c r="N591" s="140" t="s">
        <v>195</v>
      </c>
      <c r="O591" s="140"/>
    </row>
    <row r="592" spans="1:15" s="46" customFormat="1" ht="24.75" customHeight="1">
      <c r="A592" s="140">
        <v>10</v>
      </c>
      <c r="B592" s="25" t="s">
        <v>209</v>
      </c>
      <c r="C592" s="120">
        <v>1316654.48</v>
      </c>
      <c r="D592" s="120"/>
      <c r="E592" s="25" t="s">
        <v>938</v>
      </c>
      <c r="F592" s="143">
        <v>1972</v>
      </c>
      <c r="G592" s="140">
        <v>1890</v>
      </c>
      <c r="H592" s="25" t="s">
        <v>921</v>
      </c>
      <c r="I592" s="140" t="s">
        <v>27</v>
      </c>
      <c r="J592" s="140" t="s">
        <v>27</v>
      </c>
      <c r="K592" s="140" t="s">
        <v>28</v>
      </c>
      <c r="L592" s="140" t="s">
        <v>28</v>
      </c>
      <c r="M592" s="140"/>
      <c r="N592" s="140" t="s">
        <v>939</v>
      </c>
      <c r="O592" s="140"/>
    </row>
    <row r="593" spans="1:15" s="46" customFormat="1" ht="24.75" customHeight="1">
      <c r="A593" s="140">
        <v>11</v>
      </c>
      <c r="B593" s="25" t="s">
        <v>940</v>
      </c>
      <c r="C593" s="120">
        <v>51173</v>
      </c>
      <c r="D593" s="120"/>
      <c r="E593" s="25" t="s">
        <v>941</v>
      </c>
      <c r="F593" s="140">
        <v>1895</v>
      </c>
      <c r="G593" s="140">
        <v>636</v>
      </c>
      <c r="H593" s="25" t="s">
        <v>921</v>
      </c>
      <c r="I593" s="140" t="s">
        <v>27</v>
      </c>
      <c r="J593" s="140" t="s">
        <v>27</v>
      </c>
      <c r="K593" s="140" t="s">
        <v>28</v>
      </c>
      <c r="L593" s="140" t="s">
        <v>28</v>
      </c>
      <c r="M593" s="140"/>
      <c r="N593" s="140" t="s">
        <v>936</v>
      </c>
      <c r="O593" s="140"/>
    </row>
    <row r="594" spans="1:15" s="46" customFormat="1" ht="24.75" customHeight="1">
      <c r="A594" s="140">
        <v>12</v>
      </c>
      <c r="B594" s="25" t="s">
        <v>285</v>
      </c>
      <c r="C594" s="120">
        <v>26401</v>
      </c>
      <c r="D594" s="120"/>
      <c r="E594" s="25" t="s">
        <v>195</v>
      </c>
      <c r="F594" s="140">
        <v>1900</v>
      </c>
      <c r="G594" s="140">
        <v>799</v>
      </c>
      <c r="H594" s="25" t="s">
        <v>921</v>
      </c>
      <c r="I594" s="140" t="s">
        <v>27</v>
      </c>
      <c r="J594" s="140" t="s">
        <v>28</v>
      </c>
      <c r="K594" s="140" t="s">
        <v>27</v>
      </c>
      <c r="L594" s="140" t="s">
        <v>28</v>
      </c>
      <c r="M594" s="140"/>
      <c r="N594" s="140" t="s">
        <v>936</v>
      </c>
      <c r="O594" s="140"/>
    </row>
    <row r="595" spans="1:15" s="46" customFormat="1" ht="24.75" customHeight="1">
      <c r="A595" s="140">
        <v>13</v>
      </c>
      <c r="B595" s="25" t="s">
        <v>942</v>
      </c>
      <c r="C595" s="120">
        <v>333599</v>
      </c>
      <c r="D595" s="120"/>
      <c r="E595" s="25" t="s">
        <v>923</v>
      </c>
      <c r="F595" s="140">
        <v>1895</v>
      </c>
      <c r="G595" s="140">
        <v>686</v>
      </c>
      <c r="H595" s="25" t="s">
        <v>921</v>
      </c>
      <c r="I595" s="140" t="s">
        <v>27</v>
      </c>
      <c r="J595" s="140" t="s">
        <v>27</v>
      </c>
      <c r="K595" s="140" t="s">
        <v>28</v>
      </c>
      <c r="L595" s="140" t="s">
        <v>28</v>
      </c>
      <c r="M595" s="140"/>
      <c r="N595" s="140" t="s">
        <v>943</v>
      </c>
      <c r="O595" s="140"/>
    </row>
    <row r="596" spans="1:15" s="46" customFormat="1" ht="24.75" customHeight="1">
      <c r="A596" s="140">
        <v>14</v>
      </c>
      <c r="B596" s="25" t="s">
        <v>944</v>
      </c>
      <c r="C596" s="120">
        <v>62152</v>
      </c>
      <c r="D596" s="120"/>
      <c r="E596" s="25" t="s">
        <v>28</v>
      </c>
      <c r="F596" s="140">
        <v>1895</v>
      </c>
      <c r="G596" s="140">
        <v>181</v>
      </c>
      <c r="H596" s="25" t="s">
        <v>921</v>
      </c>
      <c r="I596" s="140" t="s">
        <v>27</v>
      </c>
      <c r="J596" s="140" t="s">
        <v>27</v>
      </c>
      <c r="K596" s="140" t="s">
        <v>28</v>
      </c>
      <c r="L596" s="140" t="s">
        <v>28</v>
      </c>
      <c r="M596" s="140"/>
      <c r="N596" s="140" t="s">
        <v>945</v>
      </c>
      <c r="O596" s="140"/>
    </row>
    <row r="597" spans="1:15" s="46" customFormat="1" ht="24.75" customHeight="1">
      <c r="A597" s="140">
        <v>15</v>
      </c>
      <c r="B597" s="25" t="s">
        <v>946</v>
      </c>
      <c r="C597" s="120">
        <v>363546.89</v>
      </c>
      <c r="D597" s="120"/>
      <c r="E597" s="25" t="s">
        <v>357</v>
      </c>
      <c r="F597" s="140">
        <v>1994</v>
      </c>
      <c r="G597" s="140">
        <v>100</v>
      </c>
      <c r="H597" s="25" t="s">
        <v>921</v>
      </c>
      <c r="I597" s="140" t="s">
        <v>27</v>
      </c>
      <c r="J597" s="140" t="s">
        <v>27</v>
      </c>
      <c r="K597" s="140" t="s">
        <v>28</v>
      </c>
      <c r="L597" s="140" t="s">
        <v>28</v>
      </c>
      <c r="M597" s="140"/>
      <c r="N597" s="140" t="s">
        <v>936</v>
      </c>
      <c r="O597" s="140"/>
    </row>
    <row r="598" spans="1:15" s="46" customFormat="1" ht="24.75" customHeight="1">
      <c r="A598" s="140">
        <v>16</v>
      </c>
      <c r="B598" s="25" t="s">
        <v>947</v>
      </c>
      <c r="C598" s="108"/>
      <c r="D598" s="108">
        <v>10000</v>
      </c>
      <c r="E598" s="25" t="s">
        <v>195</v>
      </c>
      <c r="F598" s="140">
        <v>1755</v>
      </c>
      <c r="G598" s="140">
        <v>21</v>
      </c>
      <c r="H598" s="25" t="s">
        <v>921</v>
      </c>
      <c r="I598" s="140" t="s">
        <v>27</v>
      </c>
      <c r="J598" s="140" t="s">
        <v>28</v>
      </c>
      <c r="K598" s="140" t="s">
        <v>27</v>
      </c>
      <c r="L598" s="140" t="s">
        <v>28</v>
      </c>
      <c r="M598" s="140"/>
      <c r="N598" s="140" t="s">
        <v>99</v>
      </c>
      <c r="O598" s="140"/>
    </row>
    <row r="599" spans="1:15" s="46" customFormat="1" ht="37.5" customHeight="1">
      <c r="A599" s="140">
        <v>17</v>
      </c>
      <c r="B599" s="25" t="s">
        <v>948</v>
      </c>
      <c r="C599" s="120">
        <v>1641282.99</v>
      </c>
      <c r="D599" s="120"/>
      <c r="E599" s="25" t="s">
        <v>195</v>
      </c>
      <c r="F599" s="140">
        <v>2018</v>
      </c>
      <c r="G599" s="140">
        <v>450</v>
      </c>
      <c r="H599" s="25" t="s">
        <v>921</v>
      </c>
      <c r="I599" s="140" t="s">
        <v>27</v>
      </c>
      <c r="J599" s="140" t="s">
        <v>28</v>
      </c>
      <c r="K599" s="140" t="s">
        <v>28</v>
      </c>
      <c r="L599" s="140" t="s">
        <v>27</v>
      </c>
      <c r="M599" s="140"/>
      <c r="N599" s="140" t="s">
        <v>69</v>
      </c>
      <c r="O599" s="140"/>
    </row>
    <row r="600" spans="1:15" s="146" customFormat="1" ht="24.75" customHeight="1">
      <c r="A600" s="272" t="s">
        <v>7</v>
      </c>
      <c r="B600" s="272"/>
      <c r="C600" s="134">
        <f>SUM(C583:C599)</f>
        <v>9150949.2199999988</v>
      </c>
      <c r="D600" s="134">
        <f>SUM(D583:D599)</f>
        <v>3574000</v>
      </c>
      <c r="E600" s="150"/>
      <c r="F600" s="55"/>
      <c r="G600" s="55"/>
      <c r="H600" s="151"/>
      <c r="I600" s="165"/>
      <c r="J600" s="133"/>
      <c r="K600" s="133"/>
      <c r="L600" s="133"/>
      <c r="M600" s="133"/>
      <c r="N600" s="133"/>
      <c r="O600" s="133"/>
    </row>
    <row r="601" spans="1:15" ht="30" customHeight="1">
      <c r="A601" s="138" t="s">
        <v>949</v>
      </c>
      <c r="B601" s="138"/>
      <c r="C601" s="181"/>
      <c r="D601" s="181"/>
      <c r="E601" s="138"/>
      <c r="F601" s="182"/>
      <c r="G601" s="182"/>
      <c r="H601" s="138"/>
      <c r="I601" s="182"/>
      <c r="J601" s="182"/>
      <c r="K601" s="182"/>
      <c r="L601" s="182"/>
      <c r="M601" s="182"/>
      <c r="N601" s="182"/>
      <c r="O601" s="60"/>
    </row>
    <row r="602" spans="1:15" ht="38.25">
      <c r="A602" s="143">
        <v>1</v>
      </c>
      <c r="B602" s="30" t="s">
        <v>265</v>
      </c>
      <c r="C602" s="137"/>
      <c r="D602" s="137">
        <v>5443200</v>
      </c>
      <c r="E602" s="28" t="s">
        <v>955</v>
      </c>
      <c r="F602" s="64">
        <v>1975</v>
      </c>
      <c r="G602" s="64">
        <v>1512</v>
      </c>
      <c r="H602" s="38" t="s">
        <v>953</v>
      </c>
      <c r="I602" s="64" t="s">
        <v>27</v>
      </c>
      <c r="J602" s="64" t="s">
        <v>27</v>
      </c>
      <c r="K602" s="60" t="s">
        <v>28</v>
      </c>
      <c r="L602" s="60" t="s">
        <v>28</v>
      </c>
      <c r="M602" s="60"/>
      <c r="N602" s="60" t="s">
        <v>958</v>
      </c>
      <c r="O602" s="60"/>
    </row>
    <row r="603" spans="1:15" ht="51">
      <c r="A603" s="143">
        <v>2</v>
      </c>
      <c r="B603" s="30" t="s">
        <v>209</v>
      </c>
      <c r="C603" s="137"/>
      <c r="D603" s="137">
        <v>10472400</v>
      </c>
      <c r="E603" s="28" t="s">
        <v>956</v>
      </c>
      <c r="F603" s="64">
        <v>1975</v>
      </c>
      <c r="G603" s="64">
        <v>2909.5</v>
      </c>
      <c r="H603" s="38" t="s">
        <v>954</v>
      </c>
      <c r="I603" s="64" t="s">
        <v>27</v>
      </c>
      <c r="J603" s="64" t="s">
        <v>27</v>
      </c>
      <c r="K603" s="60" t="s">
        <v>28</v>
      </c>
      <c r="L603" s="60" t="s">
        <v>28</v>
      </c>
      <c r="M603" s="60"/>
      <c r="N603" s="60" t="s">
        <v>960</v>
      </c>
      <c r="O603" s="60"/>
    </row>
    <row r="604" spans="1:15" ht="38.25" hidden="1">
      <c r="A604" s="143">
        <v>3</v>
      </c>
      <c r="B604" s="30" t="s">
        <v>948</v>
      </c>
      <c r="C604" s="123">
        <v>0</v>
      </c>
      <c r="D604" s="123"/>
      <c r="E604" s="28" t="s">
        <v>957</v>
      </c>
      <c r="F604" s="64" t="s">
        <v>951</v>
      </c>
      <c r="G604" s="64">
        <v>773.49</v>
      </c>
      <c r="H604" s="38" t="s">
        <v>952</v>
      </c>
      <c r="I604" s="64" t="s">
        <v>27</v>
      </c>
      <c r="J604" s="64" t="s">
        <v>27</v>
      </c>
      <c r="K604" s="64" t="s">
        <v>27</v>
      </c>
      <c r="L604" s="60" t="s">
        <v>28</v>
      </c>
      <c r="M604" s="60"/>
      <c r="N604" s="60" t="s">
        <v>961</v>
      </c>
      <c r="O604" s="60"/>
    </row>
    <row r="605" spans="1:15" ht="38.25">
      <c r="A605" s="143">
        <v>4</v>
      </c>
      <c r="B605" s="30" t="s">
        <v>962</v>
      </c>
      <c r="C605" s="137">
        <v>65770.759999999995</v>
      </c>
      <c r="D605" s="137"/>
      <c r="E605" s="28" t="s">
        <v>977</v>
      </c>
      <c r="F605" s="64" t="s">
        <v>980</v>
      </c>
      <c r="G605" s="64">
        <v>764.6</v>
      </c>
      <c r="H605" s="38" t="s">
        <v>953</v>
      </c>
      <c r="I605" s="64" t="s">
        <v>27</v>
      </c>
      <c r="J605" s="64" t="s">
        <v>27</v>
      </c>
      <c r="K605" s="60" t="s">
        <v>28</v>
      </c>
      <c r="L605" s="60" t="s">
        <v>28</v>
      </c>
      <c r="M605" s="60"/>
      <c r="N605" s="60" t="s">
        <v>983</v>
      </c>
      <c r="O605" s="60"/>
    </row>
    <row r="606" spans="1:15" ht="38.25">
      <c r="A606" s="143">
        <v>5</v>
      </c>
      <c r="B606" s="30" t="s">
        <v>963</v>
      </c>
      <c r="C606" s="137">
        <v>152198.41</v>
      </c>
      <c r="D606" s="137"/>
      <c r="E606" s="28" t="s">
        <v>978</v>
      </c>
      <c r="F606" s="64" t="s">
        <v>980</v>
      </c>
      <c r="G606" s="64">
        <v>1063.8</v>
      </c>
      <c r="H606" s="38" t="s">
        <v>952</v>
      </c>
      <c r="I606" s="64" t="s">
        <v>27</v>
      </c>
      <c r="J606" s="64" t="s">
        <v>27</v>
      </c>
      <c r="K606" s="60" t="s">
        <v>28</v>
      </c>
      <c r="L606" s="60" t="s">
        <v>28</v>
      </c>
      <c r="M606" s="60"/>
      <c r="N606" s="60" t="s">
        <v>984</v>
      </c>
      <c r="O606" s="60"/>
    </row>
    <row r="607" spans="1:15" ht="63.75">
      <c r="A607" s="143">
        <v>6</v>
      </c>
      <c r="B607" s="30" t="s">
        <v>964</v>
      </c>
      <c r="C607" s="137">
        <v>149999.64000000001</v>
      </c>
      <c r="D607" s="137"/>
      <c r="E607" s="28" t="s">
        <v>978</v>
      </c>
      <c r="F607" s="64">
        <v>2017</v>
      </c>
      <c r="G607" s="64">
        <v>14.35</v>
      </c>
      <c r="H607" s="38" t="s">
        <v>952</v>
      </c>
      <c r="I607" s="64" t="s">
        <v>27</v>
      </c>
      <c r="J607" s="64" t="s">
        <v>27</v>
      </c>
      <c r="K607" s="60" t="s">
        <v>28</v>
      </c>
      <c r="L607" s="60" t="s">
        <v>28</v>
      </c>
      <c r="M607" s="60"/>
      <c r="N607" s="60" t="s">
        <v>982</v>
      </c>
      <c r="O607" s="60"/>
    </row>
    <row r="608" spans="1:15" ht="28.5" customHeight="1">
      <c r="A608" s="143">
        <v>7</v>
      </c>
      <c r="B608" s="30" t="s">
        <v>965</v>
      </c>
      <c r="C608" s="137">
        <v>25005.7</v>
      </c>
      <c r="D608" s="137"/>
      <c r="E608" s="28"/>
      <c r="F608" s="64">
        <v>2008</v>
      </c>
      <c r="G608" s="64">
        <v>23.38</v>
      </c>
      <c r="H608" s="38" t="s">
        <v>953</v>
      </c>
      <c r="I608" s="60" t="s">
        <v>28</v>
      </c>
      <c r="J608" s="60" t="s">
        <v>28</v>
      </c>
      <c r="K608" s="60" t="s">
        <v>28</v>
      </c>
      <c r="L608" s="60" t="s">
        <v>28</v>
      </c>
      <c r="M608" s="60"/>
      <c r="N608" s="60" t="s">
        <v>560</v>
      </c>
      <c r="O608" s="60"/>
    </row>
    <row r="609" spans="1:15" ht="28.5" customHeight="1">
      <c r="A609" s="143">
        <v>8</v>
      </c>
      <c r="B609" s="30" t="s">
        <v>966</v>
      </c>
      <c r="C609" s="137">
        <v>45246.74</v>
      </c>
      <c r="D609" s="137"/>
      <c r="E609" s="28"/>
      <c r="F609" s="64">
        <v>1975</v>
      </c>
      <c r="G609" s="64"/>
      <c r="H609" s="38" t="s">
        <v>952</v>
      </c>
      <c r="I609" s="64"/>
      <c r="J609" s="64"/>
      <c r="K609" s="60"/>
      <c r="L609" s="60"/>
      <c r="M609" s="60"/>
      <c r="N609" s="60"/>
      <c r="O609" s="60"/>
    </row>
    <row r="610" spans="1:15" ht="28.5" customHeight="1">
      <c r="A610" s="143">
        <v>9</v>
      </c>
      <c r="B610" s="30" t="s">
        <v>967</v>
      </c>
      <c r="C610" s="137">
        <v>18822.759999999998</v>
      </c>
      <c r="D610" s="137"/>
      <c r="E610" s="28"/>
      <c r="F610" s="64">
        <v>1975</v>
      </c>
      <c r="G610" s="64"/>
      <c r="H610" s="38" t="s">
        <v>952</v>
      </c>
      <c r="I610" s="64"/>
      <c r="J610" s="64"/>
      <c r="K610" s="60"/>
      <c r="L610" s="60"/>
      <c r="M610" s="60"/>
      <c r="N610" s="60"/>
      <c r="O610" s="60"/>
    </row>
    <row r="611" spans="1:15" ht="28.5" customHeight="1">
      <c r="A611" s="143">
        <v>10</v>
      </c>
      <c r="B611" s="30" t="s">
        <v>968</v>
      </c>
      <c r="C611" s="137">
        <v>3426.72</v>
      </c>
      <c r="D611" s="137"/>
      <c r="E611" s="28"/>
      <c r="F611" s="64">
        <v>1975</v>
      </c>
      <c r="G611" s="64"/>
      <c r="H611" s="38" t="s">
        <v>952</v>
      </c>
      <c r="I611" s="64"/>
      <c r="J611" s="64"/>
      <c r="K611" s="60"/>
      <c r="L611" s="60"/>
      <c r="M611" s="60"/>
      <c r="N611" s="60"/>
      <c r="O611" s="60"/>
    </row>
    <row r="612" spans="1:15" ht="28.5" customHeight="1">
      <c r="A612" s="143">
        <v>11</v>
      </c>
      <c r="B612" s="30" t="s">
        <v>969</v>
      </c>
      <c r="C612" s="137">
        <v>38010.94</v>
      </c>
      <c r="D612" s="137"/>
      <c r="E612" s="28"/>
      <c r="F612" s="64">
        <v>1975</v>
      </c>
      <c r="G612" s="64"/>
      <c r="H612" s="38" t="s">
        <v>952</v>
      </c>
      <c r="I612" s="64"/>
      <c r="J612" s="64"/>
      <c r="K612" s="60"/>
      <c r="L612" s="60"/>
      <c r="M612" s="60"/>
      <c r="N612" s="60"/>
      <c r="O612" s="60"/>
    </row>
    <row r="613" spans="1:15" ht="28.5" customHeight="1">
      <c r="A613" s="143">
        <v>12</v>
      </c>
      <c r="B613" s="30" t="s">
        <v>970</v>
      </c>
      <c r="C613" s="137">
        <v>834.9</v>
      </c>
      <c r="D613" s="137"/>
      <c r="E613" s="28"/>
      <c r="F613" s="64">
        <v>1975</v>
      </c>
      <c r="G613" s="64"/>
      <c r="H613" s="38" t="s">
        <v>952</v>
      </c>
      <c r="I613" s="64"/>
      <c r="J613" s="64"/>
      <c r="K613" s="60"/>
      <c r="L613" s="60"/>
      <c r="M613" s="60"/>
      <c r="N613" s="60"/>
      <c r="O613" s="60"/>
    </row>
    <row r="614" spans="1:15" ht="28.5" customHeight="1">
      <c r="A614" s="143">
        <v>13</v>
      </c>
      <c r="B614" s="30" t="s">
        <v>907</v>
      </c>
      <c r="C614" s="137">
        <v>11468.38</v>
      </c>
      <c r="D614" s="137"/>
      <c r="E614" s="28"/>
      <c r="F614" s="64">
        <v>1975</v>
      </c>
      <c r="G614" s="64"/>
      <c r="H614" s="38" t="s">
        <v>952</v>
      </c>
      <c r="I614" s="60" t="s">
        <v>28</v>
      </c>
      <c r="J614" s="60" t="s">
        <v>28</v>
      </c>
      <c r="K614" s="60" t="s">
        <v>28</v>
      </c>
      <c r="L614" s="60" t="s">
        <v>28</v>
      </c>
      <c r="M614" s="60"/>
      <c r="N614" s="60" t="s">
        <v>981</v>
      </c>
      <c r="O614" s="60"/>
    </row>
    <row r="615" spans="1:15" ht="28.5" customHeight="1">
      <c r="A615" s="143">
        <v>14</v>
      </c>
      <c r="B615" s="30" t="s">
        <v>971</v>
      </c>
      <c r="C615" s="137">
        <v>2207.04</v>
      </c>
      <c r="D615" s="137"/>
      <c r="E615" s="28"/>
      <c r="F615" s="64">
        <v>1975</v>
      </c>
      <c r="G615" s="64"/>
      <c r="H615" s="38" t="s">
        <v>952</v>
      </c>
      <c r="I615" s="64"/>
      <c r="J615" s="64"/>
      <c r="K615" s="60"/>
      <c r="L615" s="60"/>
      <c r="M615" s="60"/>
      <c r="N615" s="60"/>
      <c r="O615" s="60"/>
    </row>
    <row r="616" spans="1:15" ht="28.5" customHeight="1">
      <c r="A616" s="143">
        <v>15</v>
      </c>
      <c r="B616" s="30" t="s">
        <v>972</v>
      </c>
      <c r="C616" s="137">
        <v>711.76</v>
      </c>
      <c r="D616" s="137"/>
      <c r="E616" s="28"/>
      <c r="F616" s="64">
        <v>1993</v>
      </c>
      <c r="G616" s="64"/>
      <c r="H616" s="38" t="s">
        <v>952</v>
      </c>
      <c r="I616" s="60" t="s">
        <v>28</v>
      </c>
      <c r="J616" s="60" t="s">
        <v>27</v>
      </c>
      <c r="K616" s="60" t="s">
        <v>28</v>
      </c>
      <c r="L616" s="60" t="s">
        <v>28</v>
      </c>
      <c r="M616" s="60"/>
      <c r="N616" s="60"/>
      <c r="O616" s="60"/>
    </row>
    <row r="617" spans="1:15" ht="28.5" customHeight="1">
      <c r="A617" s="143">
        <v>16</v>
      </c>
      <c r="B617" s="30" t="s">
        <v>973</v>
      </c>
      <c r="C617" s="137">
        <v>34048</v>
      </c>
      <c r="D617" s="137"/>
      <c r="E617" s="28"/>
      <c r="F617" s="64">
        <v>2007</v>
      </c>
      <c r="G617" s="64">
        <v>1654</v>
      </c>
      <c r="H617" s="38" t="s">
        <v>952</v>
      </c>
      <c r="I617" s="64"/>
      <c r="J617" s="64"/>
      <c r="K617" s="60"/>
      <c r="L617" s="60"/>
      <c r="M617" s="60"/>
      <c r="N617" s="60"/>
      <c r="O617" s="60"/>
    </row>
    <row r="618" spans="1:15" ht="28.5" customHeight="1">
      <c r="A618" s="143">
        <v>17</v>
      </c>
      <c r="B618" s="30" t="s">
        <v>974</v>
      </c>
      <c r="C618" s="137">
        <v>53793</v>
      </c>
      <c r="D618" s="137"/>
      <c r="E618" s="28"/>
      <c r="F618" s="64">
        <v>2008</v>
      </c>
      <c r="G618" s="64"/>
      <c r="H618" s="38" t="s">
        <v>952</v>
      </c>
      <c r="I618" s="60" t="s">
        <v>28</v>
      </c>
      <c r="J618" s="60" t="s">
        <v>28</v>
      </c>
      <c r="K618" s="60" t="s">
        <v>28</v>
      </c>
      <c r="L618" s="60" t="s">
        <v>28</v>
      </c>
      <c r="M618" s="60"/>
      <c r="N618" s="60" t="s">
        <v>981</v>
      </c>
      <c r="O618" s="60"/>
    </row>
    <row r="619" spans="1:15" ht="28.5" customHeight="1">
      <c r="A619" s="143">
        <v>18</v>
      </c>
      <c r="B619" s="30" t="s">
        <v>975</v>
      </c>
      <c r="C619" s="137">
        <v>6002.35</v>
      </c>
      <c r="D619" s="137"/>
      <c r="E619" s="28"/>
      <c r="F619" s="64">
        <v>2008</v>
      </c>
      <c r="G619" s="64"/>
      <c r="H619" s="38" t="s">
        <v>952</v>
      </c>
      <c r="I619" s="64"/>
      <c r="J619" s="64"/>
      <c r="K619" s="60"/>
      <c r="L619" s="60"/>
      <c r="M619" s="60"/>
      <c r="N619" s="60"/>
      <c r="O619" s="60"/>
    </row>
    <row r="620" spans="1:15" ht="28.5" customHeight="1">
      <c r="A620" s="143">
        <v>19</v>
      </c>
      <c r="B620" s="30" t="s">
        <v>975</v>
      </c>
      <c r="C620" s="137">
        <v>35203.599999999999</v>
      </c>
      <c r="D620" s="137"/>
      <c r="E620" s="28"/>
      <c r="F620" s="64">
        <v>2008</v>
      </c>
      <c r="G620" s="64"/>
      <c r="H620" s="38" t="s">
        <v>952</v>
      </c>
      <c r="I620" s="64"/>
      <c r="J620" s="64"/>
      <c r="K620" s="60"/>
      <c r="L620" s="60"/>
      <c r="M620" s="60"/>
      <c r="N620" s="60"/>
      <c r="O620" s="60"/>
    </row>
    <row r="621" spans="1:15" ht="28.5" customHeight="1">
      <c r="A621" s="143">
        <v>20</v>
      </c>
      <c r="B621" s="30" t="s">
        <v>976</v>
      </c>
      <c r="C621" s="137">
        <v>198909.32</v>
      </c>
      <c r="D621" s="137"/>
      <c r="E621" s="28" t="s">
        <v>979</v>
      </c>
      <c r="F621" s="64">
        <v>2016</v>
      </c>
      <c r="G621" s="64">
        <v>1957.8</v>
      </c>
      <c r="H621" s="38" t="s">
        <v>952</v>
      </c>
      <c r="I621" s="64"/>
      <c r="J621" s="64"/>
      <c r="K621" s="60"/>
      <c r="L621" s="60"/>
      <c r="M621" s="60"/>
      <c r="N621" s="60"/>
      <c r="O621" s="60"/>
    </row>
    <row r="622" spans="1:15" s="146" customFormat="1" ht="24.75" customHeight="1">
      <c r="A622" s="272" t="s">
        <v>7</v>
      </c>
      <c r="B622" s="272"/>
      <c r="C622" s="134">
        <f>SUM(C602:C621)</f>
        <v>841660.02</v>
      </c>
      <c r="D622" s="134">
        <f>SUM(D602:D621)</f>
        <v>15915600</v>
      </c>
      <c r="E622" s="150"/>
      <c r="F622" s="55"/>
      <c r="G622" s="55"/>
      <c r="H622" s="151"/>
      <c r="I622" s="165"/>
      <c r="J622" s="133"/>
      <c r="K622" s="133"/>
      <c r="L622" s="133"/>
      <c r="M622" s="133"/>
      <c r="N622" s="133"/>
      <c r="O622" s="133"/>
    </row>
    <row r="623" spans="1:15" ht="41.25" customHeight="1">
      <c r="A623" s="138" t="s">
        <v>985</v>
      </c>
      <c r="B623" s="138"/>
      <c r="C623" s="181"/>
      <c r="D623" s="181"/>
      <c r="E623" s="138"/>
      <c r="F623" s="182"/>
      <c r="G623" s="182"/>
      <c r="H623" s="138"/>
      <c r="I623" s="182"/>
      <c r="J623" s="182"/>
      <c r="K623" s="182"/>
      <c r="L623" s="182"/>
      <c r="M623" s="182"/>
      <c r="N623" s="182"/>
      <c r="O623" s="60"/>
    </row>
    <row r="624" spans="1:15" ht="27" customHeight="1">
      <c r="A624" s="143">
        <v>1</v>
      </c>
      <c r="B624" s="30" t="s">
        <v>201</v>
      </c>
      <c r="C624" s="278"/>
      <c r="D624" s="278">
        <v>8088080</v>
      </c>
      <c r="E624" s="28" t="s">
        <v>993</v>
      </c>
      <c r="F624" s="64" t="s">
        <v>1000</v>
      </c>
      <c r="G624" s="64">
        <v>1155.8</v>
      </c>
      <c r="H624" s="38" t="s">
        <v>1003</v>
      </c>
      <c r="I624" s="64" t="s">
        <v>27</v>
      </c>
      <c r="J624" s="64" t="s">
        <v>27</v>
      </c>
      <c r="K624" s="64" t="s">
        <v>28</v>
      </c>
      <c r="L624" s="64" t="s">
        <v>28</v>
      </c>
      <c r="M624" s="60"/>
      <c r="N624" s="60" t="s">
        <v>102</v>
      </c>
      <c r="O624" s="60"/>
    </row>
    <row r="625" spans="1:15" ht="27" customHeight="1">
      <c r="A625" s="143">
        <v>2</v>
      </c>
      <c r="B625" s="30" t="s">
        <v>988</v>
      </c>
      <c r="C625" s="278"/>
      <c r="D625" s="278"/>
      <c r="E625" s="28" t="s">
        <v>994</v>
      </c>
      <c r="F625" s="64">
        <v>1980</v>
      </c>
      <c r="G625" s="64">
        <v>847.72</v>
      </c>
      <c r="H625" s="38" t="s">
        <v>1003</v>
      </c>
      <c r="I625" s="64" t="s">
        <v>27</v>
      </c>
      <c r="J625" s="64" t="s">
        <v>27</v>
      </c>
      <c r="K625" s="64" t="s">
        <v>28</v>
      </c>
      <c r="L625" s="64" t="s">
        <v>28</v>
      </c>
      <c r="M625" s="60"/>
      <c r="N625" s="60" t="s">
        <v>59</v>
      </c>
      <c r="O625" s="60"/>
    </row>
    <row r="626" spans="1:15" ht="27" customHeight="1">
      <c r="A626" s="143">
        <v>3</v>
      </c>
      <c r="B626" s="30" t="s">
        <v>989</v>
      </c>
      <c r="C626" s="137">
        <v>287468.32</v>
      </c>
      <c r="D626" s="137"/>
      <c r="E626" s="28" t="s">
        <v>995</v>
      </c>
      <c r="F626" s="64">
        <v>2010</v>
      </c>
      <c r="G626" s="64">
        <v>42.11</v>
      </c>
      <c r="H626" s="38" t="s">
        <v>1003</v>
      </c>
      <c r="I626" s="64" t="s">
        <v>27</v>
      </c>
      <c r="J626" s="64" t="s">
        <v>27</v>
      </c>
      <c r="K626" s="64" t="s">
        <v>28</v>
      </c>
      <c r="L626" s="64" t="s">
        <v>28</v>
      </c>
      <c r="M626" s="60"/>
      <c r="N626" s="60" t="s">
        <v>102</v>
      </c>
      <c r="O626" s="60"/>
    </row>
    <row r="627" spans="1:15" ht="42" customHeight="1">
      <c r="A627" s="143">
        <v>4</v>
      </c>
      <c r="B627" s="30" t="s">
        <v>100</v>
      </c>
      <c r="C627" s="137"/>
      <c r="D627" s="137">
        <v>2512880</v>
      </c>
      <c r="E627" s="28" t="s">
        <v>996</v>
      </c>
      <c r="F627" s="64" t="s">
        <v>1001</v>
      </c>
      <c r="G627" s="64">
        <v>633</v>
      </c>
      <c r="H627" s="38" t="s">
        <v>1003</v>
      </c>
      <c r="I627" s="64" t="s">
        <v>27</v>
      </c>
      <c r="J627" s="64" t="s">
        <v>27</v>
      </c>
      <c r="K627" s="64" t="s">
        <v>28</v>
      </c>
      <c r="L627" s="64" t="s">
        <v>28</v>
      </c>
      <c r="M627" s="60"/>
      <c r="N627" s="60" t="s">
        <v>102</v>
      </c>
      <c r="O627" s="60"/>
    </row>
    <row r="628" spans="1:15" ht="27" customHeight="1">
      <c r="A628" s="143">
        <v>5</v>
      </c>
      <c r="B628" s="30" t="s">
        <v>110</v>
      </c>
      <c r="C628" s="137"/>
      <c r="D628" s="137">
        <v>1527120</v>
      </c>
      <c r="E628" s="28" t="s">
        <v>997</v>
      </c>
      <c r="F628" s="64" t="s">
        <v>1002</v>
      </c>
      <c r="G628" s="64">
        <v>378</v>
      </c>
      <c r="H628" s="38" t="s">
        <v>1003</v>
      </c>
      <c r="I628" s="64" t="s">
        <v>27</v>
      </c>
      <c r="J628" s="64" t="s">
        <v>27</v>
      </c>
      <c r="K628" s="64" t="s">
        <v>28</v>
      </c>
      <c r="L628" s="64" t="s">
        <v>28</v>
      </c>
      <c r="M628" s="60"/>
      <c r="N628" s="60" t="s">
        <v>59</v>
      </c>
      <c r="O628" s="60"/>
    </row>
    <row r="629" spans="1:15" ht="27" customHeight="1">
      <c r="A629" s="143">
        <v>6</v>
      </c>
      <c r="B629" s="30" t="s">
        <v>990</v>
      </c>
      <c r="C629" s="137">
        <v>421223.92</v>
      </c>
      <c r="D629" s="137"/>
      <c r="E629" s="28" t="s">
        <v>998</v>
      </c>
      <c r="F629" s="64" t="s">
        <v>1001</v>
      </c>
      <c r="G629" s="64">
        <v>302.37</v>
      </c>
      <c r="H629" s="38" t="s">
        <v>1003</v>
      </c>
      <c r="I629" s="64" t="s">
        <v>27</v>
      </c>
      <c r="J629" s="64" t="s">
        <v>27</v>
      </c>
      <c r="K629" s="64" t="s">
        <v>28</v>
      </c>
      <c r="L629" s="64" t="s">
        <v>28</v>
      </c>
      <c r="M629" s="60"/>
      <c r="N629" s="60" t="s">
        <v>102</v>
      </c>
      <c r="O629" s="60"/>
    </row>
    <row r="630" spans="1:15" ht="27" customHeight="1">
      <c r="A630" s="143">
        <v>7</v>
      </c>
      <c r="B630" s="30" t="s">
        <v>314</v>
      </c>
      <c r="C630" s="137"/>
      <c r="D630" s="137">
        <v>1405920</v>
      </c>
      <c r="E630" s="28" t="s">
        <v>997</v>
      </c>
      <c r="F630" s="64" t="s">
        <v>1000</v>
      </c>
      <c r="G630" s="64">
        <v>348.5</v>
      </c>
      <c r="H630" s="38" t="s">
        <v>1003</v>
      </c>
      <c r="I630" s="64" t="s">
        <v>27</v>
      </c>
      <c r="J630" s="64" t="s">
        <v>27</v>
      </c>
      <c r="K630" s="64" t="s">
        <v>28</v>
      </c>
      <c r="L630" s="64" t="s">
        <v>28</v>
      </c>
      <c r="M630" s="60"/>
      <c r="N630" s="60" t="s">
        <v>102</v>
      </c>
      <c r="O630" s="60"/>
    </row>
    <row r="631" spans="1:15" ht="48.75" customHeight="1">
      <c r="A631" s="143">
        <v>8</v>
      </c>
      <c r="B631" s="30" t="s">
        <v>991</v>
      </c>
      <c r="C631" s="137">
        <v>648627.96</v>
      </c>
      <c r="D631" s="137"/>
      <c r="E631" s="28" t="s">
        <v>997</v>
      </c>
      <c r="F631" s="64">
        <v>2017</v>
      </c>
      <c r="G631" s="64">
        <v>210.32</v>
      </c>
      <c r="H631" s="38" t="s">
        <v>1003</v>
      </c>
      <c r="I631" s="64" t="s">
        <v>27</v>
      </c>
      <c r="J631" s="64" t="s">
        <v>28</v>
      </c>
      <c r="K631" s="64" t="s">
        <v>28</v>
      </c>
      <c r="L631" s="60" t="s">
        <v>1004</v>
      </c>
      <c r="M631" s="60" t="s">
        <v>1005</v>
      </c>
      <c r="N631" s="60" t="s">
        <v>1006</v>
      </c>
      <c r="O631" s="60"/>
    </row>
    <row r="632" spans="1:15" ht="27" customHeight="1">
      <c r="A632" s="143">
        <v>9</v>
      </c>
      <c r="B632" s="30" t="s">
        <v>992</v>
      </c>
      <c r="C632" s="137">
        <v>1013582.66</v>
      </c>
      <c r="D632" s="137"/>
      <c r="E632" s="28" t="s">
        <v>999</v>
      </c>
      <c r="F632" s="64">
        <v>2017</v>
      </c>
      <c r="G632" s="64">
        <v>3073</v>
      </c>
      <c r="H632" s="38" t="s">
        <v>1003</v>
      </c>
      <c r="I632" s="64" t="s">
        <v>27</v>
      </c>
      <c r="J632" s="64" t="s">
        <v>28</v>
      </c>
      <c r="K632" s="64" t="s">
        <v>28</v>
      </c>
      <c r="L632" s="64" t="s">
        <v>28</v>
      </c>
      <c r="M632" s="60"/>
      <c r="N632" s="60"/>
      <c r="O632" s="60"/>
    </row>
    <row r="633" spans="1:15" s="146" customFormat="1" ht="24.75" customHeight="1">
      <c r="A633" s="272" t="s">
        <v>7</v>
      </c>
      <c r="B633" s="272"/>
      <c r="C633" s="134">
        <f>SUM(C624:C632)</f>
        <v>2370902.86</v>
      </c>
      <c r="D633" s="134">
        <f>SUM(D624:D632)</f>
        <v>13534000</v>
      </c>
      <c r="E633" s="150"/>
      <c r="F633" s="55"/>
      <c r="G633" s="55"/>
      <c r="H633" s="151"/>
      <c r="I633" s="165"/>
      <c r="J633" s="133"/>
      <c r="K633" s="133"/>
      <c r="L633" s="133"/>
      <c r="M633" s="133"/>
      <c r="N633" s="133"/>
      <c r="O633" s="133"/>
    </row>
    <row r="634" spans="1:15" s="40" customFormat="1" ht="28.5" customHeight="1">
      <c r="A634" s="194" t="s">
        <v>1454</v>
      </c>
      <c r="B634" s="73"/>
      <c r="C634" s="104"/>
      <c r="D634" s="104"/>
      <c r="E634" s="73"/>
      <c r="F634" s="198"/>
      <c r="G634" s="198"/>
      <c r="H634" s="73"/>
      <c r="I634" s="198"/>
      <c r="J634" s="198"/>
      <c r="K634" s="198"/>
      <c r="L634" s="198"/>
      <c r="M634" s="198"/>
      <c r="N634" s="198"/>
      <c r="O634" s="196"/>
    </row>
    <row r="635" spans="1:15" ht="30.75" customHeight="1">
      <c r="A635" s="143">
        <v>1</v>
      </c>
      <c r="B635" s="30" t="s">
        <v>151</v>
      </c>
      <c r="C635" s="137"/>
      <c r="D635" s="137">
        <v>8847360</v>
      </c>
      <c r="E635" s="28" t="s">
        <v>1012</v>
      </c>
      <c r="F635" s="64">
        <v>1971</v>
      </c>
      <c r="G635" s="64">
        <v>1921</v>
      </c>
      <c r="H635" s="38" t="s">
        <v>1019</v>
      </c>
      <c r="I635" s="64" t="s">
        <v>27</v>
      </c>
      <c r="J635" s="64" t="s">
        <v>27</v>
      </c>
      <c r="K635" s="60" t="s">
        <v>28</v>
      </c>
      <c r="L635" s="60" t="s">
        <v>28</v>
      </c>
      <c r="M635" s="60"/>
      <c r="N635" s="60" t="s">
        <v>59</v>
      </c>
      <c r="O635" s="60"/>
    </row>
    <row r="636" spans="1:15" ht="27" customHeight="1">
      <c r="A636" s="143">
        <v>2</v>
      </c>
      <c r="B636" s="30" t="s">
        <v>1007</v>
      </c>
      <c r="C636" s="137"/>
      <c r="D636" s="137">
        <v>11192832</v>
      </c>
      <c r="E636" s="28" t="s">
        <v>1013</v>
      </c>
      <c r="F636" s="64">
        <v>1971</v>
      </c>
      <c r="G636" s="64">
        <v>2429</v>
      </c>
      <c r="H636" s="38" t="s">
        <v>1019</v>
      </c>
      <c r="I636" s="64" t="s">
        <v>27</v>
      </c>
      <c r="J636" s="64" t="s">
        <v>27</v>
      </c>
      <c r="K636" s="60" t="s">
        <v>28</v>
      </c>
      <c r="L636" s="60" t="s">
        <v>28</v>
      </c>
      <c r="M636" s="60"/>
      <c r="N636" s="60" t="s">
        <v>59</v>
      </c>
      <c r="O636" s="60"/>
    </row>
    <row r="637" spans="1:15" ht="30" customHeight="1">
      <c r="A637" s="143">
        <v>3</v>
      </c>
      <c r="B637" s="30" t="s">
        <v>1008</v>
      </c>
      <c r="C637" s="137">
        <v>11255</v>
      </c>
      <c r="D637" s="137"/>
      <c r="E637" s="28" t="s">
        <v>1014</v>
      </c>
      <c r="F637" s="64">
        <v>1971</v>
      </c>
      <c r="G637" s="64">
        <v>13.7</v>
      </c>
      <c r="H637" s="38" t="s">
        <v>1019</v>
      </c>
      <c r="I637" s="64" t="s">
        <v>27</v>
      </c>
      <c r="J637" s="64" t="s">
        <v>27</v>
      </c>
      <c r="K637" s="60" t="s">
        <v>28</v>
      </c>
      <c r="L637" s="60" t="s">
        <v>28</v>
      </c>
      <c r="M637" s="60"/>
      <c r="N637" s="60" t="s">
        <v>59</v>
      </c>
      <c r="O637" s="60"/>
    </row>
    <row r="638" spans="1:15" ht="33.75" customHeight="1">
      <c r="A638" s="143">
        <v>4</v>
      </c>
      <c r="B638" s="30" t="s">
        <v>1009</v>
      </c>
      <c r="C638" s="137">
        <v>15703</v>
      </c>
      <c r="D638" s="137"/>
      <c r="E638" s="28" t="s">
        <v>1015</v>
      </c>
      <c r="F638" s="64">
        <v>1971</v>
      </c>
      <c r="G638" s="64">
        <v>46</v>
      </c>
      <c r="H638" s="38" t="s">
        <v>1019</v>
      </c>
      <c r="I638" s="64" t="s">
        <v>27</v>
      </c>
      <c r="J638" s="64" t="s">
        <v>27</v>
      </c>
      <c r="K638" s="60" t="s">
        <v>28</v>
      </c>
      <c r="L638" s="60" t="s">
        <v>28</v>
      </c>
      <c r="M638" s="60"/>
      <c r="N638" s="60" t="s">
        <v>59</v>
      </c>
      <c r="O638" s="60"/>
    </row>
    <row r="639" spans="1:15" ht="30.75" customHeight="1">
      <c r="A639" s="143">
        <v>5</v>
      </c>
      <c r="B639" s="30" t="s">
        <v>1010</v>
      </c>
      <c r="C639" s="137">
        <v>569547</v>
      </c>
      <c r="D639" s="137"/>
      <c r="E639" s="28" t="s">
        <v>1016</v>
      </c>
      <c r="F639" s="64">
        <v>1971</v>
      </c>
      <c r="G639" s="64">
        <v>675.8</v>
      </c>
      <c r="H639" s="38" t="s">
        <v>1019</v>
      </c>
      <c r="I639" s="64" t="s">
        <v>27</v>
      </c>
      <c r="J639" s="64" t="s">
        <v>27</v>
      </c>
      <c r="K639" s="60" t="s">
        <v>28</v>
      </c>
      <c r="L639" s="60" t="s">
        <v>28</v>
      </c>
      <c r="M639" s="60"/>
      <c r="N639" s="60" t="s">
        <v>59</v>
      </c>
      <c r="O639" s="60"/>
    </row>
    <row r="640" spans="1:15" ht="20.25" customHeight="1">
      <c r="A640" s="143">
        <v>6</v>
      </c>
      <c r="B640" s="30" t="s">
        <v>442</v>
      </c>
      <c r="C640" s="137">
        <v>48469</v>
      </c>
      <c r="D640" s="137"/>
      <c r="E640" s="28" t="s">
        <v>1015</v>
      </c>
      <c r="F640" s="64">
        <v>1971</v>
      </c>
      <c r="G640" s="64">
        <v>58.4</v>
      </c>
      <c r="H640" s="38" t="s">
        <v>1019</v>
      </c>
      <c r="I640" s="64" t="s">
        <v>27</v>
      </c>
      <c r="J640" s="64" t="s">
        <v>27</v>
      </c>
      <c r="K640" s="60" t="s">
        <v>28</v>
      </c>
      <c r="L640" s="60" t="s">
        <v>28</v>
      </c>
      <c r="M640" s="60"/>
      <c r="N640" s="60" t="s">
        <v>59</v>
      </c>
      <c r="O640" s="60"/>
    </row>
    <row r="641" spans="1:15" ht="20.25" customHeight="1">
      <c r="A641" s="143">
        <v>7</v>
      </c>
      <c r="B641" s="30" t="s">
        <v>1011</v>
      </c>
      <c r="C641" s="137">
        <v>14493</v>
      </c>
      <c r="D641" s="137"/>
      <c r="E641" s="28" t="s">
        <v>1017</v>
      </c>
      <c r="F641" s="64">
        <v>1982</v>
      </c>
      <c r="G641" s="64">
        <v>17</v>
      </c>
      <c r="H641" s="38" t="s">
        <v>1019</v>
      </c>
      <c r="I641" s="64" t="s">
        <v>27</v>
      </c>
      <c r="J641" s="60" t="s">
        <v>28</v>
      </c>
      <c r="K641" s="60" t="s">
        <v>28</v>
      </c>
      <c r="L641" s="60" t="s">
        <v>28</v>
      </c>
      <c r="M641" s="60" t="s">
        <v>1020</v>
      </c>
      <c r="N641" s="60" t="s">
        <v>1021</v>
      </c>
      <c r="O641" s="60"/>
    </row>
    <row r="642" spans="1:15" ht="34.5" customHeight="1">
      <c r="A642" s="143">
        <v>8</v>
      </c>
      <c r="B642" s="30" t="s">
        <v>188</v>
      </c>
      <c r="C642" s="137">
        <v>57191</v>
      </c>
      <c r="D642" s="137"/>
      <c r="E642" s="28" t="s">
        <v>1018</v>
      </c>
      <c r="F642" s="64">
        <v>1971</v>
      </c>
      <c r="G642" s="64">
        <v>67.7</v>
      </c>
      <c r="H642" s="38" t="s">
        <v>1019</v>
      </c>
      <c r="I642" s="64" t="s">
        <v>27</v>
      </c>
      <c r="J642" s="64" t="s">
        <v>27</v>
      </c>
      <c r="K642" s="60" t="s">
        <v>28</v>
      </c>
      <c r="L642" s="60" t="s">
        <v>28</v>
      </c>
      <c r="M642" s="60"/>
      <c r="N642" s="60" t="s">
        <v>59</v>
      </c>
      <c r="O642" s="60"/>
    </row>
    <row r="643" spans="1:15" s="146" customFormat="1" ht="24.75" customHeight="1">
      <c r="A643" s="272" t="s">
        <v>7</v>
      </c>
      <c r="B643" s="272"/>
      <c r="C643" s="134">
        <f>SUM(C635:C642)</f>
        <v>716658</v>
      </c>
      <c r="D643" s="134">
        <f>SUM(D635:D642)</f>
        <v>20040192</v>
      </c>
      <c r="E643" s="150"/>
      <c r="F643" s="55"/>
      <c r="G643" s="55"/>
      <c r="H643" s="151"/>
      <c r="I643" s="165"/>
      <c r="J643" s="133"/>
      <c r="K643" s="133"/>
      <c r="L643" s="133"/>
      <c r="M643" s="133"/>
      <c r="N643" s="133"/>
      <c r="O643" s="133"/>
    </row>
    <row r="644" spans="1:15" ht="28.5" customHeight="1">
      <c r="A644" s="138" t="s">
        <v>1447</v>
      </c>
      <c r="B644" s="101"/>
      <c r="C644" s="124"/>
      <c r="D644" s="124"/>
      <c r="E644" s="101"/>
      <c r="F644" s="189"/>
      <c r="G644" s="189"/>
      <c r="H644" s="101"/>
      <c r="I644" s="189"/>
      <c r="J644" s="189"/>
      <c r="K644" s="189"/>
      <c r="L644" s="189"/>
      <c r="M644" s="189"/>
      <c r="N644" s="189"/>
      <c r="O644" s="60"/>
    </row>
    <row r="645" spans="1:15" ht="30.75" customHeight="1">
      <c r="A645" s="143">
        <v>1</v>
      </c>
      <c r="B645" s="30" t="s">
        <v>97</v>
      </c>
      <c r="C645" s="108"/>
      <c r="D645" s="108">
        <v>2085630</v>
      </c>
      <c r="E645" s="28" t="s">
        <v>1135</v>
      </c>
      <c r="F645" s="64">
        <v>1980</v>
      </c>
      <c r="G645" s="64">
        <v>570</v>
      </c>
      <c r="H645" s="38" t="s">
        <v>1143</v>
      </c>
      <c r="I645" s="64" t="s">
        <v>27</v>
      </c>
      <c r="J645" s="64" t="s">
        <v>27</v>
      </c>
      <c r="K645" s="64" t="s">
        <v>27</v>
      </c>
      <c r="L645" s="64" t="s">
        <v>28</v>
      </c>
      <c r="M645" s="60"/>
      <c r="N645" s="60" t="s">
        <v>99</v>
      </c>
      <c r="O645" s="60"/>
    </row>
    <row r="646" spans="1:15" ht="27" customHeight="1">
      <c r="A646" s="143">
        <v>2</v>
      </c>
      <c r="B646" s="30" t="s">
        <v>758</v>
      </c>
      <c r="C646" s="108"/>
      <c r="D646" s="108">
        <v>6644744</v>
      </c>
      <c r="E646" s="28" t="s">
        <v>1135</v>
      </c>
      <c r="F646" s="64" t="s">
        <v>1138</v>
      </c>
      <c r="G646" s="64">
        <v>1816</v>
      </c>
      <c r="H646" s="38" t="s">
        <v>1144</v>
      </c>
      <c r="I646" s="64" t="s">
        <v>27</v>
      </c>
      <c r="J646" s="64" t="s">
        <v>27</v>
      </c>
      <c r="K646" s="64" t="s">
        <v>27</v>
      </c>
      <c r="L646" s="64" t="s">
        <v>28</v>
      </c>
      <c r="M646" s="60"/>
      <c r="N646" s="60" t="s">
        <v>102</v>
      </c>
      <c r="O646" s="60"/>
    </row>
    <row r="647" spans="1:15" ht="30" customHeight="1">
      <c r="A647" s="143">
        <v>3</v>
      </c>
      <c r="B647" s="30" t="s">
        <v>316</v>
      </c>
      <c r="C647" s="108">
        <v>2114184.9</v>
      </c>
      <c r="D647" s="108"/>
      <c r="E647" s="28" t="s">
        <v>1135</v>
      </c>
      <c r="F647" s="64" t="s">
        <v>1139</v>
      </c>
      <c r="G647" s="64" t="s">
        <v>1141</v>
      </c>
      <c r="H647" s="38" t="s">
        <v>1145</v>
      </c>
      <c r="I647" s="64" t="s">
        <v>27</v>
      </c>
      <c r="J647" s="64" t="s">
        <v>27</v>
      </c>
      <c r="K647" s="64" t="s">
        <v>27</v>
      </c>
      <c r="L647" s="64" t="s">
        <v>1148</v>
      </c>
      <c r="M647" s="60"/>
      <c r="N647" s="60" t="s">
        <v>1150</v>
      </c>
      <c r="O647" s="60"/>
    </row>
    <row r="648" spans="1:15" ht="33.75" customHeight="1">
      <c r="A648" s="143">
        <v>4</v>
      </c>
      <c r="B648" s="30" t="s">
        <v>100</v>
      </c>
      <c r="C648" s="108"/>
      <c r="D648" s="108">
        <v>7683900</v>
      </c>
      <c r="E648" s="28" t="s">
        <v>1136</v>
      </c>
      <c r="F648" s="64" t="s">
        <v>1140</v>
      </c>
      <c r="G648" s="64" t="s">
        <v>1142</v>
      </c>
      <c r="H648" s="38" t="s">
        <v>1146</v>
      </c>
      <c r="I648" s="64" t="s">
        <v>27</v>
      </c>
      <c r="J648" s="64" t="s">
        <v>27</v>
      </c>
      <c r="K648" s="64" t="s">
        <v>27</v>
      </c>
      <c r="L648" s="64" t="s">
        <v>28</v>
      </c>
      <c r="M648" s="60"/>
      <c r="N648" s="60" t="s">
        <v>59</v>
      </c>
      <c r="O648" s="60" t="s">
        <v>1431</v>
      </c>
    </row>
    <row r="649" spans="1:15" ht="33.75" customHeight="1">
      <c r="A649" s="143">
        <v>5</v>
      </c>
      <c r="B649" s="30" t="s">
        <v>1120</v>
      </c>
      <c r="C649" s="108">
        <v>22132.44</v>
      </c>
      <c r="D649" s="108"/>
      <c r="E649" s="25"/>
      <c r="F649" s="140"/>
      <c r="G649" s="140"/>
      <c r="H649" s="38" t="s">
        <v>1146</v>
      </c>
      <c r="I649" s="64"/>
      <c r="J649" s="64"/>
      <c r="K649" s="64"/>
      <c r="L649" s="64"/>
      <c r="M649" s="60"/>
      <c r="N649" s="60"/>
      <c r="O649" s="60"/>
    </row>
    <row r="650" spans="1:15" ht="30.75" customHeight="1">
      <c r="A650" s="143">
        <v>6</v>
      </c>
      <c r="B650" s="30" t="s">
        <v>1121</v>
      </c>
      <c r="C650" s="108">
        <v>358788.7</v>
      </c>
      <c r="D650" s="108"/>
      <c r="E650" s="28" t="s">
        <v>1137</v>
      </c>
      <c r="F650" s="64">
        <v>1881</v>
      </c>
      <c r="G650" s="64">
        <v>1400</v>
      </c>
      <c r="H650" s="38" t="s">
        <v>1145</v>
      </c>
      <c r="I650" s="64" t="s">
        <v>27</v>
      </c>
      <c r="J650" s="64" t="s">
        <v>27</v>
      </c>
      <c r="K650" s="64" t="s">
        <v>27</v>
      </c>
      <c r="L650" s="64" t="s">
        <v>28</v>
      </c>
      <c r="M650" s="60"/>
      <c r="N650" s="60" t="s">
        <v>102</v>
      </c>
      <c r="O650" s="60"/>
    </row>
    <row r="651" spans="1:15" ht="24" customHeight="1">
      <c r="A651" s="143">
        <v>7</v>
      </c>
      <c r="B651" s="30" t="s">
        <v>224</v>
      </c>
      <c r="C651" s="108">
        <v>599995.93999999994</v>
      </c>
      <c r="D651" s="108"/>
      <c r="E651" s="28" t="s">
        <v>1137</v>
      </c>
      <c r="F651" s="64">
        <v>2018</v>
      </c>
      <c r="G651" s="64">
        <v>932</v>
      </c>
      <c r="H651" s="38" t="s">
        <v>1145</v>
      </c>
      <c r="I651" s="64" t="s">
        <v>27</v>
      </c>
      <c r="J651" s="64" t="s">
        <v>27</v>
      </c>
      <c r="K651" s="64" t="s">
        <v>27</v>
      </c>
      <c r="L651" s="64" t="s">
        <v>28</v>
      </c>
      <c r="M651" s="60" t="s">
        <v>362</v>
      </c>
      <c r="N651" s="60" t="s">
        <v>99</v>
      </c>
      <c r="O651" s="60"/>
    </row>
    <row r="652" spans="1:15" ht="34.5" customHeight="1">
      <c r="A652" s="143">
        <v>8</v>
      </c>
      <c r="B652" s="30" t="s">
        <v>1122</v>
      </c>
      <c r="C652" s="108">
        <v>108421</v>
      </c>
      <c r="D652" s="108"/>
      <c r="E652" s="28" t="s">
        <v>1137</v>
      </c>
      <c r="F652" s="64">
        <v>1975</v>
      </c>
      <c r="G652" s="64">
        <v>210</v>
      </c>
      <c r="H652" s="38" t="s">
        <v>1145</v>
      </c>
      <c r="I652" s="64" t="s">
        <v>27</v>
      </c>
      <c r="J652" s="64" t="s">
        <v>27</v>
      </c>
      <c r="K652" s="64" t="s">
        <v>27</v>
      </c>
      <c r="L652" s="64" t="s">
        <v>28</v>
      </c>
      <c r="M652" s="60"/>
      <c r="N652" s="60" t="s">
        <v>99</v>
      </c>
      <c r="O652" s="60"/>
    </row>
    <row r="653" spans="1:15" ht="34.5" customHeight="1">
      <c r="A653" s="143">
        <v>9</v>
      </c>
      <c r="B653" s="30" t="s">
        <v>593</v>
      </c>
      <c r="C653" s="108">
        <v>20057</v>
      </c>
      <c r="D653" s="108"/>
      <c r="E653" s="28" t="s">
        <v>1137</v>
      </c>
      <c r="F653" s="64">
        <v>1975</v>
      </c>
      <c r="G653" s="64">
        <v>125</v>
      </c>
      <c r="H653" s="38" t="s">
        <v>1145</v>
      </c>
      <c r="I653" s="64" t="s">
        <v>27</v>
      </c>
      <c r="J653" s="64" t="s">
        <v>27</v>
      </c>
      <c r="K653" s="64" t="s">
        <v>27</v>
      </c>
      <c r="L653" s="64" t="s">
        <v>28</v>
      </c>
      <c r="M653" s="60"/>
      <c r="N653" s="60" t="s">
        <v>75</v>
      </c>
      <c r="O653" s="60"/>
    </row>
    <row r="654" spans="1:15" ht="30.75" customHeight="1">
      <c r="A654" s="143">
        <v>10</v>
      </c>
      <c r="B654" s="30" t="s">
        <v>1123</v>
      </c>
      <c r="C654" s="108">
        <v>102856.7</v>
      </c>
      <c r="D654" s="108"/>
      <c r="E654" s="28" t="s">
        <v>1137</v>
      </c>
      <c r="F654" s="64">
        <v>1881</v>
      </c>
      <c r="G654" s="64">
        <v>300</v>
      </c>
      <c r="H654" s="38" t="s">
        <v>1145</v>
      </c>
      <c r="I654" s="64" t="s">
        <v>27</v>
      </c>
      <c r="J654" s="64" t="s">
        <v>27</v>
      </c>
      <c r="K654" s="64" t="s">
        <v>27</v>
      </c>
      <c r="L654" s="64" t="s">
        <v>28</v>
      </c>
      <c r="M654" s="60"/>
      <c r="N654" s="60" t="s">
        <v>99</v>
      </c>
      <c r="O654" s="60"/>
    </row>
    <row r="655" spans="1:15" ht="27" customHeight="1">
      <c r="A655" s="143">
        <v>11</v>
      </c>
      <c r="B655" s="30" t="s">
        <v>1124</v>
      </c>
      <c r="C655" s="108">
        <v>866195.06</v>
      </c>
      <c r="D655" s="108"/>
      <c r="E655" s="28" t="s">
        <v>589</v>
      </c>
      <c r="F655" s="64">
        <v>2017</v>
      </c>
      <c r="G655" s="64">
        <v>1412</v>
      </c>
      <c r="H655" s="38" t="s">
        <v>1144</v>
      </c>
      <c r="I655" s="64" t="s">
        <v>27</v>
      </c>
      <c r="J655" s="64" t="s">
        <v>27</v>
      </c>
      <c r="K655" s="64" t="s">
        <v>28</v>
      </c>
      <c r="L655" s="64" t="s">
        <v>28</v>
      </c>
      <c r="M655" s="60" t="s">
        <v>362</v>
      </c>
      <c r="N655" s="60"/>
      <c r="O655" s="60"/>
    </row>
    <row r="656" spans="1:15" ht="30" customHeight="1">
      <c r="A656" s="143">
        <v>12</v>
      </c>
      <c r="B656" s="30" t="s">
        <v>1125</v>
      </c>
      <c r="C656" s="137">
        <v>7289.23</v>
      </c>
      <c r="D656" s="137"/>
      <c r="E656" s="28"/>
      <c r="F656" s="64">
        <v>1881</v>
      </c>
      <c r="G656" s="64">
        <v>20</v>
      </c>
      <c r="H656" s="38"/>
      <c r="I656" s="64" t="s">
        <v>28</v>
      </c>
      <c r="J656" s="64" t="s">
        <v>27</v>
      </c>
      <c r="K656" s="64" t="s">
        <v>27</v>
      </c>
      <c r="L656" s="64" t="s">
        <v>28</v>
      </c>
      <c r="M656" s="60"/>
      <c r="N656" s="60" t="s">
        <v>99</v>
      </c>
      <c r="O656" s="60"/>
    </row>
    <row r="657" spans="1:15" ht="33.75" customHeight="1">
      <c r="A657" s="143">
        <v>13</v>
      </c>
      <c r="B657" s="30" t="s">
        <v>1126</v>
      </c>
      <c r="C657" s="137">
        <v>6226.68</v>
      </c>
      <c r="D657" s="137"/>
      <c r="E657" s="28"/>
      <c r="F657" s="64">
        <v>1881</v>
      </c>
      <c r="G657" s="64">
        <v>15</v>
      </c>
      <c r="H657" s="38"/>
      <c r="I657" s="64" t="s">
        <v>28</v>
      </c>
      <c r="J657" s="64" t="s">
        <v>27</v>
      </c>
      <c r="K657" s="64" t="s">
        <v>27</v>
      </c>
      <c r="L657" s="64" t="s">
        <v>28</v>
      </c>
      <c r="M657" s="60"/>
      <c r="N657" s="60"/>
      <c r="O657" s="60"/>
    </row>
    <row r="658" spans="1:15" ht="30.75" customHeight="1">
      <c r="A658" s="143">
        <v>14</v>
      </c>
      <c r="B658" s="30" t="s">
        <v>1127</v>
      </c>
      <c r="C658" s="137">
        <v>43395.1</v>
      </c>
      <c r="D658" s="137"/>
      <c r="E658" s="28"/>
      <c r="F658" s="64">
        <v>1980</v>
      </c>
      <c r="G658" s="64">
        <v>100</v>
      </c>
      <c r="H658" s="38"/>
      <c r="I658" s="64" t="s">
        <v>28</v>
      </c>
      <c r="J658" s="64" t="s">
        <v>27</v>
      </c>
      <c r="K658" s="64" t="s">
        <v>28</v>
      </c>
      <c r="L658" s="64" t="s">
        <v>28</v>
      </c>
      <c r="M658" s="60"/>
      <c r="N658" s="60" t="s">
        <v>1149</v>
      </c>
      <c r="O658" s="60"/>
    </row>
    <row r="659" spans="1:15" ht="20.25" customHeight="1">
      <c r="A659" s="143">
        <v>15</v>
      </c>
      <c r="B659" s="30" t="s">
        <v>1128</v>
      </c>
      <c r="C659" s="137">
        <v>12296.4</v>
      </c>
      <c r="D659" s="137"/>
      <c r="E659" s="28"/>
      <c r="F659" s="64">
        <v>1956</v>
      </c>
      <c r="G659" s="140"/>
      <c r="H659" s="25"/>
      <c r="I659" s="64" t="s">
        <v>28</v>
      </c>
      <c r="J659" s="64" t="s">
        <v>27</v>
      </c>
      <c r="K659" s="64" t="s">
        <v>28</v>
      </c>
      <c r="L659" s="64" t="s">
        <v>28</v>
      </c>
      <c r="M659" s="60"/>
      <c r="N659" s="60"/>
      <c r="O659" s="60" t="s">
        <v>1432</v>
      </c>
    </row>
    <row r="660" spans="1:15" ht="20.25" customHeight="1">
      <c r="A660" s="143">
        <v>16</v>
      </c>
      <c r="B660" s="30" t="s">
        <v>1129</v>
      </c>
      <c r="C660" s="137">
        <v>26970.78</v>
      </c>
      <c r="D660" s="137"/>
      <c r="E660" s="28"/>
      <c r="F660" s="64">
        <v>2018</v>
      </c>
      <c r="G660" s="64"/>
      <c r="H660" s="38"/>
      <c r="I660" s="64" t="s">
        <v>28</v>
      </c>
      <c r="J660" s="64" t="s">
        <v>28</v>
      </c>
      <c r="K660" s="64" t="s">
        <v>28</v>
      </c>
      <c r="L660" s="64" t="s">
        <v>28</v>
      </c>
      <c r="M660" s="60" t="s">
        <v>362</v>
      </c>
      <c r="N660" s="60"/>
      <c r="O660" s="60"/>
    </row>
    <row r="661" spans="1:15" ht="34.5" customHeight="1">
      <c r="A661" s="143">
        <v>17</v>
      </c>
      <c r="B661" s="30" t="s">
        <v>474</v>
      </c>
      <c r="C661" s="137">
        <v>2301640.7000000002</v>
      </c>
      <c r="D661" s="137"/>
      <c r="E661" s="28"/>
      <c r="F661" s="64">
        <v>1975</v>
      </c>
      <c r="G661" s="64"/>
      <c r="H661" s="38" t="s">
        <v>1147</v>
      </c>
      <c r="I661" s="64" t="s">
        <v>28</v>
      </c>
      <c r="J661" s="64" t="s">
        <v>27</v>
      </c>
      <c r="K661" s="64" t="s">
        <v>28</v>
      </c>
      <c r="L661" s="64" t="s">
        <v>28</v>
      </c>
      <c r="M661" s="60"/>
      <c r="N661" s="60" t="s">
        <v>59</v>
      </c>
      <c r="O661" s="60"/>
    </row>
    <row r="662" spans="1:15" ht="34.5" customHeight="1">
      <c r="A662" s="143">
        <v>18</v>
      </c>
      <c r="B662" s="30" t="s">
        <v>1130</v>
      </c>
      <c r="C662" s="137">
        <v>46567.3</v>
      </c>
      <c r="D662" s="137"/>
      <c r="E662" s="28"/>
      <c r="F662" s="64"/>
      <c r="G662" s="64"/>
      <c r="H662" s="38"/>
      <c r="I662" s="64"/>
      <c r="J662" s="64"/>
      <c r="K662" s="60"/>
      <c r="L662" s="60"/>
      <c r="M662" s="60"/>
      <c r="N662" s="60"/>
      <c r="O662" s="60"/>
    </row>
    <row r="663" spans="1:15" ht="30.75" customHeight="1">
      <c r="A663" s="143">
        <v>19</v>
      </c>
      <c r="B663" s="30" t="s">
        <v>1131</v>
      </c>
      <c r="C663" s="137">
        <v>9425.4</v>
      </c>
      <c r="D663" s="137"/>
      <c r="E663" s="28"/>
      <c r="F663" s="64"/>
      <c r="G663" s="64"/>
      <c r="H663" s="38"/>
      <c r="I663" s="64"/>
      <c r="J663" s="64"/>
      <c r="K663" s="60"/>
      <c r="L663" s="60"/>
      <c r="M663" s="60"/>
      <c r="N663" s="60"/>
      <c r="O663" s="60"/>
    </row>
    <row r="664" spans="1:15" ht="27" customHeight="1">
      <c r="A664" s="143">
        <v>20</v>
      </c>
      <c r="B664" s="30" t="s">
        <v>1132</v>
      </c>
      <c r="C664" s="137">
        <v>18716.8</v>
      </c>
      <c r="D664" s="137"/>
      <c r="E664" s="28"/>
      <c r="F664" s="64"/>
      <c r="G664" s="64"/>
      <c r="H664" s="38"/>
      <c r="I664" s="64"/>
      <c r="J664" s="64"/>
      <c r="K664" s="60"/>
      <c r="L664" s="60"/>
      <c r="M664" s="60"/>
      <c r="N664" s="60"/>
      <c r="O664" s="60"/>
    </row>
    <row r="665" spans="1:15" ht="30" customHeight="1">
      <c r="A665" s="143">
        <v>21</v>
      </c>
      <c r="B665" s="30" t="s">
        <v>1133</v>
      </c>
      <c r="C665" s="137">
        <v>29668.5</v>
      </c>
      <c r="D665" s="137"/>
      <c r="E665" s="28"/>
      <c r="F665" s="64"/>
      <c r="G665" s="64"/>
      <c r="H665" s="38"/>
      <c r="I665" s="64"/>
      <c r="J665" s="64"/>
      <c r="K665" s="60"/>
      <c r="L665" s="60"/>
      <c r="M665" s="60"/>
      <c r="N665" s="60"/>
      <c r="O665" s="60"/>
    </row>
    <row r="666" spans="1:15" ht="30.75" customHeight="1">
      <c r="A666" s="143">
        <v>22</v>
      </c>
      <c r="B666" s="30" t="s">
        <v>1134</v>
      </c>
      <c r="C666" s="137">
        <v>8388.6</v>
      </c>
      <c r="D666" s="137"/>
      <c r="E666" s="28"/>
      <c r="F666" s="64"/>
      <c r="G666" s="64"/>
      <c r="H666" s="38"/>
      <c r="I666" s="64"/>
      <c r="J666" s="64"/>
      <c r="K666" s="60"/>
      <c r="L666" s="60"/>
      <c r="M666" s="60"/>
      <c r="N666" s="60"/>
      <c r="O666" s="60"/>
    </row>
    <row r="667" spans="1:15" s="146" customFormat="1" ht="24.75" customHeight="1">
      <c r="A667" s="272" t="s">
        <v>7</v>
      </c>
      <c r="B667" s="272"/>
      <c r="C667" s="134">
        <f>SUM(C645:C666)</f>
        <v>6703217.2300000004</v>
      </c>
      <c r="D667" s="134">
        <f t="shared" ref="D667" si="0">SUM(D645:D666)</f>
        <v>16414274</v>
      </c>
      <c r="E667" s="150"/>
      <c r="F667" s="55"/>
      <c r="G667" s="55"/>
      <c r="H667" s="151"/>
      <c r="I667" s="165"/>
      <c r="J667" s="133"/>
      <c r="K667" s="133"/>
      <c r="L667" s="133"/>
      <c r="M667" s="133"/>
      <c r="N667" s="133"/>
      <c r="O667" s="133"/>
    </row>
    <row r="668" spans="1:15" ht="28.5" customHeight="1">
      <c r="A668" s="138" t="s">
        <v>1448</v>
      </c>
      <c r="B668" s="101"/>
      <c r="C668" s="124"/>
      <c r="D668" s="124"/>
      <c r="E668" s="101"/>
      <c r="F668" s="189"/>
      <c r="G668" s="189"/>
      <c r="H668" s="101"/>
      <c r="I668" s="189"/>
      <c r="J668" s="189"/>
      <c r="K668" s="189"/>
      <c r="L668" s="189"/>
      <c r="M668" s="189"/>
      <c r="N668" s="189"/>
      <c r="O668" s="60"/>
    </row>
    <row r="669" spans="1:15" ht="52.5" customHeight="1">
      <c r="A669" s="143">
        <v>1</v>
      </c>
      <c r="B669" s="30" t="s">
        <v>1159</v>
      </c>
      <c r="C669" s="137"/>
      <c r="D669" s="120">
        <v>8484000</v>
      </c>
      <c r="E669" s="103" t="s">
        <v>1160</v>
      </c>
      <c r="F669" s="64">
        <v>1985</v>
      </c>
      <c r="G669" s="64">
        <v>2100</v>
      </c>
      <c r="H669" s="38" t="s">
        <v>1165</v>
      </c>
      <c r="I669" s="64" t="s">
        <v>27</v>
      </c>
      <c r="J669" s="64" t="s">
        <v>27</v>
      </c>
      <c r="K669" s="64" t="s">
        <v>28</v>
      </c>
      <c r="L669" s="64" t="s">
        <v>28</v>
      </c>
      <c r="M669" s="60"/>
      <c r="N669" s="60" t="s">
        <v>59</v>
      </c>
      <c r="O669" s="60"/>
    </row>
    <row r="670" spans="1:15" ht="27" customHeight="1">
      <c r="A670" s="143">
        <v>2</v>
      </c>
      <c r="B670" s="30" t="s">
        <v>1167</v>
      </c>
      <c r="C670" s="137"/>
      <c r="D670" s="137">
        <v>9134440</v>
      </c>
      <c r="E670" s="28" t="s">
        <v>1166</v>
      </c>
      <c r="F670" s="64">
        <v>1964</v>
      </c>
      <c r="G670" s="64">
        <v>2261</v>
      </c>
      <c r="H670" s="38" t="s">
        <v>1165</v>
      </c>
      <c r="I670" s="64" t="s">
        <v>27</v>
      </c>
      <c r="J670" s="64" t="s">
        <v>27</v>
      </c>
      <c r="K670" s="64" t="s">
        <v>28</v>
      </c>
      <c r="L670" s="64" t="s">
        <v>28</v>
      </c>
      <c r="M670" s="60"/>
      <c r="N670" s="60" t="s">
        <v>59</v>
      </c>
      <c r="O670" s="60"/>
    </row>
    <row r="671" spans="1:15" ht="30" customHeight="1">
      <c r="A671" s="143">
        <v>3</v>
      </c>
      <c r="B671" s="30" t="s">
        <v>1168</v>
      </c>
      <c r="C671" s="137"/>
      <c r="D671" s="137">
        <v>274720</v>
      </c>
      <c r="E671" s="28"/>
      <c r="F671" s="64">
        <v>2000</v>
      </c>
      <c r="G671" s="64">
        <v>68</v>
      </c>
      <c r="H671" s="38" t="s">
        <v>1165</v>
      </c>
      <c r="I671" s="64" t="s">
        <v>27</v>
      </c>
      <c r="J671" s="64" t="s">
        <v>27</v>
      </c>
      <c r="K671" s="64" t="s">
        <v>28</v>
      </c>
      <c r="L671" s="64" t="s">
        <v>28</v>
      </c>
      <c r="M671" s="60"/>
      <c r="N671" s="60" t="s">
        <v>1181</v>
      </c>
      <c r="O671" s="60"/>
    </row>
    <row r="672" spans="1:15" ht="63.75" customHeight="1">
      <c r="A672" s="143">
        <v>4</v>
      </c>
      <c r="B672" s="30" t="s">
        <v>1169</v>
      </c>
      <c r="C672" s="137">
        <v>48900</v>
      </c>
      <c r="D672" s="137"/>
      <c r="E672" s="28"/>
      <c r="F672" s="64">
        <v>1999</v>
      </c>
      <c r="G672" s="64">
        <v>224</v>
      </c>
      <c r="H672" s="38" t="s">
        <v>1165</v>
      </c>
      <c r="I672" s="64" t="s">
        <v>27</v>
      </c>
      <c r="J672" s="64" t="s">
        <v>27</v>
      </c>
      <c r="K672" s="64" t="s">
        <v>28</v>
      </c>
      <c r="L672" s="64" t="s">
        <v>28</v>
      </c>
      <c r="M672" s="60"/>
      <c r="N672" s="60" t="s">
        <v>1182</v>
      </c>
      <c r="O672" s="60"/>
    </row>
    <row r="673" spans="1:15" ht="33.75" customHeight="1">
      <c r="A673" s="143">
        <v>5</v>
      </c>
      <c r="B673" s="30" t="s">
        <v>1170</v>
      </c>
      <c r="C673" s="137"/>
      <c r="D673" s="137">
        <v>565600</v>
      </c>
      <c r="E673" s="25" t="s">
        <v>1176</v>
      </c>
      <c r="F673" s="140">
        <v>1999</v>
      </c>
      <c r="G673" s="140">
        <v>140</v>
      </c>
      <c r="H673" s="38" t="s">
        <v>1165</v>
      </c>
      <c r="I673" s="64" t="s">
        <v>27</v>
      </c>
      <c r="J673" s="64" t="s">
        <v>27</v>
      </c>
      <c r="K673" s="64" t="s">
        <v>28</v>
      </c>
      <c r="L673" s="64" t="s">
        <v>28</v>
      </c>
      <c r="M673" s="60"/>
      <c r="N673" s="60" t="s">
        <v>1181</v>
      </c>
      <c r="O673" s="60"/>
    </row>
    <row r="674" spans="1:15" ht="30.75" customHeight="1">
      <c r="A674" s="143">
        <v>6</v>
      </c>
      <c r="B674" s="30" t="s">
        <v>1171</v>
      </c>
      <c r="C674" s="137">
        <v>9402.68</v>
      </c>
      <c r="D674" s="137"/>
      <c r="E674" s="28" t="s">
        <v>1177</v>
      </c>
      <c r="F674" s="64">
        <v>1979</v>
      </c>
      <c r="G674" s="64">
        <v>460</v>
      </c>
      <c r="H674" s="38" t="s">
        <v>1165</v>
      </c>
      <c r="I674" s="64" t="s">
        <v>27</v>
      </c>
      <c r="J674" s="64" t="s">
        <v>27</v>
      </c>
      <c r="K674" s="64" t="s">
        <v>28</v>
      </c>
      <c r="L674" s="64" t="s">
        <v>28</v>
      </c>
      <c r="M674" s="60"/>
      <c r="N674" s="60" t="s">
        <v>1181</v>
      </c>
      <c r="O674" s="60"/>
    </row>
    <row r="675" spans="1:15" ht="24" customHeight="1">
      <c r="A675" s="143">
        <v>7</v>
      </c>
      <c r="B675" s="30" t="s">
        <v>1172</v>
      </c>
      <c r="C675" s="137">
        <v>58000</v>
      </c>
      <c r="D675" s="137"/>
      <c r="E675" s="28"/>
      <c r="F675" s="64">
        <v>1999</v>
      </c>
      <c r="G675" s="64">
        <v>350</v>
      </c>
      <c r="H675" s="38" t="s">
        <v>1165</v>
      </c>
      <c r="I675" s="64" t="s">
        <v>27</v>
      </c>
      <c r="J675" s="64" t="s">
        <v>27</v>
      </c>
      <c r="K675" s="64" t="s">
        <v>28</v>
      </c>
      <c r="L675" s="64" t="s">
        <v>28</v>
      </c>
      <c r="M675" s="60"/>
      <c r="N675" s="60" t="s">
        <v>1181</v>
      </c>
      <c r="O675" s="60"/>
    </row>
    <row r="676" spans="1:15" ht="34.5" customHeight="1">
      <c r="A676" s="143">
        <v>8</v>
      </c>
      <c r="B676" s="30" t="s">
        <v>1173</v>
      </c>
      <c r="C676" s="137">
        <v>93630</v>
      </c>
      <c r="D676" s="137"/>
      <c r="E676" s="28" t="s">
        <v>1178</v>
      </c>
      <c r="F676" s="64">
        <v>2001</v>
      </c>
      <c r="G676" s="64">
        <v>218</v>
      </c>
      <c r="H676" s="38" t="s">
        <v>1165</v>
      </c>
      <c r="I676" s="64" t="s">
        <v>27</v>
      </c>
      <c r="J676" s="64" t="s">
        <v>27</v>
      </c>
      <c r="K676" s="64" t="s">
        <v>28</v>
      </c>
      <c r="L676" s="64" t="s">
        <v>28</v>
      </c>
      <c r="M676" s="60"/>
      <c r="N676" s="60" t="s">
        <v>1181</v>
      </c>
      <c r="O676" s="60"/>
    </row>
    <row r="677" spans="1:15" ht="34.5" customHeight="1">
      <c r="A677" s="143">
        <v>9</v>
      </c>
      <c r="B677" s="30" t="s">
        <v>1174</v>
      </c>
      <c r="C677" s="137">
        <v>4000</v>
      </c>
      <c r="D677" s="137"/>
      <c r="E677" s="28" t="s">
        <v>1179</v>
      </c>
      <c r="F677" s="64">
        <v>1983</v>
      </c>
      <c r="G677" s="64">
        <v>119</v>
      </c>
      <c r="H677" s="38" t="s">
        <v>1165</v>
      </c>
      <c r="I677" s="64" t="s">
        <v>27</v>
      </c>
      <c r="J677" s="64" t="s">
        <v>27</v>
      </c>
      <c r="K677" s="64" t="s">
        <v>28</v>
      </c>
      <c r="L677" s="64" t="s">
        <v>28</v>
      </c>
      <c r="M677" s="60"/>
      <c r="N677" s="60" t="s">
        <v>59</v>
      </c>
      <c r="O677" s="60"/>
    </row>
    <row r="678" spans="1:15" ht="38.25" customHeight="1">
      <c r="A678" s="143">
        <v>10</v>
      </c>
      <c r="B678" s="30" t="s">
        <v>1175</v>
      </c>
      <c r="C678" s="137">
        <v>15335.27</v>
      </c>
      <c r="D678" s="137"/>
      <c r="E678" s="28"/>
      <c r="F678" s="64">
        <v>2002</v>
      </c>
      <c r="G678" s="64">
        <v>23</v>
      </c>
      <c r="H678" s="38" t="s">
        <v>1165</v>
      </c>
      <c r="I678" s="64" t="s">
        <v>27</v>
      </c>
      <c r="J678" s="64" t="s">
        <v>27</v>
      </c>
      <c r="K678" s="64" t="s">
        <v>28</v>
      </c>
      <c r="L678" s="64" t="s">
        <v>28</v>
      </c>
      <c r="M678" s="60"/>
      <c r="N678" s="60" t="s">
        <v>1180</v>
      </c>
      <c r="O678" s="60"/>
    </row>
    <row r="679" spans="1:15" s="146" customFormat="1" ht="24.75" customHeight="1">
      <c r="A679" s="272" t="s">
        <v>7</v>
      </c>
      <c r="B679" s="272"/>
      <c r="C679" s="134">
        <f>SUM(C669:C678)</f>
        <v>229267.94999999998</v>
      </c>
      <c r="D679" s="134">
        <f t="shared" ref="D679" si="1">SUM(D669:D678)</f>
        <v>18458760</v>
      </c>
      <c r="E679" s="150"/>
      <c r="F679" s="55"/>
      <c r="G679" s="55"/>
      <c r="H679" s="151"/>
      <c r="I679" s="165"/>
      <c r="J679" s="133"/>
      <c r="K679" s="133"/>
      <c r="L679" s="133"/>
      <c r="M679" s="133"/>
      <c r="N679" s="133"/>
      <c r="O679" s="133"/>
    </row>
    <row r="680" spans="1:15" ht="28.5" customHeight="1">
      <c r="A680" s="138" t="s">
        <v>1184</v>
      </c>
      <c r="B680" s="101"/>
      <c r="C680" s="124"/>
      <c r="D680" s="124"/>
      <c r="E680" s="101"/>
      <c r="F680" s="189"/>
      <c r="G680" s="189"/>
      <c r="H680" s="101"/>
      <c r="I680" s="189"/>
      <c r="J680" s="189"/>
      <c r="K680" s="189"/>
      <c r="L680" s="189"/>
      <c r="M680" s="189"/>
      <c r="N680" s="189"/>
      <c r="O680" s="60"/>
    </row>
    <row r="681" spans="1:15" ht="52.5" customHeight="1">
      <c r="A681" s="143">
        <v>1</v>
      </c>
      <c r="B681" s="30" t="s">
        <v>1185</v>
      </c>
      <c r="C681" s="137">
        <v>12599000</v>
      </c>
      <c r="D681" s="120"/>
      <c r="E681" s="103"/>
      <c r="F681" s="64">
        <v>1971</v>
      </c>
      <c r="G681" s="64">
        <v>4259.91</v>
      </c>
      <c r="H681" s="38" t="s">
        <v>1195</v>
      </c>
      <c r="I681" s="64" t="s">
        <v>27</v>
      </c>
      <c r="J681" s="64" t="s">
        <v>27</v>
      </c>
      <c r="K681" s="64" t="s">
        <v>28</v>
      </c>
      <c r="L681" s="64" t="s">
        <v>28</v>
      </c>
      <c r="M681" s="60" t="s">
        <v>1190</v>
      </c>
      <c r="N681" s="60" t="s">
        <v>59</v>
      </c>
      <c r="O681" s="60"/>
    </row>
    <row r="682" spans="1:15" ht="27" customHeight="1">
      <c r="A682" s="143">
        <v>2</v>
      </c>
      <c r="B682" s="30" t="s">
        <v>1186</v>
      </c>
      <c r="C682" s="137">
        <v>5572000</v>
      </c>
      <c r="D682" s="137"/>
      <c r="E682" s="28"/>
      <c r="F682" s="64">
        <v>1971</v>
      </c>
      <c r="G682" s="64">
        <v>2845</v>
      </c>
      <c r="H682" s="38" t="s">
        <v>1195</v>
      </c>
      <c r="I682" s="64" t="s">
        <v>27</v>
      </c>
      <c r="J682" s="64" t="s">
        <v>27</v>
      </c>
      <c r="K682" s="64" t="s">
        <v>28</v>
      </c>
      <c r="L682" s="64" t="s">
        <v>28</v>
      </c>
      <c r="M682" s="60" t="s">
        <v>1190</v>
      </c>
      <c r="N682" s="60" t="s">
        <v>59</v>
      </c>
      <c r="O682" s="60"/>
    </row>
    <row r="683" spans="1:15" ht="30" customHeight="1">
      <c r="A683" s="143">
        <v>3</v>
      </c>
      <c r="B683" s="30" t="s">
        <v>1187</v>
      </c>
      <c r="C683" s="137">
        <v>1698000</v>
      </c>
      <c r="D683" s="137"/>
      <c r="E683" s="28"/>
      <c r="F683" s="64">
        <v>1971</v>
      </c>
      <c r="G683" s="64">
        <v>611.70000000000005</v>
      </c>
      <c r="H683" s="38" t="s">
        <v>1195</v>
      </c>
      <c r="I683" s="64" t="s">
        <v>27</v>
      </c>
      <c r="J683" s="64" t="s">
        <v>27</v>
      </c>
      <c r="K683" s="64" t="s">
        <v>28</v>
      </c>
      <c r="L683" s="64" t="s">
        <v>28</v>
      </c>
      <c r="M683" s="60" t="s">
        <v>1190</v>
      </c>
      <c r="N683" s="60" t="s">
        <v>59</v>
      </c>
      <c r="O683" s="60"/>
    </row>
    <row r="684" spans="1:15" ht="63.75" customHeight="1">
      <c r="A684" s="143">
        <v>4</v>
      </c>
      <c r="B684" s="30" t="s">
        <v>1188</v>
      </c>
      <c r="C684" s="137"/>
      <c r="D684" s="137">
        <v>1414490</v>
      </c>
      <c r="E684" s="28"/>
      <c r="F684" s="64">
        <v>1971</v>
      </c>
      <c r="G684" s="64">
        <v>385</v>
      </c>
      <c r="H684" s="38" t="s">
        <v>1195</v>
      </c>
      <c r="I684" s="64" t="s">
        <v>27</v>
      </c>
      <c r="J684" s="64" t="s">
        <v>27</v>
      </c>
      <c r="K684" s="64" t="s">
        <v>28</v>
      </c>
      <c r="L684" s="64" t="s">
        <v>28</v>
      </c>
      <c r="M684" s="60" t="s">
        <v>1190</v>
      </c>
      <c r="N684" s="60" t="s">
        <v>59</v>
      </c>
      <c r="O684" s="60"/>
    </row>
    <row r="685" spans="1:15" ht="33.75" customHeight="1">
      <c r="A685" s="143">
        <v>5</v>
      </c>
      <c r="B685" s="30" t="s">
        <v>1189</v>
      </c>
      <c r="C685" s="137">
        <v>161294.22</v>
      </c>
      <c r="D685" s="137"/>
      <c r="E685" s="25"/>
      <c r="F685" s="64">
        <v>1971</v>
      </c>
      <c r="G685" s="140"/>
      <c r="H685" s="38" t="s">
        <v>1195</v>
      </c>
      <c r="I685" s="64" t="s">
        <v>27</v>
      </c>
      <c r="J685" s="64" t="s">
        <v>27</v>
      </c>
      <c r="K685" s="64" t="s">
        <v>28</v>
      </c>
      <c r="L685" s="64" t="s">
        <v>28</v>
      </c>
      <c r="M685" s="60" t="s">
        <v>1190</v>
      </c>
      <c r="N685" s="60"/>
      <c r="O685" s="60"/>
    </row>
    <row r="686" spans="1:15" s="146" customFormat="1" ht="24.75" customHeight="1">
      <c r="A686" s="272" t="s">
        <v>7</v>
      </c>
      <c r="B686" s="272"/>
      <c r="C686" s="134">
        <f>SUM(C681:C685)</f>
        <v>20030294.219999999</v>
      </c>
      <c r="D686" s="134">
        <f>SUM(D681:D685)</f>
        <v>1414490</v>
      </c>
      <c r="E686" s="150"/>
      <c r="F686" s="55"/>
      <c r="G686" s="55"/>
      <c r="H686" s="151"/>
      <c r="I686" s="165"/>
      <c r="J686" s="133"/>
      <c r="K686" s="133"/>
      <c r="L686" s="133"/>
      <c r="M686" s="133"/>
      <c r="N686" s="133"/>
      <c r="O686" s="133"/>
    </row>
    <row r="687" spans="1:15" ht="28.5" customHeight="1">
      <c r="A687" s="138" t="s">
        <v>1218</v>
      </c>
      <c r="B687" s="101"/>
      <c r="C687" s="124"/>
      <c r="D687" s="124"/>
      <c r="E687" s="101"/>
      <c r="F687" s="189"/>
      <c r="G687" s="189"/>
      <c r="H687" s="101"/>
      <c r="I687" s="189"/>
      <c r="J687" s="189"/>
      <c r="K687" s="189"/>
      <c r="L687" s="189"/>
      <c r="M687" s="189"/>
      <c r="N687" s="189"/>
      <c r="O687" s="60"/>
    </row>
    <row r="688" spans="1:15" ht="30.75" customHeight="1">
      <c r="A688" s="143">
        <v>1</v>
      </c>
      <c r="B688" s="30" t="s">
        <v>316</v>
      </c>
      <c r="C688" s="137"/>
      <c r="D688" s="137">
        <v>2304692</v>
      </c>
      <c r="E688" s="28" t="s">
        <v>1211</v>
      </c>
      <c r="F688" s="64">
        <v>1967</v>
      </c>
      <c r="G688" s="64">
        <v>611.70000000000005</v>
      </c>
      <c r="H688" s="38" t="s">
        <v>1215</v>
      </c>
      <c r="I688" s="64" t="s">
        <v>27</v>
      </c>
      <c r="J688" s="64" t="s">
        <v>27</v>
      </c>
      <c r="K688" s="64" t="s">
        <v>28</v>
      </c>
      <c r="L688" s="64" t="s">
        <v>28</v>
      </c>
      <c r="M688" s="60"/>
      <c r="N688" s="60" t="s">
        <v>59</v>
      </c>
      <c r="O688" s="60"/>
    </row>
    <row r="689" spans="1:15" ht="27" customHeight="1">
      <c r="A689" s="143">
        <v>2</v>
      </c>
      <c r="B689" s="30" t="s">
        <v>81</v>
      </c>
      <c r="C689" s="137"/>
      <c r="D689" s="137">
        <v>11353720</v>
      </c>
      <c r="E689" s="28" t="s">
        <v>1212</v>
      </c>
      <c r="F689" s="64">
        <v>1968</v>
      </c>
      <c r="G689" s="64">
        <v>3010.7</v>
      </c>
      <c r="H689" s="38" t="s">
        <v>1215</v>
      </c>
      <c r="I689" s="64" t="s">
        <v>27</v>
      </c>
      <c r="J689" s="64" t="s">
        <v>27</v>
      </c>
      <c r="K689" s="64" t="s">
        <v>28</v>
      </c>
      <c r="L689" s="64" t="s">
        <v>28</v>
      </c>
      <c r="M689" s="60"/>
      <c r="N689" s="60" t="s">
        <v>59</v>
      </c>
      <c r="O689" s="60"/>
    </row>
    <row r="690" spans="1:15" ht="30" customHeight="1">
      <c r="A690" s="143">
        <v>3</v>
      </c>
      <c r="B690" s="30" t="s">
        <v>1197</v>
      </c>
      <c r="C690" s="137">
        <v>173319.02</v>
      </c>
      <c r="D690" s="137"/>
      <c r="E690" s="28"/>
      <c r="F690" s="64">
        <v>1982</v>
      </c>
      <c r="G690" s="64">
        <v>13361</v>
      </c>
      <c r="H690" s="38" t="s">
        <v>1215</v>
      </c>
      <c r="I690" s="64" t="s">
        <v>28</v>
      </c>
      <c r="J690" s="64" t="s">
        <v>28</v>
      </c>
      <c r="K690" s="64" t="s">
        <v>28</v>
      </c>
      <c r="L690" s="64" t="s">
        <v>28</v>
      </c>
      <c r="M690" s="60"/>
      <c r="N690" s="60"/>
      <c r="O690" s="60"/>
    </row>
    <row r="691" spans="1:15" ht="33.75" customHeight="1">
      <c r="A691" s="143">
        <v>4</v>
      </c>
      <c r="B691" s="30" t="s">
        <v>1198</v>
      </c>
      <c r="C691" s="137">
        <v>1119543.54</v>
      </c>
      <c r="D691" s="137"/>
      <c r="E691" s="28" t="s">
        <v>1212</v>
      </c>
      <c r="F691" s="64">
        <v>1977</v>
      </c>
      <c r="G691" s="64">
        <v>450.99</v>
      </c>
      <c r="H691" s="38" t="s">
        <v>1215</v>
      </c>
      <c r="I691" s="64" t="s">
        <v>27</v>
      </c>
      <c r="J691" s="64" t="s">
        <v>27</v>
      </c>
      <c r="K691" s="64" t="s">
        <v>28</v>
      </c>
      <c r="L691" s="64" t="s">
        <v>28</v>
      </c>
      <c r="M691" s="60"/>
      <c r="N691" s="60" t="s">
        <v>59</v>
      </c>
      <c r="O691" s="60"/>
    </row>
    <row r="692" spans="1:15" ht="33.75" customHeight="1">
      <c r="A692" s="143">
        <v>5</v>
      </c>
      <c r="B692" s="30" t="s">
        <v>1199</v>
      </c>
      <c r="C692" s="137">
        <v>221650.99</v>
      </c>
      <c r="D692" s="137"/>
      <c r="E692" s="25" t="s">
        <v>1213</v>
      </c>
      <c r="F692" s="140">
        <v>2012</v>
      </c>
      <c r="G692" s="140">
        <v>323</v>
      </c>
      <c r="H692" s="38" t="s">
        <v>1215</v>
      </c>
      <c r="I692" s="64" t="s">
        <v>28</v>
      </c>
      <c r="J692" s="64" t="s">
        <v>28</v>
      </c>
      <c r="K692" s="64" t="s">
        <v>28</v>
      </c>
      <c r="L692" s="64" t="s">
        <v>28</v>
      </c>
      <c r="M692" s="60" t="s">
        <v>99</v>
      </c>
      <c r="N692" s="60" t="s">
        <v>99</v>
      </c>
      <c r="O692" s="60"/>
    </row>
    <row r="693" spans="1:15" ht="30.75" customHeight="1">
      <c r="A693" s="143">
        <v>6</v>
      </c>
      <c r="B693" s="30" t="s">
        <v>1200</v>
      </c>
      <c r="C693" s="137">
        <v>80867.960000000006</v>
      </c>
      <c r="D693" s="137"/>
      <c r="E693" s="28"/>
      <c r="F693" s="64">
        <v>2012</v>
      </c>
      <c r="G693" s="64"/>
      <c r="H693" s="38" t="s">
        <v>1215</v>
      </c>
      <c r="I693" s="64" t="s">
        <v>28</v>
      </c>
      <c r="J693" s="64" t="s">
        <v>28</v>
      </c>
      <c r="K693" s="64" t="s">
        <v>28</v>
      </c>
      <c r="L693" s="64" t="s">
        <v>28</v>
      </c>
      <c r="M693" s="60"/>
      <c r="N693" s="60"/>
      <c r="O693" s="60"/>
    </row>
    <row r="694" spans="1:15" ht="24" customHeight="1">
      <c r="A694" s="143">
        <v>7</v>
      </c>
      <c r="B694" s="30" t="s">
        <v>1201</v>
      </c>
      <c r="C694" s="137">
        <v>242899.03</v>
      </c>
      <c r="D694" s="137"/>
      <c r="E694" s="28"/>
      <c r="F694" s="64">
        <v>2012</v>
      </c>
      <c r="G694" s="64">
        <v>1764</v>
      </c>
      <c r="H694" s="38" t="s">
        <v>1215</v>
      </c>
      <c r="I694" s="64" t="s">
        <v>28</v>
      </c>
      <c r="J694" s="64" t="s">
        <v>28</v>
      </c>
      <c r="K694" s="64" t="s">
        <v>28</v>
      </c>
      <c r="L694" s="64" t="s">
        <v>28</v>
      </c>
      <c r="M694" s="60"/>
      <c r="N694" s="60"/>
      <c r="O694" s="60"/>
    </row>
    <row r="695" spans="1:15" ht="34.5" customHeight="1">
      <c r="A695" s="143">
        <v>8</v>
      </c>
      <c r="B695" s="30" t="s">
        <v>1202</v>
      </c>
      <c r="C695" s="137">
        <v>495663.38</v>
      </c>
      <c r="D695" s="137"/>
      <c r="E695" s="28" t="s">
        <v>1214</v>
      </c>
      <c r="F695" s="64">
        <v>2017</v>
      </c>
      <c r="G695" s="64">
        <v>2360</v>
      </c>
      <c r="H695" s="38" t="s">
        <v>1215</v>
      </c>
      <c r="I695" s="64" t="s">
        <v>28</v>
      </c>
      <c r="J695" s="64" t="s">
        <v>28</v>
      </c>
      <c r="K695" s="64" t="s">
        <v>28</v>
      </c>
      <c r="L695" s="64" t="s">
        <v>28</v>
      </c>
      <c r="M695" s="60"/>
      <c r="N695" s="60"/>
      <c r="O695" s="60"/>
    </row>
    <row r="696" spans="1:15" ht="34.5" customHeight="1">
      <c r="A696" s="143">
        <v>9</v>
      </c>
      <c r="B696" s="30" t="s">
        <v>1203</v>
      </c>
      <c r="C696" s="137">
        <v>323552.26</v>
      </c>
      <c r="D696" s="137"/>
      <c r="E696" s="28"/>
      <c r="F696" s="64">
        <v>2017</v>
      </c>
      <c r="G696" s="64">
        <v>2000</v>
      </c>
      <c r="H696" s="38" t="s">
        <v>1215</v>
      </c>
      <c r="I696" s="64" t="s">
        <v>28</v>
      </c>
      <c r="J696" s="64" t="s">
        <v>28</v>
      </c>
      <c r="K696" s="64" t="s">
        <v>28</v>
      </c>
      <c r="L696" s="64" t="s">
        <v>28</v>
      </c>
      <c r="M696" s="60"/>
      <c r="N696" s="60"/>
      <c r="O696" s="60"/>
    </row>
    <row r="697" spans="1:15" ht="30.75" customHeight="1">
      <c r="A697" s="143">
        <v>10</v>
      </c>
      <c r="B697" s="25" t="s">
        <v>1206</v>
      </c>
      <c r="C697" s="137">
        <v>103303.94</v>
      </c>
      <c r="D697" s="137"/>
      <c r="E697" s="28"/>
      <c r="F697" s="64">
        <v>2017</v>
      </c>
      <c r="G697" s="64">
        <v>910</v>
      </c>
      <c r="H697" s="38" t="s">
        <v>1215</v>
      </c>
      <c r="I697" s="64" t="s">
        <v>28</v>
      </c>
      <c r="J697" s="64" t="s">
        <v>28</v>
      </c>
      <c r="K697" s="64" t="s">
        <v>28</v>
      </c>
      <c r="L697" s="64" t="s">
        <v>28</v>
      </c>
      <c r="M697" s="60"/>
      <c r="N697" s="60"/>
      <c r="O697" s="60"/>
    </row>
    <row r="698" spans="1:15" ht="27" customHeight="1">
      <c r="A698" s="143">
        <v>11</v>
      </c>
      <c r="B698" s="30" t="s">
        <v>1204</v>
      </c>
      <c r="C698" s="137">
        <v>139718.44</v>
      </c>
      <c r="D698" s="137"/>
      <c r="E698" s="28" t="s">
        <v>1214</v>
      </c>
      <c r="F698" s="64">
        <v>2017</v>
      </c>
      <c r="G698" s="64">
        <v>2200</v>
      </c>
      <c r="H698" s="38" t="s">
        <v>1215</v>
      </c>
      <c r="I698" s="64" t="s">
        <v>28</v>
      </c>
      <c r="J698" s="64" t="s">
        <v>28</v>
      </c>
      <c r="K698" s="64" t="s">
        <v>28</v>
      </c>
      <c r="L698" s="64" t="s">
        <v>28</v>
      </c>
      <c r="M698" s="60"/>
      <c r="N698" s="60"/>
      <c r="O698" s="60"/>
    </row>
    <row r="699" spans="1:15" ht="30" customHeight="1">
      <c r="A699" s="143">
        <v>12</v>
      </c>
      <c r="B699" s="30" t="s">
        <v>1205</v>
      </c>
      <c r="C699" s="137">
        <v>589281.67000000004</v>
      </c>
      <c r="D699" s="137"/>
      <c r="E699" s="25" t="s">
        <v>1213</v>
      </c>
      <c r="F699" s="64">
        <v>2018</v>
      </c>
      <c r="G699" s="64">
        <v>354</v>
      </c>
      <c r="H699" s="38" t="s">
        <v>1215</v>
      </c>
      <c r="I699" s="64" t="s">
        <v>27</v>
      </c>
      <c r="J699" s="64" t="s">
        <v>28</v>
      </c>
      <c r="K699" s="64" t="s">
        <v>28</v>
      </c>
      <c r="L699" s="64" t="s">
        <v>28</v>
      </c>
      <c r="M699" s="60" t="s">
        <v>99</v>
      </c>
      <c r="N699" s="60" t="s">
        <v>99</v>
      </c>
      <c r="O699" s="60"/>
    </row>
    <row r="700" spans="1:15" ht="33.75" customHeight="1">
      <c r="A700" s="143">
        <v>13</v>
      </c>
      <c r="B700" s="30" t="s">
        <v>1207</v>
      </c>
      <c r="C700" s="137">
        <v>46989.53</v>
      </c>
      <c r="D700" s="137"/>
      <c r="E700" s="28"/>
      <c r="F700" s="64">
        <v>2018</v>
      </c>
      <c r="G700" s="64"/>
      <c r="H700" s="38" t="s">
        <v>1215</v>
      </c>
      <c r="I700" s="64" t="s">
        <v>27</v>
      </c>
      <c r="J700" s="64" t="s">
        <v>28</v>
      </c>
      <c r="K700" s="64" t="s">
        <v>28</v>
      </c>
      <c r="L700" s="64" t="s">
        <v>28</v>
      </c>
      <c r="M700" s="60"/>
      <c r="N700" s="60"/>
      <c r="O700" s="60"/>
    </row>
    <row r="701" spans="1:15" ht="33.75" customHeight="1">
      <c r="A701" s="143">
        <v>14</v>
      </c>
      <c r="B701" s="30" t="s">
        <v>1405</v>
      </c>
      <c r="C701" s="137">
        <v>19743</v>
      </c>
      <c r="D701" s="137"/>
      <c r="E701" s="28"/>
      <c r="F701" s="64">
        <v>2010</v>
      </c>
      <c r="G701" s="64"/>
      <c r="H701" s="38"/>
      <c r="I701" s="64"/>
      <c r="J701" s="64"/>
      <c r="K701" s="64"/>
      <c r="L701" s="64"/>
      <c r="M701" s="60"/>
      <c r="N701" s="60"/>
      <c r="O701" s="60"/>
    </row>
    <row r="702" spans="1:15" s="146" customFormat="1" ht="24.75" customHeight="1">
      <c r="A702" s="272" t="s">
        <v>7</v>
      </c>
      <c r="B702" s="272"/>
      <c r="C702" s="134">
        <f>SUM(C688:C701)</f>
        <v>3556532.7599999993</v>
      </c>
      <c r="D702" s="134">
        <f>SUM(D688:D701)</f>
        <v>13658412</v>
      </c>
      <c r="E702" s="150"/>
      <c r="F702" s="55"/>
      <c r="G702" s="55"/>
      <c r="H702" s="151"/>
      <c r="I702" s="165"/>
      <c r="J702" s="133"/>
      <c r="K702" s="133"/>
      <c r="L702" s="133"/>
      <c r="M702" s="133"/>
      <c r="N702" s="133"/>
      <c r="O702" s="133"/>
    </row>
    <row r="703" spans="1:15" ht="28.5" customHeight="1">
      <c r="A703" s="138" t="s">
        <v>1250</v>
      </c>
      <c r="B703" s="101"/>
      <c r="C703" s="124"/>
      <c r="D703" s="124"/>
      <c r="E703" s="101"/>
      <c r="F703" s="189"/>
      <c r="G703" s="189"/>
      <c r="H703" s="101"/>
      <c r="I703" s="189"/>
      <c r="J703" s="189"/>
      <c r="K703" s="189"/>
      <c r="L703" s="189"/>
      <c r="M703" s="189"/>
      <c r="N703" s="189"/>
      <c r="O703" s="60"/>
    </row>
    <row r="704" spans="1:15" s="2" customFormat="1" ht="38.25" customHeight="1">
      <c r="A704" s="141">
        <v>1</v>
      </c>
      <c r="B704" s="73" t="s">
        <v>1251</v>
      </c>
      <c r="C704" s="126"/>
      <c r="D704" s="20">
        <v>5756026</v>
      </c>
      <c r="E704" s="25" t="s">
        <v>1252</v>
      </c>
      <c r="F704" s="140" t="s">
        <v>1253</v>
      </c>
      <c r="G704" s="141">
        <v>1513.91</v>
      </c>
      <c r="H704" s="25" t="s">
        <v>1254</v>
      </c>
      <c r="I704" s="140" t="s">
        <v>27</v>
      </c>
      <c r="J704" s="140" t="s">
        <v>27</v>
      </c>
      <c r="K704" s="140" t="s">
        <v>26</v>
      </c>
      <c r="L704" s="140" t="s">
        <v>28</v>
      </c>
      <c r="M704" s="140" t="s">
        <v>1255</v>
      </c>
      <c r="N704" s="140" t="s">
        <v>1256</v>
      </c>
      <c r="O704" s="141"/>
    </row>
    <row r="705" spans="1:15" s="2" customFormat="1" ht="37.5" customHeight="1">
      <c r="A705" s="141">
        <v>2</v>
      </c>
      <c r="B705" s="73" t="s">
        <v>1313</v>
      </c>
      <c r="C705" s="126"/>
      <c r="D705" s="20">
        <v>5504388</v>
      </c>
      <c r="E705" s="25" t="s">
        <v>1257</v>
      </c>
      <c r="F705" s="140" t="s">
        <v>1258</v>
      </c>
      <c r="G705" s="141">
        <v>1447.11</v>
      </c>
      <c r="H705" s="25" t="s">
        <v>1254</v>
      </c>
      <c r="I705" s="140" t="s">
        <v>27</v>
      </c>
      <c r="J705" s="140" t="s">
        <v>27</v>
      </c>
      <c r="K705" s="140" t="s">
        <v>146</v>
      </c>
      <c r="L705" s="140" t="s">
        <v>28</v>
      </c>
      <c r="M705" s="140" t="s">
        <v>1255</v>
      </c>
      <c r="N705" s="141" t="s">
        <v>59</v>
      </c>
      <c r="O705" s="141"/>
    </row>
    <row r="706" spans="1:15" s="2" customFormat="1" ht="39.75" customHeight="1">
      <c r="A706" s="141">
        <v>3</v>
      </c>
      <c r="B706" s="128" t="s">
        <v>1259</v>
      </c>
      <c r="C706" s="126">
        <v>130999</v>
      </c>
      <c r="D706" s="20"/>
      <c r="E706" s="25" t="s">
        <v>1257</v>
      </c>
      <c r="F706" s="141" t="s">
        <v>1260</v>
      </c>
      <c r="G706" s="75">
        <v>575</v>
      </c>
      <c r="H706" s="25" t="s">
        <v>1254</v>
      </c>
      <c r="I706" s="140" t="s">
        <v>27</v>
      </c>
      <c r="J706" s="140" t="s">
        <v>27</v>
      </c>
      <c r="K706" s="140" t="s">
        <v>26</v>
      </c>
      <c r="L706" s="140" t="s">
        <v>28</v>
      </c>
      <c r="M706" s="140"/>
      <c r="N706" s="140" t="s">
        <v>1261</v>
      </c>
      <c r="O706" s="141" t="s">
        <v>1424</v>
      </c>
    </row>
    <row r="707" spans="1:15" s="2" customFormat="1" ht="36" customHeight="1">
      <c r="A707" s="141">
        <v>4</v>
      </c>
      <c r="B707" s="128" t="s">
        <v>1262</v>
      </c>
      <c r="C707" s="126"/>
      <c r="D707" s="20">
        <v>2575308</v>
      </c>
      <c r="E707" s="25" t="s">
        <v>1257</v>
      </c>
      <c r="F707" s="141">
        <v>1970</v>
      </c>
      <c r="G707" s="75">
        <v>677.1</v>
      </c>
      <c r="H707" s="25" t="s">
        <v>1254</v>
      </c>
      <c r="I707" s="140" t="s">
        <v>27</v>
      </c>
      <c r="J707" s="140" t="s">
        <v>27</v>
      </c>
      <c r="K707" s="140" t="s">
        <v>26</v>
      </c>
      <c r="L707" s="140" t="s">
        <v>28</v>
      </c>
      <c r="M707" s="140" t="s">
        <v>1255</v>
      </c>
      <c r="N707" s="140" t="s">
        <v>531</v>
      </c>
      <c r="O707" s="141"/>
    </row>
    <row r="708" spans="1:15" s="2" customFormat="1" ht="24.75" customHeight="1">
      <c r="A708" s="141">
        <v>5</v>
      </c>
      <c r="B708" s="73" t="s">
        <v>1263</v>
      </c>
      <c r="C708" s="126">
        <v>252036.04</v>
      </c>
      <c r="D708" s="20"/>
      <c r="E708" s="25" t="s">
        <v>1257</v>
      </c>
      <c r="F708" s="140" t="s">
        <v>1264</v>
      </c>
      <c r="G708" s="75">
        <v>230</v>
      </c>
      <c r="H708" s="25" t="s">
        <v>1254</v>
      </c>
      <c r="I708" s="140" t="s">
        <v>27</v>
      </c>
      <c r="J708" s="140" t="s">
        <v>27</v>
      </c>
      <c r="K708" s="140" t="s">
        <v>146</v>
      </c>
      <c r="L708" s="140" t="s">
        <v>28</v>
      </c>
      <c r="M708" s="140"/>
      <c r="N708" s="140" t="s">
        <v>75</v>
      </c>
      <c r="O708" s="141"/>
    </row>
    <row r="709" spans="1:15" s="2" customFormat="1" ht="36" customHeight="1">
      <c r="A709" s="141">
        <v>6</v>
      </c>
      <c r="B709" s="128" t="s">
        <v>1265</v>
      </c>
      <c r="C709" s="126">
        <v>478828.47</v>
      </c>
      <c r="D709" s="20"/>
      <c r="E709" s="25" t="s">
        <v>1257</v>
      </c>
      <c r="F709" s="140" t="s">
        <v>1264</v>
      </c>
      <c r="G709" s="75">
        <v>370.5</v>
      </c>
      <c r="H709" s="25" t="s">
        <v>1254</v>
      </c>
      <c r="I709" s="140" t="s">
        <v>27</v>
      </c>
      <c r="J709" s="140" t="s">
        <v>27</v>
      </c>
      <c r="K709" s="140" t="s">
        <v>26</v>
      </c>
      <c r="L709" s="140" t="s">
        <v>28</v>
      </c>
      <c r="M709" s="140" t="s">
        <v>1255</v>
      </c>
      <c r="N709" s="141" t="s">
        <v>89</v>
      </c>
      <c r="O709" s="141"/>
    </row>
    <row r="710" spans="1:15" s="2" customFormat="1" ht="38.25" customHeight="1">
      <c r="A710" s="141">
        <v>7</v>
      </c>
      <c r="B710" s="128" t="s">
        <v>1266</v>
      </c>
      <c r="C710" s="126">
        <v>207619.12</v>
      </c>
      <c r="D710" s="20"/>
      <c r="E710" s="25" t="s">
        <v>1257</v>
      </c>
      <c r="F710" s="141" t="s">
        <v>1267</v>
      </c>
      <c r="G710" s="75">
        <v>503</v>
      </c>
      <c r="H710" s="25" t="s">
        <v>1254</v>
      </c>
      <c r="I710" s="140" t="s">
        <v>27</v>
      </c>
      <c r="J710" s="140" t="s">
        <v>27</v>
      </c>
      <c r="K710" s="140" t="s">
        <v>146</v>
      </c>
      <c r="L710" s="140" t="s">
        <v>28</v>
      </c>
      <c r="M710" s="140"/>
      <c r="N710" s="140" t="s">
        <v>75</v>
      </c>
      <c r="O710" s="141"/>
    </row>
    <row r="711" spans="1:15" s="2" customFormat="1" ht="24.75" customHeight="1">
      <c r="A711" s="141">
        <v>8</v>
      </c>
      <c r="B711" s="73" t="s">
        <v>1268</v>
      </c>
      <c r="C711" s="126"/>
      <c r="D711" s="20">
        <v>1255320</v>
      </c>
      <c r="E711" s="25" t="s">
        <v>1257</v>
      </c>
      <c r="F711" s="141" t="s">
        <v>1267</v>
      </c>
      <c r="G711" s="75">
        <v>330</v>
      </c>
      <c r="H711" s="25" t="s">
        <v>1254</v>
      </c>
      <c r="I711" s="140" t="s">
        <v>27</v>
      </c>
      <c r="J711" s="140" t="s">
        <v>27</v>
      </c>
      <c r="K711" s="140" t="s">
        <v>27</v>
      </c>
      <c r="L711" s="140" t="s">
        <v>28</v>
      </c>
      <c r="M711" s="140" t="s">
        <v>1255</v>
      </c>
      <c r="N711" s="140" t="s">
        <v>75</v>
      </c>
      <c r="O711" s="141"/>
    </row>
    <row r="712" spans="1:15" s="2" customFormat="1" ht="37.5" customHeight="1">
      <c r="A712" s="141">
        <v>9</v>
      </c>
      <c r="B712" s="128" t="s">
        <v>1269</v>
      </c>
      <c r="C712" s="126">
        <v>7375.15</v>
      </c>
      <c r="D712" s="20"/>
      <c r="E712" s="25" t="s">
        <v>1257</v>
      </c>
      <c r="F712" s="141" t="s">
        <v>1267</v>
      </c>
      <c r="G712" s="75">
        <v>342</v>
      </c>
      <c r="H712" s="25" t="s">
        <v>1254</v>
      </c>
      <c r="I712" s="140" t="s">
        <v>27</v>
      </c>
      <c r="J712" s="140" t="s">
        <v>27</v>
      </c>
      <c r="K712" s="140" t="s">
        <v>27</v>
      </c>
      <c r="L712" s="140" t="s">
        <v>28</v>
      </c>
      <c r="M712" s="140" t="s">
        <v>1255</v>
      </c>
      <c r="N712" s="140" t="s">
        <v>75</v>
      </c>
      <c r="O712" s="141"/>
    </row>
    <row r="713" spans="1:15" s="2" customFormat="1" ht="38.25" customHeight="1">
      <c r="A713" s="141">
        <v>10</v>
      </c>
      <c r="B713" s="73" t="s">
        <v>1270</v>
      </c>
      <c r="C713" s="126">
        <v>20179.36</v>
      </c>
      <c r="D713" s="20"/>
      <c r="E713" s="25" t="s">
        <v>1257</v>
      </c>
      <c r="F713" s="141" t="s">
        <v>1264</v>
      </c>
      <c r="G713" s="75">
        <v>281</v>
      </c>
      <c r="H713" s="25" t="s">
        <v>1254</v>
      </c>
      <c r="I713" s="140" t="s">
        <v>27</v>
      </c>
      <c r="J713" s="140" t="s">
        <v>27</v>
      </c>
      <c r="K713" s="140" t="s">
        <v>27</v>
      </c>
      <c r="L713" s="140" t="s">
        <v>28</v>
      </c>
      <c r="M713" s="140"/>
      <c r="N713" s="141" t="s">
        <v>89</v>
      </c>
      <c r="O713" s="141"/>
    </row>
    <row r="714" spans="1:15" s="2" customFormat="1" ht="24.75" customHeight="1">
      <c r="A714" s="141">
        <v>11</v>
      </c>
      <c r="B714" s="128" t="s">
        <v>1271</v>
      </c>
      <c r="C714" s="126">
        <v>82573.95</v>
      </c>
      <c r="D714" s="20"/>
      <c r="E714" s="25" t="s">
        <v>1257</v>
      </c>
      <c r="F714" s="141" t="s">
        <v>1264</v>
      </c>
      <c r="G714" s="76">
        <v>288</v>
      </c>
      <c r="H714" s="25" t="s">
        <v>1254</v>
      </c>
      <c r="I714" s="140" t="s">
        <v>27</v>
      </c>
      <c r="J714" s="140" t="s">
        <v>27</v>
      </c>
      <c r="K714" s="140" t="s">
        <v>146</v>
      </c>
      <c r="L714" s="140" t="s">
        <v>28</v>
      </c>
      <c r="M714" s="140" t="s">
        <v>1255</v>
      </c>
      <c r="N714" s="140" t="s">
        <v>75</v>
      </c>
      <c r="O714" s="141"/>
    </row>
    <row r="715" spans="1:15" s="2" customFormat="1" ht="24.75" customHeight="1">
      <c r="A715" s="141">
        <v>12</v>
      </c>
      <c r="B715" s="128" t="s">
        <v>1272</v>
      </c>
      <c r="C715" s="126">
        <v>39297</v>
      </c>
      <c r="D715" s="20"/>
      <c r="E715" s="25" t="s">
        <v>1257</v>
      </c>
      <c r="F715" s="141" t="s">
        <v>1264</v>
      </c>
      <c r="G715" s="76">
        <v>63</v>
      </c>
      <c r="H715" s="25" t="s">
        <v>1254</v>
      </c>
      <c r="I715" s="140" t="s">
        <v>27</v>
      </c>
      <c r="J715" s="140" t="s">
        <v>27</v>
      </c>
      <c r="K715" s="140" t="s">
        <v>146</v>
      </c>
      <c r="L715" s="140" t="s">
        <v>28</v>
      </c>
      <c r="M715" s="140" t="s">
        <v>1255</v>
      </c>
      <c r="N715" s="141" t="s">
        <v>89</v>
      </c>
      <c r="O715" s="141"/>
    </row>
    <row r="716" spans="1:15" s="2" customFormat="1" ht="36.75" customHeight="1">
      <c r="A716" s="141">
        <v>13</v>
      </c>
      <c r="B716" s="128" t="s">
        <v>1273</v>
      </c>
      <c r="C716" s="126">
        <v>172407.34</v>
      </c>
      <c r="D716" s="20"/>
      <c r="E716" s="25" t="s">
        <v>1257</v>
      </c>
      <c r="F716" s="140" t="s">
        <v>1274</v>
      </c>
      <c r="G716" s="75">
        <v>637</v>
      </c>
      <c r="H716" s="25" t="s">
        <v>1254</v>
      </c>
      <c r="I716" s="140" t="s">
        <v>27</v>
      </c>
      <c r="J716" s="140" t="s">
        <v>27</v>
      </c>
      <c r="K716" s="140" t="s">
        <v>146</v>
      </c>
      <c r="L716" s="140" t="s">
        <v>28</v>
      </c>
      <c r="M716" s="140" t="s">
        <v>362</v>
      </c>
      <c r="N716" s="140" t="s">
        <v>75</v>
      </c>
      <c r="O716" s="141"/>
    </row>
    <row r="717" spans="1:15" s="2" customFormat="1" ht="30" customHeight="1">
      <c r="A717" s="141">
        <v>14</v>
      </c>
      <c r="B717" s="128" t="s">
        <v>1275</v>
      </c>
      <c r="C717" s="126">
        <v>46678.54</v>
      </c>
      <c r="D717" s="20"/>
      <c r="E717" s="25" t="s">
        <v>1276</v>
      </c>
      <c r="F717" s="140" t="s">
        <v>1277</v>
      </c>
      <c r="G717" s="75">
        <v>229</v>
      </c>
      <c r="H717" s="25" t="s">
        <v>1278</v>
      </c>
      <c r="I717" s="140" t="s">
        <v>27</v>
      </c>
      <c r="J717" s="140" t="s">
        <v>27</v>
      </c>
      <c r="K717" s="140" t="s">
        <v>27</v>
      </c>
      <c r="L717" s="140" t="s">
        <v>28</v>
      </c>
      <c r="M717" s="140"/>
      <c r="N717" s="140" t="s">
        <v>1279</v>
      </c>
      <c r="O717" s="141"/>
    </row>
    <row r="718" spans="1:15" s="2" customFormat="1" ht="24.75" customHeight="1">
      <c r="A718" s="141">
        <v>15</v>
      </c>
      <c r="B718" s="128" t="s">
        <v>1280</v>
      </c>
      <c r="C718" s="126">
        <v>41824</v>
      </c>
      <c r="D718" s="20"/>
      <c r="E718" s="25" t="s">
        <v>1276</v>
      </c>
      <c r="F718" s="141">
        <v>1975</v>
      </c>
      <c r="G718" s="75">
        <v>12</v>
      </c>
      <c r="H718" s="25" t="s">
        <v>1254</v>
      </c>
      <c r="I718" s="140" t="s">
        <v>27</v>
      </c>
      <c r="J718" s="140" t="s">
        <v>27</v>
      </c>
      <c r="K718" s="140" t="s">
        <v>146</v>
      </c>
      <c r="L718" s="140" t="s">
        <v>28</v>
      </c>
      <c r="M718" s="140" t="s">
        <v>1255</v>
      </c>
      <c r="N718" s="141" t="s">
        <v>89</v>
      </c>
      <c r="O718" s="141"/>
    </row>
    <row r="719" spans="1:15" s="2" customFormat="1" ht="24.75" customHeight="1">
      <c r="A719" s="141">
        <v>16</v>
      </c>
      <c r="B719" s="128" t="s">
        <v>1281</v>
      </c>
      <c r="C719" s="126">
        <v>14828</v>
      </c>
      <c r="D719" s="20"/>
      <c r="E719" s="25" t="s">
        <v>1276</v>
      </c>
      <c r="F719" s="141" t="s">
        <v>1267</v>
      </c>
      <c r="G719" s="75">
        <v>144</v>
      </c>
      <c r="H719" s="25" t="s">
        <v>1254</v>
      </c>
      <c r="I719" s="140" t="s">
        <v>27</v>
      </c>
      <c r="J719" s="140" t="s">
        <v>27</v>
      </c>
      <c r="K719" s="140" t="s">
        <v>146</v>
      </c>
      <c r="L719" s="140" t="s">
        <v>28</v>
      </c>
      <c r="M719" s="140" t="s">
        <v>1255</v>
      </c>
      <c r="N719" s="140" t="s">
        <v>1279</v>
      </c>
      <c r="O719" s="141"/>
    </row>
    <row r="720" spans="1:15" s="2" customFormat="1" ht="24.75" customHeight="1">
      <c r="A720" s="141">
        <v>17</v>
      </c>
      <c r="B720" s="128" t="s">
        <v>1282</v>
      </c>
      <c r="C720" s="126">
        <v>27000</v>
      </c>
      <c r="D720" s="20"/>
      <c r="E720" s="25" t="s">
        <v>1276</v>
      </c>
      <c r="F720" s="140" t="s">
        <v>1277</v>
      </c>
      <c r="G720" s="75">
        <v>277</v>
      </c>
      <c r="H720" s="25" t="s">
        <v>1254</v>
      </c>
      <c r="I720" s="140" t="s">
        <v>27</v>
      </c>
      <c r="J720" s="140" t="s">
        <v>27</v>
      </c>
      <c r="K720" s="140" t="s">
        <v>146</v>
      </c>
      <c r="L720" s="140" t="s">
        <v>28</v>
      </c>
      <c r="M720" s="140" t="s">
        <v>1255</v>
      </c>
      <c r="N720" s="141" t="s">
        <v>59</v>
      </c>
      <c r="O720" s="141"/>
    </row>
    <row r="721" spans="1:15" s="2" customFormat="1" ht="24.75" customHeight="1">
      <c r="A721" s="141">
        <v>18</v>
      </c>
      <c r="B721" s="128" t="s">
        <v>1283</v>
      </c>
      <c r="C721" s="126">
        <v>78988</v>
      </c>
      <c r="D721" s="20"/>
      <c r="E721" s="25" t="s">
        <v>1276</v>
      </c>
      <c r="F721" s="141">
        <v>1920</v>
      </c>
      <c r="G721" s="75">
        <v>88</v>
      </c>
      <c r="H721" s="74" t="s">
        <v>1284</v>
      </c>
      <c r="I721" s="140" t="s">
        <v>27</v>
      </c>
      <c r="J721" s="140" t="s">
        <v>27</v>
      </c>
      <c r="K721" s="140" t="s">
        <v>27</v>
      </c>
      <c r="L721" s="140" t="s">
        <v>28</v>
      </c>
      <c r="M721" s="140"/>
      <c r="N721" s="140" t="s">
        <v>102</v>
      </c>
      <c r="O721" s="141"/>
    </row>
    <row r="722" spans="1:15" s="2" customFormat="1" ht="24.75" customHeight="1">
      <c r="A722" s="141">
        <v>19</v>
      </c>
      <c r="B722" s="128" t="s">
        <v>1285</v>
      </c>
      <c r="C722" s="126">
        <v>58376.23</v>
      </c>
      <c r="D722" s="20"/>
      <c r="E722" s="25" t="s">
        <v>1276</v>
      </c>
      <c r="F722" s="141">
        <v>1923</v>
      </c>
      <c r="G722" s="75">
        <v>187.5</v>
      </c>
      <c r="H722" s="25" t="s">
        <v>1278</v>
      </c>
      <c r="I722" s="140" t="s">
        <v>27</v>
      </c>
      <c r="J722" s="140" t="s">
        <v>27</v>
      </c>
      <c r="K722" s="140" t="s">
        <v>27</v>
      </c>
      <c r="L722" s="140" t="s">
        <v>28</v>
      </c>
      <c r="M722" s="140"/>
      <c r="N722" s="140" t="s">
        <v>102</v>
      </c>
      <c r="O722" s="141"/>
    </row>
    <row r="723" spans="1:15" s="2" customFormat="1" ht="24.75" customHeight="1">
      <c r="A723" s="141">
        <v>20</v>
      </c>
      <c r="B723" s="128" t="s">
        <v>1286</v>
      </c>
      <c r="C723" s="126">
        <v>80234.67</v>
      </c>
      <c r="D723" s="20"/>
      <c r="E723" s="25" t="s">
        <v>1276</v>
      </c>
      <c r="F723" s="141">
        <v>1920</v>
      </c>
      <c r="G723" s="75">
        <v>120</v>
      </c>
      <c r="H723" s="74" t="s">
        <v>1287</v>
      </c>
      <c r="I723" s="140" t="s">
        <v>27</v>
      </c>
      <c r="J723" s="140" t="s">
        <v>27</v>
      </c>
      <c r="K723" s="140" t="s">
        <v>27</v>
      </c>
      <c r="L723" s="140" t="s">
        <v>28</v>
      </c>
      <c r="M723" s="140"/>
      <c r="N723" s="140" t="s">
        <v>102</v>
      </c>
      <c r="O723" s="141"/>
    </row>
    <row r="724" spans="1:15" s="2" customFormat="1" ht="24.75" customHeight="1">
      <c r="A724" s="141">
        <v>21</v>
      </c>
      <c r="B724" s="128" t="s">
        <v>1288</v>
      </c>
      <c r="C724" s="126">
        <v>277266.77</v>
      </c>
      <c r="D724" s="20"/>
      <c r="E724" s="25" t="s">
        <v>1276</v>
      </c>
      <c r="F724" s="140" t="s">
        <v>1277</v>
      </c>
      <c r="G724" s="75">
        <v>200</v>
      </c>
      <c r="H724" s="25" t="s">
        <v>1278</v>
      </c>
      <c r="I724" s="140" t="s">
        <v>27</v>
      </c>
      <c r="J724" s="140" t="s">
        <v>27</v>
      </c>
      <c r="K724" s="140" t="s">
        <v>146</v>
      </c>
      <c r="L724" s="140" t="s">
        <v>28</v>
      </c>
      <c r="M724" s="140" t="s">
        <v>1255</v>
      </c>
      <c r="N724" s="141" t="s">
        <v>75</v>
      </c>
      <c r="O724" s="141"/>
    </row>
    <row r="725" spans="1:15" s="2" customFormat="1" ht="24.75" customHeight="1">
      <c r="A725" s="141">
        <v>22</v>
      </c>
      <c r="B725" s="128" t="s">
        <v>1289</v>
      </c>
      <c r="C725" s="126">
        <v>67407</v>
      </c>
      <c r="D725" s="20"/>
      <c r="E725" s="25" t="s">
        <v>1276</v>
      </c>
      <c r="F725" s="141">
        <v>1925</v>
      </c>
      <c r="G725" s="141">
        <v>165.45</v>
      </c>
      <c r="H725" s="25" t="s">
        <v>1290</v>
      </c>
      <c r="I725" s="140" t="s">
        <v>27</v>
      </c>
      <c r="J725" s="140" t="s">
        <v>27</v>
      </c>
      <c r="K725" s="140" t="s">
        <v>27</v>
      </c>
      <c r="L725" s="140" t="s">
        <v>28</v>
      </c>
      <c r="M725" s="140"/>
      <c r="N725" s="140" t="s">
        <v>102</v>
      </c>
      <c r="O725" s="141"/>
    </row>
    <row r="726" spans="1:15" s="2" customFormat="1" ht="28.5" customHeight="1">
      <c r="A726" s="141">
        <v>23</v>
      </c>
      <c r="B726" s="128" t="s">
        <v>203</v>
      </c>
      <c r="C726" s="126">
        <v>304726.86</v>
      </c>
      <c r="D726" s="20"/>
      <c r="E726" s="25" t="s">
        <v>1276</v>
      </c>
      <c r="F726" s="141">
        <v>1965</v>
      </c>
      <c r="G726" s="75">
        <v>1360</v>
      </c>
      <c r="H726" s="25" t="s">
        <v>1290</v>
      </c>
      <c r="I726" s="140" t="s">
        <v>27</v>
      </c>
      <c r="J726" s="140" t="s">
        <v>27</v>
      </c>
      <c r="K726" s="140" t="s">
        <v>27</v>
      </c>
      <c r="L726" s="140" t="s">
        <v>28</v>
      </c>
      <c r="M726" s="140" t="s">
        <v>1291</v>
      </c>
      <c r="N726" s="141" t="s">
        <v>1292</v>
      </c>
      <c r="O726" s="141"/>
    </row>
    <row r="727" spans="1:15" s="2" customFormat="1" ht="24.75" customHeight="1">
      <c r="A727" s="141">
        <v>24</v>
      </c>
      <c r="B727" s="128" t="s">
        <v>1293</v>
      </c>
      <c r="C727" s="126">
        <v>14696.22</v>
      </c>
      <c r="D727" s="20"/>
      <c r="E727" s="25" t="s">
        <v>1276</v>
      </c>
      <c r="F727" s="141" t="s">
        <v>1264</v>
      </c>
      <c r="G727" s="75">
        <v>24</v>
      </c>
      <c r="H727" s="25" t="s">
        <v>1290</v>
      </c>
      <c r="I727" s="140" t="s">
        <v>27</v>
      </c>
      <c r="J727" s="140" t="s">
        <v>27</v>
      </c>
      <c r="K727" s="140" t="s">
        <v>28</v>
      </c>
      <c r="L727" s="140" t="s">
        <v>28</v>
      </c>
      <c r="M727" s="140" t="s">
        <v>1255</v>
      </c>
      <c r="N727" s="141" t="s">
        <v>59</v>
      </c>
      <c r="O727" s="141"/>
    </row>
    <row r="728" spans="1:15" s="2" customFormat="1" ht="24.75" customHeight="1">
      <c r="A728" s="141">
        <v>25</v>
      </c>
      <c r="B728" s="128" t="s">
        <v>1294</v>
      </c>
      <c r="C728" s="126">
        <v>59551.91</v>
      </c>
      <c r="D728" s="20"/>
      <c r="E728" s="25" t="s">
        <v>1276</v>
      </c>
      <c r="F728" s="141">
        <v>1912</v>
      </c>
      <c r="G728" s="75">
        <v>369</v>
      </c>
      <c r="H728" s="25" t="s">
        <v>1290</v>
      </c>
      <c r="I728" s="140" t="s">
        <v>27</v>
      </c>
      <c r="J728" s="140" t="s">
        <v>27</v>
      </c>
      <c r="K728" s="140" t="s">
        <v>27</v>
      </c>
      <c r="L728" s="140" t="s">
        <v>28</v>
      </c>
      <c r="M728" s="140"/>
      <c r="N728" s="141" t="s">
        <v>75</v>
      </c>
      <c r="O728" s="141"/>
    </row>
    <row r="729" spans="1:15" s="146" customFormat="1" ht="24.75" customHeight="1">
      <c r="A729" s="272" t="s">
        <v>7</v>
      </c>
      <c r="B729" s="272"/>
      <c r="C729" s="134">
        <f>SUM(C704:C728)</f>
        <v>2462893.6300000004</v>
      </c>
      <c r="D729" s="134">
        <f>SUM(D704:D728)</f>
        <v>15091042</v>
      </c>
      <c r="E729" s="150"/>
      <c r="F729" s="55"/>
      <c r="G729" s="55"/>
      <c r="H729" s="151"/>
      <c r="I729" s="165"/>
      <c r="J729" s="133"/>
      <c r="K729" s="133"/>
      <c r="L729" s="133"/>
      <c r="M729" s="133"/>
      <c r="N729" s="133"/>
      <c r="O729" s="133"/>
    </row>
    <row r="730" spans="1:15" ht="28.5" customHeight="1">
      <c r="A730" s="138" t="s">
        <v>1224</v>
      </c>
      <c r="B730" s="101"/>
      <c r="C730" s="124"/>
      <c r="D730" s="124"/>
      <c r="E730" s="101"/>
      <c r="F730" s="189"/>
      <c r="G730" s="189"/>
      <c r="H730" s="101"/>
      <c r="I730" s="189"/>
      <c r="J730" s="189"/>
      <c r="K730" s="189"/>
      <c r="L730" s="189"/>
      <c r="M730" s="189"/>
      <c r="N730" s="189"/>
      <c r="O730" s="60"/>
    </row>
    <row r="731" spans="1:15" ht="52.5" customHeight="1">
      <c r="A731" s="143">
        <v>1</v>
      </c>
      <c r="B731" s="30" t="s">
        <v>1225</v>
      </c>
      <c r="C731" s="137"/>
      <c r="D731" s="120">
        <v>4475600</v>
      </c>
      <c r="E731" s="103" t="s">
        <v>436</v>
      </c>
      <c r="F731" s="64">
        <v>1992</v>
      </c>
      <c r="G731" s="64">
        <v>1340</v>
      </c>
      <c r="H731" s="38" t="s">
        <v>1230</v>
      </c>
      <c r="I731" s="64" t="s">
        <v>27</v>
      </c>
      <c r="J731" s="64" t="s">
        <v>27</v>
      </c>
      <c r="K731" s="64" t="s">
        <v>28</v>
      </c>
      <c r="L731" s="64" t="s">
        <v>28</v>
      </c>
      <c r="M731" s="64" t="s">
        <v>28</v>
      </c>
      <c r="N731" s="60" t="s">
        <v>181</v>
      </c>
      <c r="O731" s="60"/>
    </row>
    <row r="732" spans="1:15" ht="27" customHeight="1">
      <c r="A732" s="143">
        <v>2</v>
      </c>
      <c r="B732" s="30" t="s">
        <v>201</v>
      </c>
      <c r="C732" s="137"/>
      <c r="D732" s="137">
        <v>4408800</v>
      </c>
      <c r="E732" s="103" t="s">
        <v>1229</v>
      </c>
      <c r="F732" s="64">
        <v>1877</v>
      </c>
      <c r="G732" s="64">
        <v>1320</v>
      </c>
      <c r="H732" s="38" t="s">
        <v>1231</v>
      </c>
      <c r="I732" s="64" t="s">
        <v>27</v>
      </c>
      <c r="J732" s="64" t="s">
        <v>27</v>
      </c>
      <c r="K732" s="64" t="s">
        <v>28</v>
      </c>
      <c r="L732" s="64" t="s">
        <v>28</v>
      </c>
      <c r="M732" s="64" t="s">
        <v>28</v>
      </c>
      <c r="N732" s="60" t="s">
        <v>181</v>
      </c>
      <c r="O732" s="60"/>
    </row>
    <row r="733" spans="1:15" ht="30" customHeight="1">
      <c r="A733" s="143">
        <v>3</v>
      </c>
      <c r="B733" s="30" t="s">
        <v>1226</v>
      </c>
      <c r="C733" s="137"/>
      <c r="D733" s="137">
        <v>3263180</v>
      </c>
      <c r="E733" s="103" t="s">
        <v>436</v>
      </c>
      <c r="F733" s="64">
        <v>2004</v>
      </c>
      <c r="G733" s="64">
        <v>977</v>
      </c>
      <c r="H733" s="38" t="s">
        <v>1232</v>
      </c>
      <c r="I733" s="64" t="s">
        <v>27</v>
      </c>
      <c r="J733" s="64" t="s">
        <v>27</v>
      </c>
      <c r="K733" s="64" t="s">
        <v>28</v>
      </c>
      <c r="L733" s="64" t="s">
        <v>28</v>
      </c>
      <c r="M733" s="64" t="s">
        <v>28</v>
      </c>
      <c r="N733" s="60" t="s">
        <v>181</v>
      </c>
      <c r="O733" s="60"/>
    </row>
    <row r="734" spans="1:15" ht="63.75" customHeight="1">
      <c r="A734" s="143">
        <v>4</v>
      </c>
      <c r="B734" s="30" t="s">
        <v>1227</v>
      </c>
      <c r="C734" s="137"/>
      <c r="D734" s="137">
        <v>801600</v>
      </c>
      <c r="E734" s="103" t="s">
        <v>436</v>
      </c>
      <c r="F734" s="64">
        <v>1972</v>
      </c>
      <c r="G734" s="64">
        <v>240</v>
      </c>
      <c r="H734" s="38" t="s">
        <v>1232</v>
      </c>
      <c r="I734" s="64" t="s">
        <v>27</v>
      </c>
      <c r="J734" s="64" t="s">
        <v>27</v>
      </c>
      <c r="K734" s="64" t="s">
        <v>28</v>
      </c>
      <c r="L734" s="64" t="s">
        <v>28</v>
      </c>
      <c r="M734" s="64" t="s">
        <v>28</v>
      </c>
      <c r="N734" s="60" t="s">
        <v>181</v>
      </c>
      <c r="O734" s="60"/>
    </row>
    <row r="735" spans="1:15" ht="33.75" customHeight="1">
      <c r="A735" s="143">
        <v>5</v>
      </c>
      <c r="B735" s="30" t="s">
        <v>1228</v>
      </c>
      <c r="C735" s="137">
        <v>86000</v>
      </c>
      <c r="D735" s="137"/>
      <c r="E735" s="103" t="s">
        <v>436</v>
      </c>
      <c r="F735" s="64">
        <v>2002</v>
      </c>
      <c r="G735" s="140">
        <v>74.400000000000006</v>
      </c>
      <c r="H735" s="38" t="s">
        <v>1231</v>
      </c>
      <c r="I735" s="64" t="s">
        <v>27</v>
      </c>
      <c r="J735" s="64" t="s">
        <v>27</v>
      </c>
      <c r="K735" s="64" t="s">
        <v>28</v>
      </c>
      <c r="L735" s="64" t="s">
        <v>28</v>
      </c>
      <c r="M735" s="64" t="s">
        <v>28</v>
      </c>
      <c r="N735" s="60" t="s">
        <v>181</v>
      </c>
      <c r="O735" s="60"/>
    </row>
    <row r="736" spans="1:15" s="146" customFormat="1" ht="24.75" customHeight="1">
      <c r="A736" s="272" t="s">
        <v>7</v>
      </c>
      <c r="B736" s="272"/>
      <c r="C736" s="134">
        <f>SUM(C731:C735)</f>
        <v>86000</v>
      </c>
      <c r="D736" s="134">
        <f>SUM(D731:D735)</f>
        <v>12949180</v>
      </c>
      <c r="E736" s="150"/>
      <c r="F736" s="55"/>
      <c r="G736" s="55"/>
      <c r="H736" s="151"/>
      <c r="I736" s="165"/>
      <c r="J736" s="133"/>
      <c r="K736" s="133"/>
      <c r="L736" s="133"/>
      <c r="M736" s="133"/>
      <c r="N736" s="133"/>
      <c r="O736" s="133"/>
    </row>
    <row r="737" spans="1:256" ht="28.5" customHeight="1">
      <c r="A737" s="138" t="s">
        <v>1341</v>
      </c>
      <c r="B737" s="101"/>
      <c r="C737" s="124"/>
      <c r="D737" s="124"/>
      <c r="E737" s="101"/>
      <c r="F737" s="189"/>
      <c r="G737" s="189"/>
      <c r="H737" s="101"/>
      <c r="I737" s="189"/>
      <c r="J737" s="189"/>
      <c r="K737" s="189"/>
      <c r="L737" s="189"/>
      <c r="M737" s="189"/>
      <c r="N737" s="189"/>
      <c r="O737" s="60"/>
    </row>
    <row r="738" spans="1:256" s="10" customFormat="1" ht="24.75" customHeight="1">
      <c r="A738" s="141">
        <v>1</v>
      </c>
      <c r="B738" s="74" t="s">
        <v>21</v>
      </c>
      <c r="C738" s="20">
        <v>1001352.16</v>
      </c>
      <c r="D738" s="20"/>
      <c r="E738" s="74"/>
      <c r="F738" s="141"/>
      <c r="G738" s="141"/>
      <c r="H738" s="101"/>
      <c r="I738" s="140" t="s">
        <v>27</v>
      </c>
      <c r="J738" s="140" t="s">
        <v>27</v>
      </c>
      <c r="K738" s="140" t="s">
        <v>28</v>
      </c>
      <c r="L738" s="140" t="s">
        <v>28</v>
      </c>
      <c r="M738" s="140"/>
      <c r="N738" s="141"/>
      <c r="O738" s="141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  <c r="AZ738" s="2"/>
      <c r="BA738" s="2"/>
      <c r="BB738" s="2"/>
      <c r="BC738" s="2"/>
      <c r="BD738" s="2"/>
      <c r="BE738" s="2"/>
      <c r="BF738" s="2"/>
      <c r="BG738" s="2"/>
      <c r="BH738" s="2"/>
      <c r="BI738" s="2"/>
      <c r="BJ738" s="2"/>
      <c r="BK738" s="2"/>
      <c r="BL738" s="2"/>
      <c r="BM738" s="2"/>
      <c r="BN738" s="2"/>
      <c r="BO738" s="2"/>
      <c r="BP738" s="2"/>
      <c r="BQ738" s="2"/>
      <c r="BR738" s="2"/>
      <c r="BS738" s="2"/>
      <c r="BT738" s="2"/>
      <c r="BU738" s="2"/>
      <c r="BV738" s="2"/>
      <c r="BW738" s="2"/>
      <c r="BX738" s="2"/>
      <c r="BY738" s="2"/>
      <c r="BZ738" s="2"/>
      <c r="CA738" s="2"/>
      <c r="CB738" s="2"/>
      <c r="CC738" s="2"/>
      <c r="CD738" s="2"/>
      <c r="CE738" s="2"/>
      <c r="CF738" s="2"/>
      <c r="CG738" s="2"/>
      <c r="CH738" s="2"/>
      <c r="CI738" s="2"/>
      <c r="CJ738" s="2"/>
      <c r="CK738" s="2"/>
      <c r="CL738" s="2"/>
      <c r="CM738" s="2"/>
      <c r="CN738" s="2"/>
      <c r="CO738" s="2"/>
      <c r="CP738" s="2"/>
      <c r="CQ738" s="2"/>
      <c r="CR738" s="2"/>
      <c r="CS738" s="2"/>
      <c r="CT738" s="2"/>
      <c r="CU738" s="2"/>
      <c r="CV738" s="2"/>
      <c r="CW738" s="2"/>
      <c r="CX738" s="2"/>
      <c r="CY738" s="2"/>
      <c r="CZ738" s="2"/>
      <c r="DA738" s="2"/>
      <c r="DB738" s="2"/>
      <c r="DC738" s="2"/>
      <c r="DD738" s="2"/>
      <c r="DE738" s="2"/>
      <c r="DF738" s="2"/>
      <c r="DG738" s="2"/>
      <c r="DH738" s="2"/>
      <c r="DI738" s="2"/>
      <c r="DJ738" s="2"/>
      <c r="DK738" s="2"/>
      <c r="DL738" s="2"/>
      <c r="DM738" s="2"/>
      <c r="DN738" s="2"/>
      <c r="DO738" s="2"/>
      <c r="DP738" s="2"/>
      <c r="DQ738" s="2"/>
      <c r="DR738" s="2"/>
      <c r="DS738" s="2"/>
      <c r="DT738" s="2"/>
      <c r="DU738" s="2"/>
      <c r="DV738" s="2"/>
      <c r="DW738" s="2"/>
      <c r="DX738" s="2"/>
      <c r="DY738" s="2"/>
      <c r="DZ738" s="2"/>
      <c r="EA738" s="2"/>
      <c r="EB738" s="2"/>
      <c r="EC738" s="2"/>
      <c r="ED738" s="2"/>
      <c r="EE738" s="2"/>
      <c r="EF738" s="2"/>
      <c r="EG738" s="2"/>
      <c r="EH738" s="2"/>
      <c r="EI738" s="2"/>
      <c r="EJ738" s="2"/>
      <c r="EK738" s="2"/>
      <c r="EL738" s="2"/>
      <c r="EM738" s="2"/>
      <c r="EN738" s="2"/>
      <c r="EO738" s="2"/>
      <c r="EP738" s="2"/>
      <c r="EQ738" s="2"/>
      <c r="ER738" s="2"/>
      <c r="ES738" s="2"/>
      <c r="ET738" s="2"/>
      <c r="EU738" s="2"/>
      <c r="EV738" s="2"/>
      <c r="EW738" s="2"/>
      <c r="EX738" s="2"/>
      <c r="EY738" s="2"/>
      <c r="EZ738" s="2"/>
      <c r="FA738" s="2"/>
      <c r="FB738" s="2"/>
      <c r="FC738" s="2"/>
      <c r="FD738" s="2"/>
      <c r="FE738" s="2"/>
      <c r="FF738" s="2"/>
      <c r="FG738" s="2"/>
      <c r="FH738" s="2"/>
      <c r="FI738" s="2"/>
      <c r="FJ738" s="2"/>
      <c r="FK738" s="2"/>
      <c r="FL738" s="2"/>
      <c r="FM738" s="2"/>
      <c r="FN738" s="2"/>
      <c r="FO738" s="2"/>
      <c r="FP738" s="2"/>
      <c r="FQ738" s="2"/>
      <c r="FR738" s="2"/>
      <c r="FS738" s="2"/>
      <c r="FT738" s="2"/>
      <c r="FU738" s="2"/>
      <c r="FV738" s="2"/>
      <c r="FW738" s="2"/>
      <c r="FX738" s="2"/>
      <c r="FY738" s="2"/>
      <c r="FZ738" s="2"/>
      <c r="GA738" s="2"/>
      <c r="GB738" s="2"/>
      <c r="GC738" s="2"/>
      <c r="GD738" s="2"/>
      <c r="GE738" s="2"/>
      <c r="GF738" s="2"/>
      <c r="GG738" s="2"/>
      <c r="GH738" s="2"/>
      <c r="GI738" s="2"/>
      <c r="GJ738" s="2"/>
      <c r="GK738" s="2"/>
      <c r="GL738" s="2"/>
      <c r="GM738" s="2"/>
      <c r="GN738" s="2"/>
      <c r="GO738" s="2"/>
      <c r="GP738" s="2"/>
      <c r="GQ738" s="2"/>
      <c r="GR738" s="2"/>
      <c r="GS738" s="2"/>
      <c r="GT738" s="2"/>
      <c r="GU738" s="2"/>
      <c r="GV738" s="2"/>
      <c r="GW738" s="2"/>
      <c r="GX738" s="2"/>
      <c r="GY738" s="2"/>
      <c r="GZ738" s="2"/>
      <c r="HA738" s="2"/>
      <c r="HB738" s="2"/>
      <c r="HC738" s="2"/>
      <c r="HD738" s="2"/>
      <c r="HE738" s="2"/>
      <c r="HF738" s="2"/>
      <c r="HG738" s="2"/>
      <c r="HH738" s="2"/>
      <c r="HI738" s="2"/>
      <c r="HJ738" s="2"/>
      <c r="HK738" s="2"/>
      <c r="HL738" s="2"/>
      <c r="HM738" s="2"/>
      <c r="HN738" s="2"/>
      <c r="HO738" s="2"/>
      <c r="HP738" s="2"/>
      <c r="HQ738" s="2"/>
      <c r="HR738" s="2"/>
      <c r="HS738" s="2"/>
      <c r="HT738" s="2"/>
      <c r="HU738" s="2"/>
      <c r="HV738" s="2"/>
      <c r="HW738" s="2"/>
      <c r="HX738" s="2"/>
      <c r="HY738" s="2"/>
      <c r="HZ738" s="2"/>
      <c r="IA738" s="2"/>
      <c r="IB738" s="2"/>
      <c r="IC738" s="2"/>
      <c r="ID738" s="2"/>
      <c r="IE738" s="2"/>
      <c r="IF738" s="2"/>
      <c r="IG738" s="2"/>
      <c r="IH738" s="2"/>
      <c r="II738" s="2"/>
      <c r="IJ738" s="2"/>
      <c r="IK738" s="2"/>
      <c r="IL738" s="2"/>
      <c r="IM738" s="2"/>
      <c r="IN738" s="2"/>
      <c r="IO738" s="2"/>
      <c r="IP738" s="2"/>
      <c r="IQ738" s="2"/>
      <c r="IR738" s="2"/>
      <c r="IS738" s="2"/>
      <c r="IT738" s="2"/>
      <c r="IU738" s="2"/>
      <c r="IV738" s="2"/>
    </row>
    <row r="739" spans="1:256" s="10" customFormat="1" ht="24.75" customHeight="1">
      <c r="A739" s="141">
        <v>2</v>
      </c>
      <c r="B739" s="74" t="s">
        <v>631</v>
      </c>
      <c r="C739" s="20">
        <v>1659972.69</v>
      </c>
      <c r="D739" s="20"/>
      <c r="E739" s="74"/>
      <c r="F739" s="141"/>
      <c r="G739" s="141"/>
      <c r="H739" s="101"/>
      <c r="I739" s="140" t="s">
        <v>27</v>
      </c>
      <c r="J739" s="140" t="s">
        <v>27</v>
      </c>
      <c r="K739" s="140" t="s">
        <v>28</v>
      </c>
      <c r="L739" s="140" t="s">
        <v>28</v>
      </c>
      <c r="M739" s="140"/>
      <c r="N739" s="141"/>
      <c r="O739" s="141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  <c r="AZ739" s="2"/>
      <c r="BA739" s="2"/>
      <c r="BB739" s="2"/>
      <c r="BC739" s="2"/>
      <c r="BD739" s="2"/>
      <c r="BE739" s="2"/>
      <c r="BF739" s="2"/>
      <c r="BG739" s="2"/>
      <c r="BH739" s="2"/>
      <c r="BI739" s="2"/>
      <c r="BJ739" s="2"/>
      <c r="BK739" s="2"/>
      <c r="BL739" s="2"/>
      <c r="BM739" s="2"/>
      <c r="BN739" s="2"/>
      <c r="BO739" s="2"/>
      <c r="BP739" s="2"/>
      <c r="BQ739" s="2"/>
      <c r="BR739" s="2"/>
      <c r="BS739" s="2"/>
      <c r="BT739" s="2"/>
      <c r="BU739" s="2"/>
      <c r="BV739" s="2"/>
      <c r="BW739" s="2"/>
      <c r="BX739" s="2"/>
      <c r="BY739" s="2"/>
      <c r="BZ739" s="2"/>
      <c r="CA739" s="2"/>
      <c r="CB739" s="2"/>
      <c r="CC739" s="2"/>
      <c r="CD739" s="2"/>
      <c r="CE739" s="2"/>
      <c r="CF739" s="2"/>
      <c r="CG739" s="2"/>
      <c r="CH739" s="2"/>
      <c r="CI739" s="2"/>
      <c r="CJ739" s="2"/>
      <c r="CK739" s="2"/>
      <c r="CL739" s="2"/>
      <c r="CM739" s="2"/>
      <c r="CN739" s="2"/>
      <c r="CO739" s="2"/>
      <c r="CP739" s="2"/>
      <c r="CQ739" s="2"/>
      <c r="CR739" s="2"/>
      <c r="CS739" s="2"/>
      <c r="CT739" s="2"/>
      <c r="CU739" s="2"/>
      <c r="CV739" s="2"/>
      <c r="CW739" s="2"/>
      <c r="CX739" s="2"/>
      <c r="CY739" s="2"/>
      <c r="CZ739" s="2"/>
      <c r="DA739" s="2"/>
      <c r="DB739" s="2"/>
      <c r="DC739" s="2"/>
      <c r="DD739" s="2"/>
      <c r="DE739" s="2"/>
      <c r="DF739" s="2"/>
      <c r="DG739" s="2"/>
      <c r="DH739" s="2"/>
      <c r="DI739" s="2"/>
      <c r="DJ739" s="2"/>
      <c r="DK739" s="2"/>
      <c r="DL739" s="2"/>
      <c r="DM739" s="2"/>
      <c r="DN739" s="2"/>
      <c r="DO739" s="2"/>
      <c r="DP739" s="2"/>
      <c r="DQ739" s="2"/>
      <c r="DR739" s="2"/>
      <c r="DS739" s="2"/>
      <c r="DT739" s="2"/>
      <c r="DU739" s="2"/>
      <c r="DV739" s="2"/>
      <c r="DW739" s="2"/>
      <c r="DX739" s="2"/>
      <c r="DY739" s="2"/>
      <c r="DZ739" s="2"/>
      <c r="EA739" s="2"/>
      <c r="EB739" s="2"/>
      <c r="EC739" s="2"/>
      <c r="ED739" s="2"/>
      <c r="EE739" s="2"/>
      <c r="EF739" s="2"/>
      <c r="EG739" s="2"/>
      <c r="EH739" s="2"/>
      <c r="EI739" s="2"/>
      <c r="EJ739" s="2"/>
      <c r="EK739" s="2"/>
      <c r="EL739" s="2"/>
      <c r="EM739" s="2"/>
      <c r="EN739" s="2"/>
      <c r="EO739" s="2"/>
      <c r="EP739" s="2"/>
      <c r="EQ739" s="2"/>
      <c r="ER739" s="2"/>
      <c r="ES739" s="2"/>
      <c r="ET739" s="2"/>
      <c r="EU739" s="2"/>
      <c r="EV739" s="2"/>
      <c r="EW739" s="2"/>
      <c r="EX739" s="2"/>
      <c r="EY739" s="2"/>
      <c r="EZ739" s="2"/>
      <c r="FA739" s="2"/>
      <c r="FB739" s="2"/>
      <c r="FC739" s="2"/>
      <c r="FD739" s="2"/>
      <c r="FE739" s="2"/>
      <c r="FF739" s="2"/>
      <c r="FG739" s="2"/>
      <c r="FH739" s="2"/>
      <c r="FI739" s="2"/>
      <c r="FJ739" s="2"/>
      <c r="FK739" s="2"/>
      <c r="FL739" s="2"/>
      <c r="FM739" s="2"/>
      <c r="FN739" s="2"/>
      <c r="FO739" s="2"/>
      <c r="FP739" s="2"/>
      <c r="FQ739" s="2"/>
      <c r="FR739" s="2"/>
      <c r="FS739" s="2"/>
      <c r="FT739" s="2"/>
      <c r="FU739" s="2"/>
      <c r="FV739" s="2"/>
      <c r="FW739" s="2"/>
      <c r="FX739" s="2"/>
      <c r="FY739" s="2"/>
      <c r="FZ739" s="2"/>
      <c r="GA739" s="2"/>
      <c r="GB739" s="2"/>
      <c r="GC739" s="2"/>
      <c r="GD739" s="2"/>
      <c r="GE739" s="2"/>
      <c r="GF739" s="2"/>
      <c r="GG739" s="2"/>
      <c r="GH739" s="2"/>
      <c r="GI739" s="2"/>
      <c r="GJ739" s="2"/>
      <c r="GK739" s="2"/>
      <c r="GL739" s="2"/>
      <c r="GM739" s="2"/>
      <c r="GN739" s="2"/>
      <c r="GO739" s="2"/>
      <c r="GP739" s="2"/>
      <c r="GQ739" s="2"/>
      <c r="GR739" s="2"/>
      <c r="GS739" s="2"/>
      <c r="GT739" s="2"/>
      <c r="GU739" s="2"/>
      <c r="GV739" s="2"/>
      <c r="GW739" s="2"/>
      <c r="GX739" s="2"/>
      <c r="GY739" s="2"/>
      <c r="GZ739" s="2"/>
      <c r="HA739" s="2"/>
      <c r="HB739" s="2"/>
      <c r="HC739" s="2"/>
      <c r="HD739" s="2"/>
      <c r="HE739" s="2"/>
      <c r="HF739" s="2"/>
      <c r="HG739" s="2"/>
      <c r="HH739" s="2"/>
      <c r="HI739" s="2"/>
      <c r="HJ739" s="2"/>
      <c r="HK739" s="2"/>
      <c r="HL739" s="2"/>
      <c r="HM739" s="2"/>
      <c r="HN739" s="2"/>
      <c r="HO739" s="2"/>
      <c r="HP739" s="2"/>
      <c r="HQ739" s="2"/>
      <c r="HR739" s="2"/>
      <c r="HS739" s="2"/>
      <c r="HT739" s="2"/>
      <c r="HU739" s="2"/>
      <c r="HV739" s="2"/>
      <c r="HW739" s="2"/>
      <c r="HX739" s="2"/>
      <c r="HY739" s="2"/>
      <c r="HZ739" s="2"/>
      <c r="IA739" s="2"/>
      <c r="IB739" s="2"/>
      <c r="IC739" s="2"/>
      <c r="ID739" s="2"/>
      <c r="IE739" s="2"/>
      <c r="IF739" s="2"/>
      <c r="IG739" s="2"/>
      <c r="IH739" s="2"/>
      <c r="II739" s="2"/>
      <c r="IJ739" s="2"/>
      <c r="IK739" s="2"/>
      <c r="IL739" s="2"/>
      <c r="IM739" s="2"/>
      <c r="IN739" s="2"/>
      <c r="IO739" s="2"/>
      <c r="IP739" s="2"/>
      <c r="IQ739" s="2"/>
      <c r="IR739" s="2"/>
      <c r="IS739" s="2"/>
      <c r="IT739" s="2"/>
      <c r="IU739" s="2"/>
      <c r="IV739" s="2"/>
    </row>
    <row r="740" spans="1:256" s="10" customFormat="1" ht="24.75" customHeight="1">
      <c r="A740" s="141">
        <v>3</v>
      </c>
      <c r="B740" s="74" t="s">
        <v>1342</v>
      </c>
      <c r="C740" s="20">
        <v>444519.81</v>
      </c>
      <c r="D740" s="20"/>
      <c r="E740" s="74"/>
      <c r="F740" s="141"/>
      <c r="G740" s="141"/>
      <c r="H740" s="101"/>
      <c r="I740" s="140" t="s">
        <v>27</v>
      </c>
      <c r="J740" s="141" t="s">
        <v>27</v>
      </c>
      <c r="K740" s="140" t="s">
        <v>28</v>
      </c>
      <c r="L740" s="140" t="s">
        <v>28</v>
      </c>
      <c r="M740" s="140"/>
      <c r="N740" s="141"/>
      <c r="O740" s="141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2"/>
      <c r="BF740" s="2"/>
      <c r="BG740" s="2"/>
      <c r="BH740" s="2"/>
      <c r="BI740" s="2"/>
      <c r="BJ740" s="2"/>
      <c r="BK740" s="2"/>
      <c r="BL740" s="2"/>
      <c r="BM740" s="2"/>
      <c r="BN740" s="2"/>
      <c r="BO740" s="2"/>
      <c r="BP740" s="2"/>
      <c r="BQ740" s="2"/>
      <c r="BR740" s="2"/>
      <c r="BS740" s="2"/>
      <c r="BT740" s="2"/>
      <c r="BU740" s="2"/>
      <c r="BV740" s="2"/>
      <c r="BW740" s="2"/>
      <c r="BX740" s="2"/>
      <c r="BY740" s="2"/>
      <c r="BZ740" s="2"/>
      <c r="CA740" s="2"/>
      <c r="CB740" s="2"/>
      <c r="CC740" s="2"/>
      <c r="CD740" s="2"/>
      <c r="CE740" s="2"/>
      <c r="CF740" s="2"/>
      <c r="CG740" s="2"/>
      <c r="CH740" s="2"/>
      <c r="CI740" s="2"/>
      <c r="CJ740" s="2"/>
      <c r="CK740" s="2"/>
      <c r="CL740" s="2"/>
      <c r="CM740" s="2"/>
      <c r="CN740" s="2"/>
      <c r="CO740" s="2"/>
      <c r="CP740" s="2"/>
      <c r="CQ740" s="2"/>
      <c r="CR740" s="2"/>
      <c r="CS740" s="2"/>
      <c r="CT740" s="2"/>
      <c r="CU740" s="2"/>
      <c r="CV740" s="2"/>
      <c r="CW740" s="2"/>
      <c r="CX740" s="2"/>
      <c r="CY740" s="2"/>
      <c r="CZ740" s="2"/>
      <c r="DA740" s="2"/>
      <c r="DB740" s="2"/>
      <c r="DC740" s="2"/>
      <c r="DD740" s="2"/>
      <c r="DE740" s="2"/>
      <c r="DF740" s="2"/>
      <c r="DG740" s="2"/>
      <c r="DH740" s="2"/>
      <c r="DI740" s="2"/>
      <c r="DJ740" s="2"/>
      <c r="DK740" s="2"/>
      <c r="DL740" s="2"/>
      <c r="DM740" s="2"/>
      <c r="DN740" s="2"/>
      <c r="DO740" s="2"/>
      <c r="DP740" s="2"/>
      <c r="DQ740" s="2"/>
      <c r="DR740" s="2"/>
      <c r="DS740" s="2"/>
      <c r="DT740" s="2"/>
      <c r="DU740" s="2"/>
      <c r="DV740" s="2"/>
      <c r="DW740" s="2"/>
      <c r="DX740" s="2"/>
      <c r="DY740" s="2"/>
      <c r="DZ740" s="2"/>
      <c r="EA740" s="2"/>
      <c r="EB740" s="2"/>
      <c r="EC740" s="2"/>
      <c r="ED740" s="2"/>
      <c r="EE740" s="2"/>
      <c r="EF740" s="2"/>
      <c r="EG740" s="2"/>
      <c r="EH740" s="2"/>
      <c r="EI740" s="2"/>
      <c r="EJ740" s="2"/>
      <c r="EK740" s="2"/>
      <c r="EL740" s="2"/>
      <c r="EM740" s="2"/>
      <c r="EN740" s="2"/>
      <c r="EO740" s="2"/>
      <c r="EP740" s="2"/>
      <c r="EQ740" s="2"/>
      <c r="ER740" s="2"/>
      <c r="ES740" s="2"/>
      <c r="ET740" s="2"/>
      <c r="EU740" s="2"/>
      <c r="EV740" s="2"/>
      <c r="EW740" s="2"/>
      <c r="EX740" s="2"/>
      <c r="EY740" s="2"/>
      <c r="EZ740" s="2"/>
      <c r="FA740" s="2"/>
      <c r="FB740" s="2"/>
      <c r="FC740" s="2"/>
      <c r="FD740" s="2"/>
      <c r="FE740" s="2"/>
      <c r="FF740" s="2"/>
      <c r="FG740" s="2"/>
      <c r="FH740" s="2"/>
      <c r="FI740" s="2"/>
      <c r="FJ740" s="2"/>
      <c r="FK740" s="2"/>
      <c r="FL740" s="2"/>
      <c r="FM740" s="2"/>
      <c r="FN740" s="2"/>
      <c r="FO740" s="2"/>
      <c r="FP740" s="2"/>
      <c r="FQ740" s="2"/>
      <c r="FR740" s="2"/>
      <c r="FS740" s="2"/>
      <c r="FT740" s="2"/>
      <c r="FU740" s="2"/>
      <c r="FV740" s="2"/>
      <c r="FW740" s="2"/>
      <c r="FX740" s="2"/>
      <c r="FY740" s="2"/>
      <c r="FZ740" s="2"/>
      <c r="GA740" s="2"/>
      <c r="GB740" s="2"/>
      <c r="GC740" s="2"/>
      <c r="GD740" s="2"/>
      <c r="GE740" s="2"/>
      <c r="GF740" s="2"/>
      <c r="GG740" s="2"/>
      <c r="GH740" s="2"/>
      <c r="GI740" s="2"/>
      <c r="GJ740" s="2"/>
      <c r="GK740" s="2"/>
      <c r="GL740" s="2"/>
      <c r="GM740" s="2"/>
      <c r="GN740" s="2"/>
      <c r="GO740" s="2"/>
      <c r="GP740" s="2"/>
      <c r="GQ740" s="2"/>
      <c r="GR740" s="2"/>
      <c r="GS740" s="2"/>
      <c r="GT740" s="2"/>
      <c r="GU740" s="2"/>
      <c r="GV740" s="2"/>
      <c r="GW740" s="2"/>
      <c r="GX740" s="2"/>
      <c r="GY740" s="2"/>
      <c r="GZ740" s="2"/>
      <c r="HA740" s="2"/>
      <c r="HB740" s="2"/>
      <c r="HC740" s="2"/>
      <c r="HD740" s="2"/>
      <c r="HE740" s="2"/>
      <c r="HF740" s="2"/>
      <c r="HG740" s="2"/>
      <c r="HH740" s="2"/>
      <c r="HI740" s="2"/>
      <c r="HJ740" s="2"/>
      <c r="HK740" s="2"/>
      <c r="HL740" s="2"/>
      <c r="HM740" s="2"/>
      <c r="HN740" s="2"/>
      <c r="HO740" s="2"/>
      <c r="HP740" s="2"/>
      <c r="HQ740" s="2"/>
      <c r="HR740" s="2"/>
      <c r="HS740" s="2"/>
      <c r="HT740" s="2"/>
      <c r="HU740" s="2"/>
      <c r="HV740" s="2"/>
      <c r="HW740" s="2"/>
      <c r="HX740" s="2"/>
      <c r="HY740" s="2"/>
      <c r="HZ740" s="2"/>
      <c r="IA740" s="2"/>
      <c r="IB740" s="2"/>
      <c r="IC740" s="2"/>
      <c r="ID740" s="2"/>
      <c r="IE740" s="2"/>
      <c r="IF740" s="2"/>
      <c r="IG740" s="2"/>
      <c r="IH740" s="2"/>
      <c r="II740" s="2"/>
      <c r="IJ740" s="2"/>
      <c r="IK740" s="2"/>
      <c r="IL740" s="2"/>
      <c r="IM740" s="2"/>
      <c r="IN740" s="2"/>
      <c r="IO740" s="2"/>
      <c r="IP740" s="2"/>
      <c r="IQ740" s="2"/>
      <c r="IR740" s="2"/>
      <c r="IS740" s="2"/>
      <c r="IT740" s="2"/>
      <c r="IU740" s="2"/>
      <c r="IV740" s="2"/>
    </row>
    <row r="741" spans="1:256" s="10" customFormat="1" ht="24.75" customHeight="1">
      <c r="A741" s="141">
        <v>4</v>
      </c>
      <c r="B741" s="74" t="s">
        <v>1343</v>
      </c>
      <c r="C741" s="20">
        <v>1131079.46</v>
      </c>
      <c r="D741" s="20"/>
      <c r="E741" s="74"/>
      <c r="F741" s="141"/>
      <c r="G741" s="141"/>
      <c r="H741" s="101"/>
      <c r="I741" s="140" t="s">
        <v>27</v>
      </c>
      <c r="J741" s="140" t="s">
        <v>27</v>
      </c>
      <c r="K741" s="140" t="s">
        <v>28</v>
      </c>
      <c r="L741" s="140" t="s">
        <v>28</v>
      </c>
      <c r="M741" s="140"/>
      <c r="N741" s="141"/>
      <c r="O741" s="141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  <c r="AZ741" s="2"/>
      <c r="BA741" s="2"/>
      <c r="BB741" s="2"/>
      <c r="BC741" s="2"/>
      <c r="BD741" s="2"/>
      <c r="BE741" s="2"/>
      <c r="BF741" s="2"/>
      <c r="BG741" s="2"/>
      <c r="BH741" s="2"/>
      <c r="BI741" s="2"/>
      <c r="BJ741" s="2"/>
      <c r="BK741" s="2"/>
      <c r="BL741" s="2"/>
      <c r="BM741" s="2"/>
      <c r="BN741" s="2"/>
      <c r="BO741" s="2"/>
      <c r="BP741" s="2"/>
      <c r="BQ741" s="2"/>
      <c r="BR741" s="2"/>
      <c r="BS741" s="2"/>
      <c r="BT741" s="2"/>
      <c r="BU741" s="2"/>
      <c r="BV741" s="2"/>
      <c r="BW741" s="2"/>
      <c r="BX741" s="2"/>
      <c r="BY741" s="2"/>
      <c r="BZ741" s="2"/>
      <c r="CA741" s="2"/>
      <c r="CB741" s="2"/>
      <c r="CC741" s="2"/>
      <c r="CD741" s="2"/>
      <c r="CE741" s="2"/>
      <c r="CF741" s="2"/>
      <c r="CG741" s="2"/>
      <c r="CH741" s="2"/>
      <c r="CI741" s="2"/>
      <c r="CJ741" s="2"/>
      <c r="CK741" s="2"/>
      <c r="CL741" s="2"/>
      <c r="CM741" s="2"/>
      <c r="CN741" s="2"/>
      <c r="CO741" s="2"/>
      <c r="CP741" s="2"/>
      <c r="CQ741" s="2"/>
      <c r="CR741" s="2"/>
      <c r="CS741" s="2"/>
      <c r="CT741" s="2"/>
      <c r="CU741" s="2"/>
      <c r="CV741" s="2"/>
      <c r="CW741" s="2"/>
      <c r="CX741" s="2"/>
      <c r="CY741" s="2"/>
      <c r="CZ741" s="2"/>
      <c r="DA741" s="2"/>
      <c r="DB741" s="2"/>
      <c r="DC741" s="2"/>
      <c r="DD741" s="2"/>
      <c r="DE741" s="2"/>
      <c r="DF741" s="2"/>
      <c r="DG741" s="2"/>
      <c r="DH741" s="2"/>
      <c r="DI741" s="2"/>
      <c r="DJ741" s="2"/>
      <c r="DK741" s="2"/>
      <c r="DL741" s="2"/>
      <c r="DM741" s="2"/>
      <c r="DN741" s="2"/>
      <c r="DO741" s="2"/>
      <c r="DP741" s="2"/>
      <c r="DQ741" s="2"/>
      <c r="DR741" s="2"/>
      <c r="DS741" s="2"/>
      <c r="DT741" s="2"/>
      <c r="DU741" s="2"/>
      <c r="DV741" s="2"/>
      <c r="DW741" s="2"/>
      <c r="DX741" s="2"/>
      <c r="DY741" s="2"/>
      <c r="DZ741" s="2"/>
      <c r="EA741" s="2"/>
      <c r="EB741" s="2"/>
      <c r="EC741" s="2"/>
      <c r="ED741" s="2"/>
      <c r="EE741" s="2"/>
      <c r="EF741" s="2"/>
      <c r="EG741" s="2"/>
      <c r="EH741" s="2"/>
      <c r="EI741" s="2"/>
      <c r="EJ741" s="2"/>
      <c r="EK741" s="2"/>
      <c r="EL741" s="2"/>
      <c r="EM741" s="2"/>
      <c r="EN741" s="2"/>
      <c r="EO741" s="2"/>
      <c r="EP741" s="2"/>
      <c r="EQ741" s="2"/>
      <c r="ER741" s="2"/>
      <c r="ES741" s="2"/>
      <c r="ET741" s="2"/>
      <c r="EU741" s="2"/>
      <c r="EV741" s="2"/>
      <c r="EW741" s="2"/>
      <c r="EX741" s="2"/>
      <c r="EY741" s="2"/>
      <c r="EZ741" s="2"/>
      <c r="FA741" s="2"/>
      <c r="FB741" s="2"/>
      <c r="FC741" s="2"/>
      <c r="FD741" s="2"/>
      <c r="FE741" s="2"/>
      <c r="FF741" s="2"/>
      <c r="FG741" s="2"/>
      <c r="FH741" s="2"/>
      <c r="FI741" s="2"/>
      <c r="FJ741" s="2"/>
      <c r="FK741" s="2"/>
      <c r="FL741" s="2"/>
      <c r="FM741" s="2"/>
      <c r="FN741" s="2"/>
      <c r="FO741" s="2"/>
      <c r="FP741" s="2"/>
      <c r="FQ741" s="2"/>
      <c r="FR741" s="2"/>
      <c r="FS741" s="2"/>
      <c r="FT741" s="2"/>
      <c r="FU741" s="2"/>
      <c r="FV741" s="2"/>
      <c r="FW741" s="2"/>
      <c r="FX741" s="2"/>
      <c r="FY741" s="2"/>
      <c r="FZ741" s="2"/>
      <c r="GA741" s="2"/>
      <c r="GB741" s="2"/>
      <c r="GC741" s="2"/>
      <c r="GD741" s="2"/>
      <c r="GE741" s="2"/>
      <c r="GF741" s="2"/>
      <c r="GG741" s="2"/>
      <c r="GH741" s="2"/>
      <c r="GI741" s="2"/>
      <c r="GJ741" s="2"/>
      <c r="GK741" s="2"/>
      <c r="GL741" s="2"/>
      <c r="GM741" s="2"/>
      <c r="GN741" s="2"/>
      <c r="GO741" s="2"/>
      <c r="GP741" s="2"/>
      <c r="GQ741" s="2"/>
      <c r="GR741" s="2"/>
      <c r="GS741" s="2"/>
      <c r="GT741" s="2"/>
      <c r="GU741" s="2"/>
      <c r="GV741" s="2"/>
      <c r="GW741" s="2"/>
      <c r="GX741" s="2"/>
      <c r="GY741" s="2"/>
      <c r="GZ741" s="2"/>
      <c r="HA741" s="2"/>
      <c r="HB741" s="2"/>
      <c r="HC741" s="2"/>
      <c r="HD741" s="2"/>
      <c r="HE741" s="2"/>
      <c r="HF741" s="2"/>
      <c r="HG741" s="2"/>
      <c r="HH741" s="2"/>
      <c r="HI741" s="2"/>
      <c r="HJ741" s="2"/>
      <c r="HK741" s="2"/>
      <c r="HL741" s="2"/>
      <c r="HM741" s="2"/>
      <c r="HN741" s="2"/>
      <c r="HO741" s="2"/>
      <c r="HP741" s="2"/>
      <c r="HQ741" s="2"/>
      <c r="HR741" s="2"/>
      <c r="HS741" s="2"/>
      <c r="HT741" s="2"/>
      <c r="HU741" s="2"/>
      <c r="HV741" s="2"/>
      <c r="HW741" s="2"/>
      <c r="HX741" s="2"/>
      <c r="HY741" s="2"/>
      <c r="HZ741" s="2"/>
      <c r="IA741" s="2"/>
      <c r="IB741" s="2"/>
      <c r="IC741" s="2"/>
      <c r="ID741" s="2"/>
      <c r="IE741" s="2"/>
      <c r="IF741" s="2"/>
      <c r="IG741" s="2"/>
      <c r="IH741" s="2"/>
      <c r="II741" s="2"/>
      <c r="IJ741" s="2"/>
      <c r="IK741" s="2"/>
      <c r="IL741" s="2"/>
      <c r="IM741" s="2"/>
      <c r="IN741" s="2"/>
      <c r="IO741" s="2"/>
      <c r="IP741" s="2"/>
      <c r="IQ741" s="2"/>
      <c r="IR741" s="2"/>
      <c r="IS741" s="2"/>
      <c r="IT741" s="2"/>
      <c r="IU741" s="2"/>
      <c r="IV741" s="2"/>
    </row>
    <row r="742" spans="1:256" s="10" customFormat="1" ht="24.75" customHeight="1">
      <c r="A742" s="141">
        <v>5</v>
      </c>
      <c r="B742" s="74" t="s">
        <v>1344</v>
      </c>
      <c r="C742" s="20">
        <v>3524.21</v>
      </c>
      <c r="D742" s="20"/>
      <c r="E742" s="74"/>
      <c r="F742" s="141"/>
      <c r="G742" s="141"/>
      <c r="H742" s="101"/>
      <c r="I742" s="140" t="s">
        <v>27</v>
      </c>
      <c r="J742" s="140" t="s">
        <v>27</v>
      </c>
      <c r="K742" s="140" t="s">
        <v>28</v>
      </c>
      <c r="L742" s="140" t="s">
        <v>28</v>
      </c>
      <c r="M742" s="140"/>
      <c r="N742" s="141"/>
      <c r="O742" s="141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  <c r="AZ742" s="2"/>
      <c r="BA742" s="2"/>
      <c r="BB742" s="2"/>
      <c r="BC742" s="2"/>
      <c r="BD742" s="2"/>
      <c r="BE742" s="2"/>
      <c r="BF742" s="2"/>
      <c r="BG742" s="2"/>
      <c r="BH742" s="2"/>
      <c r="BI742" s="2"/>
      <c r="BJ742" s="2"/>
      <c r="BK742" s="2"/>
      <c r="BL742" s="2"/>
      <c r="BM742" s="2"/>
      <c r="BN742" s="2"/>
      <c r="BO742" s="2"/>
      <c r="BP742" s="2"/>
      <c r="BQ742" s="2"/>
      <c r="BR742" s="2"/>
      <c r="BS742" s="2"/>
      <c r="BT742" s="2"/>
      <c r="BU742" s="2"/>
      <c r="BV742" s="2"/>
      <c r="BW742" s="2"/>
      <c r="BX742" s="2"/>
      <c r="BY742" s="2"/>
      <c r="BZ742" s="2"/>
      <c r="CA742" s="2"/>
      <c r="CB742" s="2"/>
      <c r="CC742" s="2"/>
      <c r="CD742" s="2"/>
      <c r="CE742" s="2"/>
      <c r="CF742" s="2"/>
      <c r="CG742" s="2"/>
      <c r="CH742" s="2"/>
      <c r="CI742" s="2"/>
      <c r="CJ742" s="2"/>
      <c r="CK742" s="2"/>
      <c r="CL742" s="2"/>
      <c r="CM742" s="2"/>
      <c r="CN742" s="2"/>
      <c r="CO742" s="2"/>
      <c r="CP742" s="2"/>
      <c r="CQ742" s="2"/>
      <c r="CR742" s="2"/>
      <c r="CS742" s="2"/>
      <c r="CT742" s="2"/>
      <c r="CU742" s="2"/>
      <c r="CV742" s="2"/>
      <c r="CW742" s="2"/>
      <c r="CX742" s="2"/>
      <c r="CY742" s="2"/>
      <c r="CZ742" s="2"/>
      <c r="DA742" s="2"/>
      <c r="DB742" s="2"/>
      <c r="DC742" s="2"/>
      <c r="DD742" s="2"/>
      <c r="DE742" s="2"/>
      <c r="DF742" s="2"/>
      <c r="DG742" s="2"/>
      <c r="DH742" s="2"/>
      <c r="DI742" s="2"/>
      <c r="DJ742" s="2"/>
      <c r="DK742" s="2"/>
      <c r="DL742" s="2"/>
      <c r="DM742" s="2"/>
      <c r="DN742" s="2"/>
      <c r="DO742" s="2"/>
      <c r="DP742" s="2"/>
      <c r="DQ742" s="2"/>
      <c r="DR742" s="2"/>
      <c r="DS742" s="2"/>
      <c r="DT742" s="2"/>
      <c r="DU742" s="2"/>
      <c r="DV742" s="2"/>
      <c r="DW742" s="2"/>
      <c r="DX742" s="2"/>
      <c r="DY742" s="2"/>
      <c r="DZ742" s="2"/>
      <c r="EA742" s="2"/>
      <c r="EB742" s="2"/>
      <c r="EC742" s="2"/>
      <c r="ED742" s="2"/>
      <c r="EE742" s="2"/>
      <c r="EF742" s="2"/>
      <c r="EG742" s="2"/>
      <c r="EH742" s="2"/>
      <c r="EI742" s="2"/>
      <c r="EJ742" s="2"/>
      <c r="EK742" s="2"/>
      <c r="EL742" s="2"/>
      <c r="EM742" s="2"/>
      <c r="EN742" s="2"/>
      <c r="EO742" s="2"/>
      <c r="EP742" s="2"/>
      <c r="EQ742" s="2"/>
      <c r="ER742" s="2"/>
      <c r="ES742" s="2"/>
      <c r="ET742" s="2"/>
      <c r="EU742" s="2"/>
      <c r="EV742" s="2"/>
      <c r="EW742" s="2"/>
      <c r="EX742" s="2"/>
      <c r="EY742" s="2"/>
      <c r="EZ742" s="2"/>
      <c r="FA742" s="2"/>
      <c r="FB742" s="2"/>
      <c r="FC742" s="2"/>
      <c r="FD742" s="2"/>
      <c r="FE742" s="2"/>
      <c r="FF742" s="2"/>
      <c r="FG742" s="2"/>
      <c r="FH742" s="2"/>
      <c r="FI742" s="2"/>
      <c r="FJ742" s="2"/>
      <c r="FK742" s="2"/>
      <c r="FL742" s="2"/>
      <c r="FM742" s="2"/>
      <c r="FN742" s="2"/>
      <c r="FO742" s="2"/>
      <c r="FP742" s="2"/>
      <c r="FQ742" s="2"/>
      <c r="FR742" s="2"/>
      <c r="FS742" s="2"/>
      <c r="FT742" s="2"/>
      <c r="FU742" s="2"/>
      <c r="FV742" s="2"/>
      <c r="FW742" s="2"/>
      <c r="FX742" s="2"/>
      <c r="FY742" s="2"/>
      <c r="FZ742" s="2"/>
      <c r="GA742" s="2"/>
      <c r="GB742" s="2"/>
      <c r="GC742" s="2"/>
      <c r="GD742" s="2"/>
      <c r="GE742" s="2"/>
      <c r="GF742" s="2"/>
      <c r="GG742" s="2"/>
      <c r="GH742" s="2"/>
      <c r="GI742" s="2"/>
      <c r="GJ742" s="2"/>
      <c r="GK742" s="2"/>
      <c r="GL742" s="2"/>
      <c r="GM742" s="2"/>
      <c r="GN742" s="2"/>
      <c r="GO742" s="2"/>
      <c r="GP742" s="2"/>
      <c r="GQ742" s="2"/>
      <c r="GR742" s="2"/>
      <c r="GS742" s="2"/>
      <c r="GT742" s="2"/>
      <c r="GU742" s="2"/>
      <c r="GV742" s="2"/>
      <c r="GW742" s="2"/>
      <c r="GX742" s="2"/>
      <c r="GY742" s="2"/>
      <c r="GZ742" s="2"/>
      <c r="HA742" s="2"/>
      <c r="HB742" s="2"/>
      <c r="HC742" s="2"/>
      <c r="HD742" s="2"/>
      <c r="HE742" s="2"/>
      <c r="HF742" s="2"/>
      <c r="HG742" s="2"/>
      <c r="HH742" s="2"/>
      <c r="HI742" s="2"/>
      <c r="HJ742" s="2"/>
      <c r="HK742" s="2"/>
      <c r="HL742" s="2"/>
      <c r="HM742" s="2"/>
      <c r="HN742" s="2"/>
      <c r="HO742" s="2"/>
      <c r="HP742" s="2"/>
      <c r="HQ742" s="2"/>
      <c r="HR742" s="2"/>
      <c r="HS742" s="2"/>
      <c r="HT742" s="2"/>
      <c r="HU742" s="2"/>
      <c r="HV742" s="2"/>
      <c r="HW742" s="2"/>
      <c r="HX742" s="2"/>
      <c r="HY742" s="2"/>
      <c r="HZ742" s="2"/>
      <c r="IA742" s="2"/>
      <c r="IB742" s="2"/>
      <c r="IC742" s="2"/>
      <c r="ID742" s="2"/>
      <c r="IE742" s="2"/>
      <c r="IF742" s="2"/>
      <c r="IG742" s="2"/>
      <c r="IH742" s="2"/>
      <c r="II742" s="2"/>
      <c r="IJ742" s="2"/>
      <c r="IK742" s="2"/>
      <c r="IL742" s="2"/>
      <c r="IM742" s="2"/>
      <c r="IN742" s="2"/>
      <c r="IO742" s="2"/>
      <c r="IP742" s="2"/>
      <c r="IQ742" s="2"/>
      <c r="IR742" s="2"/>
      <c r="IS742" s="2"/>
      <c r="IT742" s="2"/>
      <c r="IU742" s="2"/>
      <c r="IV742" s="2"/>
    </row>
    <row r="743" spans="1:256" s="10" customFormat="1" ht="24.75" customHeight="1">
      <c r="A743" s="141">
        <v>6</v>
      </c>
      <c r="B743" s="74" t="s">
        <v>1344</v>
      </c>
      <c r="C743" s="20">
        <v>6791.63</v>
      </c>
      <c r="D743" s="20"/>
      <c r="E743" s="74"/>
      <c r="F743" s="141"/>
      <c r="G743" s="141"/>
      <c r="H743" s="101"/>
      <c r="I743" s="140" t="s">
        <v>27</v>
      </c>
      <c r="J743" s="140" t="s">
        <v>27</v>
      </c>
      <c r="K743" s="140" t="s">
        <v>28</v>
      </c>
      <c r="L743" s="140" t="s">
        <v>28</v>
      </c>
      <c r="M743" s="140"/>
      <c r="N743" s="141"/>
      <c r="O743" s="141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  <c r="AZ743" s="2"/>
      <c r="BA743" s="2"/>
      <c r="BB743" s="2"/>
      <c r="BC743" s="2"/>
      <c r="BD743" s="2"/>
      <c r="BE743" s="2"/>
      <c r="BF743" s="2"/>
      <c r="BG743" s="2"/>
      <c r="BH743" s="2"/>
      <c r="BI743" s="2"/>
      <c r="BJ743" s="2"/>
      <c r="BK743" s="2"/>
      <c r="BL743" s="2"/>
      <c r="BM743" s="2"/>
      <c r="BN743" s="2"/>
      <c r="BO743" s="2"/>
      <c r="BP743" s="2"/>
      <c r="BQ743" s="2"/>
      <c r="BR743" s="2"/>
      <c r="BS743" s="2"/>
      <c r="BT743" s="2"/>
      <c r="BU743" s="2"/>
      <c r="BV743" s="2"/>
      <c r="BW743" s="2"/>
      <c r="BX743" s="2"/>
      <c r="BY743" s="2"/>
      <c r="BZ743" s="2"/>
      <c r="CA743" s="2"/>
      <c r="CB743" s="2"/>
      <c r="CC743" s="2"/>
      <c r="CD743" s="2"/>
      <c r="CE743" s="2"/>
      <c r="CF743" s="2"/>
      <c r="CG743" s="2"/>
      <c r="CH743" s="2"/>
      <c r="CI743" s="2"/>
      <c r="CJ743" s="2"/>
      <c r="CK743" s="2"/>
      <c r="CL743" s="2"/>
      <c r="CM743" s="2"/>
      <c r="CN743" s="2"/>
      <c r="CO743" s="2"/>
      <c r="CP743" s="2"/>
      <c r="CQ743" s="2"/>
      <c r="CR743" s="2"/>
      <c r="CS743" s="2"/>
      <c r="CT743" s="2"/>
      <c r="CU743" s="2"/>
      <c r="CV743" s="2"/>
      <c r="CW743" s="2"/>
      <c r="CX743" s="2"/>
      <c r="CY743" s="2"/>
      <c r="CZ743" s="2"/>
      <c r="DA743" s="2"/>
      <c r="DB743" s="2"/>
      <c r="DC743" s="2"/>
      <c r="DD743" s="2"/>
      <c r="DE743" s="2"/>
      <c r="DF743" s="2"/>
      <c r="DG743" s="2"/>
      <c r="DH743" s="2"/>
      <c r="DI743" s="2"/>
      <c r="DJ743" s="2"/>
      <c r="DK743" s="2"/>
      <c r="DL743" s="2"/>
      <c r="DM743" s="2"/>
      <c r="DN743" s="2"/>
      <c r="DO743" s="2"/>
      <c r="DP743" s="2"/>
      <c r="DQ743" s="2"/>
      <c r="DR743" s="2"/>
      <c r="DS743" s="2"/>
      <c r="DT743" s="2"/>
      <c r="DU743" s="2"/>
      <c r="DV743" s="2"/>
      <c r="DW743" s="2"/>
      <c r="DX743" s="2"/>
      <c r="DY743" s="2"/>
      <c r="DZ743" s="2"/>
      <c r="EA743" s="2"/>
      <c r="EB743" s="2"/>
      <c r="EC743" s="2"/>
      <c r="ED743" s="2"/>
      <c r="EE743" s="2"/>
      <c r="EF743" s="2"/>
      <c r="EG743" s="2"/>
      <c r="EH743" s="2"/>
      <c r="EI743" s="2"/>
      <c r="EJ743" s="2"/>
      <c r="EK743" s="2"/>
      <c r="EL743" s="2"/>
      <c r="EM743" s="2"/>
      <c r="EN743" s="2"/>
      <c r="EO743" s="2"/>
      <c r="EP743" s="2"/>
      <c r="EQ743" s="2"/>
      <c r="ER743" s="2"/>
      <c r="ES743" s="2"/>
      <c r="ET743" s="2"/>
      <c r="EU743" s="2"/>
      <c r="EV743" s="2"/>
      <c r="EW743" s="2"/>
      <c r="EX743" s="2"/>
      <c r="EY743" s="2"/>
      <c r="EZ743" s="2"/>
      <c r="FA743" s="2"/>
      <c r="FB743" s="2"/>
      <c r="FC743" s="2"/>
      <c r="FD743" s="2"/>
      <c r="FE743" s="2"/>
      <c r="FF743" s="2"/>
      <c r="FG743" s="2"/>
      <c r="FH743" s="2"/>
      <c r="FI743" s="2"/>
      <c r="FJ743" s="2"/>
      <c r="FK743" s="2"/>
      <c r="FL743" s="2"/>
      <c r="FM743" s="2"/>
      <c r="FN743" s="2"/>
      <c r="FO743" s="2"/>
      <c r="FP743" s="2"/>
      <c r="FQ743" s="2"/>
      <c r="FR743" s="2"/>
      <c r="FS743" s="2"/>
      <c r="FT743" s="2"/>
      <c r="FU743" s="2"/>
      <c r="FV743" s="2"/>
      <c r="FW743" s="2"/>
      <c r="FX743" s="2"/>
      <c r="FY743" s="2"/>
      <c r="FZ743" s="2"/>
      <c r="GA743" s="2"/>
      <c r="GB743" s="2"/>
      <c r="GC743" s="2"/>
      <c r="GD743" s="2"/>
      <c r="GE743" s="2"/>
      <c r="GF743" s="2"/>
      <c r="GG743" s="2"/>
      <c r="GH743" s="2"/>
      <c r="GI743" s="2"/>
      <c r="GJ743" s="2"/>
      <c r="GK743" s="2"/>
      <c r="GL743" s="2"/>
      <c r="GM743" s="2"/>
      <c r="GN743" s="2"/>
      <c r="GO743" s="2"/>
      <c r="GP743" s="2"/>
      <c r="GQ743" s="2"/>
      <c r="GR743" s="2"/>
      <c r="GS743" s="2"/>
      <c r="GT743" s="2"/>
      <c r="GU743" s="2"/>
      <c r="GV743" s="2"/>
      <c r="GW743" s="2"/>
      <c r="GX743" s="2"/>
      <c r="GY743" s="2"/>
      <c r="GZ743" s="2"/>
      <c r="HA743" s="2"/>
      <c r="HB743" s="2"/>
      <c r="HC743" s="2"/>
      <c r="HD743" s="2"/>
      <c r="HE743" s="2"/>
      <c r="HF743" s="2"/>
      <c r="HG743" s="2"/>
      <c r="HH743" s="2"/>
      <c r="HI743" s="2"/>
      <c r="HJ743" s="2"/>
      <c r="HK743" s="2"/>
      <c r="HL743" s="2"/>
      <c r="HM743" s="2"/>
      <c r="HN743" s="2"/>
      <c r="HO743" s="2"/>
      <c r="HP743" s="2"/>
      <c r="HQ743" s="2"/>
      <c r="HR743" s="2"/>
      <c r="HS743" s="2"/>
      <c r="HT743" s="2"/>
      <c r="HU743" s="2"/>
      <c r="HV743" s="2"/>
      <c r="HW743" s="2"/>
      <c r="HX743" s="2"/>
      <c r="HY743" s="2"/>
      <c r="HZ743" s="2"/>
      <c r="IA743" s="2"/>
      <c r="IB743" s="2"/>
      <c r="IC743" s="2"/>
      <c r="ID743" s="2"/>
      <c r="IE743" s="2"/>
      <c r="IF743" s="2"/>
      <c r="IG743" s="2"/>
      <c r="IH743" s="2"/>
      <c r="II743" s="2"/>
      <c r="IJ743" s="2"/>
      <c r="IK743" s="2"/>
      <c r="IL743" s="2"/>
      <c r="IM743" s="2"/>
      <c r="IN743" s="2"/>
      <c r="IO743" s="2"/>
      <c r="IP743" s="2"/>
      <c r="IQ743" s="2"/>
      <c r="IR743" s="2"/>
      <c r="IS743" s="2"/>
      <c r="IT743" s="2"/>
      <c r="IU743" s="2"/>
      <c r="IV743" s="2"/>
    </row>
    <row r="744" spans="1:256" s="10" customFormat="1" ht="24.75" customHeight="1">
      <c r="A744" s="141">
        <v>7</v>
      </c>
      <c r="B744" s="74" t="s">
        <v>1345</v>
      </c>
      <c r="C744" s="20">
        <v>19985.28</v>
      </c>
      <c r="D744" s="20"/>
      <c r="E744" s="74"/>
      <c r="F744" s="141"/>
      <c r="G744" s="141"/>
      <c r="H744" s="101"/>
      <c r="I744" s="140" t="s">
        <v>27</v>
      </c>
      <c r="J744" s="140" t="s">
        <v>27</v>
      </c>
      <c r="K744" s="140" t="s">
        <v>28</v>
      </c>
      <c r="L744" s="140" t="s">
        <v>28</v>
      </c>
      <c r="M744" s="140"/>
      <c r="N744" s="141"/>
      <c r="O744" s="141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  <c r="AZ744" s="2"/>
      <c r="BA744" s="2"/>
      <c r="BB744" s="2"/>
      <c r="BC744" s="2"/>
      <c r="BD744" s="2"/>
      <c r="BE744" s="2"/>
      <c r="BF744" s="2"/>
      <c r="BG744" s="2"/>
      <c r="BH744" s="2"/>
      <c r="BI744" s="2"/>
      <c r="BJ744" s="2"/>
      <c r="BK744" s="2"/>
      <c r="BL744" s="2"/>
      <c r="BM744" s="2"/>
      <c r="BN744" s="2"/>
      <c r="BO744" s="2"/>
      <c r="BP744" s="2"/>
      <c r="BQ744" s="2"/>
      <c r="BR744" s="2"/>
      <c r="BS744" s="2"/>
      <c r="BT744" s="2"/>
      <c r="BU744" s="2"/>
      <c r="BV744" s="2"/>
      <c r="BW744" s="2"/>
      <c r="BX744" s="2"/>
      <c r="BY744" s="2"/>
      <c r="BZ744" s="2"/>
      <c r="CA744" s="2"/>
      <c r="CB744" s="2"/>
      <c r="CC744" s="2"/>
      <c r="CD744" s="2"/>
      <c r="CE744" s="2"/>
      <c r="CF744" s="2"/>
      <c r="CG744" s="2"/>
      <c r="CH744" s="2"/>
      <c r="CI744" s="2"/>
      <c r="CJ744" s="2"/>
      <c r="CK744" s="2"/>
      <c r="CL744" s="2"/>
      <c r="CM744" s="2"/>
      <c r="CN744" s="2"/>
      <c r="CO744" s="2"/>
      <c r="CP744" s="2"/>
      <c r="CQ744" s="2"/>
      <c r="CR744" s="2"/>
      <c r="CS744" s="2"/>
      <c r="CT744" s="2"/>
      <c r="CU744" s="2"/>
      <c r="CV744" s="2"/>
      <c r="CW744" s="2"/>
      <c r="CX744" s="2"/>
      <c r="CY744" s="2"/>
      <c r="CZ744" s="2"/>
      <c r="DA744" s="2"/>
      <c r="DB744" s="2"/>
      <c r="DC744" s="2"/>
      <c r="DD744" s="2"/>
      <c r="DE744" s="2"/>
      <c r="DF744" s="2"/>
      <c r="DG744" s="2"/>
      <c r="DH744" s="2"/>
      <c r="DI744" s="2"/>
      <c r="DJ744" s="2"/>
      <c r="DK744" s="2"/>
      <c r="DL744" s="2"/>
      <c r="DM744" s="2"/>
      <c r="DN744" s="2"/>
      <c r="DO744" s="2"/>
      <c r="DP744" s="2"/>
      <c r="DQ744" s="2"/>
      <c r="DR744" s="2"/>
      <c r="DS744" s="2"/>
      <c r="DT744" s="2"/>
      <c r="DU744" s="2"/>
      <c r="DV744" s="2"/>
      <c r="DW744" s="2"/>
      <c r="DX744" s="2"/>
      <c r="DY744" s="2"/>
      <c r="DZ744" s="2"/>
      <c r="EA744" s="2"/>
      <c r="EB744" s="2"/>
      <c r="EC744" s="2"/>
      <c r="ED744" s="2"/>
      <c r="EE744" s="2"/>
      <c r="EF744" s="2"/>
      <c r="EG744" s="2"/>
      <c r="EH744" s="2"/>
      <c r="EI744" s="2"/>
      <c r="EJ744" s="2"/>
      <c r="EK744" s="2"/>
      <c r="EL744" s="2"/>
      <c r="EM744" s="2"/>
      <c r="EN744" s="2"/>
      <c r="EO744" s="2"/>
      <c r="EP744" s="2"/>
      <c r="EQ744" s="2"/>
      <c r="ER744" s="2"/>
      <c r="ES744" s="2"/>
      <c r="ET744" s="2"/>
      <c r="EU744" s="2"/>
      <c r="EV744" s="2"/>
      <c r="EW744" s="2"/>
      <c r="EX744" s="2"/>
      <c r="EY744" s="2"/>
      <c r="EZ744" s="2"/>
      <c r="FA744" s="2"/>
      <c r="FB744" s="2"/>
      <c r="FC744" s="2"/>
      <c r="FD744" s="2"/>
      <c r="FE744" s="2"/>
      <c r="FF744" s="2"/>
      <c r="FG744" s="2"/>
      <c r="FH744" s="2"/>
      <c r="FI744" s="2"/>
      <c r="FJ744" s="2"/>
      <c r="FK744" s="2"/>
      <c r="FL744" s="2"/>
      <c r="FM744" s="2"/>
      <c r="FN744" s="2"/>
      <c r="FO744" s="2"/>
      <c r="FP744" s="2"/>
      <c r="FQ744" s="2"/>
      <c r="FR744" s="2"/>
      <c r="FS744" s="2"/>
      <c r="FT744" s="2"/>
      <c r="FU744" s="2"/>
      <c r="FV744" s="2"/>
      <c r="FW744" s="2"/>
      <c r="FX744" s="2"/>
      <c r="FY744" s="2"/>
      <c r="FZ744" s="2"/>
      <c r="GA744" s="2"/>
      <c r="GB744" s="2"/>
      <c r="GC744" s="2"/>
      <c r="GD744" s="2"/>
      <c r="GE744" s="2"/>
      <c r="GF744" s="2"/>
      <c r="GG744" s="2"/>
      <c r="GH744" s="2"/>
      <c r="GI744" s="2"/>
      <c r="GJ744" s="2"/>
      <c r="GK744" s="2"/>
      <c r="GL744" s="2"/>
      <c r="GM744" s="2"/>
      <c r="GN744" s="2"/>
      <c r="GO744" s="2"/>
      <c r="GP744" s="2"/>
      <c r="GQ744" s="2"/>
      <c r="GR744" s="2"/>
      <c r="GS744" s="2"/>
      <c r="GT744" s="2"/>
      <c r="GU744" s="2"/>
      <c r="GV744" s="2"/>
      <c r="GW744" s="2"/>
      <c r="GX744" s="2"/>
      <c r="GY744" s="2"/>
      <c r="GZ744" s="2"/>
      <c r="HA744" s="2"/>
      <c r="HB744" s="2"/>
      <c r="HC744" s="2"/>
      <c r="HD744" s="2"/>
      <c r="HE744" s="2"/>
      <c r="HF744" s="2"/>
      <c r="HG744" s="2"/>
      <c r="HH744" s="2"/>
      <c r="HI744" s="2"/>
      <c r="HJ744" s="2"/>
      <c r="HK744" s="2"/>
      <c r="HL744" s="2"/>
      <c r="HM744" s="2"/>
      <c r="HN744" s="2"/>
      <c r="HO744" s="2"/>
      <c r="HP744" s="2"/>
      <c r="HQ744" s="2"/>
      <c r="HR744" s="2"/>
      <c r="HS744" s="2"/>
      <c r="HT744" s="2"/>
      <c r="HU744" s="2"/>
      <c r="HV744" s="2"/>
      <c r="HW744" s="2"/>
      <c r="HX744" s="2"/>
      <c r="HY744" s="2"/>
      <c r="HZ744" s="2"/>
      <c r="IA744" s="2"/>
      <c r="IB744" s="2"/>
      <c r="IC744" s="2"/>
      <c r="ID744" s="2"/>
      <c r="IE744" s="2"/>
      <c r="IF744" s="2"/>
      <c r="IG744" s="2"/>
      <c r="IH744" s="2"/>
      <c r="II744" s="2"/>
      <c r="IJ744" s="2"/>
      <c r="IK744" s="2"/>
      <c r="IL744" s="2"/>
      <c r="IM744" s="2"/>
      <c r="IN744" s="2"/>
      <c r="IO744" s="2"/>
      <c r="IP744" s="2"/>
      <c r="IQ744" s="2"/>
      <c r="IR744" s="2"/>
      <c r="IS744" s="2"/>
      <c r="IT744" s="2"/>
      <c r="IU744" s="2"/>
      <c r="IV744" s="2"/>
    </row>
    <row r="745" spans="1:256" s="10" customFormat="1" ht="24.75" customHeight="1">
      <c r="A745" s="141">
        <v>8</v>
      </c>
      <c r="B745" s="74" t="s">
        <v>1346</v>
      </c>
      <c r="C745" s="20">
        <v>7110.4</v>
      </c>
      <c r="D745" s="20"/>
      <c r="E745" s="74"/>
      <c r="F745" s="141"/>
      <c r="G745" s="141"/>
      <c r="H745" s="101"/>
      <c r="I745" s="140" t="s">
        <v>27</v>
      </c>
      <c r="J745" s="140" t="s">
        <v>27</v>
      </c>
      <c r="K745" s="140" t="s">
        <v>28</v>
      </c>
      <c r="L745" s="140" t="s">
        <v>28</v>
      </c>
      <c r="M745" s="140"/>
      <c r="N745" s="141"/>
      <c r="O745" s="141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  <c r="AZ745" s="2"/>
      <c r="BA745" s="2"/>
      <c r="BB745" s="2"/>
      <c r="BC745" s="2"/>
      <c r="BD745" s="2"/>
      <c r="BE745" s="2"/>
      <c r="BF745" s="2"/>
      <c r="BG745" s="2"/>
      <c r="BH745" s="2"/>
      <c r="BI745" s="2"/>
      <c r="BJ745" s="2"/>
      <c r="BK745" s="2"/>
      <c r="BL745" s="2"/>
      <c r="BM745" s="2"/>
      <c r="BN745" s="2"/>
      <c r="BO745" s="2"/>
      <c r="BP745" s="2"/>
      <c r="BQ745" s="2"/>
      <c r="BR745" s="2"/>
      <c r="BS745" s="2"/>
      <c r="BT745" s="2"/>
      <c r="BU745" s="2"/>
      <c r="BV745" s="2"/>
      <c r="BW745" s="2"/>
      <c r="BX745" s="2"/>
      <c r="BY745" s="2"/>
      <c r="BZ745" s="2"/>
      <c r="CA745" s="2"/>
      <c r="CB745" s="2"/>
      <c r="CC745" s="2"/>
      <c r="CD745" s="2"/>
      <c r="CE745" s="2"/>
      <c r="CF745" s="2"/>
      <c r="CG745" s="2"/>
      <c r="CH745" s="2"/>
      <c r="CI745" s="2"/>
      <c r="CJ745" s="2"/>
      <c r="CK745" s="2"/>
      <c r="CL745" s="2"/>
      <c r="CM745" s="2"/>
      <c r="CN745" s="2"/>
      <c r="CO745" s="2"/>
      <c r="CP745" s="2"/>
      <c r="CQ745" s="2"/>
      <c r="CR745" s="2"/>
      <c r="CS745" s="2"/>
      <c r="CT745" s="2"/>
      <c r="CU745" s="2"/>
      <c r="CV745" s="2"/>
      <c r="CW745" s="2"/>
      <c r="CX745" s="2"/>
      <c r="CY745" s="2"/>
      <c r="CZ745" s="2"/>
      <c r="DA745" s="2"/>
      <c r="DB745" s="2"/>
      <c r="DC745" s="2"/>
      <c r="DD745" s="2"/>
      <c r="DE745" s="2"/>
      <c r="DF745" s="2"/>
      <c r="DG745" s="2"/>
      <c r="DH745" s="2"/>
      <c r="DI745" s="2"/>
      <c r="DJ745" s="2"/>
      <c r="DK745" s="2"/>
      <c r="DL745" s="2"/>
      <c r="DM745" s="2"/>
      <c r="DN745" s="2"/>
      <c r="DO745" s="2"/>
      <c r="DP745" s="2"/>
      <c r="DQ745" s="2"/>
      <c r="DR745" s="2"/>
      <c r="DS745" s="2"/>
      <c r="DT745" s="2"/>
      <c r="DU745" s="2"/>
      <c r="DV745" s="2"/>
      <c r="DW745" s="2"/>
      <c r="DX745" s="2"/>
      <c r="DY745" s="2"/>
      <c r="DZ745" s="2"/>
      <c r="EA745" s="2"/>
      <c r="EB745" s="2"/>
      <c r="EC745" s="2"/>
      <c r="ED745" s="2"/>
      <c r="EE745" s="2"/>
      <c r="EF745" s="2"/>
      <c r="EG745" s="2"/>
      <c r="EH745" s="2"/>
      <c r="EI745" s="2"/>
      <c r="EJ745" s="2"/>
      <c r="EK745" s="2"/>
      <c r="EL745" s="2"/>
      <c r="EM745" s="2"/>
      <c r="EN745" s="2"/>
      <c r="EO745" s="2"/>
      <c r="EP745" s="2"/>
      <c r="EQ745" s="2"/>
      <c r="ER745" s="2"/>
      <c r="ES745" s="2"/>
      <c r="ET745" s="2"/>
      <c r="EU745" s="2"/>
      <c r="EV745" s="2"/>
      <c r="EW745" s="2"/>
      <c r="EX745" s="2"/>
      <c r="EY745" s="2"/>
      <c r="EZ745" s="2"/>
      <c r="FA745" s="2"/>
      <c r="FB745" s="2"/>
      <c r="FC745" s="2"/>
      <c r="FD745" s="2"/>
      <c r="FE745" s="2"/>
      <c r="FF745" s="2"/>
      <c r="FG745" s="2"/>
      <c r="FH745" s="2"/>
      <c r="FI745" s="2"/>
      <c r="FJ745" s="2"/>
      <c r="FK745" s="2"/>
      <c r="FL745" s="2"/>
      <c r="FM745" s="2"/>
      <c r="FN745" s="2"/>
      <c r="FO745" s="2"/>
      <c r="FP745" s="2"/>
      <c r="FQ745" s="2"/>
      <c r="FR745" s="2"/>
      <c r="FS745" s="2"/>
      <c r="FT745" s="2"/>
      <c r="FU745" s="2"/>
      <c r="FV745" s="2"/>
      <c r="FW745" s="2"/>
      <c r="FX745" s="2"/>
      <c r="FY745" s="2"/>
      <c r="FZ745" s="2"/>
      <c r="GA745" s="2"/>
      <c r="GB745" s="2"/>
      <c r="GC745" s="2"/>
      <c r="GD745" s="2"/>
      <c r="GE745" s="2"/>
      <c r="GF745" s="2"/>
      <c r="GG745" s="2"/>
      <c r="GH745" s="2"/>
      <c r="GI745" s="2"/>
      <c r="GJ745" s="2"/>
      <c r="GK745" s="2"/>
      <c r="GL745" s="2"/>
      <c r="GM745" s="2"/>
      <c r="GN745" s="2"/>
      <c r="GO745" s="2"/>
      <c r="GP745" s="2"/>
      <c r="GQ745" s="2"/>
      <c r="GR745" s="2"/>
      <c r="GS745" s="2"/>
      <c r="GT745" s="2"/>
      <c r="GU745" s="2"/>
      <c r="GV745" s="2"/>
      <c r="GW745" s="2"/>
      <c r="GX745" s="2"/>
      <c r="GY745" s="2"/>
      <c r="GZ745" s="2"/>
      <c r="HA745" s="2"/>
      <c r="HB745" s="2"/>
      <c r="HC745" s="2"/>
      <c r="HD745" s="2"/>
      <c r="HE745" s="2"/>
      <c r="HF745" s="2"/>
      <c r="HG745" s="2"/>
      <c r="HH745" s="2"/>
      <c r="HI745" s="2"/>
      <c r="HJ745" s="2"/>
      <c r="HK745" s="2"/>
      <c r="HL745" s="2"/>
      <c r="HM745" s="2"/>
      <c r="HN745" s="2"/>
      <c r="HO745" s="2"/>
      <c r="HP745" s="2"/>
      <c r="HQ745" s="2"/>
      <c r="HR745" s="2"/>
      <c r="HS745" s="2"/>
      <c r="HT745" s="2"/>
      <c r="HU745" s="2"/>
      <c r="HV745" s="2"/>
      <c r="HW745" s="2"/>
      <c r="HX745" s="2"/>
      <c r="HY745" s="2"/>
      <c r="HZ745" s="2"/>
      <c r="IA745" s="2"/>
      <c r="IB745" s="2"/>
      <c r="IC745" s="2"/>
      <c r="ID745" s="2"/>
      <c r="IE745" s="2"/>
      <c r="IF745" s="2"/>
      <c r="IG745" s="2"/>
      <c r="IH745" s="2"/>
      <c r="II745" s="2"/>
      <c r="IJ745" s="2"/>
      <c r="IK745" s="2"/>
      <c r="IL745" s="2"/>
      <c r="IM745" s="2"/>
      <c r="IN745" s="2"/>
      <c r="IO745" s="2"/>
      <c r="IP745" s="2"/>
      <c r="IQ745" s="2"/>
      <c r="IR745" s="2"/>
      <c r="IS745" s="2"/>
      <c r="IT745" s="2"/>
      <c r="IU745" s="2"/>
      <c r="IV745" s="2"/>
    </row>
    <row r="746" spans="1:256" s="10" customFormat="1" ht="24.75" customHeight="1">
      <c r="A746" s="141">
        <v>9</v>
      </c>
      <c r="B746" s="74" t="s">
        <v>188</v>
      </c>
      <c r="C746" s="20">
        <v>64094.53</v>
      </c>
      <c r="D746" s="20"/>
      <c r="E746" s="74"/>
      <c r="F746" s="141"/>
      <c r="G746" s="141"/>
      <c r="H746" s="101"/>
      <c r="I746" s="140"/>
      <c r="J746" s="140"/>
      <c r="K746" s="140"/>
      <c r="L746" s="140"/>
      <c r="M746" s="140"/>
      <c r="N746" s="141"/>
      <c r="O746" s="141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2"/>
      <c r="BF746" s="2"/>
      <c r="BG746" s="2"/>
      <c r="BH746" s="2"/>
      <c r="BI746" s="2"/>
      <c r="BJ746" s="2"/>
      <c r="BK746" s="2"/>
      <c r="BL746" s="2"/>
      <c r="BM746" s="2"/>
      <c r="BN746" s="2"/>
      <c r="BO746" s="2"/>
      <c r="BP746" s="2"/>
      <c r="BQ746" s="2"/>
      <c r="BR746" s="2"/>
      <c r="BS746" s="2"/>
      <c r="BT746" s="2"/>
      <c r="BU746" s="2"/>
      <c r="BV746" s="2"/>
      <c r="BW746" s="2"/>
      <c r="BX746" s="2"/>
      <c r="BY746" s="2"/>
      <c r="BZ746" s="2"/>
      <c r="CA746" s="2"/>
      <c r="CB746" s="2"/>
      <c r="CC746" s="2"/>
      <c r="CD746" s="2"/>
      <c r="CE746" s="2"/>
      <c r="CF746" s="2"/>
      <c r="CG746" s="2"/>
      <c r="CH746" s="2"/>
      <c r="CI746" s="2"/>
      <c r="CJ746" s="2"/>
      <c r="CK746" s="2"/>
      <c r="CL746" s="2"/>
      <c r="CM746" s="2"/>
      <c r="CN746" s="2"/>
      <c r="CO746" s="2"/>
      <c r="CP746" s="2"/>
      <c r="CQ746" s="2"/>
      <c r="CR746" s="2"/>
      <c r="CS746" s="2"/>
      <c r="CT746" s="2"/>
      <c r="CU746" s="2"/>
      <c r="CV746" s="2"/>
      <c r="CW746" s="2"/>
      <c r="CX746" s="2"/>
      <c r="CY746" s="2"/>
      <c r="CZ746" s="2"/>
      <c r="DA746" s="2"/>
      <c r="DB746" s="2"/>
      <c r="DC746" s="2"/>
      <c r="DD746" s="2"/>
      <c r="DE746" s="2"/>
      <c r="DF746" s="2"/>
      <c r="DG746" s="2"/>
      <c r="DH746" s="2"/>
      <c r="DI746" s="2"/>
      <c r="DJ746" s="2"/>
      <c r="DK746" s="2"/>
      <c r="DL746" s="2"/>
      <c r="DM746" s="2"/>
      <c r="DN746" s="2"/>
      <c r="DO746" s="2"/>
      <c r="DP746" s="2"/>
      <c r="DQ746" s="2"/>
      <c r="DR746" s="2"/>
      <c r="DS746" s="2"/>
      <c r="DT746" s="2"/>
      <c r="DU746" s="2"/>
      <c r="DV746" s="2"/>
      <c r="DW746" s="2"/>
      <c r="DX746" s="2"/>
      <c r="DY746" s="2"/>
      <c r="DZ746" s="2"/>
      <c r="EA746" s="2"/>
      <c r="EB746" s="2"/>
      <c r="EC746" s="2"/>
      <c r="ED746" s="2"/>
      <c r="EE746" s="2"/>
      <c r="EF746" s="2"/>
      <c r="EG746" s="2"/>
      <c r="EH746" s="2"/>
      <c r="EI746" s="2"/>
      <c r="EJ746" s="2"/>
      <c r="EK746" s="2"/>
      <c r="EL746" s="2"/>
      <c r="EM746" s="2"/>
      <c r="EN746" s="2"/>
      <c r="EO746" s="2"/>
      <c r="EP746" s="2"/>
      <c r="EQ746" s="2"/>
      <c r="ER746" s="2"/>
      <c r="ES746" s="2"/>
      <c r="ET746" s="2"/>
      <c r="EU746" s="2"/>
      <c r="EV746" s="2"/>
      <c r="EW746" s="2"/>
      <c r="EX746" s="2"/>
      <c r="EY746" s="2"/>
      <c r="EZ746" s="2"/>
      <c r="FA746" s="2"/>
      <c r="FB746" s="2"/>
      <c r="FC746" s="2"/>
      <c r="FD746" s="2"/>
      <c r="FE746" s="2"/>
      <c r="FF746" s="2"/>
      <c r="FG746" s="2"/>
      <c r="FH746" s="2"/>
      <c r="FI746" s="2"/>
      <c r="FJ746" s="2"/>
      <c r="FK746" s="2"/>
      <c r="FL746" s="2"/>
      <c r="FM746" s="2"/>
      <c r="FN746" s="2"/>
      <c r="FO746" s="2"/>
      <c r="FP746" s="2"/>
      <c r="FQ746" s="2"/>
      <c r="FR746" s="2"/>
      <c r="FS746" s="2"/>
      <c r="FT746" s="2"/>
      <c r="FU746" s="2"/>
      <c r="FV746" s="2"/>
      <c r="FW746" s="2"/>
      <c r="FX746" s="2"/>
      <c r="FY746" s="2"/>
      <c r="FZ746" s="2"/>
      <c r="GA746" s="2"/>
      <c r="GB746" s="2"/>
      <c r="GC746" s="2"/>
      <c r="GD746" s="2"/>
      <c r="GE746" s="2"/>
      <c r="GF746" s="2"/>
      <c r="GG746" s="2"/>
      <c r="GH746" s="2"/>
      <c r="GI746" s="2"/>
      <c r="GJ746" s="2"/>
      <c r="GK746" s="2"/>
      <c r="GL746" s="2"/>
      <c r="GM746" s="2"/>
      <c r="GN746" s="2"/>
      <c r="GO746" s="2"/>
      <c r="GP746" s="2"/>
      <c r="GQ746" s="2"/>
      <c r="GR746" s="2"/>
      <c r="GS746" s="2"/>
      <c r="GT746" s="2"/>
      <c r="GU746" s="2"/>
      <c r="GV746" s="2"/>
      <c r="GW746" s="2"/>
      <c r="GX746" s="2"/>
      <c r="GY746" s="2"/>
      <c r="GZ746" s="2"/>
      <c r="HA746" s="2"/>
      <c r="HB746" s="2"/>
      <c r="HC746" s="2"/>
      <c r="HD746" s="2"/>
      <c r="HE746" s="2"/>
      <c r="HF746" s="2"/>
      <c r="HG746" s="2"/>
      <c r="HH746" s="2"/>
      <c r="HI746" s="2"/>
      <c r="HJ746" s="2"/>
      <c r="HK746" s="2"/>
      <c r="HL746" s="2"/>
      <c r="HM746" s="2"/>
      <c r="HN746" s="2"/>
      <c r="HO746" s="2"/>
      <c r="HP746" s="2"/>
      <c r="HQ746" s="2"/>
      <c r="HR746" s="2"/>
      <c r="HS746" s="2"/>
      <c r="HT746" s="2"/>
      <c r="HU746" s="2"/>
      <c r="HV746" s="2"/>
      <c r="HW746" s="2"/>
      <c r="HX746" s="2"/>
      <c r="HY746" s="2"/>
      <c r="HZ746" s="2"/>
      <c r="IA746" s="2"/>
      <c r="IB746" s="2"/>
      <c r="IC746" s="2"/>
      <c r="ID746" s="2"/>
      <c r="IE746" s="2"/>
      <c r="IF746" s="2"/>
      <c r="IG746" s="2"/>
      <c r="IH746" s="2"/>
      <c r="II746" s="2"/>
      <c r="IJ746" s="2"/>
      <c r="IK746" s="2"/>
      <c r="IL746" s="2"/>
      <c r="IM746" s="2"/>
      <c r="IN746" s="2"/>
      <c r="IO746" s="2"/>
      <c r="IP746" s="2"/>
      <c r="IQ746" s="2"/>
      <c r="IR746" s="2"/>
      <c r="IS746" s="2"/>
      <c r="IT746" s="2"/>
      <c r="IU746" s="2"/>
      <c r="IV746" s="2"/>
    </row>
    <row r="747" spans="1:256" s="10" customFormat="1" ht="24.75" customHeight="1">
      <c r="A747" s="141">
        <v>10</v>
      </c>
      <c r="B747" s="74" t="s">
        <v>1347</v>
      </c>
      <c r="C747" s="20">
        <v>122057.73</v>
      </c>
      <c r="D747" s="20"/>
      <c r="E747" s="74"/>
      <c r="F747" s="141"/>
      <c r="G747" s="141"/>
      <c r="H747" s="101"/>
      <c r="I747" s="140"/>
      <c r="J747" s="140"/>
      <c r="K747" s="140"/>
      <c r="L747" s="140"/>
      <c r="M747" s="140"/>
      <c r="N747" s="141"/>
      <c r="O747" s="141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2"/>
      <c r="BF747" s="2"/>
      <c r="BG747" s="2"/>
      <c r="BH747" s="2"/>
      <c r="BI747" s="2"/>
      <c r="BJ747" s="2"/>
      <c r="BK747" s="2"/>
      <c r="BL747" s="2"/>
      <c r="BM747" s="2"/>
      <c r="BN747" s="2"/>
      <c r="BO747" s="2"/>
      <c r="BP747" s="2"/>
      <c r="BQ747" s="2"/>
      <c r="BR747" s="2"/>
      <c r="BS747" s="2"/>
      <c r="BT747" s="2"/>
      <c r="BU747" s="2"/>
      <c r="BV747" s="2"/>
      <c r="BW747" s="2"/>
      <c r="BX747" s="2"/>
      <c r="BY747" s="2"/>
      <c r="BZ747" s="2"/>
      <c r="CA747" s="2"/>
      <c r="CB747" s="2"/>
      <c r="CC747" s="2"/>
      <c r="CD747" s="2"/>
      <c r="CE747" s="2"/>
      <c r="CF747" s="2"/>
      <c r="CG747" s="2"/>
      <c r="CH747" s="2"/>
      <c r="CI747" s="2"/>
      <c r="CJ747" s="2"/>
      <c r="CK747" s="2"/>
      <c r="CL747" s="2"/>
      <c r="CM747" s="2"/>
      <c r="CN747" s="2"/>
      <c r="CO747" s="2"/>
      <c r="CP747" s="2"/>
      <c r="CQ747" s="2"/>
      <c r="CR747" s="2"/>
      <c r="CS747" s="2"/>
      <c r="CT747" s="2"/>
      <c r="CU747" s="2"/>
      <c r="CV747" s="2"/>
      <c r="CW747" s="2"/>
      <c r="CX747" s="2"/>
      <c r="CY747" s="2"/>
      <c r="CZ747" s="2"/>
      <c r="DA747" s="2"/>
      <c r="DB747" s="2"/>
      <c r="DC747" s="2"/>
      <c r="DD747" s="2"/>
      <c r="DE747" s="2"/>
      <c r="DF747" s="2"/>
      <c r="DG747" s="2"/>
      <c r="DH747" s="2"/>
      <c r="DI747" s="2"/>
      <c r="DJ747" s="2"/>
      <c r="DK747" s="2"/>
      <c r="DL747" s="2"/>
      <c r="DM747" s="2"/>
      <c r="DN747" s="2"/>
      <c r="DO747" s="2"/>
      <c r="DP747" s="2"/>
      <c r="DQ747" s="2"/>
      <c r="DR747" s="2"/>
      <c r="DS747" s="2"/>
      <c r="DT747" s="2"/>
      <c r="DU747" s="2"/>
      <c r="DV747" s="2"/>
      <c r="DW747" s="2"/>
      <c r="DX747" s="2"/>
      <c r="DY747" s="2"/>
      <c r="DZ747" s="2"/>
      <c r="EA747" s="2"/>
      <c r="EB747" s="2"/>
      <c r="EC747" s="2"/>
      <c r="ED747" s="2"/>
      <c r="EE747" s="2"/>
      <c r="EF747" s="2"/>
      <c r="EG747" s="2"/>
      <c r="EH747" s="2"/>
      <c r="EI747" s="2"/>
      <c r="EJ747" s="2"/>
      <c r="EK747" s="2"/>
      <c r="EL747" s="2"/>
      <c r="EM747" s="2"/>
      <c r="EN747" s="2"/>
      <c r="EO747" s="2"/>
      <c r="EP747" s="2"/>
      <c r="EQ747" s="2"/>
      <c r="ER747" s="2"/>
      <c r="ES747" s="2"/>
      <c r="ET747" s="2"/>
      <c r="EU747" s="2"/>
      <c r="EV747" s="2"/>
      <c r="EW747" s="2"/>
      <c r="EX747" s="2"/>
      <c r="EY747" s="2"/>
      <c r="EZ747" s="2"/>
      <c r="FA747" s="2"/>
      <c r="FB747" s="2"/>
      <c r="FC747" s="2"/>
      <c r="FD747" s="2"/>
      <c r="FE747" s="2"/>
      <c r="FF747" s="2"/>
      <c r="FG747" s="2"/>
      <c r="FH747" s="2"/>
      <c r="FI747" s="2"/>
      <c r="FJ747" s="2"/>
      <c r="FK747" s="2"/>
      <c r="FL747" s="2"/>
      <c r="FM747" s="2"/>
      <c r="FN747" s="2"/>
      <c r="FO747" s="2"/>
      <c r="FP747" s="2"/>
      <c r="FQ747" s="2"/>
      <c r="FR747" s="2"/>
      <c r="FS747" s="2"/>
      <c r="FT747" s="2"/>
      <c r="FU747" s="2"/>
      <c r="FV747" s="2"/>
      <c r="FW747" s="2"/>
      <c r="FX747" s="2"/>
      <c r="FY747" s="2"/>
      <c r="FZ747" s="2"/>
      <c r="GA747" s="2"/>
      <c r="GB747" s="2"/>
      <c r="GC747" s="2"/>
      <c r="GD747" s="2"/>
      <c r="GE747" s="2"/>
      <c r="GF747" s="2"/>
      <c r="GG747" s="2"/>
      <c r="GH747" s="2"/>
      <c r="GI747" s="2"/>
      <c r="GJ747" s="2"/>
      <c r="GK747" s="2"/>
      <c r="GL747" s="2"/>
      <c r="GM747" s="2"/>
      <c r="GN747" s="2"/>
      <c r="GO747" s="2"/>
      <c r="GP747" s="2"/>
      <c r="GQ747" s="2"/>
      <c r="GR747" s="2"/>
      <c r="GS747" s="2"/>
      <c r="GT747" s="2"/>
      <c r="GU747" s="2"/>
      <c r="GV747" s="2"/>
      <c r="GW747" s="2"/>
      <c r="GX747" s="2"/>
      <c r="GY747" s="2"/>
      <c r="GZ747" s="2"/>
      <c r="HA747" s="2"/>
      <c r="HB747" s="2"/>
      <c r="HC747" s="2"/>
      <c r="HD747" s="2"/>
      <c r="HE747" s="2"/>
      <c r="HF747" s="2"/>
      <c r="HG747" s="2"/>
      <c r="HH747" s="2"/>
      <c r="HI747" s="2"/>
      <c r="HJ747" s="2"/>
      <c r="HK747" s="2"/>
      <c r="HL747" s="2"/>
      <c r="HM747" s="2"/>
      <c r="HN747" s="2"/>
      <c r="HO747" s="2"/>
      <c r="HP747" s="2"/>
      <c r="HQ747" s="2"/>
      <c r="HR747" s="2"/>
      <c r="HS747" s="2"/>
      <c r="HT747" s="2"/>
      <c r="HU747" s="2"/>
      <c r="HV747" s="2"/>
      <c r="HW747" s="2"/>
      <c r="HX747" s="2"/>
      <c r="HY747" s="2"/>
      <c r="HZ747" s="2"/>
      <c r="IA747" s="2"/>
      <c r="IB747" s="2"/>
      <c r="IC747" s="2"/>
      <c r="ID747" s="2"/>
      <c r="IE747" s="2"/>
      <c r="IF747" s="2"/>
      <c r="IG747" s="2"/>
      <c r="IH747" s="2"/>
      <c r="II747" s="2"/>
      <c r="IJ747" s="2"/>
      <c r="IK747" s="2"/>
      <c r="IL747" s="2"/>
      <c r="IM747" s="2"/>
      <c r="IN747" s="2"/>
      <c r="IO747" s="2"/>
      <c r="IP747" s="2"/>
      <c r="IQ747" s="2"/>
      <c r="IR747" s="2"/>
      <c r="IS747" s="2"/>
      <c r="IT747" s="2"/>
      <c r="IU747" s="2"/>
      <c r="IV747" s="2"/>
    </row>
    <row r="748" spans="1:256" s="10" customFormat="1" ht="24.75" customHeight="1">
      <c r="A748" s="141">
        <v>11</v>
      </c>
      <c r="B748" s="74" t="s">
        <v>1348</v>
      </c>
      <c r="C748" s="20">
        <v>5671.28</v>
      </c>
      <c r="D748" s="20"/>
      <c r="E748" s="74"/>
      <c r="F748" s="141"/>
      <c r="G748" s="141"/>
      <c r="H748" s="101"/>
      <c r="I748" s="140"/>
      <c r="J748" s="140"/>
      <c r="K748" s="140"/>
      <c r="L748" s="140"/>
      <c r="M748" s="140"/>
      <c r="N748" s="141"/>
      <c r="O748" s="141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2"/>
      <c r="BF748" s="2"/>
      <c r="BG748" s="2"/>
      <c r="BH748" s="2"/>
      <c r="BI748" s="2"/>
      <c r="BJ748" s="2"/>
      <c r="BK748" s="2"/>
      <c r="BL748" s="2"/>
      <c r="BM748" s="2"/>
      <c r="BN748" s="2"/>
      <c r="BO748" s="2"/>
      <c r="BP748" s="2"/>
      <c r="BQ748" s="2"/>
      <c r="BR748" s="2"/>
      <c r="BS748" s="2"/>
      <c r="BT748" s="2"/>
      <c r="BU748" s="2"/>
      <c r="BV748" s="2"/>
      <c r="BW748" s="2"/>
      <c r="BX748" s="2"/>
      <c r="BY748" s="2"/>
      <c r="BZ748" s="2"/>
      <c r="CA748" s="2"/>
      <c r="CB748" s="2"/>
      <c r="CC748" s="2"/>
      <c r="CD748" s="2"/>
      <c r="CE748" s="2"/>
      <c r="CF748" s="2"/>
      <c r="CG748" s="2"/>
      <c r="CH748" s="2"/>
      <c r="CI748" s="2"/>
      <c r="CJ748" s="2"/>
      <c r="CK748" s="2"/>
      <c r="CL748" s="2"/>
      <c r="CM748" s="2"/>
      <c r="CN748" s="2"/>
      <c r="CO748" s="2"/>
      <c r="CP748" s="2"/>
      <c r="CQ748" s="2"/>
      <c r="CR748" s="2"/>
      <c r="CS748" s="2"/>
      <c r="CT748" s="2"/>
      <c r="CU748" s="2"/>
      <c r="CV748" s="2"/>
      <c r="CW748" s="2"/>
      <c r="CX748" s="2"/>
      <c r="CY748" s="2"/>
      <c r="CZ748" s="2"/>
      <c r="DA748" s="2"/>
      <c r="DB748" s="2"/>
      <c r="DC748" s="2"/>
      <c r="DD748" s="2"/>
      <c r="DE748" s="2"/>
      <c r="DF748" s="2"/>
      <c r="DG748" s="2"/>
      <c r="DH748" s="2"/>
      <c r="DI748" s="2"/>
      <c r="DJ748" s="2"/>
      <c r="DK748" s="2"/>
      <c r="DL748" s="2"/>
      <c r="DM748" s="2"/>
      <c r="DN748" s="2"/>
      <c r="DO748" s="2"/>
      <c r="DP748" s="2"/>
      <c r="DQ748" s="2"/>
      <c r="DR748" s="2"/>
      <c r="DS748" s="2"/>
      <c r="DT748" s="2"/>
      <c r="DU748" s="2"/>
      <c r="DV748" s="2"/>
      <c r="DW748" s="2"/>
      <c r="DX748" s="2"/>
      <c r="DY748" s="2"/>
      <c r="DZ748" s="2"/>
      <c r="EA748" s="2"/>
      <c r="EB748" s="2"/>
      <c r="EC748" s="2"/>
      <c r="ED748" s="2"/>
      <c r="EE748" s="2"/>
      <c r="EF748" s="2"/>
      <c r="EG748" s="2"/>
      <c r="EH748" s="2"/>
      <c r="EI748" s="2"/>
      <c r="EJ748" s="2"/>
      <c r="EK748" s="2"/>
      <c r="EL748" s="2"/>
      <c r="EM748" s="2"/>
      <c r="EN748" s="2"/>
      <c r="EO748" s="2"/>
      <c r="EP748" s="2"/>
      <c r="EQ748" s="2"/>
      <c r="ER748" s="2"/>
      <c r="ES748" s="2"/>
      <c r="ET748" s="2"/>
      <c r="EU748" s="2"/>
      <c r="EV748" s="2"/>
      <c r="EW748" s="2"/>
      <c r="EX748" s="2"/>
      <c r="EY748" s="2"/>
      <c r="EZ748" s="2"/>
      <c r="FA748" s="2"/>
      <c r="FB748" s="2"/>
      <c r="FC748" s="2"/>
      <c r="FD748" s="2"/>
      <c r="FE748" s="2"/>
      <c r="FF748" s="2"/>
      <c r="FG748" s="2"/>
      <c r="FH748" s="2"/>
      <c r="FI748" s="2"/>
      <c r="FJ748" s="2"/>
      <c r="FK748" s="2"/>
      <c r="FL748" s="2"/>
      <c r="FM748" s="2"/>
      <c r="FN748" s="2"/>
      <c r="FO748" s="2"/>
      <c r="FP748" s="2"/>
      <c r="FQ748" s="2"/>
      <c r="FR748" s="2"/>
      <c r="FS748" s="2"/>
      <c r="FT748" s="2"/>
      <c r="FU748" s="2"/>
      <c r="FV748" s="2"/>
      <c r="FW748" s="2"/>
      <c r="FX748" s="2"/>
      <c r="FY748" s="2"/>
      <c r="FZ748" s="2"/>
      <c r="GA748" s="2"/>
      <c r="GB748" s="2"/>
      <c r="GC748" s="2"/>
      <c r="GD748" s="2"/>
      <c r="GE748" s="2"/>
      <c r="GF748" s="2"/>
      <c r="GG748" s="2"/>
      <c r="GH748" s="2"/>
      <c r="GI748" s="2"/>
      <c r="GJ748" s="2"/>
      <c r="GK748" s="2"/>
      <c r="GL748" s="2"/>
      <c r="GM748" s="2"/>
      <c r="GN748" s="2"/>
      <c r="GO748" s="2"/>
      <c r="GP748" s="2"/>
      <c r="GQ748" s="2"/>
      <c r="GR748" s="2"/>
      <c r="GS748" s="2"/>
      <c r="GT748" s="2"/>
      <c r="GU748" s="2"/>
      <c r="GV748" s="2"/>
      <c r="GW748" s="2"/>
      <c r="GX748" s="2"/>
      <c r="GY748" s="2"/>
      <c r="GZ748" s="2"/>
      <c r="HA748" s="2"/>
      <c r="HB748" s="2"/>
      <c r="HC748" s="2"/>
      <c r="HD748" s="2"/>
      <c r="HE748" s="2"/>
      <c r="HF748" s="2"/>
      <c r="HG748" s="2"/>
      <c r="HH748" s="2"/>
      <c r="HI748" s="2"/>
      <c r="HJ748" s="2"/>
      <c r="HK748" s="2"/>
      <c r="HL748" s="2"/>
      <c r="HM748" s="2"/>
      <c r="HN748" s="2"/>
      <c r="HO748" s="2"/>
      <c r="HP748" s="2"/>
      <c r="HQ748" s="2"/>
      <c r="HR748" s="2"/>
      <c r="HS748" s="2"/>
      <c r="HT748" s="2"/>
      <c r="HU748" s="2"/>
      <c r="HV748" s="2"/>
      <c r="HW748" s="2"/>
      <c r="HX748" s="2"/>
      <c r="HY748" s="2"/>
      <c r="HZ748" s="2"/>
      <c r="IA748" s="2"/>
      <c r="IB748" s="2"/>
      <c r="IC748" s="2"/>
      <c r="ID748" s="2"/>
      <c r="IE748" s="2"/>
      <c r="IF748" s="2"/>
      <c r="IG748" s="2"/>
      <c r="IH748" s="2"/>
      <c r="II748" s="2"/>
      <c r="IJ748" s="2"/>
      <c r="IK748" s="2"/>
      <c r="IL748" s="2"/>
      <c r="IM748" s="2"/>
      <c r="IN748" s="2"/>
      <c r="IO748" s="2"/>
      <c r="IP748" s="2"/>
      <c r="IQ748" s="2"/>
      <c r="IR748" s="2"/>
      <c r="IS748" s="2"/>
      <c r="IT748" s="2"/>
      <c r="IU748" s="2"/>
      <c r="IV748" s="2"/>
    </row>
    <row r="749" spans="1:256" s="10" customFormat="1" ht="24.75" customHeight="1">
      <c r="A749" s="141">
        <v>12</v>
      </c>
      <c r="B749" s="74" t="s">
        <v>652</v>
      </c>
      <c r="C749" s="20">
        <v>15914.18</v>
      </c>
      <c r="D749" s="20"/>
      <c r="E749" s="74"/>
      <c r="F749" s="141"/>
      <c r="G749" s="141"/>
      <c r="H749" s="101"/>
      <c r="I749" s="140"/>
      <c r="J749" s="140"/>
      <c r="K749" s="140"/>
      <c r="L749" s="140"/>
      <c r="M749" s="140"/>
      <c r="N749" s="141"/>
      <c r="O749" s="141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2"/>
      <c r="BF749" s="2"/>
      <c r="BG749" s="2"/>
      <c r="BH749" s="2"/>
      <c r="BI749" s="2"/>
      <c r="BJ749" s="2"/>
      <c r="BK749" s="2"/>
      <c r="BL749" s="2"/>
      <c r="BM749" s="2"/>
      <c r="BN749" s="2"/>
      <c r="BO749" s="2"/>
      <c r="BP749" s="2"/>
      <c r="BQ749" s="2"/>
      <c r="BR749" s="2"/>
      <c r="BS749" s="2"/>
      <c r="BT749" s="2"/>
      <c r="BU749" s="2"/>
      <c r="BV749" s="2"/>
      <c r="BW749" s="2"/>
      <c r="BX749" s="2"/>
      <c r="BY749" s="2"/>
      <c r="BZ749" s="2"/>
      <c r="CA749" s="2"/>
      <c r="CB749" s="2"/>
      <c r="CC749" s="2"/>
      <c r="CD749" s="2"/>
      <c r="CE749" s="2"/>
      <c r="CF749" s="2"/>
      <c r="CG749" s="2"/>
      <c r="CH749" s="2"/>
      <c r="CI749" s="2"/>
      <c r="CJ749" s="2"/>
      <c r="CK749" s="2"/>
      <c r="CL749" s="2"/>
      <c r="CM749" s="2"/>
      <c r="CN749" s="2"/>
      <c r="CO749" s="2"/>
      <c r="CP749" s="2"/>
      <c r="CQ749" s="2"/>
      <c r="CR749" s="2"/>
      <c r="CS749" s="2"/>
      <c r="CT749" s="2"/>
      <c r="CU749" s="2"/>
      <c r="CV749" s="2"/>
      <c r="CW749" s="2"/>
      <c r="CX749" s="2"/>
      <c r="CY749" s="2"/>
      <c r="CZ749" s="2"/>
      <c r="DA749" s="2"/>
      <c r="DB749" s="2"/>
      <c r="DC749" s="2"/>
      <c r="DD749" s="2"/>
      <c r="DE749" s="2"/>
      <c r="DF749" s="2"/>
      <c r="DG749" s="2"/>
      <c r="DH749" s="2"/>
      <c r="DI749" s="2"/>
      <c r="DJ749" s="2"/>
      <c r="DK749" s="2"/>
      <c r="DL749" s="2"/>
      <c r="DM749" s="2"/>
      <c r="DN749" s="2"/>
      <c r="DO749" s="2"/>
      <c r="DP749" s="2"/>
      <c r="DQ749" s="2"/>
      <c r="DR749" s="2"/>
      <c r="DS749" s="2"/>
      <c r="DT749" s="2"/>
      <c r="DU749" s="2"/>
      <c r="DV749" s="2"/>
      <c r="DW749" s="2"/>
      <c r="DX749" s="2"/>
      <c r="DY749" s="2"/>
      <c r="DZ749" s="2"/>
      <c r="EA749" s="2"/>
      <c r="EB749" s="2"/>
      <c r="EC749" s="2"/>
      <c r="ED749" s="2"/>
      <c r="EE749" s="2"/>
      <c r="EF749" s="2"/>
      <c r="EG749" s="2"/>
      <c r="EH749" s="2"/>
      <c r="EI749" s="2"/>
      <c r="EJ749" s="2"/>
      <c r="EK749" s="2"/>
      <c r="EL749" s="2"/>
      <c r="EM749" s="2"/>
      <c r="EN749" s="2"/>
      <c r="EO749" s="2"/>
      <c r="EP749" s="2"/>
      <c r="EQ749" s="2"/>
      <c r="ER749" s="2"/>
      <c r="ES749" s="2"/>
      <c r="ET749" s="2"/>
      <c r="EU749" s="2"/>
      <c r="EV749" s="2"/>
      <c r="EW749" s="2"/>
      <c r="EX749" s="2"/>
      <c r="EY749" s="2"/>
      <c r="EZ749" s="2"/>
      <c r="FA749" s="2"/>
      <c r="FB749" s="2"/>
      <c r="FC749" s="2"/>
      <c r="FD749" s="2"/>
      <c r="FE749" s="2"/>
      <c r="FF749" s="2"/>
      <c r="FG749" s="2"/>
      <c r="FH749" s="2"/>
      <c r="FI749" s="2"/>
      <c r="FJ749" s="2"/>
      <c r="FK749" s="2"/>
      <c r="FL749" s="2"/>
      <c r="FM749" s="2"/>
      <c r="FN749" s="2"/>
      <c r="FO749" s="2"/>
      <c r="FP749" s="2"/>
      <c r="FQ749" s="2"/>
      <c r="FR749" s="2"/>
      <c r="FS749" s="2"/>
      <c r="FT749" s="2"/>
      <c r="FU749" s="2"/>
      <c r="FV749" s="2"/>
      <c r="FW749" s="2"/>
      <c r="FX749" s="2"/>
      <c r="FY749" s="2"/>
      <c r="FZ749" s="2"/>
      <c r="GA749" s="2"/>
      <c r="GB749" s="2"/>
      <c r="GC749" s="2"/>
      <c r="GD749" s="2"/>
      <c r="GE749" s="2"/>
      <c r="GF749" s="2"/>
      <c r="GG749" s="2"/>
      <c r="GH749" s="2"/>
      <c r="GI749" s="2"/>
      <c r="GJ749" s="2"/>
      <c r="GK749" s="2"/>
      <c r="GL749" s="2"/>
      <c r="GM749" s="2"/>
      <c r="GN749" s="2"/>
      <c r="GO749" s="2"/>
      <c r="GP749" s="2"/>
      <c r="GQ749" s="2"/>
      <c r="GR749" s="2"/>
      <c r="GS749" s="2"/>
      <c r="GT749" s="2"/>
      <c r="GU749" s="2"/>
      <c r="GV749" s="2"/>
      <c r="GW749" s="2"/>
      <c r="GX749" s="2"/>
      <c r="GY749" s="2"/>
      <c r="GZ749" s="2"/>
      <c r="HA749" s="2"/>
      <c r="HB749" s="2"/>
      <c r="HC749" s="2"/>
      <c r="HD749" s="2"/>
      <c r="HE749" s="2"/>
      <c r="HF749" s="2"/>
      <c r="HG749" s="2"/>
      <c r="HH749" s="2"/>
      <c r="HI749" s="2"/>
      <c r="HJ749" s="2"/>
      <c r="HK749" s="2"/>
      <c r="HL749" s="2"/>
      <c r="HM749" s="2"/>
      <c r="HN749" s="2"/>
      <c r="HO749" s="2"/>
      <c r="HP749" s="2"/>
      <c r="HQ749" s="2"/>
      <c r="HR749" s="2"/>
      <c r="HS749" s="2"/>
      <c r="HT749" s="2"/>
      <c r="HU749" s="2"/>
      <c r="HV749" s="2"/>
      <c r="HW749" s="2"/>
      <c r="HX749" s="2"/>
      <c r="HY749" s="2"/>
      <c r="HZ749" s="2"/>
      <c r="IA749" s="2"/>
      <c r="IB749" s="2"/>
      <c r="IC749" s="2"/>
      <c r="ID749" s="2"/>
      <c r="IE749" s="2"/>
      <c r="IF749" s="2"/>
      <c r="IG749" s="2"/>
      <c r="IH749" s="2"/>
      <c r="II749" s="2"/>
      <c r="IJ749" s="2"/>
      <c r="IK749" s="2"/>
      <c r="IL749" s="2"/>
      <c r="IM749" s="2"/>
      <c r="IN749" s="2"/>
      <c r="IO749" s="2"/>
      <c r="IP749" s="2"/>
      <c r="IQ749" s="2"/>
      <c r="IR749" s="2"/>
      <c r="IS749" s="2"/>
      <c r="IT749" s="2"/>
      <c r="IU749" s="2"/>
      <c r="IV749" s="2"/>
    </row>
    <row r="750" spans="1:256" s="10" customFormat="1" ht="24.75" customHeight="1">
      <c r="A750" s="141">
        <v>13</v>
      </c>
      <c r="B750" s="74" t="s">
        <v>189</v>
      </c>
      <c r="C750" s="20">
        <v>4088.11</v>
      </c>
      <c r="D750" s="20"/>
      <c r="E750" s="74"/>
      <c r="F750" s="141"/>
      <c r="G750" s="141"/>
      <c r="H750" s="101"/>
      <c r="I750" s="140"/>
      <c r="J750" s="140"/>
      <c r="K750" s="140"/>
      <c r="L750" s="140"/>
      <c r="M750" s="140"/>
      <c r="N750" s="141"/>
      <c r="O750" s="141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2"/>
      <c r="BF750" s="2"/>
      <c r="BG750" s="2"/>
      <c r="BH750" s="2"/>
      <c r="BI750" s="2"/>
      <c r="BJ750" s="2"/>
      <c r="BK750" s="2"/>
      <c r="BL750" s="2"/>
      <c r="BM750" s="2"/>
      <c r="BN750" s="2"/>
      <c r="BO750" s="2"/>
      <c r="BP750" s="2"/>
      <c r="BQ750" s="2"/>
      <c r="BR750" s="2"/>
      <c r="BS750" s="2"/>
      <c r="BT750" s="2"/>
      <c r="BU750" s="2"/>
      <c r="BV750" s="2"/>
      <c r="BW750" s="2"/>
      <c r="BX750" s="2"/>
      <c r="BY750" s="2"/>
      <c r="BZ750" s="2"/>
      <c r="CA750" s="2"/>
      <c r="CB750" s="2"/>
      <c r="CC750" s="2"/>
      <c r="CD750" s="2"/>
      <c r="CE750" s="2"/>
      <c r="CF750" s="2"/>
      <c r="CG750" s="2"/>
      <c r="CH750" s="2"/>
      <c r="CI750" s="2"/>
      <c r="CJ750" s="2"/>
      <c r="CK750" s="2"/>
      <c r="CL750" s="2"/>
      <c r="CM750" s="2"/>
      <c r="CN750" s="2"/>
      <c r="CO750" s="2"/>
      <c r="CP750" s="2"/>
      <c r="CQ750" s="2"/>
      <c r="CR750" s="2"/>
      <c r="CS750" s="2"/>
      <c r="CT750" s="2"/>
      <c r="CU750" s="2"/>
      <c r="CV750" s="2"/>
      <c r="CW750" s="2"/>
      <c r="CX750" s="2"/>
      <c r="CY750" s="2"/>
      <c r="CZ750" s="2"/>
      <c r="DA750" s="2"/>
      <c r="DB750" s="2"/>
      <c r="DC750" s="2"/>
      <c r="DD750" s="2"/>
      <c r="DE750" s="2"/>
      <c r="DF750" s="2"/>
      <c r="DG750" s="2"/>
      <c r="DH750" s="2"/>
      <c r="DI750" s="2"/>
      <c r="DJ750" s="2"/>
      <c r="DK750" s="2"/>
      <c r="DL750" s="2"/>
      <c r="DM750" s="2"/>
      <c r="DN750" s="2"/>
      <c r="DO750" s="2"/>
      <c r="DP750" s="2"/>
      <c r="DQ750" s="2"/>
      <c r="DR750" s="2"/>
      <c r="DS750" s="2"/>
      <c r="DT750" s="2"/>
      <c r="DU750" s="2"/>
      <c r="DV750" s="2"/>
      <c r="DW750" s="2"/>
      <c r="DX750" s="2"/>
      <c r="DY750" s="2"/>
      <c r="DZ750" s="2"/>
      <c r="EA750" s="2"/>
      <c r="EB750" s="2"/>
      <c r="EC750" s="2"/>
      <c r="ED750" s="2"/>
      <c r="EE750" s="2"/>
      <c r="EF750" s="2"/>
      <c r="EG750" s="2"/>
      <c r="EH750" s="2"/>
      <c r="EI750" s="2"/>
      <c r="EJ750" s="2"/>
      <c r="EK750" s="2"/>
      <c r="EL750" s="2"/>
      <c r="EM750" s="2"/>
      <c r="EN750" s="2"/>
      <c r="EO750" s="2"/>
      <c r="EP750" s="2"/>
      <c r="EQ750" s="2"/>
      <c r="ER750" s="2"/>
      <c r="ES750" s="2"/>
      <c r="ET750" s="2"/>
      <c r="EU750" s="2"/>
      <c r="EV750" s="2"/>
      <c r="EW750" s="2"/>
      <c r="EX750" s="2"/>
      <c r="EY750" s="2"/>
      <c r="EZ750" s="2"/>
      <c r="FA750" s="2"/>
      <c r="FB750" s="2"/>
      <c r="FC750" s="2"/>
      <c r="FD750" s="2"/>
      <c r="FE750" s="2"/>
      <c r="FF750" s="2"/>
      <c r="FG750" s="2"/>
      <c r="FH750" s="2"/>
      <c r="FI750" s="2"/>
      <c r="FJ750" s="2"/>
      <c r="FK750" s="2"/>
      <c r="FL750" s="2"/>
      <c r="FM750" s="2"/>
      <c r="FN750" s="2"/>
      <c r="FO750" s="2"/>
      <c r="FP750" s="2"/>
      <c r="FQ750" s="2"/>
      <c r="FR750" s="2"/>
      <c r="FS750" s="2"/>
      <c r="FT750" s="2"/>
      <c r="FU750" s="2"/>
      <c r="FV750" s="2"/>
      <c r="FW750" s="2"/>
      <c r="FX750" s="2"/>
      <c r="FY750" s="2"/>
      <c r="FZ750" s="2"/>
      <c r="GA750" s="2"/>
      <c r="GB750" s="2"/>
      <c r="GC750" s="2"/>
      <c r="GD750" s="2"/>
      <c r="GE750" s="2"/>
      <c r="GF750" s="2"/>
      <c r="GG750" s="2"/>
      <c r="GH750" s="2"/>
      <c r="GI750" s="2"/>
      <c r="GJ750" s="2"/>
      <c r="GK750" s="2"/>
      <c r="GL750" s="2"/>
      <c r="GM750" s="2"/>
      <c r="GN750" s="2"/>
      <c r="GO750" s="2"/>
      <c r="GP750" s="2"/>
      <c r="GQ750" s="2"/>
      <c r="GR750" s="2"/>
      <c r="GS750" s="2"/>
      <c r="GT750" s="2"/>
      <c r="GU750" s="2"/>
      <c r="GV750" s="2"/>
      <c r="GW750" s="2"/>
      <c r="GX750" s="2"/>
      <c r="GY750" s="2"/>
      <c r="GZ750" s="2"/>
      <c r="HA750" s="2"/>
      <c r="HB750" s="2"/>
      <c r="HC750" s="2"/>
      <c r="HD750" s="2"/>
      <c r="HE750" s="2"/>
      <c r="HF750" s="2"/>
      <c r="HG750" s="2"/>
      <c r="HH750" s="2"/>
      <c r="HI750" s="2"/>
      <c r="HJ750" s="2"/>
      <c r="HK750" s="2"/>
      <c r="HL750" s="2"/>
      <c r="HM750" s="2"/>
      <c r="HN750" s="2"/>
      <c r="HO750" s="2"/>
      <c r="HP750" s="2"/>
      <c r="HQ750" s="2"/>
      <c r="HR750" s="2"/>
      <c r="HS750" s="2"/>
      <c r="HT750" s="2"/>
      <c r="HU750" s="2"/>
      <c r="HV750" s="2"/>
      <c r="HW750" s="2"/>
      <c r="HX750" s="2"/>
      <c r="HY750" s="2"/>
      <c r="HZ750" s="2"/>
      <c r="IA750" s="2"/>
      <c r="IB750" s="2"/>
      <c r="IC750" s="2"/>
      <c r="ID750" s="2"/>
      <c r="IE750" s="2"/>
      <c r="IF750" s="2"/>
      <c r="IG750" s="2"/>
      <c r="IH750" s="2"/>
      <c r="II750" s="2"/>
      <c r="IJ750" s="2"/>
      <c r="IK750" s="2"/>
      <c r="IL750" s="2"/>
      <c r="IM750" s="2"/>
      <c r="IN750" s="2"/>
      <c r="IO750" s="2"/>
      <c r="IP750" s="2"/>
      <c r="IQ750" s="2"/>
      <c r="IR750" s="2"/>
      <c r="IS750" s="2"/>
      <c r="IT750" s="2"/>
      <c r="IU750" s="2"/>
      <c r="IV750" s="2"/>
    </row>
    <row r="751" spans="1:256" s="10" customFormat="1" ht="24.75" customHeight="1">
      <c r="A751" s="141">
        <v>14</v>
      </c>
      <c r="B751" s="74" t="s">
        <v>1349</v>
      </c>
      <c r="C751" s="20">
        <v>10349.799999999999</v>
      </c>
      <c r="D751" s="20"/>
      <c r="E751" s="74"/>
      <c r="F751" s="141"/>
      <c r="G751" s="141"/>
      <c r="H751" s="101"/>
      <c r="I751" s="140"/>
      <c r="J751" s="140"/>
      <c r="K751" s="140"/>
      <c r="L751" s="140"/>
      <c r="M751" s="140"/>
      <c r="N751" s="141"/>
      <c r="O751" s="141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  <c r="AZ751" s="2"/>
      <c r="BA751" s="2"/>
      <c r="BB751" s="2"/>
      <c r="BC751" s="2"/>
      <c r="BD751" s="2"/>
      <c r="BE751" s="2"/>
      <c r="BF751" s="2"/>
      <c r="BG751" s="2"/>
      <c r="BH751" s="2"/>
      <c r="BI751" s="2"/>
      <c r="BJ751" s="2"/>
      <c r="BK751" s="2"/>
      <c r="BL751" s="2"/>
      <c r="BM751" s="2"/>
      <c r="BN751" s="2"/>
      <c r="BO751" s="2"/>
      <c r="BP751" s="2"/>
      <c r="BQ751" s="2"/>
      <c r="BR751" s="2"/>
      <c r="BS751" s="2"/>
      <c r="BT751" s="2"/>
      <c r="BU751" s="2"/>
      <c r="BV751" s="2"/>
      <c r="BW751" s="2"/>
      <c r="BX751" s="2"/>
      <c r="BY751" s="2"/>
      <c r="BZ751" s="2"/>
      <c r="CA751" s="2"/>
      <c r="CB751" s="2"/>
      <c r="CC751" s="2"/>
      <c r="CD751" s="2"/>
      <c r="CE751" s="2"/>
      <c r="CF751" s="2"/>
      <c r="CG751" s="2"/>
      <c r="CH751" s="2"/>
      <c r="CI751" s="2"/>
      <c r="CJ751" s="2"/>
      <c r="CK751" s="2"/>
      <c r="CL751" s="2"/>
      <c r="CM751" s="2"/>
      <c r="CN751" s="2"/>
      <c r="CO751" s="2"/>
      <c r="CP751" s="2"/>
      <c r="CQ751" s="2"/>
      <c r="CR751" s="2"/>
      <c r="CS751" s="2"/>
      <c r="CT751" s="2"/>
      <c r="CU751" s="2"/>
      <c r="CV751" s="2"/>
      <c r="CW751" s="2"/>
      <c r="CX751" s="2"/>
      <c r="CY751" s="2"/>
      <c r="CZ751" s="2"/>
      <c r="DA751" s="2"/>
      <c r="DB751" s="2"/>
      <c r="DC751" s="2"/>
      <c r="DD751" s="2"/>
      <c r="DE751" s="2"/>
      <c r="DF751" s="2"/>
      <c r="DG751" s="2"/>
      <c r="DH751" s="2"/>
      <c r="DI751" s="2"/>
      <c r="DJ751" s="2"/>
      <c r="DK751" s="2"/>
      <c r="DL751" s="2"/>
      <c r="DM751" s="2"/>
      <c r="DN751" s="2"/>
      <c r="DO751" s="2"/>
      <c r="DP751" s="2"/>
      <c r="DQ751" s="2"/>
      <c r="DR751" s="2"/>
      <c r="DS751" s="2"/>
      <c r="DT751" s="2"/>
      <c r="DU751" s="2"/>
      <c r="DV751" s="2"/>
      <c r="DW751" s="2"/>
      <c r="DX751" s="2"/>
      <c r="DY751" s="2"/>
      <c r="DZ751" s="2"/>
      <c r="EA751" s="2"/>
      <c r="EB751" s="2"/>
      <c r="EC751" s="2"/>
      <c r="ED751" s="2"/>
      <c r="EE751" s="2"/>
      <c r="EF751" s="2"/>
      <c r="EG751" s="2"/>
      <c r="EH751" s="2"/>
      <c r="EI751" s="2"/>
      <c r="EJ751" s="2"/>
      <c r="EK751" s="2"/>
      <c r="EL751" s="2"/>
      <c r="EM751" s="2"/>
      <c r="EN751" s="2"/>
      <c r="EO751" s="2"/>
      <c r="EP751" s="2"/>
      <c r="EQ751" s="2"/>
      <c r="ER751" s="2"/>
      <c r="ES751" s="2"/>
      <c r="ET751" s="2"/>
      <c r="EU751" s="2"/>
      <c r="EV751" s="2"/>
      <c r="EW751" s="2"/>
      <c r="EX751" s="2"/>
      <c r="EY751" s="2"/>
      <c r="EZ751" s="2"/>
      <c r="FA751" s="2"/>
      <c r="FB751" s="2"/>
      <c r="FC751" s="2"/>
      <c r="FD751" s="2"/>
      <c r="FE751" s="2"/>
      <c r="FF751" s="2"/>
      <c r="FG751" s="2"/>
      <c r="FH751" s="2"/>
      <c r="FI751" s="2"/>
      <c r="FJ751" s="2"/>
      <c r="FK751" s="2"/>
      <c r="FL751" s="2"/>
      <c r="FM751" s="2"/>
      <c r="FN751" s="2"/>
      <c r="FO751" s="2"/>
      <c r="FP751" s="2"/>
      <c r="FQ751" s="2"/>
      <c r="FR751" s="2"/>
      <c r="FS751" s="2"/>
      <c r="FT751" s="2"/>
      <c r="FU751" s="2"/>
      <c r="FV751" s="2"/>
      <c r="FW751" s="2"/>
      <c r="FX751" s="2"/>
      <c r="FY751" s="2"/>
      <c r="FZ751" s="2"/>
      <c r="GA751" s="2"/>
      <c r="GB751" s="2"/>
      <c r="GC751" s="2"/>
      <c r="GD751" s="2"/>
      <c r="GE751" s="2"/>
      <c r="GF751" s="2"/>
      <c r="GG751" s="2"/>
      <c r="GH751" s="2"/>
      <c r="GI751" s="2"/>
      <c r="GJ751" s="2"/>
      <c r="GK751" s="2"/>
      <c r="GL751" s="2"/>
      <c r="GM751" s="2"/>
      <c r="GN751" s="2"/>
      <c r="GO751" s="2"/>
      <c r="GP751" s="2"/>
      <c r="GQ751" s="2"/>
      <c r="GR751" s="2"/>
      <c r="GS751" s="2"/>
      <c r="GT751" s="2"/>
      <c r="GU751" s="2"/>
      <c r="GV751" s="2"/>
      <c r="GW751" s="2"/>
      <c r="GX751" s="2"/>
      <c r="GY751" s="2"/>
      <c r="GZ751" s="2"/>
      <c r="HA751" s="2"/>
      <c r="HB751" s="2"/>
      <c r="HC751" s="2"/>
      <c r="HD751" s="2"/>
      <c r="HE751" s="2"/>
      <c r="HF751" s="2"/>
      <c r="HG751" s="2"/>
      <c r="HH751" s="2"/>
      <c r="HI751" s="2"/>
      <c r="HJ751" s="2"/>
      <c r="HK751" s="2"/>
      <c r="HL751" s="2"/>
      <c r="HM751" s="2"/>
      <c r="HN751" s="2"/>
      <c r="HO751" s="2"/>
      <c r="HP751" s="2"/>
      <c r="HQ751" s="2"/>
      <c r="HR751" s="2"/>
      <c r="HS751" s="2"/>
      <c r="HT751" s="2"/>
      <c r="HU751" s="2"/>
      <c r="HV751" s="2"/>
      <c r="HW751" s="2"/>
      <c r="HX751" s="2"/>
      <c r="HY751" s="2"/>
      <c r="HZ751" s="2"/>
      <c r="IA751" s="2"/>
      <c r="IB751" s="2"/>
      <c r="IC751" s="2"/>
      <c r="ID751" s="2"/>
      <c r="IE751" s="2"/>
      <c r="IF751" s="2"/>
      <c r="IG751" s="2"/>
      <c r="IH751" s="2"/>
      <c r="II751" s="2"/>
      <c r="IJ751" s="2"/>
      <c r="IK751" s="2"/>
      <c r="IL751" s="2"/>
      <c r="IM751" s="2"/>
      <c r="IN751" s="2"/>
      <c r="IO751" s="2"/>
      <c r="IP751" s="2"/>
      <c r="IQ751" s="2"/>
      <c r="IR751" s="2"/>
      <c r="IS751" s="2"/>
      <c r="IT751" s="2"/>
      <c r="IU751" s="2"/>
      <c r="IV751" s="2"/>
    </row>
    <row r="752" spans="1:256" s="10" customFormat="1" ht="24.75" customHeight="1">
      <c r="A752" s="141">
        <v>15</v>
      </c>
      <c r="B752" s="74" t="s">
        <v>186</v>
      </c>
      <c r="C752" s="20">
        <v>56562.67</v>
      </c>
      <c r="D752" s="20"/>
      <c r="E752" s="74"/>
      <c r="F752" s="141"/>
      <c r="G752" s="141"/>
      <c r="H752" s="101"/>
      <c r="I752" s="140"/>
      <c r="J752" s="140"/>
      <c r="K752" s="140"/>
      <c r="L752" s="140"/>
      <c r="M752" s="140"/>
      <c r="N752" s="141"/>
      <c r="O752" s="141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  <c r="AZ752" s="2"/>
      <c r="BA752" s="2"/>
      <c r="BB752" s="2"/>
      <c r="BC752" s="2"/>
      <c r="BD752" s="2"/>
      <c r="BE752" s="2"/>
      <c r="BF752" s="2"/>
      <c r="BG752" s="2"/>
      <c r="BH752" s="2"/>
      <c r="BI752" s="2"/>
      <c r="BJ752" s="2"/>
      <c r="BK752" s="2"/>
      <c r="BL752" s="2"/>
      <c r="BM752" s="2"/>
      <c r="BN752" s="2"/>
      <c r="BO752" s="2"/>
      <c r="BP752" s="2"/>
      <c r="BQ752" s="2"/>
      <c r="BR752" s="2"/>
      <c r="BS752" s="2"/>
      <c r="BT752" s="2"/>
      <c r="BU752" s="2"/>
      <c r="BV752" s="2"/>
      <c r="BW752" s="2"/>
      <c r="BX752" s="2"/>
      <c r="BY752" s="2"/>
      <c r="BZ752" s="2"/>
      <c r="CA752" s="2"/>
      <c r="CB752" s="2"/>
      <c r="CC752" s="2"/>
      <c r="CD752" s="2"/>
      <c r="CE752" s="2"/>
      <c r="CF752" s="2"/>
      <c r="CG752" s="2"/>
      <c r="CH752" s="2"/>
      <c r="CI752" s="2"/>
      <c r="CJ752" s="2"/>
      <c r="CK752" s="2"/>
      <c r="CL752" s="2"/>
      <c r="CM752" s="2"/>
      <c r="CN752" s="2"/>
      <c r="CO752" s="2"/>
      <c r="CP752" s="2"/>
      <c r="CQ752" s="2"/>
      <c r="CR752" s="2"/>
      <c r="CS752" s="2"/>
      <c r="CT752" s="2"/>
      <c r="CU752" s="2"/>
      <c r="CV752" s="2"/>
      <c r="CW752" s="2"/>
      <c r="CX752" s="2"/>
      <c r="CY752" s="2"/>
      <c r="CZ752" s="2"/>
      <c r="DA752" s="2"/>
      <c r="DB752" s="2"/>
      <c r="DC752" s="2"/>
      <c r="DD752" s="2"/>
      <c r="DE752" s="2"/>
      <c r="DF752" s="2"/>
      <c r="DG752" s="2"/>
      <c r="DH752" s="2"/>
      <c r="DI752" s="2"/>
      <c r="DJ752" s="2"/>
      <c r="DK752" s="2"/>
      <c r="DL752" s="2"/>
      <c r="DM752" s="2"/>
      <c r="DN752" s="2"/>
      <c r="DO752" s="2"/>
      <c r="DP752" s="2"/>
      <c r="DQ752" s="2"/>
      <c r="DR752" s="2"/>
      <c r="DS752" s="2"/>
      <c r="DT752" s="2"/>
      <c r="DU752" s="2"/>
      <c r="DV752" s="2"/>
      <c r="DW752" s="2"/>
      <c r="DX752" s="2"/>
      <c r="DY752" s="2"/>
      <c r="DZ752" s="2"/>
      <c r="EA752" s="2"/>
      <c r="EB752" s="2"/>
      <c r="EC752" s="2"/>
      <c r="ED752" s="2"/>
      <c r="EE752" s="2"/>
      <c r="EF752" s="2"/>
      <c r="EG752" s="2"/>
      <c r="EH752" s="2"/>
      <c r="EI752" s="2"/>
      <c r="EJ752" s="2"/>
      <c r="EK752" s="2"/>
      <c r="EL752" s="2"/>
      <c r="EM752" s="2"/>
      <c r="EN752" s="2"/>
      <c r="EO752" s="2"/>
      <c r="EP752" s="2"/>
      <c r="EQ752" s="2"/>
      <c r="ER752" s="2"/>
      <c r="ES752" s="2"/>
      <c r="ET752" s="2"/>
      <c r="EU752" s="2"/>
      <c r="EV752" s="2"/>
      <c r="EW752" s="2"/>
      <c r="EX752" s="2"/>
      <c r="EY752" s="2"/>
      <c r="EZ752" s="2"/>
      <c r="FA752" s="2"/>
      <c r="FB752" s="2"/>
      <c r="FC752" s="2"/>
      <c r="FD752" s="2"/>
      <c r="FE752" s="2"/>
      <c r="FF752" s="2"/>
      <c r="FG752" s="2"/>
      <c r="FH752" s="2"/>
      <c r="FI752" s="2"/>
      <c r="FJ752" s="2"/>
      <c r="FK752" s="2"/>
      <c r="FL752" s="2"/>
      <c r="FM752" s="2"/>
      <c r="FN752" s="2"/>
      <c r="FO752" s="2"/>
      <c r="FP752" s="2"/>
      <c r="FQ752" s="2"/>
      <c r="FR752" s="2"/>
      <c r="FS752" s="2"/>
      <c r="FT752" s="2"/>
      <c r="FU752" s="2"/>
      <c r="FV752" s="2"/>
      <c r="FW752" s="2"/>
      <c r="FX752" s="2"/>
      <c r="FY752" s="2"/>
      <c r="FZ752" s="2"/>
      <c r="GA752" s="2"/>
      <c r="GB752" s="2"/>
      <c r="GC752" s="2"/>
      <c r="GD752" s="2"/>
      <c r="GE752" s="2"/>
      <c r="GF752" s="2"/>
      <c r="GG752" s="2"/>
      <c r="GH752" s="2"/>
      <c r="GI752" s="2"/>
      <c r="GJ752" s="2"/>
      <c r="GK752" s="2"/>
      <c r="GL752" s="2"/>
      <c r="GM752" s="2"/>
      <c r="GN752" s="2"/>
      <c r="GO752" s="2"/>
      <c r="GP752" s="2"/>
      <c r="GQ752" s="2"/>
      <c r="GR752" s="2"/>
      <c r="GS752" s="2"/>
      <c r="GT752" s="2"/>
      <c r="GU752" s="2"/>
      <c r="GV752" s="2"/>
      <c r="GW752" s="2"/>
      <c r="GX752" s="2"/>
      <c r="GY752" s="2"/>
      <c r="GZ752" s="2"/>
      <c r="HA752" s="2"/>
      <c r="HB752" s="2"/>
      <c r="HC752" s="2"/>
      <c r="HD752" s="2"/>
      <c r="HE752" s="2"/>
      <c r="HF752" s="2"/>
      <c r="HG752" s="2"/>
      <c r="HH752" s="2"/>
      <c r="HI752" s="2"/>
      <c r="HJ752" s="2"/>
      <c r="HK752" s="2"/>
      <c r="HL752" s="2"/>
      <c r="HM752" s="2"/>
      <c r="HN752" s="2"/>
      <c r="HO752" s="2"/>
      <c r="HP752" s="2"/>
      <c r="HQ752" s="2"/>
      <c r="HR752" s="2"/>
      <c r="HS752" s="2"/>
      <c r="HT752" s="2"/>
      <c r="HU752" s="2"/>
      <c r="HV752" s="2"/>
      <c r="HW752" s="2"/>
      <c r="HX752" s="2"/>
      <c r="HY752" s="2"/>
      <c r="HZ752" s="2"/>
      <c r="IA752" s="2"/>
      <c r="IB752" s="2"/>
      <c r="IC752" s="2"/>
      <c r="ID752" s="2"/>
      <c r="IE752" s="2"/>
      <c r="IF752" s="2"/>
      <c r="IG752" s="2"/>
      <c r="IH752" s="2"/>
      <c r="II752" s="2"/>
      <c r="IJ752" s="2"/>
      <c r="IK752" s="2"/>
      <c r="IL752" s="2"/>
      <c r="IM752" s="2"/>
      <c r="IN752" s="2"/>
      <c r="IO752" s="2"/>
      <c r="IP752" s="2"/>
      <c r="IQ752" s="2"/>
      <c r="IR752" s="2"/>
      <c r="IS752" s="2"/>
      <c r="IT752" s="2"/>
      <c r="IU752" s="2"/>
      <c r="IV752" s="2"/>
    </row>
    <row r="753" spans="1:256" s="10" customFormat="1" ht="24.75" customHeight="1">
      <c r="A753" s="141">
        <v>16</v>
      </c>
      <c r="B753" s="74" t="s">
        <v>1350</v>
      </c>
      <c r="C753" s="20">
        <v>132.15</v>
      </c>
      <c r="D753" s="20"/>
      <c r="E753" s="74"/>
      <c r="F753" s="141"/>
      <c r="G753" s="141"/>
      <c r="H753" s="101"/>
      <c r="I753" s="140"/>
      <c r="J753" s="140"/>
      <c r="K753" s="140"/>
      <c r="L753" s="140"/>
      <c r="M753" s="140"/>
      <c r="N753" s="141"/>
      <c r="O753" s="141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  <c r="AZ753" s="2"/>
      <c r="BA753" s="2"/>
      <c r="BB753" s="2"/>
      <c r="BC753" s="2"/>
      <c r="BD753" s="2"/>
      <c r="BE753" s="2"/>
      <c r="BF753" s="2"/>
      <c r="BG753" s="2"/>
      <c r="BH753" s="2"/>
      <c r="BI753" s="2"/>
      <c r="BJ753" s="2"/>
      <c r="BK753" s="2"/>
      <c r="BL753" s="2"/>
      <c r="BM753" s="2"/>
      <c r="BN753" s="2"/>
      <c r="BO753" s="2"/>
      <c r="BP753" s="2"/>
      <c r="BQ753" s="2"/>
      <c r="BR753" s="2"/>
      <c r="BS753" s="2"/>
      <c r="BT753" s="2"/>
      <c r="BU753" s="2"/>
      <c r="BV753" s="2"/>
      <c r="BW753" s="2"/>
      <c r="BX753" s="2"/>
      <c r="BY753" s="2"/>
      <c r="BZ753" s="2"/>
      <c r="CA753" s="2"/>
      <c r="CB753" s="2"/>
      <c r="CC753" s="2"/>
      <c r="CD753" s="2"/>
      <c r="CE753" s="2"/>
      <c r="CF753" s="2"/>
      <c r="CG753" s="2"/>
      <c r="CH753" s="2"/>
      <c r="CI753" s="2"/>
      <c r="CJ753" s="2"/>
      <c r="CK753" s="2"/>
      <c r="CL753" s="2"/>
      <c r="CM753" s="2"/>
      <c r="CN753" s="2"/>
      <c r="CO753" s="2"/>
      <c r="CP753" s="2"/>
      <c r="CQ753" s="2"/>
      <c r="CR753" s="2"/>
      <c r="CS753" s="2"/>
      <c r="CT753" s="2"/>
      <c r="CU753" s="2"/>
      <c r="CV753" s="2"/>
      <c r="CW753" s="2"/>
      <c r="CX753" s="2"/>
      <c r="CY753" s="2"/>
      <c r="CZ753" s="2"/>
      <c r="DA753" s="2"/>
      <c r="DB753" s="2"/>
      <c r="DC753" s="2"/>
      <c r="DD753" s="2"/>
      <c r="DE753" s="2"/>
      <c r="DF753" s="2"/>
      <c r="DG753" s="2"/>
      <c r="DH753" s="2"/>
      <c r="DI753" s="2"/>
      <c r="DJ753" s="2"/>
      <c r="DK753" s="2"/>
      <c r="DL753" s="2"/>
      <c r="DM753" s="2"/>
      <c r="DN753" s="2"/>
      <c r="DO753" s="2"/>
      <c r="DP753" s="2"/>
      <c r="DQ753" s="2"/>
      <c r="DR753" s="2"/>
      <c r="DS753" s="2"/>
      <c r="DT753" s="2"/>
      <c r="DU753" s="2"/>
      <c r="DV753" s="2"/>
      <c r="DW753" s="2"/>
      <c r="DX753" s="2"/>
      <c r="DY753" s="2"/>
      <c r="DZ753" s="2"/>
      <c r="EA753" s="2"/>
      <c r="EB753" s="2"/>
      <c r="EC753" s="2"/>
      <c r="ED753" s="2"/>
      <c r="EE753" s="2"/>
      <c r="EF753" s="2"/>
      <c r="EG753" s="2"/>
      <c r="EH753" s="2"/>
      <c r="EI753" s="2"/>
      <c r="EJ753" s="2"/>
      <c r="EK753" s="2"/>
      <c r="EL753" s="2"/>
      <c r="EM753" s="2"/>
      <c r="EN753" s="2"/>
      <c r="EO753" s="2"/>
      <c r="EP753" s="2"/>
      <c r="EQ753" s="2"/>
      <c r="ER753" s="2"/>
      <c r="ES753" s="2"/>
      <c r="ET753" s="2"/>
      <c r="EU753" s="2"/>
      <c r="EV753" s="2"/>
      <c r="EW753" s="2"/>
      <c r="EX753" s="2"/>
      <c r="EY753" s="2"/>
      <c r="EZ753" s="2"/>
      <c r="FA753" s="2"/>
      <c r="FB753" s="2"/>
      <c r="FC753" s="2"/>
      <c r="FD753" s="2"/>
      <c r="FE753" s="2"/>
      <c r="FF753" s="2"/>
      <c r="FG753" s="2"/>
      <c r="FH753" s="2"/>
      <c r="FI753" s="2"/>
      <c r="FJ753" s="2"/>
      <c r="FK753" s="2"/>
      <c r="FL753" s="2"/>
      <c r="FM753" s="2"/>
      <c r="FN753" s="2"/>
      <c r="FO753" s="2"/>
      <c r="FP753" s="2"/>
      <c r="FQ753" s="2"/>
      <c r="FR753" s="2"/>
      <c r="FS753" s="2"/>
      <c r="FT753" s="2"/>
      <c r="FU753" s="2"/>
      <c r="FV753" s="2"/>
      <c r="FW753" s="2"/>
      <c r="FX753" s="2"/>
      <c r="FY753" s="2"/>
      <c r="FZ753" s="2"/>
      <c r="GA753" s="2"/>
      <c r="GB753" s="2"/>
      <c r="GC753" s="2"/>
      <c r="GD753" s="2"/>
      <c r="GE753" s="2"/>
      <c r="GF753" s="2"/>
      <c r="GG753" s="2"/>
      <c r="GH753" s="2"/>
      <c r="GI753" s="2"/>
      <c r="GJ753" s="2"/>
      <c r="GK753" s="2"/>
      <c r="GL753" s="2"/>
      <c r="GM753" s="2"/>
      <c r="GN753" s="2"/>
      <c r="GO753" s="2"/>
      <c r="GP753" s="2"/>
      <c r="GQ753" s="2"/>
      <c r="GR753" s="2"/>
      <c r="GS753" s="2"/>
      <c r="GT753" s="2"/>
      <c r="GU753" s="2"/>
      <c r="GV753" s="2"/>
      <c r="GW753" s="2"/>
      <c r="GX753" s="2"/>
      <c r="GY753" s="2"/>
      <c r="GZ753" s="2"/>
      <c r="HA753" s="2"/>
      <c r="HB753" s="2"/>
      <c r="HC753" s="2"/>
      <c r="HD753" s="2"/>
      <c r="HE753" s="2"/>
      <c r="HF753" s="2"/>
      <c r="HG753" s="2"/>
      <c r="HH753" s="2"/>
      <c r="HI753" s="2"/>
      <c r="HJ753" s="2"/>
      <c r="HK753" s="2"/>
      <c r="HL753" s="2"/>
      <c r="HM753" s="2"/>
      <c r="HN753" s="2"/>
      <c r="HO753" s="2"/>
      <c r="HP753" s="2"/>
      <c r="HQ753" s="2"/>
      <c r="HR753" s="2"/>
      <c r="HS753" s="2"/>
      <c r="HT753" s="2"/>
      <c r="HU753" s="2"/>
      <c r="HV753" s="2"/>
      <c r="HW753" s="2"/>
      <c r="HX753" s="2"/>
      <c r="HY753" s="2"/>
      <c r="HZ753" s="2"/>
      <c r="IA753" s="2"/>
      <c r="IB753" s="2"/>
      <c r="IC753" s="2"/>
      <c r="ID753" s="2"/>
      <c r="IE753" s="2"/>
      <c r="IF753" s="2"/>
      <c r="IG753" s="2"/>
      <c r="IH753" s="2"/>
      <c r="II753" s="2"/>
      <c r="IJ753" s="2"/>
      <c r="IK753" s="2"/>
      <c r="IL753" s="2"/>
      <c r="IM753" s="2"/>
      <c r="IN753" s="2"/>
      <c r="IO753" s="2"/>
      <c r="IP753" s="2"/>
      <c r="IQ753" s="2"/>
      <c r="IR753" s="2"/>
      <c r="IS753" s="2"/>
      <c r="IT753" s="2"/>
      <c r="IU753" s="2"/>
      <c r="IV753" s="2"/>
    </row>
    <row r="754" spans="1:256" s="10" customFormat="1" ht="24.75" customHeight="1">
      <c r="A754" s="141">
        <v>17</v>
      </c>
      <c r="B754" s="74" t="s">
        <v>1351</v>
      </c>
      <c r="C754" s="20">
        <v>85298.73</v>
      </c>
      <c r="D754" s="20"/>
      <c r="E754" s="74"/>
      <c r="F754" s="141"/>
      <c r="G754" s="141"/>
      <c r="H754" s="101"/>
      <c r="I754" s="140"/>
      <c r="J754" s="140"/>
      <c r="K754" s="140"/>
      <c r="L754" s="140"/>
      <c r="M754" s="140"/>
      <c r="N754" s="141"/>
      <c r="O754" s="141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  <c r="AZ754" s="2"/>
      <c r="BA754" s="2"/>
      <c r="BB754" s="2"/>
      <c r="BC754" s="2"/>
      <c r="BD754" s="2"/>
      <c r="BE754" s="2"/>
      <c r="BF754" s="2"/>
      <c r="BG754" s="2"/>
      <c r="BH754" s="2"/>
      <c r="BI754" s="2"/>
      <c r="BJ754" s="2"/>
      <c r="BK754" s="2"/>
      <c r="BL754" s="2"/>
      <c r="BM754" s="2"/>
      <c r="BN754" s="2"/>
      <c r="BO754" s="2"/>
      <c r="BP754" s="2"/>
      <c r="BQ754" s="2"/>
      <c r="BR754" s="2"/>
      <c r="BS754" s="2"/>
      <c r="BT754" s="2"/>
      <c r="BU754" s="2"/>
      <c r="BV754" s="2"/>
      <c r="BW754" s="2"/>
      <c r="BX754" s="2"/>
      <c r="BY754" s="2"/>
      <c r="BZ754" s="2"/>
      <c r="CA754" s="2"/>
      <c r="CB754" s="2"/>
      <c r="CC754" s="2"/>
      <c r="CD754" s="2"/>
      <c r="CE754" s="2"/>
      <c r="CF754" s="2"/>
      <c r="CG754" s="2"/>
      <c r="CH754" s="2"/>
      <c r="CI754" s="2"/>
      <c r="CJ754" s="2"/>
      <c r="CK754" s="2"/>
      <c r="CL754" s="2"/>
      <c r="CM754" s="2"/>
      <c r="CN754" s="2"/>
      <c r="CO754" s="2"/>
      <c r="CP754" s="2"/>
      <c r="CQ754" s="2"/>
      <c r="CR754" s="2"/>
      <c r="CS754" s="2"/>
      <c r="CT754" s="2"/>
      <c r="CU754" s="2"/>
      <c r="CV754" s="2"/>
      <c r="CW754" s="2"/>
      <c r="CX754" s="2"/>
      <c r="CY754" s="2"/>
      <c r="CZ754" s="2"/>
      <c r="DA754" s="2"/>
      <c r="DB754" s="2"/>
      <c r="DC754" s="2"/>
      <c r="DD754" s="2"/>
      <c r="DE754" s="2"/>
      <c r="DF754" s="2"/>
      <c r="DG754" s="2"/>
      <c r="DH754" s="2"/>
      <c r="DI754" s="2"/>
      <c r="DJ754" s="2"/>
      <c r="DK754" s="2"/>
      <c r="DL754" s="2"/>
      <c r="DM754" s="2"/>
      <c r="DN754" s="2"/>
      <c r="DO754" s="2"/>
      <c r="DP754" s="2"/>
      <c r="DQ754" s="2"/>
      <c r="DR754" s="2"/>
      <c r="DS754" s="2"/>
      <c r="DT754" s="2"/>
      <c r="DU754" s="2"/>
      <c r="DV754" s="2"/>
      <c r="DW754" s="2"/>
      <c r="DX754" s="2"/>
      <c r="DY754" s="2"/>
      <c r="DZ754" s="2"/>
      <c r="EA754" s="2"/>
      <c r="EB754" s="2"/>
      <c r="EC754" s="2"/>
      <c r="ED754" s="2"/>
      <c r="EE754" s="2"/>
      <c r="EF754" s="2"/>
      <c r="EG754" s="2"/>
      <c r="EH754" s="2"/>
      <c r="EI754" s="2"/>
      <c r="EJ754" s="2"/>
      <c r="EK754" s="2"/>
      <c r="EL754" s="2"/>
      <c r="EM754" s="2"/>
      <c r="EN754" s="2"/>
      <c r="EO754" s="2"/>
      <c r="EP754" s="2"/>
      <c r="EQ754" s="2"/>
      <c r="ER754" s="2"/>
      <c r="ES754" s="2"/>
      <c r="ET754" s="2"/>
      <c r="EU754" s="2"/>
      <c r="EV754" s="2"/>
      <c r="EW754" s="2"/>
      <c r="EX754" s="2"/>
      <c r="EY754" s="2"/>
      <c r="EZ754" s="2"/>
      <c r="FA754" s="2"/>
      <c r="FB754" s="2"/>
      <c r="FC754" s="2"/>
      <c r="FD754" s="2"/>
      <c r="FE754" s="2"/>
      <c r="FF754" s="2"/>
      <c r="FG754" s="2"/>
      <c r="FH754" s="2"/>
      <c r="FI754" s="2"/>
      <c r="FJ754" s="2"/>
      <c r="FK754" s="2"/>
      <c r="FL754" s="2"/>
      <c r="FM754" s="2"/>
      <c r="FN754" s="2"/>
      <c r="FO754" s="2"/>
      <c r="FP754" s="2"/>
      <c r="FQ754" s="2"/>
      <c r="FR754" s="2"/>
      <c r="FS754" s="2"/>
      <c r="FT754" s="2"/>
      <c r="FU754" s="2"/>
      <c r="FV754" s="2"/>
      <c r="FW754" s="2"/>
      <c r="FX754" s="2"/>
      <c r="FY754" s="2"/>
      <c r="FZ754" s="2"/>
      <c r="GA754" s="2"/>
      <c r="GB754" s="2"/>
      <c r="GC754" s="2"/>
      <c r="GD754" s="2"/>
      <c r="GE754" s="2"/>
      <c r="GF754" s="2"/>
      <c r="GG754" s="2"/>
      <c r="GH754" s="2"/>
      <c r="GI754" s="2"/>
      <c r="GJ754" s="2"/>
      <c r="GK754" s="2"/>
      <c r="GL754" s="2"/>
      <c r="GM754" s="2"/>
      <c r="GN754" s="2"/>
      <c r="GO754" s="2"/>
      <c r="GP754" s="2"/>
      <c r="GQ754" s="2"/>
      <c r="GR754" s="2"/>
      <c r="GS754" s="2"/>
      <c r="GT754" s="2"/>
      <c r="GU754" s="2"/>
      <c r="GV754" s="2"/>
      <c r="GW754" s="2"/>
      <c r="GX754" s="2"/>
      <c r="GY754" s="2"/>
      <c r="GZ754" s="2"/>
      <c r="HA754" s="2"/>
      <c r="HB754" s="2"/>
      <c r="HC754" s="2"/>
      <c r="HD754" s="2"/>
      <c r="HE754" s="2"/>
      <c r="HF754" s="2"/>
      <c r="HG754" s="2"/>
      <c r="HH754" s="2"/>
      <c r="HI754" s="2"/>
      <c r="HJ754" s="2"/>
      <c r="HK754" s="2"/>
      <c r="HL754" s="2"/>
      <c r="HM754" s="2"/>
      <c r="HN754" s="2"/>
      <c r="HO754" s="2"/>
      <c r="HP754" s="2"/>
      <c r="HQ754" s="2"/>
      <c r="HR754" s="2"/>
      <c r="HS754" s="2"/>
      <c r="HT754" s="2"/>
      <c r="HU754" s="2"/>
      <c r="HV754" s="2"/>
      <c r="HW754" s="2"/>
      <c r="HX754" s="2"/>
      <c r="HY754" s="2"/>
      <c r="HZ754" s="2"/>
      <c r="IA754" s="2"/>
      <c r="IB754" s="2"/>
      <c r="IC754" s="2"/>
      <c r="ID754" s="2"/>
      <c r="IE754" s="2"/>
      <c r="IF754" s="2"/>
      <c r="IG754" s="2"/>
      <c r="IH754" s="2"/>
      <c r="II754" s="2"/>
      <c r="IJ754" s="2"/>
      <c r="IK754" s="2"/>
      <c r="IL754" s="2"/>
      <c r="IM754" s="2"/>
      <c r="IN754" s="2"/>
      <c r="IO754" s="2"/>
      <c r="IP754" s="2"/>
      <c r="IQ754" s="2"/>
      <c r="IR754" s="2"/>
      <c r="IS754" s="2"/>
      <c r="IT754" s="2"/>
      <c r="IU754" s="2"/>
      <c r="IV754" s="2"/>
    </row>
    <row r="755" spans="1:256" s="10" customFormat="1" ht="24.75" customHeight="1">
      <c r="A755" s="141">
        <v>18</v>
      </c>
      <c r="B755" s="74" t="s">
        <v>1352</v>
      </c>
      <c r="C755" s="20">
        <v>3497.23</v>
      </c>
      <c r="D755" s="20"/>
      <c r="E755" s="74"/>
      <c r="F755" s="141"/>
      <c r="G755" s="141"/>
      <c r="H755" s="101"/>
      <c r="I755" s="140"/>
      <c r="J755" s="140"/>
      <c r="K755" s="140"/>
      <c r="L755" s="140"/>
      <c r="M755" s="140"/>
      <c r="N755" s="141"/>
      <c r="O755" s="141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  <c r="AZ755" s="2"/>
      <c r="BA755" s="2"/>
      <c r="BB755" s="2"/>
      <c r="BC755" s="2"/>
      <c r="BD755" s="2"/>
      <c r="BE755" s="2"/>
      <c r="BF755" s="2"/>
      <c r="BG755" s="2"/>
      <c r="BH755" s="2"/>
      <c r="BI755" s="2"/>
      <c r="BJ755" s="2"/>
      <c r="BK755" s="2"/>
      <c r="BL755" s="2"/>
      <c r="BM755" s="2"/>
      <c r="BN755" s="2"/>
      <c r="BO755" s="2"/>
      <c r="BP755" s="2"/>
      <c r="BQ755" s="2"/>
      <c r="BR755" s="2"/>
      <c r="BS755" s="2"/>
      <c r="BT755" s="2"/>
      <c r="BU755" s="2"/>
      <c r="BV755" s="2"/>
      <c r="BW755" s="2"/>
      <c r="BX755" s="2"/>
      <c r="BY755" s="2"/>
      <c r="BZ755" s="2"/>
      <c r="CA755" s="2"/>
      <c r="CB755" s="2"/>
      <c r="CC755" s="2"/>
      <c r="CD755" s="2"/>
      <c r="CE755" s="2"/>
      <c r="CF755" s="2"/>
      <c r="CG755" s="2"/>
      <c r="CH755" s="2"/>
      <c r="CI755" s="2"/>
      <c r="CJ755" s="2"/>
      <c r="CK755" s="2"/>
      <c r="CL755" s="2"/>
      <c r="CM755" s="2"/>
      <c r="CN755" s="2"/>
      <c r="CO755" s="2"/>
      <c r="CP755" s="2"/>
      <c r="CQ755" s="2"/>
      <c r="CR755" s="2"/>
      <c r="CS755" s="2"/>
      <c r="CT755" s="2"/>
      <c r="CU755" s="2"/>
      <c r="CV755" s="2"/>
      <c r="CW755" s="2"/>
      <c r="CX755" s="2"/>
      <c r="CY755" s="2"/>
      <c r="CZ755" s="2"/>
      <c r="DA755" s="2"/>
      <c r="DB755" s="2"/>
      <c r="DC755" s="2"/>
      <c r="DD755" s="2"/>
      <c r="DE755" s="2"/>
      <c r="DF755" s="2"/>
      <c r="DG755" s="2"/>
      <c r="DH755" s="2"/>
      <c r="DI755" s="2"/>
      <c r="DJ755" s="2"/>
      <c r="DK755" s="2"/>
      <c r="DL755" s="2"/>
      <c r="DM755" s="2"/>
      <c r="DN755" s="2"/>
      <c r="DO755" s="2"/>
      <c r="DP755" s="2"/>
      <c r="DQ755" s="2"/>
      <c r="DR755" s="2"/>
      <c r="DS755" s="2"/>
      <c r="DT755" s="2"/>
      <c r="DU755" s="2"/>
      <c r="DV755" s="2"/>
      <c r="DW755" s="2"/>
      <c r="DX755" s="2"/>
      <c r="DY755" s="2"/>
      <c r="DZ755" s="2"/>
      <c r="EA755" s="2"/>
      <c r="EB755" s="2"/>
      <c r="EC755" s="2"/>
      <c r="ED755" s="2"/>
      <c r="EE755" s="2"/>
      <c r="EF755" s="2"/>
      <c r="EG755" s="2"/>
      <c r="EH755" s="2"/>
      <c r="EI755" s="2"/>
      <c r="EJ755" s="2"/>
      <c r="EK755" s="2"/>
      <c r="EL755" s="2"/>
      <c r="EM755" s="2"/>
      <c r="EN755" s="2"/>
      <c r="EO755" s="2"/>
      <c r="EP755" s="2"/>
      <c r="EQ755" s="2"/>
      <c r="ER755" s="2"/>
      <c r="ES755" s="2"/>
      <c r="ET755" s="2"/>
      <c r="EU755" s="2"/>
      <c r="EV755" s="2"/>
      <c r="EW755" s="2"/>
      <c r="EX755" s="2"/>
      <c r="EY755" s="2"/>
      <c r="EZ755" s="2"/>
      <c r="FA755" s="2"/>
      <c r="FB755" s="2"/>
      <c r="FC755" s="2"/>
      <c r="FD755" s="2"/>
      <c r="FE755" s="2"/>
      <c r="FF755" s="2"/>
      <c r="FG755" s="2"/>
      <c r="FH755" s="2"/>
      <c r="FI755" s="2"/>
      <c r="FJ755" s="2"/>
      <c r="FK755" s="2"/>
      <c r="FL755" s="2"/>
      <c r="FM755" s="2"/>
      <c r="FN755" s="2"/>
      <c r="FO755" s="2"/>
      <c r="FP755" s="2"/>
      <c r="FQ755" s="2"/>
      <c r="FR755" s="2"/>
      <c r="FS755" s="2"/>
      <c r="FT755" s="2"/>
      <c r="FU755" s="2"/>
      <c r="FV755" s="2"/>
      <c r="FW755" s="2"/>
      <c r="FX755" s="2"/>
      <c r="FY755" s="2"/>
      <c r="FZ755" s="2"/>
      <c r="GA755" s="2"/>
      <c r="GB755" s="2"/>
      <c r="GC755" s="2"/>
      <c r="GD755" s="2"/>
      <c r="GE755" s="2"/>
      <c r="GF755" s="2"/>
      <c r="GG755" s="2"/>
      <c r="GH755" s="2"/>
      <c r="GI755" s="2"/>
      <c r="GJ755" s="2"/>
      <c r="GK755" s="2"/>
      <c r="GL755" s="2"/>
      <c r="GM755" s="2"/>
      <c r="GN755" s="2"/>
      <c r="GO755" s="2"/>
      <c r="GP755" s="2"/>
      <c r="GQ755" s="2"/>
      <c r="GR755" s="2"/>
      <c r="GS755" s="2"/>
      <c r="GT755" s="2"/>
      <c r="GU755" s="2"/>
      <c r="GV755" s="2"/>
      <c r="GW755" s="2"/>
      <c r="GX755" s="2"/>
      <c r="GY755" s="2"/>
      <c r="GZ755" s="2"/>
      <c r="HA755" s="2"/>
      <c r="HB755" s="2"/>
      <c r="HC755" s="2"/>
      <c r="HD755" s="2"/>
      <c r="HE755" s="2"/>
      <c r="HF755" s="2"/>
      <c r="HG755" s="2"/>
      <c r="HH755" s="2"/>
      <c r="HI755" s="2"/>
      <c r="HJ755" s="2"/>
      <c r="HK755" s="2"/>
      <c r="HL755" s="2"/>
      <c r="HM755" s="2"/>
      <c r="HN755" s="2"/>
      <c r="HO755" s="2"/>
      <c r="HP755" s="2"/>
      <c r="HQ755" s="2"/>
      <c r="HR755" s="2"/>
      <c r="HS755" s="2"/>
      <c r="HT755" s="2"/>
      <c r="HU755" s="2"/>
      <c r="HV755" s="2"/>
      <c r="HW755" s="2"/>
      <c r="HX755" s="2"/>
      <c r="HY755" s="2"/>
      <c r="HZ755" s="2"/>
      <c r="IA755" s="2"/>
      <c r="IB755" s="2"/>
      <c r="IC755" s="2"/>
      <c r="ID755" s="2"/>
      <c r="IE755" s="2"/>
      <c r="IF755" s="2"/>
      <c r="IG755" s="2"/>
      <c r="IH755" s="2"/>
      <c r="II755" s="2"/>
      <c r="IJ755" s="2"/>
      <c r="IK755" s="2"/>
      <c r="IL755" s="2"/>
      <c r="IM755" s="2"/>
      <c r="IN755" s="2"/>
      <c r="IO755" s="2"/>
      <c r="IP755" s="2"/>
      <c r="IQ755" s="2"/>
      <c r="IR755" s="2"/>
      <c r="IS755" s="2"/>
      <c r="IT755" s="2"/>
      <c r="IU755" s="2"/>
      <c r="IV755" s="2"/>
    </row>
    <row r="756" spans="1:256" s="10" customFormat="1" ht="24.75" customHeight="1">
      <c r="A756" s="141">
        <v>19</v>
      </c>
      <c r="B756" s="74" t="s">
        <v>1353</v>
      </c>
      <c r="C756" s="20">
        <v>20702.849999999999</v>
      </c>
      <c r="D756" s="20"/>
      <c r="E756" s="74"/>
      <c r="F756" s="141"/>
      <c r="G756" s="141"/>
      <c r="H756" s="101"/>
      <c r="I756" s="140"/>
      <c r="J756" s="140"/>
      <c r="K756" s="140"/>
      <c r="L756" s="140"/>
      <c r="M756" s="140"/>
      <c r="N756" s="141"/>
      <c r="O756" s="141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  <c r="AZ756" s="2"/>
      <c r="BA756" s="2"/>
      <c r="BB756" s="2"/>
      <c r="BC756" s="2"/>
      <c r="BD756" s="2"/>
      <c r="BE756" s="2"/>
      <c r="BF756" s="2"/>
      <c r="BG756" s="2"/>
      <c r="BH756" s="2"/>
      <c r="BI756" s="2"/>
      <c r="BJ756" s="2"/>
      <c r="BK756" s="2"/>
      <c r="BL756" s="2"/>
      <c r="BM756" s="2"/>
      <c r="BN756" s="2"/>
      <c r="BO756" s="2"/>
      <c r="BP756" s="2"/>
      <c r="BQ756" s="2"/>
      <c r="BR756" s="2"/>
      <c r="BS756" s="2"/>
      <c r="BT756" s="2"/>
      <c r="BU756" s="2"/>
      <c r="BV756" s="2"/>
      <c r="BW756" s="2"/>
      <c r="BX756" s="2"/>
      <c r="BY756" s="2"/>
      <c r="BZ756" s="2"/>
      <c r="CA756" s="2"/>
      <c r="CB756" s="2"/>
      <c r="CC756" s="2"/>
      <c r="CD756" s="2"/>
      <c r="CE756" s="2"/>
      <c r="CF756" s="2"/>
      <c r="CG756" s="2"/>
      <c r="CH756" s="2"/>
      <c r="CI756" s="2"/>
      <c r="CJ756" s="2"/>
      <c r="CK756" s="2"/>
      <c r="CL756" s="2"/>
      <c r="CM756" s="2"/>
      <c r="CN756" s="2"/>
      <c r="CO756" s="2"/>
      <c r="CP756" s="2"/>
      <c r="CQ756" s="2"/>
      <c r="CR756" s="2"/>
      <c r="CS756" s="2"/>
      <c r="CT756" s="2"/>
      <c r="CU756" s="2"/>
      <c r="CV756" s="2"/>
      <c r="CW756" s="2"/>
      <c r="CX756" s="2"/>
      <c r="CY756" s="2"/>
      <c r="CZ756" s="2"/>
      <c r="DA756" s="2"/>
      <c r="DB756" s="2"/>
      <c r="DC756" s="2"/>
      <c r="DD756" s="2"/>
      <c r="DE756" s="2"/>
      <c r="DF756" s="2"/>
      <c r="DG756" s="2"/>
      <c r="DH756" s="2"/>
      <c r="DI756" s="2"/>
      <c r="DJ756" s="2"/>
      <c r="DK756" s="2"/>
      <c r="DL756" s="2"/>
      <c r="DM756" s="2"/>
      <c r="DN756" s="2"/>
      <c r="DO756" s="2"/>
      <c r="DP756" s="2"/>
      <c r="DQ756" s="2"/>
      <c r="DR756" s="2"/>
      <c r="DS756" s="2"/>
      <c r="DT756" s="2"/>
      <c r="DU756" s="2"/>
      <c r="DV756" s="2"/>
      <c r="DW756" s="2"/>
      <c r="DX756" s="2"/>
      <c r="DY756" s="2"/>
      <c r="DZ756" s="2"/>
      <c r="EA756" s="2"/>
      <c r="EB756" s="2"/>
      <c r="EC756" s="2"/>
      <c r="ED756" s="2"/>
      <c r="EE756" s="2"/>
      <c r="EF756" s="2"/>
      <c r="EG756" s="2"/>
      <c r="EH756" s="2"/>
      <c r="EI756" s="2"/>
      <c r="EJ756" s="2"/>
      <c r="EK756" s="2"/>
      <c r="EL756" s="2"/>
      <c r="EM756" s="2"/>
      <c r="EN756" s="2"/>
      <c r="EO756" s="2"/>
      <c r="EP756" s="2"/>
      <c r="EQ756" s="2"/>
      <c r="ER756" s="2"/>
      <c r="ES756" s="2"/>
      <c r="ET756" s="2"/>
      <c r="EU756" s="2"/>
      <c r="EV756" s="2"/>
      <c r="EW756" s="2"/>
      <c r="EX756" s="2"/>
      <c r="EY756" s="2"/>
      <c r="EZ756" s="2"/>
      <c r="FA756" s="2"/>
      <c r="FB756" s="2"/>
      <c r="FC756" s="2"/>
      <c r="FD756" s="2"/>
      <c r="FE756" s="2"/>
      <c r="FF756" s="2"/>
      <c r="FG756" s="2"/>
      <c r="FH756" s="2"/>
      <c r="FI756" s="2"/>
      <c r="FJ756" s="2"/>
      <c r="FK756" s="2"/>
      <c r="FL756" s="2"/>
      <c r="FM756" s="2"/>
      <c r="FN756" s="2"/>
      <c r="FO756" s="2"/>
      <c r="FP756" s="2"/>
      <c r="FQ756" s="2"/>
      <c r="FR756" s="2"/>
      <c r="FS756" s="2"/>
      <c r="FT756" s="2"/>
      <c r="FU756" s="2"/>
      <c r="FV756" s="2"/>
      <c r="FW756" s="2"/>
      <c r="FX756" s="2"/>
      <c r="FY756" s="2"/>
      <c r="FZ756" s="2"/>
      <c r="GA756" s="2"/>
      <c r="GB756" s="2"/>
      <c r="GC756" s="2"/>
      <c r="GD756" s="2"/>
      <c r="GE756" s="2"/>
      <c r="GF756" s="2"/>
      <c r="GG756" s="2"/>
      <c r="GH756" s="2"/>
      <c r="GI756" s="2"/>
      <c r="GJ756" s="2"/>
      <c r="GK756" s="2"/>
      <c r="GL756" s="2"/>
      <c r="GM756" s="2"/>
      <c r="GN756" s="2"/>
      <c r="GO756" s="2"/>
      <c r="GP756" s="2"/>
      <c r="GQ756" s="2"/>
      <c r="GR756" s="2"/>
      <c r="GS756" s="2"/>
      <c r="GT756" s="2"/>
      <c r="GU756" s="2"/>
      <c r="GV756" s="2"/>
      <c r="GW756" s="2"/>
      <c r="GX756" s="2"/>
      <c r="GY756" s="2"/>
      <c r="GZ756" s="2"/>
      <c r="HA756" s="2"/>
      <c r="HB756" s="2"/>
      <c r="HC756" s="2"/>
      <c r="HD756" s="2"/>
      <c r="HE756" s="2"/>
      <c r="HF756" s="2"/>
      <c r="HG756" s="2"/>
      <c r="HH756" s="2"/>
      <c r="HI756" s="2"/>
      <c r="HJ756" s="2"/>
      <c r="HK756" s="2"/>
      <c r="HL756" s="2"/>
      <c r="HM756" s="2"/>
      <c r="HN756" s="2"/>
      <c r="HO756" s="2"/>
      <c r="HP756" s="2"/>
      <c r="HQ756" s="2"/>
      <c r="HR756" s="2"/>
      <c r="HS756" s="2"/>
      <c r="HT756" s="2"/>
      <c r="HU756" s="2"/>
      <c r="HV756" s="2"/>
      <c r="HW756" s="2"/>
      <c r="HX756" s="2"/>
      <c r="HY756" s="2"/>
      <c r="HZ756" s="2"/>
      <c r="IA756" s="2"/>
      <c r="IB756" s="2"/>
      <c r="IC756" s="2"/>
      <c r="ID756" s="2"/>
      <c r="IE756" s="2"/>
      <c r="IF756" s="2"/>
      <c r="IG756" s="2"/>
      <c r="IH756" s="2"/>
      <c r="II756" s="2"/>
      <c r="IJ756" s="2"/>
      <c r="IK756" s="2"/>
      <c r="IL756" s="2"/>
      <c r="IM756" s="2"/>
      <c r="IN756" s="2"/>
      <c r="IO756" s="2"/>
      <c r="IP756" s="2"/>
      <c r="IQ756" s="2"/>
      <c r="IR756" s="2"/>
      <c r="IS756" s="2"/>
      <c r="IT756" s="2"/>
      <c r="IU756" s="2"/>
      <c r="IV756" s="2"/>
    </row>
    <row r="757" spans="1:256" s="10" customFormat="1" ht="24.75" customHeight="1">
      <c r="A757" s="141">
        <v>20</v>
      </c>
      <c r="B757" s="74" t="s">
        <v>1353</v>
      </c>
      <c r="C757" s="20">
        <v>3712.3</v>
      </c>
      <c r="D757" s="20"/>
      <c r="E757" s="74"/>
      <c r="F757" s="141"/>
      <c r="G757" s="141"/>
      <c r="H757" s="101"/>
      <c r="I757" s="140"/>
      <c r="J757" s="140"/>
      <c r="K757" s="140"/>
      <c r="L757" s="140"/>
      <c r="M757" s="140"/>
      <c r="N757" s="141"/>
      <c r="O757" s="141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  <c r="AZ757" s="2"/>
      <c r="BA757" s="2"/>
      <c r="BB757" s="2"/>
      <c r="BC757" s="2"/>
      <c r="BD757" s="2"/>
      <c r="BE757" s="2"/>
      <c r="BF757" s="2"/>
      <c r="BG757" s="2"/>
      <c r="BH757" s="2"/>
      <c r="BI757" s="2"/>
      <c r="BJ757" s="2"/>
      <c r="BK757" s="2"/>
      <c r="BL757" s="2"/>
      <c r="BM757" s="2"/>
      <c r="BN757" s="2"/>
      <c r="BO757" s="2"/>
      <c r="BP757" s="2"/>
      <c r="BQ757" s="2"/>
      <c r="BR757" s="2"/>
      <c r="BS757" s="2"/>
      <c r="BT757" s="2"/>
      <c r="BU757" s="2"/>
      <c r="BV757" s="2"/>
      <c r="BW757" s="2"/>
      <c r="BX757" s="2"/>
      <c r="BY757" s="2"/>
      <c r="BZ757" s="2"/>
      <c r="CA757" s="2"/>
      <c r="CB757" s="2"/>
      <c r="CC757" s="2"/>
      <c r="CD757" s="2"/>
      <c r="CE757" s="2"/>
      <c r="CF757" s="2"/>
      <c r="CG757" s="2"/>
      <c r="CH757" s="2"/>
      <c r="CI757" s="2"/>
      <c r="CJ757" s="2"/>
      <c r="CK757" s="2"/>
      <c r="CL757" s="2"/>
      <c r="CM757" s="2"/>
      <c r="CN757" s="2"/>
      <c r="CO757" s="2"/>
      <c r="CP757" s="2"/>
      <c r="CQ757" s="2"/>
      <c r="CR757" s="2"/>
      <c r="CS757" s="2"/>
      <c r="CT757" s="2"/>
      <c r="CU757" s="2"/>
      <c r="CV757" s="2"/>
      <c r="CW757" s="2"/>
      <c r="CX757" s="2"/>
      <c r="CY757" s="2"/>
      <c r="CZ757" s="2"/>
      <c r="DA757" s="2"/>
      <c r="DB757" s="2"/>
      <c r="DC757" s="2"/>
      <c r="DD757" s="2"/>
      <c r="DE757" s="2"/>
      <c r="DF757" s="2"/>
      <c r="DG757" s="2"/>
      <c r="DH757" s="2"/>
      <c r="DI757" s="2"/>
      <c r="DJ757" s="2"/>
      <c r="DK757" s="2"/>
      <c r="DL757" s="2"/>
      <c r="DM757" s="2"/>
      <c r="DN757" s="2"/>
      <c r="DO757" s="2"/>
      <c r="DP757" s="2"/>
      <c r="DQ757" s="2"/>
      <c r="DR757" s="2"/>
      <c r="DS757" s="2"/>
      <c r="DT757" s="2"/>
      <c r="DU757" s="2"/>
      <c r="DV757" s="2"/>
      <c r="DW757" s="2"/>
      <c r="DX757" s="2"/>
      <c r="DY757" s="2"/>
      <c r="DZ757" s="2"/>
      <c r="EA757" s="2"/>
      <c r="EB757" s="2"/>
      <c r="EC757" s="2"/>
      <c r="ED757" s="2"/>
      <c r="EE757" s="2"/>
      <c r="EF757" s="2"/>
      <c r="EG757" s="2"/>
      <c r="EH757" s="2"/>
      <c r="EI757" s="2"/>
      <c r="EJ757" s="2"/>
      <c r="EK757" s="2"/>
      <c r="EL757" s="2"/>
      <c r="EM757" s="2"/>
      <c r="EN757" s="2"/>
      <c r="EO757" s="2"/>
      <c r="EP757" s="2"/>
      <c r="EQ757" s="2"/>
      <c r="ER757" s="2"/>
      <c r="ES757" s="2"/>
      <c r="ET757" s="2"/>
      <c r="EU757" s="2"/>
      <c r="EV757" s="2"/>
      <c r="EW757" s="2"/>
      <c r="EX757" s="2"/>
      <c r="EY757" s="2"/>
      <c r="EZ757" s="2"/>
      <c r="FA757" s="2"/>
      <c r="FB757" s="2"/>
      <c r="FC757" s="2"/>
      <c r="FD757" s="2"/>
      <c r="FE757" s="2"/>
      <c r="FF757" s="2"/>
      <c r="FG757" s="2"/>
      <c r="FH757" s="2"/>
      <c r="FI757" s="2"/>
      <c r="FJ757" s="2"/>
      <c r="FK757" s="2"/>
      <c r="FL757" s="2"/>
      <c r="FM757" s="2"/>
      <c r="FN757" s="2"/>
      <c r="FO757" s="2"/>
      <c r="FP757" s="2"/>
      <c r="FQ757" s="2"/>
      <c r="FR757" s="2"/>
      <c r="FS757" s="2"/>
      <c r="FT757" s="2"/>
      <c r="FU757" s="2"/>
      <c r="FV757" s="2"/>
      <c r="FW757" s="2"/>
      <c r="FX757" s="2"/>
      <c r="FY757" s="2"/>
      <c r="FZ757" s="2"/>
      <c r="GA757" s="2"/>
      <c r="GB757" s="2"/>
      <c r="GC757" s="2"/>
      <c r="GD757" s="2"/>
      <c r="GE757" s="2"/>
      <c r="GF757" s="2"/>
      <c r="GG757" s="2"/>
      <c r="GH757" s="2"/>
      <c r="GI757" s="2"/>
      <c r="GJ757" s="2"/>
      <c r="GK757" s="2"/>
      <c r="GL757" s="2"/>
      <c r="GM757" s="2"/>
      <c r="GN757" s="2"/>
      <c r="GO757" s="2"/>
      <c r="GP757" s="2"/>
      <c r="GQ757" s="2"/>
      <c r="GR757" s="2"/>
      <c r="GS757" s="2"/>
      <c r="GT757" s="2"/>
      <c r="GU757" s="2"/>
      <c r="GV757" s="2"/>
      <c r="GW757" s="2"/>
      <c r="GX757" s="2"/>
      <c r="GY757" s="2"/>
      <c r="GZ757" s="2"/>
      <c r="HA757" s="2"/>
      <c r="HB757" s="2"/>
      <c r="HC757" s="2"/>
      <c r="HD757" s="2"/>
      <c r="HE757" s="2"/>
      <c r="HF757" s="2"/>
      <c r="HG757" s="2"/>
      <c r="HH757" s="2"/>
      <c r="HI757" s="2"/>
      <c r="HJ757" s="2"/>
      <c r="HK757" s="2"/>
      <c r="HL757" s="2"/>
      <c r="HM757" s="2"/>
      <c r="HN757" s="2"/>
      <c r="HO757" s="2"/>
      <c r="HP757" s="2"/>
      <c r="HQ757" s="2"/>
      <c r="HR757" s="2"/>
      <c r="HS757" s="2"/>
      <c r="HT757" s="2"/>
      <c r="HU757" s="2"/>
      <c r="HV757" s="2"/>
      <c r="HW757" s="2"/>
      <c r="HX757" s="2"/>
      <c r="HY757" s="2"/>
      <c r="HZ757" s="2"/>
      <c r="IA757" s="2"/>
      <c r="IB757" s="2"/>
      <c r="IC757" s="2"/>
      <c r="ID757" s="2"/>
      <c r="IE757" s="2"/>
      <c r="IF757" s="2"/>
      <c r="IG757" s="2"/>
      <c r="IH757" s="2"/>
      <c r="II757" s="2"/>
      <c r="IJ757" s="2"/>
      <c r="IK757" s="2"/>
      <c r="IL757" s="2"/>
      <c r="IM757" s="2"/>
      <c r="IN757" s="2"/>
      <c r="IO757" s="2"/>
      <c r="IP757" s="2"/>
      <c r="IQ757" s="2"/>
      <c r="IR757" s="2"/>
      <c r="IS757" s="2"/>
      <c r="IT757" s="2"/>
      <c r="IU757" s="2"/>
      <c r="IV757" s="2"/>
    </row>
    <row r="758" spans="1:256" s="10" customFormat="1" ht="24.75" customHeight="1">
      <c r="A758" s="141">
        <v>21</v>
      </c>
      <c r="B758" s="74" t="s">
        <v>946</v>
      </c>
      <c r="C758" s="20">
        <v>375549.58</v>
      </c>
      <c r="D758" s="20"/>
      <c r="E758" s="74"/>
      <c r="F758" s="141"/>
      <c r="G758" s="141"/>
      <c r="H758" s="101"/>
      <c r="I758" s="140"/>
      <c r="J758" s="140"/>
      <c r="K758" s="140"/>
      <c r="L758" s="140"/>
      <c r="M758" s="140"/>
      <c r="N758" s="141"/>
      <c r="O758" s="141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  <c r="AZ758" s="2"/>
      <c r="BA758" s="2"/>
      <c r="BB758" s="2"/>
      <c r="BC758" s="2"/>
      <c r="BD758" s="2"/>
      <c r="BE758" s="2"/>
      <c r="BF758" s="2"/>
      <c r="BG758" s="2"/>
      <c r="BH758" s="2"/>
      <c r="BI758" s="2"/>
      <c r="BJ758" s="2"/>
      <c r="BK758" s="2"/>
      <c r="BL758" s="2"/>
      <c r="BM758" s="2"/>
      <c r="BN758" s="2"/>
      <c r="BO758" s="2"/>
      <c r="BP758" s="2"/>
      <c r="BQ758" s="2"/>
      <c r="BR758" s="2"/>
      <c r="BS758" s="2"/>
      <c r="BT758" s="2"/>
      <c r="BU758" s="2"/>
      <c r="BV758" s="2"/>
      <c r="BW758" s="2"/>
      <c r="BX758" s="2"/>
      <c r="BY758" s="2"/>
      <c r="BZ758" s="2"/>
      <c r="CA758" s="2"/>
      <c r="CB758" s="2"/>
      <c r="CC758" s="2"/>
      <c r="CD758" s="2"/>
      <c r="CE758" s="2"/>
      <c r="CF758" s="2"/>
      <c r="CG758" s="2"/>
      <c r="CH758" s="2"/>
      <c r="CI758" s="2"/>
      <c r="CJ758" s="2"/>
      <c r="CK758" s="2"/>
      <c r="CL758" s="2"/>
      <c r="CM758" s="2"/>
      <c r="CN758" s="2"/>
      <c r="CO758" s="2"/>
      <c r="CP758" s="2"/>
      <c r="CQ758" s="2"/>
      <c r="CR758" s="2"/>
      <c r="CS758" s="2"/>
      <c r="CT758" s="2"/>
      <c r="CU758" s="2"/>
      <c r="CV758" s="2"/>
      <c r="CW758" s="2"/>
      <c r="CX758" s="2"/>
      <c r="CY758" s="2"/>
      <c r="CZ758" s="2"/>
      <c r="DA758" s="2"/>
      <c r="DB758" s="2"/>
      <c r="DC758" s="2"/>
      <c r="DD758" s="2"/>
      <c r="DE758" s="2"/>
      <c r="DF758" s="2"/>
      <c r="DG758" s="2"/>
      <c r="DH758" s="2"/>
      <c r="DI758" s="2"/>
      <c r="DJ758" s="2"/>
      <c r="DK758" s="2"/>
      <c r="DL758" s="2"/>
      <c r="DM758" s="2"/>
      <c r="DN758" s="2"/>
      <c r="DO758" s="2"/>
      <c r="DP758" s="2"/>
      <c r="DQ758" s="2"/>
      <c r="DR758" s="2"/>
      <c r="DS758" s="2"/>
      <c r="DT758" s="2"/>
      <c r="DU758" s="2"/>
      <c r="DV758" s="2"/>
      <c r="DW758" s="2"/>
      <c r="DX758" s="2"/>
      <c r="DY758" s="2"/>
      <c r="DZ758" s="2"/>
      <c r="EA758" s="2"/>
      <c r="EB758" s="2"/>
      <c r="EC758" s="2"/>
      <c r="ED758" s="2"/>
      <c r="EE758" s="2"/>
      <c r="EF758" s="2"/>
      <c r="EG758" s="2"/>
      <c r="EH758" s="2"/>
      <c r="EI758" s="2"/>
      <c r="EJ758" s="2"/>
      <c r="EK758" s="2"/>
      <c r="EL758" s="2"/>
      <c r="EM758" s="2"/>
      <c r="EN758" s="2"/>
      <c r="EO758" s="2"/>
      <c r="EP758" s="2"/>
      <c r="EQ758" s="2"/>
      <c r="ER758" s="2"/>
      <c r="ES758" s="2"/>
      <c r="ET758" s="2"/>
      <c r="EU758" s="2"/>
      <c r="EV758" s="2"/>
      <c r="EW758" s="2"/>
      <c r="EX758" s="2"/>
      <c r="EY758" s="2"/>
      <c r="EZ758" s="2"/>
      <c r="FA758" s="2"/>
      <c r="FB758" s="2"/>
      <c r="FC758" s="2"/>
      <c r="FD758" s="2"/>
      <c r="FE758" s="2"/>
      <c r="FF758" s="2"/>
      <c r="FG758" s="2"/>
      <c r="FH758" s="2"/>
      <c r="FI758" s="2"/>
      <c r="FJ758" s="2"/>
      <c r="FK758" s="2"/>
      <c r="FL758" s="2"/>
      <c r="FM758" s="2"/>
      <c r="FN758" s="2"/>
      <c r="FO758" s="2"/>
      <c r="FP758" s="2"/>
      <c r="FQ758" s="2"/>
      <c r="FR758" s="2"/>
      <c r="FS758" s="2"/>
      <c r="FT758" s="2"/>
      <c r="FU758" s="2"/>
      <c r="FV758" s="2"/>
      <c r="FW758" s="2"/>
      <c r="FX758" s="2"/>
      <c r="FY758" s="2"/>
      <c r="FZ758" s="2"/>
      <c r="GA758" s="2"/>
      <c r="GB758" s="2"/>
      <c r="GC758" s="2"/>
      <c r="GD758" s="2"/>
      <c r="GE758" s="2"/>
      <c r="GF758" s="2"/>
      <c r="GG758" s="2"/>
      <c r="GH758" s="2"/>
      <c r="GI758" s="2"/>
      <c r="GJ758" s="2"/>
      <c r="GK758" s="2"/>
      <c r="GL758" s="2"/>
      <c r="GM758" s="2"/>
      <c r="GN758" s="2"/>
      <c r="GO758" s="2"/>
      <c r="GP758" s="2"/>
      <c r="GQ758" s="2"/>
      <c r="GR758" s="2"/>
      <c r="GS758" s="2"/>
      <c r="GT758" s="2"/>
      <c r="GU758" s="2"/>
      <c r="GV758" s="2"/>
      <c r="GW758" s="2"/>
      <c r="GX758" s="2"/>
      <c r="GY758" s="2"/>
      <c r="GZ758" s="2"/>
      <c r="HA758" s="2"/>
      <c r="HB758" s="2"/>
      <c r="HC758" s="2"/>
      <c r="HD758" s="2"/>
      <c r="HE758" s="2"/>
      <c r="HF758" s="2"/>
      <c r="HG758" s="2"/>
      <c r="HH758" s="2"/>
      <c r="HI758" s="2"/>
      <c r="HJ758" s="2"/>
      <c r="HK758" s="2"/>
      <c r="HL758" s="2"/>
      <c r="HM758" s="2"/>
      <c r="HN758" s="2"/>
      <c r="HO758" s="2"/>
      <c r="HP758" s="2"/>
      <c r="HQ758" s="2"/>
      <c r="HR758" s="2"/>
      <c r="HS758" s="2"/>
      <c r="HT758" s="2"/>
      <c r="HU758" s="2"/>
      <c r="HV758" s="2"/>
      <c r="HW758" s="2"/>
      <c r="HX758" s="2"/>
      <c r="HY758" s="2"/>
      <c r="HZ758" s="2"/>
      <c r="IA758" s="2"/>
      <c r="IB758" s="2"/>
      <c r="IC758" s="2"/>
      <c r="ID758" s="2"/>
      <c r="IE758" s="2"/>
      <c r="IF758" s="2"/>
      <c r="IG758" s="2"/>
      <c r="IH758" s="2"/>
      <c r="II758" s="2"/>
      <c r="IJ758" s="2"/>
      <c r="IK758" s="2"/>
      <c r="IL758" s="2"/>
      <c r="IM758" s="2"/>
      <c r="IN758" s="2"/>
      <c r="IO758" s="2"/>
      <c r="IP758" s="2"/>
      <c r="IQ758" s="2"/>
      <c r="IR758" s="2"/>
      <c r="IS758" s="2"/>
      <c r="IT758" s="2"/>
      <c r="IU758" s="2"/>
      <c r="IV758" s="2"/>
    </row>
    <row r="759" spans="1:256" s="10" customFormat="1" ht="24.75" customHeight="1">
      <c r="A759" s="141">
        <v>22</v>
      </c>
      <c r="B759" s="74" t="s">
        <v>1354</v>
      </c>
      <c r="C759" s="20">
        <v>6226.01</v>
      </c>
      <c r="D759" s="20"/>
      <c r="E759" s="74"/>
      <c r="F759" s="141"/>
      <c r="G759" s="141"/>
      <c r="H759" s="101"/>
      <c r="I759" s="140"/>
      <c r="J759" s="140"/>
      <c r="K759" s="140"/>
      <c r="L759" s="140"/>
      <c r="M759" s="140"/>
      <c r="N759" s="141"/>
      <c r="O759" s="141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  <c r="AZ759" s="2"/>
      <c r="BA759" s="2"/>
      <c r="BB759" s="2"/>
      <c r="BC759" s="2"/>
      <c r="BD759" s="2"/>
      <c r="BE759" s="2"/>
      <c r="BF759" s="2"/>
      <c r="BG759" s="2"/>
      <c r="BH759" s="2"/>
      <c r="BI759" s="2"/>
      <c r="BJ759" s="2"/>
      <c r="BK759" s="2"/>
      <c r="BL759" s="2"/>
      <c r="BM759" s="2"/>
      <c r="BN759" s="2"/>
      <c r="BO759" s="2"/>
      <c r="BP759" s="2"/>
      <c r="BQ759" s="2"/>
      <c r="BR759" s="2"/>
      <c r="BS759" s="2"/>
      <c r="BT759" s="2"/>
      <c r="BU759" s="2"/>
      <c r="BV759" s="2"/>
      <c r="BW759" s="2"/>
      <c r="BX759" s="2"/>
      <c r="BY759" s="2"/>
      <c r="BZ759" s="2"/>
      <c r="CA759" s="2"/>
      <c r="CB759" s="2"/>
      <c r="CC759" s="2"/>
      <c r="CD759" s="2"/>
      <c r="CE759" s="2"/>
      <c r="CF759" s="2"/>
      <c r="CG759" s="2"/>
      <c r="CH759" s="2"/>
      <c r="CI759" s="2"/>
      <c r="CJ759" s="2"/>
      <c r="CK759" s="2"/>
      <c r="CL759" s="2"/>
      <c r="CM759" s="2"/>
      <c r="CN759" s="2"/>
      <c r="CO759" s="2"/>
      <c r="CP759" s="2"/>
      <c r="CQ759" s="2"/>
      <c r="CR759" s="2"/>
      <c r="CS759" s="2"/>
      <c r="CT759" s="2"/>
      <c r="CU759" s="2"/>
      <c r="CV759" s="2"/>
      <c r="CW759" s="2"/>
      <c r="CX759" s="2"/>
      <c r="CY759" s="2"/>
      <c r="CZ759" s="2"/>
      <c r="DA759" s="2"/>
      <c r="DB759" s="2"/>
      <c r="DC759" s="2"/>
      <c r="DD759" s="2"/>
      <c r="DE759" s="2"/>
      <c r="DF759" s="2"/>
      <c r="DG759" s="2"/>
      <c r="DH759" s="2"/>
      <c r="DI759" s="2"/>
      <c r="DJ759" s="2"/>
      <c r="DK759" s="2"/>
      <c r="DL759" s="2"/>
      <c r="DM759" s="2"/>
      <c r="DN759" s="2"/>
      <c r="DO759" s="2"/>
      <c r="DP759" s="2"/>
      <c r="DQ759" s="2"/>
      <c r="DR759" s="2"/>
      <c r="DS759" s="2"/>
      <c r="DT759" s="2"/>
      <c r="DU759" s="2"/>
      <c r="DV759" s="2"/>
      <c r="DW759" s="2"/>
      <c r="DX759" s="2"/>
      <c r="DY759" s="2"/>
      <c r="DZ759" s="2"/>
      <c r="EA759" s="2"/>
      <c r="EB759" s="2"/>
      <c r="EC759" s="2"/>
      <c r="ED759" s="2"/>
      <c r="EE759" s="2"/>
      <c r="EF759" s="2"/>
      <c r="EG759" s="2"/>
      <c r="EH759" s="2"/>
      <c r="EI759" s="2"/>
      <c r="EJ759" s="2"/>
      <c r="EK759" s="2"/>
      <c r="EL759" s="2"/>
      <c r="EM759" s="2"/>
      <c r="EN759" s="2"/>
      <c r="EO759" s="2"/>
      <c r="EP759" s="2"/>
      <c r="EQ759" s="2"/>
      <c r="ER759" s="2"/>
      <c r="ES759" s="2"/>
      <c r="ET759" s="2"/>
      <c r="EU759" s="2"/>
      <c r="EV759" s="2"/>
      <c r="EW759" s="2"/>
      <c r="EX759" s="2"/>
      <c r="EY759" s="2"/>
      <c r="EZ759" s="2"/>
      <c r="FA759" s="2"/>
      <c r="FB759" s="2"/>
      <c r="FC759" s="2"/>
      <c r="FD759" s="2"/>
      <c r="FE759" s="2"/>
      <c r="FF759" s="2"/>
      <c r="FG759" s="2"/>
      <c r="FH759" s="2"/>
      <c r="FI759" s="2"/>
      <c r="FJ759" s="2"/>
      <c r="FK759" s="2"/>
      <c r="FL759" s="2"/>
      <c r="FM759" s="2"/>
      <c r="FN759" s="2"/>
      <c r="FO759" s="2"/>
      <c r="FP759" s="2"/>
      <c r="FQ759" s="2"/>
      <c r="FR759" s="2"/>
      <c r="FS759" s="2"/>
      <c r="FT759" s="2"/>
      <c r="FU759" s="2"/>
      <c r="FV759" s="2"/>
      <c r="FW759" s="2"/>
      <c r="FX759" s="2"/>
      <c r="FY759" s="2"/>
      <c r="FZ759" s="2"/>
      <c r="GA759" s="2"/>
      <c r="GB759" s="2"/>
      <c r="GC759" s="2"/>
      <c r="GD759" s="2"/>
      <c r="GE759" s="2"/>
      <c r="GF759" s="2"/>
      <c r="GG759" s="2"/>
      <c r="GH759" s="2"/>
      <c r="GI759" s="2"/>
      <c r="GJ759" s="2"/>
      <c r="GK759" s="2"/>
      <c r="GL759" s="2"/>
      <c r="GM759" s="2"/>
      <c r="GN759" s="2"/>
      <c r="GO759" s="2"/>
      <c r="GP759" s="2"/>
      <c r="GQ759" s="2"/>
      <c r="GR759" s="2"/>
      <c r="GS759" s="2"/>
      <c r="GT759" s="2"/>
      <c r="GU759" s="2"/>
      <c r="GV759" s="2"/>
      <c r="GW759" s="2"/>
      <c r="GX759" s="2"/>
      <c r="GY759" s="2"/>
      <c r="GZ759" s="2"/>
      <c r="HA759" s="2"/>
      <c r="HB759" s="2"/>
      <c r="HC759" s="2"/>
      <c r="HD759" s="2"/>
      <c r="HE759" s="2"/>
      <c r="HF759" s="2"/>
      <c r="HG759" s="2"/>
      <c r="HH759" s="2"/>
      <c r="HI759" s="2"/>
      <c r="HJ759" s="2"/>
      <c r="HK759" s="2"/>
      <c r="HL759" s="2"/>
      <c r="HM759" s="2"/>
      <c r="HN759" s="2"/>
      <c r="HO759" s="2"/>
      <c r="HP759" s="2"/>
      <c r="HQ759" s="2"/>
      <c r="HR759" s="2"/>
      <c r="HS759" s="2"/>
      <c r="HT759" s="2"/>
      <c r="HU759" s="2"/>
      <c r="HV759" s="2"/>
      <c r="HW759" s="2"/>
      <c r="HX759" s="2"/>
      <c r="HY759" s="2"/>
      <c r="HZ759" s="2"/>
      <c r="IA759" s="2"/>
      <c r="IB759" s="2"/>
      <c r="IC759" s="2"/>
      <c r="ID759" s="2"/>
      <c r="IE759" s="2"/>
      <c r="IF759" s="2"/>
      <c r="IG759" s="2"/>
      <c r="IH759" s="2"/>
      <c r="II759" s="2"/>
      <c r="IJ759" s="2"/>
      <c r="IK759" s="2"/>
      <c r="IL759" s="2"/>
      <c r="IM759" s="2"/>
      <c r="IN759" s="2"/>
      <c r="IO759" s="2"/>
      <c r="IP759" s="2"/>
      <c r="IQ759" s="2"/>
      <c r="IR759" s="2"/>
      <c r="IS759" s="2"/>
      <c r="IT759" s="2"/>
      <c r="IU759" s="2"/>
      <c r="IV759" s="2"/>
    </row>
    <row r="760" spans="1:256" s="10" customFormat="1" ht="24.75" customHeight="1">
      <c r="A760" s="141">
        <v>23</v>
      </c>
      <c r="B760" s="74" t="s">
        <v>1355</v>
      </c>
      <c r="C760" s="20">
        <v>5048192.79</v>
      </c>
      <c r="D760" s="20"/>
      <c r="E760" s="74"/>
      <c r="F760" s="141"/>
      <c r="G760" s="141"/>
      <c r="H760" s="101"/>
      <c r="I760" s="140"/>
      <c r="J760" s="140"/>
      <c r="K760" s="140"/>
      <c r="L760" s="140"/>
      <c r="M760" s="140"/>
      <c r="N760" s="141"/>
      <c r="O760" s="141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  <c r="AZ760" s="2"/>
      <c r="BA760" s="2"/>
      <c r="BB760" s="2"/>
      <c r="BC760" s="2"/>
      <c r="BD760" s="2"/>
      <c r="BE760" s="2"/>
      <c r="BF760" s="2"/>
      <c r="BG760" s="2"/>
      <c r="BH760" s="2"/>
      <c r="BI760" s="2"/>
      <c r="BJ760" s="2"/>
      <c r="BK760" s="2"/>
      <c r="BL760" s="2"/>
      <c r="BM760" s="2"/>
      <c r="BN760" s="2"/>
      <c r="BO760" s="2"/>
      <c r="BP760" s="2"/>
      <c r="BQ760" s="2"/>
      <c r="BR760" s="2"/>
      <c r="BS760" s="2"/>
      <c r="BT760" s="2"/>
      <c r="BU760" s="2"/>
      <c r="BV760" s="2"/>
      <c r="BW760" s="2"/>
      <c r="BX760" s="2"/>
      <c r="BY760" s="2"/>
      <c r="BZ760" s="2"/>
      <c r="CA760" s="2"/>
      <c r="CB760" s="2"/>
      <c r="CC760" s="2"/>
      <c r="CD760" s="2"/>
      <c r="CE760" s="2"/>
      <c r="CF760" s="2"/>
      <c r="CG760" s="2"/>
      <c r="CH760" s="2"/>
      <c r="CI760" s="2"/>
      <c r="CJ760" s="2"/>
      <c r="CK760" s="2"/>
      <c r="CL760" s="2"/>
      <c r="CM760" s="2"/>
      <c r="CN760" s="2"/>
      <c r="CO760" s="2"/>
      <c r="CP760" s="2"/>
      <c r="CQ760" s="2"/>
      <c r="CR760" s="2"/>
      <c r="CS760" s="2"/>
      <c r="CT760" s="2"/>
      <c r="CU760" s="2"/>
      <c r="CV760" s="2"/>
      <c r="CW760" s="2"/>
      <c r="CX760" s="2"/>
      <c r="CY760" s="2"/>
      <c r="CZ760" s="2"/>
      <c r="DA760" s="2"/>
      <c r="DB760" s="2"/>
      <c r="DC760" s="2"/>
      <c r="DD760" s="2"/>
      <c r="DE760" s="2"/>
      <c r="DF760" s="2"/>
      <c r="DG760" s="2"/>
      <c r="DH760" s="2"/>
      <c r="DI760" s="2"/>
      <c r="DJ760" s="2"/>
      <c r="DK760" s="2"/>
      <c r="DL760" s="2"/>
      <c r="DM760" s="2"/>
      <c r="DN760" s="2"/>
      <c r="DO760" s="2"/>
      <c r="DP760" s="2"/>
      <c r="DQ760" s="2"/>
      <c r="DR760" s="2"/>
      <c r="DS760" s="2"/>
      <c r="DT760" s="2"/>
      <c r="DU760" s="2"/>
      <c r="DV760" s="2"/>
      <c r="DW760" s="2"/>
      <c r="DX760" s="2"/>
      <c r="DY760" s="2"/>
      <c r="DZ760" s="2"/>
      <c r="EA760" s="2"/>
      <c r="EB760" s="2"/>
      <c r="EC760" s="2"/>
      <c r="ED760" s="2"/>
      <c r="EE760" s="2"/>
      <c r="EF760" s="2"/>
      <c r="EG760" s="2"/>
      <c r="EH760" s="2"/>
      <c r="EI760" s="2"/>
      <c r="EJ760" s="2"/>
      <c r="EK760" s="2"/>
      <c r="EL760" s="2"/>
      <c r="EM760" s="2"/>
      <c r="EN760" s="2"/>
      <c r="EO760" s="2"/>
      <c r="EP760" s="2"/>
      <c r="EQ760" s="2"/>
      <c r="ER760" s="2"/>
      <c r="ES760" s="2"/>
      <c r="ET760" s="2"/>
      <c r="EU760" s="2"/>
      <c r="EV760" s="2"/>
      <c r="EW760" s="2"/>
      <c r="EX760" s="2"/>
      <c r="EY760" s="2"/>
      <c r="EZ760" s="2"/>
      <c r="FA760" s="2"/>
      <c r="FB760" s="2"/>
      <c r="FC760" s="2"/>
      <c r="FD760" s="2"/>
      <c r="FE760" s="2"/>
      <c r="FF760" s="2"/>
      <c r="FG760" s="2"/>
      <c r="FH760" s="2"/>
      <c r="FI760" s="2"/>
      <c r="FJ760" s="2"/>
      <c r="FK760" s="2"/>
      <c r="FL760" s="2"/>
      <c r="FM760" s="2"/>
      <c r="FN760" s="2"/>
      <c r="FO760" s="2"/>
      <c r="FP760" s="2"/>
      <c r="FQ760" s="2"/>
      <c r="FR760" s="2"/>
      <c r="FS760" s="2"/>
      <c r="FT760" s="2"/>
      <c r="FU760" s="2"/>
      <c r="FV760" s="2"/>
      <c r="FW760" s="2"/>
      <c r="FX760" s="2"/>
      <c r="FY760" s="2"/>
      <c r="FZ760" s="2"/>
      <c r="GA760" s="2"/>
      <c r="GB760" s="2"/>
      <c r="GC760" s="2"/>
      <c r="GD760" s="2"/>
      <c r="GE760" s="2"/>
      <c r="GF760" s="2"/>
      <c r="GG760" s="2"/>
      <c r="GH760" s="2"/>
      <c r="GI760" s="2"/>
      <c r="GJ760" s="2"/>
      <c r="GK760" s="2"/>
      <c r="GL760" s="2"/>
      <c r="GM760" s="2"/>
      <c r="GN760" s="2"/>
      <c r="GO760" s="2"/>
      <c r="GP760" s="2"/>
      <c r="GQ760" s="2"/>
      <c r="GR760" s="2"/>
      <c r="GS760" s="2"/>
      <c r="GT760" s="2"/>
      <c r="GU760" s="2"/>
      <c r="GV760" s="2"/>
      <c r="GW760" s="2"/>
      <c r="GX760" s="2"/>
      <c r="GY760" s="2"/>
      <c r="GZ760" s="2"/>
      <c r="HA760" s="2"/>
      <c r="HB760" s="2"/>
      <c r="HC760" s="2"/>
      <c r="HD760" s="2"/>
      <c r="HE760" s="2"/>
      <c r="HF760" s="2"/>
      <c r="HG760" s="2"/>
      <c r="HH760" s="2"/>
      <c r="HI760" s="2"/>
      <c r="HJ760" s="2"/>
      <c r="HK760" s="2"/>
      <c r="HL760" s="2"/>
      <c r="HM760" s="2"/>
      <c r="HN760" s="2"/>
      <c r="HO760" s="2"/>
      <c r="HP760" s="2"/>
      <c r="HQ760" s="2"/>
      <c r="HR760" s="2"/>
      <c r="HS760" s="2"/>
      <c r="HT760" s="2"/>
      <c r="HU760" s="2"/>
      <c r="HV760" s="2"/>
      <c r="HW760" s="2"/>
      <c r="HX760" s="2"/>
      <c r="HY760" s="2"/>
      <c r="HZ760" s="2"/>
      <c r="IA760" s="2"/>
      <c r="IB760" s="2"/>
      <c r="IC760" s="2"/>
      <c r="ID760" s="2"/>
      <c r="IE760" s="2"/>
      <c r="IF760" s="2"/>
      <c r="IG760" s="2"/>
      <c r="IH760" s="2"/>
      <c r="II760" s="2"/>
      <c r="IJ760" s="2"/>
      <c r="IK760" s="2"/>
      <c r="IL760" s="2"/>
      <c r="IM760" s="2"/>
      <c r="IN760" s="2"/>
      <c r="IO760" s="2"/>
      <c r="IP760" s="2"/>
      <c r="IQ760" s="2"/>
      <c r="IR760" s="2"/>
      <c r="IS760" s="2"/>
      <c r="IT760" s="2"/>
      <c r="IU760" s="2"/>
      <c r="IV760" s="2"/>
    </row>
    <row r="761" spans="1:256" s="146" customFormat="1" ht="24.75" customHeight="1">
      <c r="A761" s="272" t="s">
        <v>7</v>
      </c>
      <c r="B761" s="272"/>
      <c r="C761" s="134">
        <f>SUM(C738:C760)</f>
        <v>10096385.580000002</v>
      </c>
      <c r="D761" s="134">
        <f>SUM(D738:D760)</f>
        <v>0</v>
      </c>
      <c r="E761" s="150"/>
      <c r="F761" s="55"/>
      <c r="G761" s="55"/>
      <c r="H761" s="151"/>
      <c r="I761" s="165"/>
      <c r="J761" s="133"/>
      <c r="K761" s="133"/>
      <c r="L761" s="133"/>
      <c r="M761" s="133"/>
      <c r="N761" s="133"/>
      <c r="O761" s="133"/>
    </row>
    <row r="762" spans="1:256" ht="28.5" customHeight="1">
      <c r="A762" s="138" t="s">
        <v>1357</v>
      </c>
      <c r="B762" s="101"/>
      <c r="C762" s="124"/>
      <c r="D762" s="124"/>
      <c r="E762" s="101"/>
      <c r="F762" s="189"/>
      <c r="G762" s="189"/>
      <c r="H762" s="101"/>
      <c r="I762" s="189"/>
      <c r="J762" s="189"/>
      <c r="K762" s="189"/>
      <c r="L762" s="189"/>
      <c r="M762" s="189"/>
      <c r="N762" s="189"/>
      <c r="O762" s="60"/>
    </row>
    <row r="763" spans="1:256" s="2" customFormat="1" ht="24.75" customHeight="1">
      <c r="A763" s="141">
        <v>1</v>
      </c>
      <c r="B763" s="74" t="s">
        <v>265</v>
      </c>
      <c r="C763" s="104"/>
      <c r="D763" s="104">
        <v>12632460</v>
      </c>
      <c r="E763" s="28" t="s">
        <v>1389</v>
      </c>
      <c r="F763" s="141">
        <v>1971</v>
      </c>
      <c r="G763" s="141">
        <v>3460</v>
      </c>
      <c r="H763" s="74" t="s">
        <v>1393</v>
      </c>
      <c r="I763" s="140" t="s">
        <v>27</v>
      </c>
      <c r="J763" s="140" t="s">
        <v>27</v>
      </c>
      <c r="K763" s="140" t="s">
        <v>28</v>
      </c>
      <c r="L763" s="140" t="s">
        <v>28</v>
      </c>
      <c r="M763" s="140"/>
      <c r="N763" s="141" t="s">
        <v>59</v>
      </c>
      <c r="O763" s="141"/>
    </row>
    <row r="764" spans="1:256" s="2" customFormat="1" ht="24.75" customHeight="1">
      <c r="A764" s="141">
        <v>2</v>
      </c>
      <c r="B764" s="74" t="s">
        <v>382</v>
      </c>
      <c r="C764" s="104"/>
      <c r="D764" s="104">
        <v>8159985</v>
      </c>
      <c r="E764" s="28" t="s">
        <v>1390</v>
      </c>
      <c r="F764" s="141">
        <v>1971</v>
      </c>
      <c r="G764" s="141">
        <v>2235</v>
      </c>
      <c r="H764" s="74" t="s">
        <v>1393</v>
      </c>
      <c r="I764" s="140" t="s">
        <v>27</v>
      </c>
      <c r="J764" s="140" t="s">
        <v>27</v>
      </c>
      <c r="K764" s="140" t="s">
        <v>28</v>
      </c>
      <c r="L764" s="140" t="s">
        <v>28</v>
      </c>
      <c r="M764" s="140"/>
      <c r="N764" s="141" t="s">
        <v>59</v>
      </c>
      <c r="O764" s="141"/>
    </row>
    <row r="765" spans="1:256" s="2" customFormat="1" ht="24.75" customHeight="1">
      <c r="A765" s="141">
        <v>3</v>
      </c>
      <c r="B765" s="74" t="s">
        <v>1395</v>
      </c>
      <c r="C765" s="104">
        <v>40000</v>
      </c>
      <c r="D765" s="104"/>
      <c r="E765" s="28"/>
      <c r="F765" s="141"/>
      <c r="G765" s="141"/>
      <c r="H765" s="74" t="s">
        <v>1393</v>
      </c>
      <c r="I765" s="140"/>
      <c r="J765" s="140"/>
      <c r="K765" s="140"/>
      <c r="L765" s="140"/>
      <c r="M765" s="140"/>
      <c r="N765" s="141"/>
      <c r="O765" s="141"/>
    </row>
    <row r="766" spans="1:256" s="2" customFormat="1" ht="24.75" customHeight="1">
      <c r="A766" s="141">
        <v>4</v>
      </c>
      <c r="B766" s="74" t="s">
        <v>1396</v>
      </c>
      <c r="C766" s="104"/>
      <c r="D766" s="104">
        <v>657180</v>
      </c>
      <c r="E766" s="28" t="s">
        <v>1391</v>
      </c>
      <c r="F766" s="141">
        <v>1975</v>
      </c>
      <c r="G766" s="141">
        <v>180.27</v>
      </c>
      <c r="H766" s="74" t="s">
        <v>1393</v>
      </c>
      <c r="I766" s="140" t="s">
        <v>27</v>
      </c>
      <c r="J766" s="140" t="s">
        <v>27</v>
      </c>
      <c r="K766" s="140" t="s">
        <v>28</v>
      </c>
      <c r="L766" s="140" t="s">
        <v>28</v>
      </c>
      <c r="M766" s="140"/>
      <c r="N766" s="141" t="s">
        <v>59</v>
      </c>
      <c r="O766" s="141"/>
    </row>
    <row r="767" spans="1:256" s="2" customFormat="1" ht="24.75" customHeight="1">
      <c r="A767" s="141">
        <v>5</v>
      </c>
      <c r="B767" s="74" t="s">
        <v>1397</v>
      </c>
      <c r="C767" s="104"/>
      <c r="D767" s="104">
        <v>1898520</v>
      </c>
      <c r="E767" s="28" t="s">
        <v>1392</v>
      </c>
      <c r="F767" s="141">
        <v>1988</v>
      </c>
      <c r="G767" s="141">
        <v>520</v>
      </c>
      <c r="H767" s="74" t="s">
        <v>1394</v>
      </c>
      <c r="I767" s="140" t="s">
        <v>27</v>
      </c>
      <c r="J767" s="140" t="s">
        <v>27</v>
      </c>
      <c r="K767" s="140" t="s">
        <v>28</v>
      </c>
      <c r="L767" s="140" t="s">
        <v>28</v>
      </c>
      <c r="M767" s="140"/>
      <c r="N767" s="141" t="s">
        <v>59</v>
      </c>
      <c r="O767" s="141"/>
    </row>
    <row r="768" spans="1:256" s="2" customFormat="1" ht="24.75" customHeight="1">
      <c r="A768" s="141">
        <v>6</v>
      </c>
      <c r="B768" s="74" t="s">
        <v>1398</v>
      </c>
      <c r="C768" s="104">
        <v>1157.6099999999999</v>
      </c>
      <c r="D768" s="104"/>
      <c r="E768" s="28" t="s">
        <v>1391</v>
      </c>
      <c r="F768" s="141">
        <v>1988</v>
      </c>
      <c r="G768" s="141"/>
      <c r="H768" s="74" t="s">
        <v>1394</v>
      </c>
      <c r="I768" s="140" t="s">
        <v>27</v>
      </c>
      <c r="J768" s="140" t="s">
        <v>27</v>
      </c>
      <c r="K768" s="140" t="s">
        <v>28</v>
      </c>
      <c r="L768" s="140" t="s">
        <v>28</v>
      </c>
      <c r="M768" s="140"/>
      <c r="N768" s="141" t="s">
        <v>59</v>
      </c>
      <c r="O768" s="141"/>
    </row>
    <row r="769" spans="1:15" s="2" customFormat="1" ht="24.75" customHeight="1">
      <c r="A769" s="141">
        <v>7</v>
      </c>
      <c r="B769" s="74" t="s">
        <v>1399</v>
      </c>
      <c r="C769" s="104">
        <v>1860.7</v>
      </c>
      <c r="D769" s="104"/>
      <c r="E769" s="28" t="s">
        <v>1391</v>
      </c>
      <c r="F769" s="141">
        <v>1988</v>
      </c>
      <c r="G769" s="141">
        <v>70</v>
      </c>
      <c r="H769" s="74" t="s">
        <v>1394</v>
      </c>
      <c r="I769" s="140" t="s">
        <v>27</v>
      </c>
      <c r="J769" s="140" t="s">
        <v>28</v>
      </c>
      <c r="K769" s="140" t="s">
        <v>28</v>
      </c>
      <c r="L769" s="140" t="s">
        <v>28</v>
      </c>
      <c r="M769" s="140"/>
      <c r="N769" s="141" t="s">
        <v>59</v>
      </c>
      <c r="O769" s="141"/>
    </row>
    <row r="770" spans="1:15" s="2" customFormat="1" ht="24.75" customHeight="1">
      <c r="A770" s="141">
        <v>8</v>
      </c>
      <c r="B770" s="74" t="s">
        <v>186</v>
      </c>
      <c r="C770" s="104">
        <v>14623.22</v>
      </c>
      <c r="D770" s="104"/>
      <c r="E770" s="28" t="s">
        <v>1391</v>
      </c>
      <c r="F770" s="141">
        <v>1988</v>
      </c>
      <c r="G770" s="141"/>
      <c r="H770" s="74" t="s">
        <v>1394</v>
      </c>
      <c r="I770" s="140" t="s">
        <v>27</v>
      </c>
      <c r="J770" s="140" t="s">
        <v>28</v>
      </c>
      <c r="K770" s="140" t="s">
        <v>28</v>
      </c>
      <c r="L770" s="140" t="s">
        <v>28</v>
      </c>
      <c r="M770" s="140" t="s">
        <v>1403</v>
      </c>
      <c r="N770" s="141" t="s">
        <v>590</v>
      </c>
      <c r="O770" s="141"/>
    </row>
    <row r="771" spans="1:15" s="2" customFormat="1" ht="24.75" customHeight="1">
      <c r="A771" s="141">
        <v>9</v>
      </c>
      <c r="B771" s="74" t="s">
        <v>1322</v>
      </c>
      <c r="C771" s="104">
        <v>14575.5</v>
      </c>
      <c r="D771" s="104"/>
      <c r="E771" s="28" t="s">
        <v>1391</v>
      </c>
      <c r="F771" s="141">
        <v>2012</v>
      </c>
      <c r="G771" s="141">
        <v>25</v>
      </c>
      <c r="H771" s="74" t="s">
        <v>1394</v>
      </c>
      <c r="I771" s="140" t="s">
        <v>27</v>
      </c>
      <c r="J771" s="140" t="s">
        <v>28</v>
      </c>
      <c r="K771" s="140" t="s">
        <v>28</v>
      </c>
      <c r="L771" s="140" t="s">
        <v>28</v>
      </c>
      <c r="M771" s="140" t="s">
        <v>691</v>
      </c>
      <c r="N771" s="141"/>
      <c r="O771" s="141"/>
    </row>
    <row r="772" spans="1:15" s="2" customFormat="1" ht="24.75" customHeight="1">
      <c r="A772" s="141">
        <v>10</v>
      </c>
      <c r="B772" s="74" t="s">
        <v>1322</v>
      </c>
      <c r="C772" s="104">
        <v>14575.5</v>
      </c>
      <c r="D772" s="104"/>
      <c r="E772" s="28" t="s">
        <v>1391</v>
      </c>
      <c r="F772" s="141">
        <v>2012</v>
      </c>
      <c r="G772" s="141">
        <v>25</v>
      </c>
      <c r="H772" s="74" t="s">
        <v>1394</v>
      </c>
      <c r="I772" s="140" t="s">
        <v>27</v>
      </c>
      <c r="J772" s="140" t="s">
        <v>28</v>
      </c>
      <c r="K772" s="140" t="s">
        <v>28</v>
      </c>
      <c r="L772" s="140" t="s">
        <v>28</v>
      </c>
      <c r="M772" s="140" t="s">
        <v>691</v>
      </c>
      <c r="N772" s="141" t="s">
        <v>106</v>
      </c>
      <c r="O772" s="141"/>
    </row>
    <row r="773" spans="1:15" s="2" customFormat="1" ht="24.75" customHeight="1">
      <c r="A773" s="141">
        <v>11</v>
      </c>
      <c r="B773" s="74" t="s">
        <v>1110</v>
      </c>
      <c r="C773" s="104">
        <v>6971.78</v>
      </c>
      <c r="D773" s="104"/>
      <c r="E773" s="28" t="s">
        <v>1391</v>
      </c>
      <c r="F773" s="141">
        <v>2012</v>
      </c>
      <c r="G773" s="141"/>
      <c r="H773" s="74" t="s">
        <v>1394</v>
      </c>
      <c r="I773" s="140" t="s">
        <v>481</v>
      </c>
      <c r="J773" s="140" t="s">
        <v>28</v>
      </c>
      <c r="K773" s="140" t="s">
        <v>28</v>
      </c>
      <c r="L773" s="140" t="s">
        <v>28</v>
      </c>
      <c r="M773" s="140" t="s">
        <v>691</v>
      </c>
      <c r="N773" s="141" t="s">
        <v>106</v>
      </c>
      <c r="O773" s="141"/>
    </row>
    <row r="774" spans="1:15" s="2" customFormat="1" ht="24.75" customHeight="1">
      <c r="A774" s="141">
        <v>12</v>
      </c>
      <c r="B774" s="74" t="s">
        <v>1400</v>
      </c>
      <c r="C774" s="104">
        <v>22604</v>
      </c>
      <c r="D774" s="104"/>
      <c r="E774" s="28" t="s">
        <v>1391</v>
      </c>
      <c r="F774" s="141">
        <v>2012</v>
      </c>
      <c r="G774" s="141">
        <v>24.5</v>
      </c>
      <c r="H774" s="74" t="s">
        <v>1394</v>
      </c>
      <c r="I774" s="140" t="s">
        <v>27</v>
      </c>
      <c r="J774" s="140" t="s">
        <v>28</v>
      </c>
      <c r="K774" s="140" t="s">
        <v>28</v>
      </c>
      <c r="L774" s="140" t="s">
        <v>28</v>
      </c>
      <c r="M774" s="140" t="s">
        <v>691</v>
      </c>
      <c r="N774" s="141" t="s">
        <v>226</v>
      </c>
      <c r="O774" s="141"/>
    </row>
    <row r="775" spans="1:15" s="2" customFormat="1" ht="24.75" customHeight="1">
      <c r="A775" s="141">
        <v>13</v>
      </c>
      <c r="B775" s="74" t="s">
        <v>1400</v>
      </c>
      <c r="C775" s="104">
        <v>22604</v>
      </c>
      <c r="D775" s="104"/>
      <c r="E775" s="28" t="s">
        <v>1391</v>
      </c>
      <c r="F775" s="141">
        <v>2012</v>
      </c>
      <c r="G775" s="141">
        <v>24.5</v>
      </c>
      <c r="H775" s="74" t="s">
        <v>1394</v>
      </c>
      <c r="I775" s="140" t="s">
        <v>27</v>
      </c>
      <c r="J775" s="140" t="s">
        <v>28</v>
      </c>
      <c r="K775" s="140" t="s">
        <v>28</v>
      </c>
      <c r="L775" s="140" t="s">
        <v>28</v>
      </c>
      <c r="M775" s="140" t="s">
        <v>691</v>
      </c>
      <c r="N775" s="141" t="s">
        <v>106</v>
      </c>
      <c r="O775" s="141"/>
    </row>
    <row r="776" spans="1:15" s="2" customFormat="1" ht="24.75" customHeight="1">
      <c r="A776" s="141">
        <v>14</v>
      </c>
      <c r="B776" s="74" t="s">
        <v>1400</v>
      </c>
      <c r="C776" s="104">
        <v>22604</v>
      </c>
      <c r="D776" s="104"/>
      <c r="E776" s="28" t="s">
        <v>1391</v>
      </c>
      <c r="F776" s="141">
        <v>2012</v>
      </c>
      <c r="G776" s="141">
        <v>24.5</v>
      </c>
      <c r="H776" s="74" t="s">
        <v>1394</v>
      </c>
      <c r="I776" s="140" t="s">
        <v>27</v>
      </c>
      <c r="J776" s="140" t="s">
        <v>28</v>
      </c>
      <c r="K776" s="140" t="s">
        <v>28</v>
      </c>
      <c r="L776" s="140" t="s">
        <v>28</v>
      </c>
      <c r="M776" s="140" t="s">
        <v>691</v>
      </c>
      <c r="N776" s="141" t="s">
        <v>106</v>
      </c>
      <c r="O776" s="141"/>
    </row>
    <row r="777" spans="1:15" s="2" customFormat="1" ht="24.75" customHeight="1">
      <c r="A777" s="141">
        <v>15</v>
      </c>
      <c r="B777" s="74" t="s">
        <v>1400</v>
      </c>
      <c r="C777" s="104">
        <v>25117.75</v>
      </c>
      <c r="D777" s="104"/>
      <c r="E777" s="28" t="s">
        <v>1391</v>
      </c>
      <c r="F777" s="141">
        <v>2012</v>
      </c>
      <c r="G777" s="141">
        <v>24.5</v>
      </c>
      <c r="H777" s="74" t="s">
        <v>1394</v>
      </c>
      <c r="I777" s="140" t="s">
        <v>27</v>
      </c>
      <c r="J777" s="140" t="s">
        <v>28</v>
      </c>
      <c r="K777" s="140" t="s">
        <v>28</v>
      </c>
      <c r="L777" s="140" t="s">
        <v>28</v>
      </c>
      <c r="M777" s="140" t="s">
        <v>691</v>
      </c>
      <c r="N777" s="141" t="s">
        <v>106</v>
      </c>
      <c r="O777" s="141"/>
    </row>
    <row r="778" spans="1:15" s="2" customFormat="1" ht="24.75" customHeight="1">
      <c r="A778" s="141">
        <v>16</v>
      </c>
      <c r="B778" s="74" t="s">
        <v>1400</v>
      </c>
      <c r="C778" s="104">
        <v>22604</v>
      </c>
      <c r="D778" s="104"/>
      <c r="E778" s="28" t="s">
        <v>1391</v>
      </c>
      <c r="F778" s="141">
        <v>2012</v>
      </c>
      <c r="G778" s="141">
        <v>24.5</v>
      </c>
      <c r="H778" s="74" t="s">
        <v>1394</v>
      </c>
      <c r="I778" s="140" t="s">
        <v>27</v>
      </c>
      <c r="J778" s="140" t="s">
        <v>28</v>
      </c>
      <c r="K778" s="140" t="s">
        <v>28</v>
      </c>
      <c r="L778" s="140" t="s">
        <v>28</v>
      </c>
      <c r="M778" s="140" t="s">
        <v>691</v>
      </c>
      <c r="N778" s="141" t="s">
        <v>106</v>
      </c>
      <c r="O778" s="141"/>
    </row>
    <row r="779" spans="1:15" s="2" customFormat="1" ht="24.75" customHeight="1">
      <c r="A779" s="141">
        <v>17</v>
      </c>
      <c r="B779" s="74" t="s">
        <v>1400</v>
      </c>
      <c r="C779" s="104">
        <v>22604</v>
      </c>
      <c r="D779" s="104"/>
      <c r="E779" s="28" t="s">
        <v>1391</v>
      </c>
      <c r="F779" s="141">
        <v>2012</v>
      </c>
      <c r="G779" s="141">
        <v>24.5</v>
      </c>
      <c r="H779" s="74" t="s">
        <v>1394</v>
      </c>
      <c r="I779" s="140" t="s">
        <v>27</v>
      </c>
      <c r="J779" s="140" t="s">
        <v>28</v>
      </c>
      <c r="K779" s="140" t="s">
        <v>28</v>
      </c>
      <c r="L779" s="140" t="s">
        <v>28</v>
      </c>
      <c r="M779" s="140" t="s">
        <v>691</v>
      </c>
      <c r="N779" s="141" t="s">
        <v>106</v>
      </c>
      <c r="O779" s="141"/>
    </row>
    <row r="780" spans="1:15" s="2" customFormat="1" ht="24.75" customHeight="1">
      <c r="A780" s="141">
        <v>18</v>
      </c>
      <c r="B780" s="74" t="s">
        <v>1400</v>
      </c>
      <c r="C780" s="104">
        <v>23159</v>
      </c>
      <c r="D780" s="104"/>
      <c r="E780" s="28" t="s">
        <v>1391</v>
      </c>
      <c r="F780" s="141">
        <v>2012</v>
      </c>
      <c r="G780" s="141">
        <v>24.5</v>
      </c>
      <c r="H780" s="74" t="s">
        <v>1394</v>
      </c>
      <c r="I780" s="140" t="s">
        <v>27</v>
      </c>
      <c r="J780" s="140" t="s">
        <v>28</v>
      </c>
      <c r="K780" s="140" t="s">
        <v>28</v>
      </c>
      <c r="L780" s="140" t="s">
        <v>28</v>
      </c>
      <c r="M780" s="140" t="s">
        <v>691</v>
      </c>
      <c r="N780" s="141" t="s">
        <v>106</v>
      </c>
      <c r="O780" s="141"/>
    </row>
    <row r="781" spans="1:15" s="2" customFormat="1" ht="24.75" customHeight="1">
      <c r="A781" s="141">
        <v>19</v>
      </c>
      <c r="B781" s="74" t="s">
        <v>1400</v>
      </c>
      <c r="C781" s="104">
        <v>23159</v>
      </c>
      <c r="D781" s="104"/>
      <c r="E781" s="28" t="s">
        <v>1391</v>
      </c>
      <c r="F781" s="141">
        <v>2012</v>
      </c>
      <c r="G781" s="141">
        <v>24.5</v>
      </c>
      <c r="H781" s="74" t="s">
        <v>1394</v>
      </c>
      <c r="I781" s="140" t="s">
        <v>27</v>
      </c>
      <c r="J781" s="140" t="s">
        <v>28</v>
      </c>
      <c r="K781" s="140" t="s">
        <v>28</v>
      </c>
      <c r="L781" s="140" t="s">
        <v>28</v>
      </c>
      <c r="M781" s="140" t="s">
        <v>691</v>
      </c>
      <c r="N781" s="141" t="s">
        <v>106</v>
      </c>
      <c r="O781" s="141"/>
    </row>
    <row r="782" spans="1:15" s="2" customFormat="1" ht="24.75" customHeight="1">
      <c r="A782" s="141">
        <v>20</v>
      </c>
      <c r="B782" s="74" t="s">
        <v>1400</v>
      </c>
      <c r="C782" s="104">
        <v>22604</v>
      </c>
      <c r="D782" s="104"/>
      <c r="E782" s="28" t="s">
        <v>1391</v>
      </c>
      <c r="F782" s="141">
        <v>2012</v>
      </c>
      <c r="G782" s="141">
        <v>24.5</v>
      </c>
      <c r="H782" s="74" t="s">
        <v>1394</v>
      </c>
      <c r="I782" s="140" t="s">
        <v>27</v>
      </c>
      <c r="J782" s="140" t="s">
        <v>28</v>
      </c>
      <c r="K782" s="140" t="s">
        <v>28</v>
      </c>
      <c r="L782" s="140" t="s">
        <v>28</v>
      </c>
      <c r="M782" s="140" t="s">
        <v>691</v>
      </c>
      <c r="N782" s="141" t="s">
        <v>106</v>
      </c>
      <c r="O782" s="141"/>
    </row>
    <row r="783" spans="1:15" s="2" customFormat="1" ht="24.75" customHeight="1">
      <c r="A783" s="141">
        <v>21</v>
      </c>
      <c r="B783" s="74" t="s">
        <v>1400</v>
      </c>
      <c r="C783" s="104">
        <v>22604</v>
      </c>
      <c r="D783" s="104"/>
      <c r="E783" s="28" t="s">
        <v>1391</v>
      </c>
      <c r="F783" s="141">
        <v>2012</v>
      </c>
      <c r="G783" s="141">
        <v>24.5</v>
      </c>
      <c r="H783" s="74" t="s">
        <v>1394</v>
      </c>
      <c r="I783" s="140" t="s">
        <v>27</v>
      </c>
      <c r="J783" s="140" t="s">
        <v>28</v>
      </c>
      <c r="K783" s="140" t="s">
        <v>28</v>
      </c>
      <c r="L783" s="140" t="s">
        <v>28</v>
      </c>
      <c r="M783" s="140" t="s">
        <v>691</v>
      </c>
      <c r="N783" s="141" t="s">
        <v>106</v>
      </c>
      <c r="O783" s="141"/>
    </row>
    <row r="784" spans="1:15" s="2" customFormat="1" ht="24.75" customHeight="1">
      <c r="A784" s="141">
        <v>22</v>
      </c>
      <c r="B784" s="74" t="s">
        <v>1400</v>
      </c>
      <c r="C784" s="104">
        <v>22604</v>
      </c>
      <c r="D784" s="104"/>
      <c r="E784" s="28" t="s">
        <v>1391</v>
      </c>
      <c r="F784" s="141">
        <v>2012</v>
      </c>
      <c r="G784" s="141">
        <v>24.5</v>
      </c>
      <c r="H784" s="74" t="s">
        <v>1394</v>
      </c>
      <c r="I784" s="140" t="s">
        <v>27</v>
      </c>
      <c r="J784" s="140" t="s">
        <v>28</v>
      </c>
      <c r="K784" s="140" t="s">
        <v>28</v>
      </c>
      <c r="L784" s="140" t="s">
        <v>28</v>
      </c>
      <c r="M784" s="140" t="s">
        <v>691</v>
      </c>
      <c r="N784" s="141" t="s">
        <v>106</v>
      </c>
      <c r="O784" s="141"/>
    </row>
    <row r="785" spans="1:15" s="2" customFormat="1" ht="24.75" customHeight="1">
      <c r="A785" s="141">
        <v>23</v>
      </c>
      <c r="B785" s="74" t="s">
        <v>1400</v>
      </c>
      <c r="C785" s="104">
        <v>22604</v>
      </c>
      <c r="D785" s="104"/>
      <c r="E785" s="28" t="s">
        <v>1391</v>
      </c>
      <c r="F785" s="141">
        <v>2012</v>
      </c>
      <c r="G785" s="141">
        <v>24.5</v>
      </c>
      <c r="H785" s="74" t="s">
        <v>1394</v>
      </c>
      <c r="I785" s="140" t="s">
        <v>27</v>
      </c>
      <c r="J785" s="140" t="s">
        <v>28</v>
      </c>
      <c r="K785" s="140" t="s">
        <v>28</v>
      </c>
      <c r="L785" s="140" t="s">
        <v>28</v>
      </c>
      <c r="M785" s="140" t="s">
        <v>691</v>
      </c>
      <c r="N785" s="141" t="s">
        <v>106</v>
      </c>
      <c r="O785" s="141"/>
    </row>
    <row r="786" spans="1:15" s="2" customFormat="1" ht="24.75" customHeight="1">
      <c r="A786" s="141">
        <v>24</v>
      </c>
      <c r="B786" s="74" t="s">
        <v>1400</v>
      </c>
      <c r="C786" s="104">
        <v>22604</v>
      </c>
      <c r="D786" s="104"/>
      <c r="E786" s="28" t="s">
        <v>1391</v>
      </c>
      <c r="F786" s="141">
        <v>2012</v>
      </c>
      <c r="G786" s="141">
        <v>24.5</v>
      </c>
      <c r="H786" s="74" t="s">
        <v>1394</v>
      </c>
      <c r="I786" s="140" t="s">
        <v>27</v>
      </c>
      <c r="J786" s="140" t="s">
        <v>28</v>
      </c>
      <c r="K786" s="140" t="s">
        <v>28</v>
      </c>
      <c r="L786" s="140" t="s">
        <v>28</v>
      </c>
      <c r="M786" s="140" t="s">
        <v>691</v>
      </c>
      <c r="N786" s="141" t="s">
        <v>106</v>
      </c>
      <c r="O786" s="141"/>
    </row>
    <row r="787" spans="1:15" s="2" customFormat="1" ht="24.75" customHeight="1">
      <c r="A787" s="141">
        <v>25</v>
      </c>
      <c r="B787" s="74" t="s">
        <v>1400</v>
      </c>
      <c r="C787" s="104">
        <v>22604</v>
      </c>
      <c r="D787" s="104"/>
      <c r="E787" s="28" t="s">
        <v>1391</v>
      </c>
      <c r="F787" s="141">
        <v>2012</v>
      </c>
      <c r="G787" s="141">
        <v>24.5</v>
      </c>
      <c r="H787" s="74" t="s">
        <v>1394</v>
      </c>
      <c r="I787" s="140" t="s">
        <v>27</v>
      </c>
      <c r="J787" s="140" t="s">
        <v>28</v>
      </c>
      <c r="K787" s="140" t="s">
        <v>28</v>
      </c>
      <c r="L787" s="140" t="s">
        <v>28</v>
      </c>
      <c r="M787" s="140" t="s">
        <v>691</v>
      </c>
      <c r="N787" s="141" t="s">
        <v>106</v>
      </c>
      <c r="O787" s="141"/>
    </row>
    <row r="788" spans="1:15" s="2" customFormat="1" ht="24.75" customHeight="1">
      <c r="A788" s="141">
        <v>26</v>
      </c>
      <c r="B788" s="74" t="s">
        <v>1400</v>
      </c>
      <c r="C788" s="104">
        <v>22604</v>
      </c>
      <c r="D788" s="104"/>
      <c r="E788" s="28" t="s">
        <v>1391</v>
      </c>
      <c r="F788" s="141">
        <v>2012</v>
      </c>
      <c r="G788" s="141">
        <v>24.5</v>
      </c>
      <c r="H788" s="74" t="s">
        <v>1394</v>
      </c>
      <c r="I788" s="140" t="s">
        <v>27</v>
      </c>
      <c r="J788" s="140" t="s">
        <v>28</v>
      </c>
      <c r="K788" s="140" t="s">
        <v>28</v>
      </c>
      <c r="L788" s="140" t="s">
        <v>28</v>
      </c>
      <c r="M788" s="140" t="s">
        <v>691</v>
      </c>
      <c r="N788" s="141" t="s">
        <v>106</v>
      </c>
      <c r="O788" s="141"/>
    </row>
    <row r="789" spans="1:15" s="2" customFormat="1" ht="24.75" customHeight="1">
      <c r="A789" s="141">
        <v>27</v>
      </c>
      <c r="B789" s="74" t="s">
        <v>1400</v>
      </c>
      <c r="C789" s="104">
        <v>22604</v>
      </c>
      <c r="D789" s="104"/>
      <c r="E789" s="28" t="s">
        <v>1391</v>
      </c>
      <c r="F789" s="141">
        <v>2012</v>
      </c>
      <c r="G789" s="141">
        <v>24.5</v>
      </c>
      <c r="H789" s="74" t="s">
        <v>1394</v>
      </c>
      <c r="I789" s="140" t="s">
        <v>27</v>
      </c>
      <c r="J789" s="140" t="s">
        <v>28</v>
      </c>
      <c r="K789" s="140" t="s">
        <v>28</v>
      </c>
      <c r="L789" s="140" t="s">
        <v>28</v>
      </c>
      <c r="M789" s="140" t="s">
        <v>691</v>
      </c>
      <c r="N789" s="141" t="s">
        <v>106</v>
      </c>
      <c r="O789" s="141"/>
    </row>
    <row r="790" spans="1:15" s="2" customFormat="1" ht="24.75" customHeight="1">
      <c r="A790" s="141">
        <v>28</v>
      </c>
      <c r="B790" s="74" t="s">
        <v>1400</v>
      </c>
      <c r="C790" s="104">
        <v>22604</v>
      </c>
      <c r="D790" s="104"/>
      <c r="E790" s="28" t="s">
        <v>1391</v>
      </c>
      <c r="F790" s="141">
        <v>2012</v>
      </c>
      <c r="G790" s="141">
        <v>24.5</v>
      </c>
      <c r="H790" s="74" t="s">
        <v>1394</v>
      </c>
      <c r="I790" s="140" t="s">
        <v>27</v>
      </c>
      <c r="J790" s="140" t="s">
        <v>28</v>
      </c>
      <c r="K790" s="140" t="s">
        <v>28</v>
      </c>
      <c r="L790" s="140" t="s">
        <v>28</v>
      </c>
      <c r="M790" s="140" t="s">
        <v>691</v>
      </c>
      <c r="N790" s="141" t="s">
        <v>106</v>
      </c>
      <c r="O790" s="141"/>
    </row>
    <row r="791" spans="1:15" s="2" customFormat="1" ht="24.75" customHeight="1">
      <c r="A791" s="141">
        <v>29</v>
      </c>
      <c r="B791" s="74" t="s">
        <v>1400</v>
      </c>
      <c r="C791" s="104">
        <v>22604</v>
      </c>
      <c r="D791" s="104"/>
      <c r="E791" s="28" t="s">
        <v>1391</v>
      </c>
      <c r="F791" s="141">
        <v>2012</v>
      </c>
      <c r="G791" s="141">
        <v>24.5</v>
      </c>
      <c r="H791" s="74" t="s">
        <v>1394</v>
      </c>
      <c r="I791" s="140" t="s">
        <v>27</v>
      </c>
      <c r="J791" s="140" t="s">
        <v>28</v>
      </c>
      <c r="K791" s="140" t="s">
        <v>28</v>
      </c>
      <c r="L791" s="140" t="s">
        <v>28</v>
      </c>
      <c r="M791" s="140" t="s">
        <v>691</v>
      </c>
      <c r="N791" s="141" t="s">
        <v>106</v>
      </c>
      <c r="O791" s="141"/>
    </row>
    <row r="792" spans="1:15" s="2" customFormat="1" ht="24.75" customHeight="1">
      <c r="A792" s="141">
        <v>30</v>
      </c>
      <c r="B792" s="25" t="s">
        <v>1401</v>
      </c>
      <c r="C792" s="104">
        <v>74213.899999999994</v>
      </c>
      <c r="D792" s="104"/>
      <c r="E792" s="28" t="s">
        <v>1391</v>
      </c>
      <c r="F792" s="141">
        <v>2013</v>
      </c>
      <c r="G792" s="141">
        <v>24.5</v>
      </c>
      <c r="H792" s="74" t="s">
        <v>1394</v>
      </c>
      <c r="I792" s="140" t="s">
        <v>27</v>
      </c>
      <c r="J792" s="140" t="s">
        <v>28</v>
      </c>
      <c r="K792" s="140" t="s">
        <v>28</v>
      </c>
      <c r="L792" s="140" t="s">
        <v>28</v>
      </c>
      <c r="M792" s="140" t="s">
        <v>1402</v>
      </c>
      <c r="N792" s="141" t="s">
        <v>481</v>
      </c>
      <c r="O792" s="141"/>
    </row>
    <row r="793" spans="1:15" s="146" customFormat="1" ht="24.75" customHeight="1">
      <c r="A793" s="272" t="s">
        <v>7</v>
      </c>
      <c r="B793" s="272"/>
      <c r="C793" s="134">
        <f>SUM(C763:C792)</f>
        <v>578473.96</v>
      </c>
      <c r="D793" s="134">
        <f>SUM(D763:D792)</f>
        <v>23348145</v>
      </c>
      <c r="E793" s="150"/>
      <c r="F793" s="55"/>
      <c r="G793" s="55"/>
      <c r="H793" s="151"/>
      <c r="I793" s="165"/>
      <c r="J793" s="133"/>
      <c r="K793" s="133"/>
      <c r="L793" s="133"/>
      <c r="M793" s="133"/>
      <c r="N793" s="133"/>
      <c r="O793" s="133"/>
    </row>
    <row r="794" spans="1:15" ht="28.5" customHeight="1">
      <c r="A794" s="138" t="s">
        <v>1317</v>
      </c>
      <c r="B794" s="101"/>
      <c r="C794" s="124"/>
      <c r="D794" s="124"/>
      <c r="E794" s="101"/>
      <c r="F794" s="189"/>
      <c r="G794" s="189"/>
      <c r="H794" s="101"/>
      <c r="I794" s="189"/>
      <c r="J794" s="189"/>
      <c r="K794" s="189"/>
      <c r="L794" s="189"/>
      <c r="M794" s="189"/>
      <c r="N794" s="189"/>
      <c r="O794" s="60"/>
    </row>
    <row r="795" spans="1:15" s="2" customFormat="1" ht="24.75" customHeight="1">
      <c r="A795" s="141">
        <v>1</v>
      </c>
      <c r="B795" s="74" t="s">
        <v>1010</v>
      </c>
      <c r="C795" s="20"/>
      <c r="D795" s="20">
        <v>2202655</v>
      </c>
      <c r="E795" s="28"/>
      <c r="F795" s="141">
        <v>1970</v>
      </c>
      <c r="G795" s="141">
        <v>611.83000000000004</v>
      </c>
      <c r="H795" s="74" t="s">
        <v>1318</v>
      </c>
      <c r="I795" s="140" t="s">
        <v>27</v>
      </c>
      <c r="J795" s="140" t="s">
        <v>27</v>
      </c>
      <c r="K795" s="140" t="s">
        <v>251</v>
      </c>
      <c r="L795" s="140" t="s">
        <v>251</v>
      </c>
      <c r="M795" s="140"/>
      <c r="N795" s="141" t="s">
        <v>99</v>
      </c>
      <c r="O795" s="141"/>
    </row>
    <row r="796" spans="1:15" s="2" customFormat="1" ht="24.75" customHeight="1">
      <c r="A796" s="141">
        <v>2</v>
      </c>
      <c r="B796" s="74" t="s">
        <v>1319</v>
      </c>
      <c r="C796" s="20">
        <v>18277.099999999999</v>
      </c>
      <c r="D796" s="20"/>
      <c r="E796" s="28"/>
      <c r="F796" s="141"/>
      <c r="G796" s="141"/>
      <c r="H796" s="74" t="s">
        <v>1318</v>
      </c>
      <c r="I796" s="140" t="s">
        <v>251</v>
      </c>
      <c r="J796" s="140" t="s">
        <v>27</v>
      </c>
      <c r="K796" s="140" t="s">
        <v>251</v>
      </c>
      <c r="L796" s="140" t="s">
        <v>251</v>
      </c>
      <c r="M796" s="140"/>
      <c r="N796" s="141" t="s">
        <v>99</v>
      </c>
      <c r="O796" s="141"/>
    </row>
    <row r="797" spans="1:15" s="2" customFormat="1" ht="24.75" customHeight="1">
      <c r="A797" s="141">
        <v>3</v>
      </c>
      <c r="B797" s="74" t="s">
        <v>21</v>
      </c>
      <c r="C797" s="20"/>
      <c r="D797" s="20">
        <v>10250640</v>
      </c>
      <c r="E797" s="28"/>
      <c r="F797" s="141">
        <v>1969</v>
      </c>
      <c r="G797" s="141">
        <v>2847.4</v>
      </c>
      <c r="H797" s="74" t="s">
        <v>1318</v>
      </c>
      <c r="I797" s="140" t="s">
        <v>27</v>
      </c>
      <c r="J797" s="140" t="s">
        <v>27</v>
      </c>
      <c r="K797" s="140" t="s">
        <v>251</v>
      </c>
      <c r="L797" s="140" t="s">
        <v>251</v>
      </c>
      <c r="M797" s="140"/>
      <c r="N797" s="141" t="s">
        <v>99</v>
      </c>
      <c r="O797" s="141"/>
    </row>
    <row r="798" spans="1:15" s="2" customFormat="1" ht="24.75" customHeight="1">
      <c r="A798" s="141">
        <v>4</v>
      </c>
      <c r="B798" s="74" t="s">
        <v>1423</v>
      </c>
      <c r="C798" s="20"/>
      <c r="D798" s="20">
        <v>18501408</v>
      </c>
      <c r="E798" s="28"/>
      <c r="F798" s="141">
        <v>1969</v>
      </c>
      <c r="G798" s="141">
        <v>5139.28</v>
      </c>
      <c r="H798" s="74" t="s">
        <v>1318</v>
      </c>
      <c r="I798" s="140" t="s">
        <v>27</v>
      </c>
      <c r="J798" s="140" t="s">
        <v>27</v>
      </c>
      <c r="K798" s="140" t="s">
        <v>96</v>
      </c>
      <c r="L798" s="140" t="s">
        <v>96</v>
      </c>
      <c r="M798" s="140"/>
      <c r="N798" s="141" t="s">
        <v>59</v>
      </c>
      <c r="O798" s="140" t="s">
        <v>1422</v>
      </c>
    </row>
    <row r="799" spans="1:15" s="2" customFormat="1" ht="24.75" customHeight="1">
      <c r="A799" s="141">
        <v>5</v>
      </c>
      <c r="B799" s="74" t="s">
        <v>1320</v>
      </c>
      <c r="C799" s="20">
        <v>95776</v>
      </c>
      <c r="D799" s="20"/>
      <c r="E799" s="28"/>
      <c r="F799" s="141">
        <v>1970</v>
      </c>
      <c r="G799" s="141">
        <v>605</v>
      </c>
      <c r="H799" s="74" t="s">
        <v>1318</v>
      </c>
      <c r="I799" s="140" t="s">
        <v>96</v>
      </c>
      <c r="J799" s="140" t="s">
        <v>96</v>
      </c>
      <c r="K799" s="140" t="s">
        <v>96</v>
      </c>
      <c r="L799" s="140" t="s">
        <v>96</v>
      </c>
      <c r="M799" s="140"/>
      <c r="N799" s="141" t="s">
        <v>99</v>
      </c>
      <c r="O799" s="141"/>
    </row>
    <row r="800" spans="1:15" s="2" customFormat="1" ht="24.75" customHeight="1">
      <c r="A800" s="141">
        <v>6</v>
      </c>
      <c r="B800" s="74" t="s">
        <v>1321</v>
      </c>
      <c r="C800" s="20">
        <v>6171.8</v>
      </c>
      <c r="D800" s="20"/>
      <c r="E800" s="28"/>
      <c r="F800" s="141">
        <v>1970</v>
      </c>
      <c r="G800" s="141">
        <v>216.63</v>
      </c>
      <c r="H800" s="74" t="s">
        <v>1318</v>
      </c>
      <c r="I800" s="140" t="s">
        <v>96</v>
      </c>
      <c r="J800" s="140" t="s">
        <v>96</v>
      </c>
      <c r="K800" s="140" t="s">
        <v>96</v>
      </c>
      <c r="L800" s="140" t="s">
        <v>96</v>
      </c>
      <c r="M800" s="140"/>
      <c r="N800" s="141" t="s">
        <v>99</v>
      </c>
      <c r="O800" s="141"/>
    </row>
    <row r="801" spans="1:15" s="2" customFormat="1" ht="24.75" customHeight="1">
      <c r="A801" s="141">
        <v>7</v>
      </c>
      <c r="B801" s="74" t="s">
        <v>1322</v>
      </c>
      <c r="C801" s="20">
        <v>43156.800000000003</v>
      </c>
      <c r="D801" s="20"/>
      <c r="E801" s="28"/>
      <c r="F801" s="141">
        <v>1970</v>
      </c>
      <c r="G801" s="141">
        <v>250</v>
      </c>
      <c r="H801" s="74" t="s">
        <v>1318</v>
      </c>
      <c r="I801" s="140" t="s">
        <v>96</v>
      </c>
      <c r="J801" s="140" t="s">
        <v>96</v>
      </c>
      <c r="K801" s="140" t="s">
        <v>96</v>
      </c>
      <c r="L801" s="140" t="s">
        <v>96</v>
      </c>
      <c r="M801" s="140"/>
      <c r="N801" s="141" t="s">
        <v>99</v>
      </c>
      <c r="O801" s="141"/>
    </row>
    <row r="802" spans="1:15" s="2" customFormat="1" ht="24.75" customHeight="1">
      <c r="A802" s="141">
        <v>8</v>
      </c>
      <c r="B802" s="74" t="s">
        <v>1323</v>
      </c>
      <c r="C802" s="20">
        <v>3300</v>
      </c>
      <c r="D802" s="20"/>
      <c r="E802" s="28"/>
      <c r="F802" s="141">
        <v>2006</v>
      </c>
      <c r="G802" s="141">
        <v>30</v>
      </c>
      <c r="H802" s="74" t="s">
        <v>1318</v>
      </c>
      <c r="I802" s="140"/>
      <c r="J802" s="140"/>
      <c r="K802" s="140"/>
      <c r="L802" s="140"/>
      <c r="M802" s="140"/>
      <c r="N802" s="141" t="s">
        <v>99</v>
      </c>
      <c r="O802" s="141"/>
    </row>
    <row r="803" spans="1:15" s="2" customFormat="1" ht="24.75" customHeight="1">
      <c r="A803" s="141">
        <v>9</v>
      </c>
      <c r="B803" s="74" t="s">
        <v>1324</v>
      </c>
      <c r="C803" s="20">
        <v>15000</v>
      </c>
      <c r="D803" s="20"/>
      <c r="E803" s="28"/>
      <c r="F803" s="141">
        <v>2009</v>
      </c>
      <c r="G803" s="141">
        <v>81.28</v>
      </c>
      <c r="H803" s="74" t="s">
        <v>1318</v>
      </c>
      <c r="I803" s="140"/>
      <c r="J803" s="140"/>
      <c r="K803" s="140"/>
      <c r="L803" s="140"/>
      <c r="M803" s="140"/>
      <c r="N803" s="141" t="s">
        <v>99</v>
      </c>
      <c r="O803" s="141"/>
    </row>
    <row r="804" spans="1:15" s="2" customFormat="1" ht="24.75" customHeight="1">
      <c r="A804" s="141">
        <v>10</v>
      </c>
      <c r="B804" s="74" t="s">
        <v>1325</v>
      </c>
      <c r="C804" s="20">
        <v>7600.73</v>
      </c>
      <c r="D804" s="20"/>
      <c r="E804" s="28"/>
      <c r="F804" s="141">
        <v>2016</v>
      </c>
      <c r="G804" s="141">
        <v>20</v>
      </c>
      <c r="H804" s="74" t="s">
        <v>1318</v>
      </c>
      <c r="I804" s="140"/>
      <c r="J804" s="140"/>
      <c r="K804" s="140"/>
      <c r="L804" s="140"/>
      <c r="M804" s="140"/>
      <c r="N804" s="141" t="s">
        <v>99</v>
      </c>
      <c r="O804" s="141"/>
    </row>
    <row r="805" spans="1:15" s="2" customFormat="1" ht="24.75" customHeight="1">
      <c r="A805" s="141">
        <v>11</v>
      </c>
      <c r="B805" s="74" t="s">
        <v>1325</v>
      </c>
      <c r="C805" s="20">
        <v>7600.74</v>
      </c>
      <c r="D805" s="20"/>
      <c r="E805" s="28"/>
      <c r="F805" s="141">
        <v>2016</v>
      </c>
      <c r="G805" s="141">
        <v>20</v>
      </c>
      <c r="H805" s="74" t="s">
        <v>1318</v>
      </c>
      <c r="I805" s="140"/>
      <c r="J805" s="140"/>
      <c r="K805" s="140"/>
      <c r="L805" s="140"/>
      <c r="M805" s="140"/>
      <c r="N805" s="141" t="s">
        <v>99</v>
      </c>
      <c r="O805" s="141"/>
    </row>
    <row r="806" spans="1:15" s="2" customFormat="1" ht="24.75" customHeight="1">
      <c r="A806" s="141">
        <v>12</v>
      </c>
      <c r="B806" s="74" t="s">
        <v>1326</v>
      </c>
      <c r="C806" s="20">
        <v>80881.66</v>
      </c>
      <c r="D806" s="20"/>
      <c r="E806" s="28"/>
      <c r="F806" s="141">
        <v>2017</v>
      </c>
      <c r="G806" s="141">
        <v>94.5</v>
      </c>
      <c r="H806" s="74" t="s">
        <v>1318</v>
      </c>
      <c r="I806" s="140"/>
      <c r="J806" s="140"/>
      <c r="K806" s="140"/>
      <c r="L806" s="140"/>
      <c r="M806" s="140"/>
      <c r="N806" s="141" t="s">
        <v>99</v>
      </c>
      <c r="O806" s="141"/>
    </row>
    <row r="807" spans="1:15" s="2" customFormat="1" ht="24.75" customHeight="1">
      <c r="A807" s="141">
        <v>13</v>
      </c>
      <c r="B807" s="74" t="s">
        <v>1172</v>
      </c>
      <c r="C807" s="20">
        <v>72855.77</v>
      </c>
      <c r="D807" s="20"/>
      <c r="E807" s="28"/>
      <c r="F807" s="141">
        <v>2017</v>
      </c>
      <c r="G807" s="141">
        <v>119.34</v>
      </c>
      <c r="H807" s="74" t="s">
        <v>1318</v>
      </c>
      <c r="I807" s="140"/>
      <c r="J807" s="140"/>
      <c r="K807" s="140"/>
      <c r="L807" s="140"/>
      <c r="M807" s="140"/>
      <c r="N807" s="141" t="s">
        <v>1327</v>
      </c>
      <c r="O807" s="141"/>
    </row>
    <row r="808" spans="1:15" s="2" customFormat="1" ht="24.75" customHeight="1">
      <c r="A808" s="141">
        <v>14</v>
      </c>
      <c r="B808" s="74" t="s">
        <v>1328</v>
      </c>
      <c r="C808" s="20">
        <v>89906.51</v>
      </c>
      <c r="D808" s="20"/>
      <c r="E808" s="28"/>
      <c r="F808" s="141">
        <v>2017</v>
      </c>
      <c r="G808" s="141"/>
      <c r="H808" s="74" t="s">
        <v>1318</v>
      </c>
      <c r="I808" s="140"/>
      <c r="J808" s="140"/>
      <c r="K808" s="140"/>
      <c r="L808" s="140"/>
      <c r="M808" s="140"/>
      <c r="N808" s="141"/>
      <c r="O808" s="141"/>
    </row>
    <row r="809" spans="1:15" s="2" customFormat="1" ht="24.75" customHeight="1">
      <c r="A809" s="141">
        <v>15</v>
      </c>
      <c r="B809" s="74" t="s">
        <v>1329</v>
      </c>
      <c r="C809" s="20">
        <v>5171.3</v>
      </c>
      <c r="D809" s="20"/>
      <c r="E809" s="28"/>
      <c r="F809" s="141">
        <v>1970</v>
      </c>
      <c r="G809" s="141"/>
      <c r="H809" s="74" t="s">
        <v>1318</v>
      </c>
      <c r="I809" s="140"/>
      <c r="J809" s="140"/>
      <c r="K809" s="140"/>
      <c r="L809" s="140"/>
      <c r="M809" s="140"/>
      <c r="N809" s="141"/>
      <c r="O809" s="141"/>
    </row>
    <row r="810" spans="1:15" s="2" customFormat="1" ht="24.75" customHeight="1">
      <c r="A810" s="141">
        <v>16</v>
      </c>
      <c r="B810" s="74" t="s">
        <v>1330</v>
      </c>
      <c r="C810" s="20">
        <v>201985.9</v>
      </c>
      <c r="D810" s="20"/>
      <c r="E810" s="28"/>
      <c r="F810" s="141">
        <v>2009</v>
      </c>
      <c r="G810" s="141"/>
      <c r="H810" s="74" t="s">
        <v>1318</v>
      </c>
      <c r="I810" s="140"/>
      <c r="J810" s="140"/>
      <c r="K810" s="140"/>
      <c r="L810" s="140"/>
      <c r="M810" s="140"/>
      <c r="N810" s="141"/>
      <c r="O810" s="141"/>
    </row>
    <row r="811" spans="1:15" s="2" customFormat="1" ht="24.75" customHeight="1">
      <c r="A811" s="141">
        <v>17</v>
      </c>
      <c r="B811" s="74" t="s">
        <v>1331</v>
      </c>
      <c r="C811" s="20">
        <v>2554.3000000000002</v>
      </c>
      <c r="D811" s="20"/>
      <c r="E811" s="28"/>
      <c r="F811" s="141">
        <v>1970</v>
      </c>
      <c r="G811" s="141"/>
      <c r="H811" s="74" t="s">
        <v>1318</v>
      </c>
      <c r="I811" s="140"/>
      <c r="J811" s="140"/>
      <c r="K811" s="140"/>
      <c r="L811" s="140"/>
      <c r="M811" s="140"/>
      <c r="N811" s="141"/>
      <c r="O811" s="141"/>
    </row>
    <row r="812" spans="1:15" s="2" customFormat="1" ht="24.75" customHeight="1">
      <c r="A812" s="141">
        <v>18</v>
      </c>
      <c r="B812" s="74" t="s">
        <v>579</v>
      </c>
      <c r="C812" s="20">
        <v>149999.71</v>
      </c>
      <c r="D812" s="20"/>
      <c r="E812" s="28"/>
      <c r="F812" s="141">
        <v>2008</v>
      </c>
      <c r="G812" s="141"/>
      <c r="H812" s="74" t="s">
        <v>1318</v>
      </c>
      <c r="I812" s="140"/>
      <c r="J812" s="140"/>
      <c r="K812" s="140"/>
      <c r="L812" s="140"/>
      <c r="M812" s="140"/>
      <c r="N812" s="141"/>
      <c r="O812" s="141"/>
    </row>
    <row r="813" spans="1:15" s="2" customFormat="1" ht="24.75" customHeight="1">
      <c r="A813" s="141">
        <v>19</v>
      </c>
      <c r="B813" s="74" t="s">
        <v>1332</v>
      </c>
      <c r="C813" s="20">
        <v>14616.6</v>
      </c>
      <c r="D813" s="20"/>
      <c r="E813" s="28"/>
      <c r="F813" s="141">
        <v>1970</v>
      </c>
      <c r="G813" s="141"/>
      <c r="H813" s="74" t="s">
        <v>1318</v>
      </c>
      <c r="I813" s="140"/>
      <c r="J813" s="140"/>
      <c r="K813" s="140"/>
      <c r="L813" s="140"/>
      <c r="M813" s="140"/>
      <c r="N813" s="141"/>
      <c r="O813" s="141"/>
    </row>
    <row r="814" spans="1:15" s="2" customFormat="1" ht="24.75" customHeight="1">
      <c r="A814" s="141">
        <v>20</v>
      </c>
      <c r="B814" s="74" t="s">
        <v>1333</v>
      </c>
      <c r="C814" s="20">
        <v>24354.1</v>
      </c>
      <c r="D814" s="20"/>
      <c r="E814" s="28"/>
      <c r="F814" s="141">
        <v>1970</v>
      </c>
      <c r="G814" s="141"/>
      <c r="H814" s="74" t="s">
        <v>1318</v>
      </c>
      <c r="I814" s="140"/>
      <c r="J814" s="140"/>
      <c r="K814" s="140"/>
      <c r="L814" s="140"/>
      <c r="M814" s="140"/>
      <c r="N814" s="141"/>
      <c r="O814" s="141"/>
    </row>
    <row r="815" spans="1:15" s="2" customFormat="1" ht="24.75" customHeight="1">
      <c r="A815" s="141">
        <v>21</v>
      </c>
      <c r="B815" s="74" t="s">
        <v>1334</v>
      </c>
      <c r="C815" s="20">
        <v>240586.02</v>
      </c>
      <c r="D815" s="20"/>
      <c r="E815" s="28"/>
      <c r="F815" s="141">
        <v>2012</v>
      </c>
      <c r="G815" s="141"/>
      <c r="H815" s="74" t="s">
        <v>1318</v>
      </c>
      <c r="I815" s="140"/>
      <c r="J815" s="140"/>
      <c r="K815" s="140"/>
      <c r="L815" s="140"/>
      <c r="M815" s="140"/>
      <c r="N815" s="141"/>
      <c r="O815" s="141"/>
    </row>
    <row r="816" spans="1:15" s="2" customFormat="1" ht="24.75" customHeight="1">
      <c r="A816" s="141">
        <v>22</v>
      </c>
      <c r="B816" s="74" t="s">
        <v>1335</v>
      </c>
      <c r="C816" s="20">
        <v>73770.23</v>
      </c>
      <c r="D816" s="20"/>
      <c r="E816" s="28"/>
      <c r="F816" s="141">
        <v>2012</v>
      </c>
      <c r="G816" s="141"/>
      <c r="H816" s="74" t="s">
        <v>1318</v>
      </c>
      <c r="I816" s="140"/>
      <c r="J816" s="140"/>
      <c r="K816" s="140"/>
      <c r="L816" s="140"/>
      <c r="M816" s="140"/>
      <c r="N816" s="141"/>
      <c r="O816" s="141"/>
    </row>
    <row r="817" spans="1:15" s="2" customFormat="1" ht="24.75" customHeight="1">
      <c r="A817" s="141">
        <v>23</v>
      </c>
      <c r="B817" s="74" t="s">
        <v>1336</v>
      </c>
      <c r="C817" s="20">
        <v>299430</v>
      </c>
      <c r="D817" s="20"/>
      <c r="E817" s="28"/>
      <c r="F817" s="141">
        <v>2016</v>
      </c>
      <c r="G817" s="141"/>
      <c r="H817" s="74" t="s">
        <v>1318</v>
      </c>
      <c r="I817" s="140"/>
      <c r="J817" s="140"/>
      <c r="K817" s="140"/>
      <c r="L817" s="140"/>
      <c r="M817" s="140"/>
      <c r="N817" s="141"/>
      <c r="O817" s="141"/>
    </row>
    <row r="818" spans="1:15" s="2" customFormat="1" ht="24.75" customHeight="1">
      <c r="A818" s="141">
        <v>24</v>
      </c>
      <c r="B818" s="25" t="s">
        <v>1337</v>
      </c>
      <c r="C818" s="20">
        <v>55742.37</v>
      </c>
      <c r="D818" s="20"/>
      <c r="E818" s="28"/>
      <c r="F818" s="141">
        <v>2017</v>
      </c>
      <c r="G818" s="141"/>
      <c r="H818" s="74" t="s">
        <v>1318</v>
      </c>
      <c r="I818" s="140"/>
      <c r="J818" s="140"/>
      <c r="K818" s="140"/>
      <c r="L818" s="140"/>
      <c r="M818" s="140"/>
      <c r="N818" s="141"/>
      <c r="O818" s="141"/>
    </row>
    <row r="819" spans="1:15" s="2" customFormat="1" ht="48" customHeight="1">
      <c r="A819" s="141">
        <v>25</v>
      </c>
      <c r="B819" s="25" t="s">
        <v>1338</v>
      </c>
      <c r="C819" s="20">
        <v>124825.60000000001</v>
      </c>
      <c r="D819" s="20"/>
      <c r="E819" s="28"/>
      <c r="F819" s="141">
        <v>2017</v>
      </c>
      <c r="G819" s="141"/>
      <c r="H819" s="74" t="s">
        <v>1318</v>
      </c>
      <c r="I819" s="140"/>
      <c r="J819" s="140"/>
      <c r="K819" s="140"/>
      <c r="L819" s="140"/>
      <c r="M819" s="140"/>
      <c r="N819" s="141"/>
      <c r="O819" s="141"/>
    </row>
    <row r="820" spans="1:15" s="146" customFormat="1" ht="24.75" customHeight="1">
      <c r="A820" s="272" t="s">
        <v>7</v>
      </c>
      <c r="B820" s="272"/>
      <c r="C820" s="134">
        <f>SUM(C795:C819)</f>
        <v>1633563.2400000002</v>
      </c>
      <c r="D820" s="134">
        <f>SUM(D795:D819)</f>
        <v>30954703</v>
      </c>
      <c r="E820" s="150"/>
      <c r="F820" s="55"/>
      <c r="G820" s="55"/>
      <c r="H820" s="151"/>
      <c r="I820" s="165"/>
      <c r="J820" s="133"/>
      <c r="K820" s="133"/>
      <c r="L820" s="133"/>
      <c r="M820" s="133"/>
      <c r="N820" s="133"/>
      <c r="O820" s="133"/>
    </row>
    <row r="821" spans="1:15" ht="28.5" customHeight="1">
      <c r="A821" s="138" t="s">
        <v>1247</v>
      </c>
      <c r="B821" s="101"/>
      <c r="C821" s="124"/>
      <c r="D821" s="124"/>
      <c r="E821" s="101"/>
      <c r="F821" s="189"/>
      <c r="G821" s="189"/>
      <c r="H821" s="101"/>
      <c r="I821" s="189"/>
      <c r="J821" s="189"/>
      <c r="K821" s="189"/>
      <c r="L821" s="189"/>
      <c r="M821" s="189"/>
      <c r="N821" s="189"/>
      <c r="O821" s="60"/>
    </row>
    <row r="822" spans="1:15" s="2" customFormat="1" ht="53.25" customHeight="1">
      <c r="A822" s="140">
        <v>1</v>
      </c>
      <c r="B822" s="25" t="s">
        <v>1238</v>
      </c>
      <c r="C822" s="20">
        <v>1216557.74</v>
      </c>
      <c r="D822" s="137"/>
      <c r="E822" s="25" t="s">
        <v>1239</v>
      </c>
      <c r="F822" s="141">
        <v>1972</v>
      </c>
      <c r="G822" s="141"/>
      <c r="H822" s="74" t="s">
        <v>1240</v>
      </c>
      <c r="I822" s="140" t="s">
        <v>241</v>
      </c>
      <c r="J822" s="140" t="s">
        <v>241</v>
      </c>
      <c r="K822" s="140" t="s">
        <v>230</v>
      </c>
      <c r="L822" s="140" t="s">
        <v>230</v>
      </c>
      <c r="M822" s="140"/>
      <c r="N822" s="141" t="s">
        <v>728</v>
      </c>
      <c r="O822" s="141"/>
    </row>
    <row r="823" spans="1:15" s="46" customFormat="1" ht="61.5" customHeight="1">
      <c r="A823" s="140">
        <v>2</v>
      </c>
      <c r="B823" s="25" t="s">
        <v>1241</v>
      </c>
      <c r="C823" s="120">
        <v>909863.93</v>
      </c>
      <c r="D823" s="120"/>
      <c r="E823" s="25" t="s">
        <v>1242</v>
      </c>
      <c r="F823" s="140">
        <v>1972</v>
      </c>
      <c r="G823" s="140"/>
      <c r="H823" s="25" t="s">
        <v>1240</v>
      </c>
      <c r="I823" s="140" t="s">
        <v>241</v>
      </c>
      <c r="J823" s="140" t="s">
        <v>246</v>
      </c>
      <c r="K823" s="140" t="s">
        <v>230</v>
      </c>
      <c r="L823" s="140" t="s">
        <v>230</v>
      </c>
      <c r="M823" s="140"/>
      <c r="N823" s="140" t="s">
        <v>728</v>
      </c>
      <c r="O823" s="140"/>
    </row>
    <row r="824" spans="1:15" s="2" customFormat="1" ht="56.25" customHeight="1">
      <c r="A824" s="141">
        <v>3</v>
      </c>
      <c r="B824" s="25" t="s">
        <v>1243</v>
      </c>
      <c r="C824" s="20">
        <v>405984.91</v>
      </c>
      <c r="D824" s="137"/>
      <c r="E824" s="25" t="s">
        <v>1242</v>
      </c>
      <c r="F824" s="141">
        <v>1986</v>
      </c>
      <c r="G824" s="141"/>
      <c r="H824" s="74" t="s">
        <v>1240</v>
      </c>
      <c r="I824" s="140" t="s">
        <v>246</v>
      </c>
      <c r="J824" s="140" t="s">
        <v>246</v>
      </c>
      <c r="K824" s="140" t="s">
        <v>230</v>
      </c>
      <c r="L824" s="140" t="s">
        <v>230</v>
      </c>
      <c r="M824" s="140"/>
      <c r="N824" s="141" t="s">
        <v>728</v>
      </c>
      <c r="O824" s="141"/>
    </row>
    <row r="825" spans="1:15" s="2" customFormat="1" ht="52.5" customHeight="1">
      <c r="A825" s="141">
        <v>4</v>
      </c>
      <c r="B825" s="25" t="s">
        <v>1244</v>
      </c>
      <c r="C825" s="20">
        <v>342647.54</v>
      </c>
      <c r="D825" s="137"/>
      <c r="E825" s="25" t="s">
        <v>1242</v>
      </c>
      <c r="F825" s="141">
        <v>1972</v>
      </c>
      <c r="G825" s="141"/>
      <c r="H825" s="74" t="s">
        <v>1240</v>
      </c>
      <c r="I825" s="140" t="s">
        <v>241</v>
      </c>
      <c r="J825" s="140" t="s">
        <v>241</v>
      </c>
      <c r="K825" s="140" t="s">
        <v>796</v>
      </c>
      <c r="L825" s="140" t="s">
        <v>230</v>
      </c>
      <c r="M825" s="140"/>
      <c r="N825" s="141" t="s">
        <v>728</v>
      </c>
      <c r="O825" s="141"/>
    </row>
    <row r="826" spans="1:15" s="2" customFormat="1" ht="60" customHeight="1">
      <c r="A826" s="141">
        <v>5</v>
      </c>
      <c r="B826" s="25" t="s">
        <v>1245</v>
      </c>
      <c r="C826" s="20">
        <v>627450.11</v>
      </c>
      <c r="D826" s="137"/>
      <c r="E826" s="25" t="s">
        <v>1242</v>
      </c>
      <c r="F826" s="141">
        <v>1972</v>
      </c>
      <c r="G826" s="141"/>
      <c r="H826" s="74" t="s">
        <v>1240</v>
      </c>
      <c r="I826" s="140" t="s">
        <v>241</v>
      </c>
      <c r="J826" s="140" t="s">
        <v>246</v>
      </c>
      <c r="K826" s="140" t="s">
        <v>796</v>
      </c>
      <c r="L826" s="140" t="s">
        <v>230</v>
      </c>
      <c r="M826" s="140"/>
      <c r="N826" s="141" t="s">
        <v>728</v>
      </c>
      <c r="O826" s="141"/>
    </row>
    <row r="827" spans="1:15" s="2" customFormat="1" ht="42" customHeight="1">
      <c r="A827" s="141">
        <v>6</v>
      </c>
      <c r="B827" s="25" t="s">
        <v>1246</v>
      </c>
      <c r="C827" s="20"/>
      <c r="D827" s="20">
        <v>150000</v>
      </c>
      <c r="E827" s="25" t="s">
        <v>1242</v>
      </c>
      <c r="F827" s="141">
        <v>1983</v>
      </c>
      <c r="G827" s="141"/>
      <c r="H827" s="74" t="s">
        <v>1240</v>
      </c>
      <c r="I827" s="140" t="s">
        <v>241</v>
      </c>
      <c r="J827" s="140" t="s">
        <v>246</v>
      </c>
      <c r="K827" s="140" t="s">
        <v>230</v>
      </c>
      <c r="L827" s="140" t="s">
        <v>230</v>
      </c>
      <c r="M827" s="140"/>
      <c r="N827" s="141" t="s">
        <v>728</v>
      </c>
      <c r="O827" s="141"/>
    </row>
    <row r="828" spans="1:15" s="146" customFormat="1" ht="24.75" customHeight="1">
      <c r="A828" s="272" t="s">
        <v>7</v>
      </c>
      <c r="B828" s="272"/>
      <c r="C828" s="134">
        <f>SUM(C822:C827)</f>
        <v>3502504.23</v>
      </c>
      <c r="D828" s="134">
        <f>SUM(D827)</f>
        <v>150000</v>
      </c>
      <c r="E828" s="150"/>
      <c r="F828" s="55"/>
      <c r="G828" s="55"/>
      <c r="H828" s="151"/>
      <c r="I828" s="165"/>
      <c r="J828" s="133"/>
      <c r="K828" s="133"/>
      <c r="L828" s="133"/>
      <c r="M828" s="133"/>
      <c r="N828" s="133"/>
      <c r="O828" s="133"/>
    </row>
    <row r="829" spans="1:15" ht="28.5" customHeight="1">
      <c r="A829" s="138" t="s">
        <v>1358</v>
      </c>
      <c r="B829" s="101"/>
      <c r="C829" s="124"/>
      <c r="D829" s="124"/>
      <c r="E829" s="101"/>
      <c r="F829" s="189"/>
      <c r="G829" s="189"/>
      <c r="H829" s="101"/>
      <c r="I829" s="189"/>
      <c r="J829" s="189"/>
      <c r="K829" s="189"/>
      <c r="L829" s="189"/>
      <c r="M829" s="189"/>
      <c r="N829" s="189"/>
      <c r="O829" s="60"/>
    </row>
    <row r="830" spans="1:15" s="2" customFormat="1" ht="64.5" customHeight="1">
      <c r="A830" s="141">
        <v>1</v>
      </c>
      <c r="B830" s="130" t="s">
        <v>1359</v>
      </c>
      <c r="C830" s="288"/>
      <c r="D830" s="278">
        <v>5048412</v>
      </c>
      <c r="E830" s="25" t="s">
        <v>1360</v>
      </c>
      <c r="F830" s="141">
        <v>1930</v>
      </c>
      <c r="G830" s="141">
        <v>509</v>
      </c>
      <c r="H830" s="74" t="s">
        <v>1361</v>
      </c>
      <c r="I830" s="140" t="s">
        <v>232</v>
      </c>
      <c r="J830" s="140" t="s">
        <v>241</v>
      </c>
      <c r="K830" s="140" t="s">
        <v>246</v>
      </c>
      <c r="L830" s="140" t="s">
        <v>232</v>
      </c>
      <c r="M830" s="140"/>
      <c r="N830" s="141" t="s">
        <v>89</v>
      </c>
      <c r="O830" s="141"/>
    </row>
    <row r="831" spans="1:15" s="2" customFormat="1" ht="63.75" customHeight="1">
      <c r="A831" s="141">
        <v>2</v>
      </c>
      <c r="B831" s="25" t="s">
        <v>1417</v>
      </c>
      <c r="C831" s="288"/>
      <c r="D831" s="278"/>
      <c r="E831" s="25" t="s">
        <v>1362</v>
      </c>
      <c r="F831" s="141">
        <v>1980</v>
      </c>
      <c r="G831" s="141">
        <v>818</v>
      </c>
      <c r="H831" s="74" t="s">
        <v>1361</v>
      </c>
      <c r="I831" s="140" t="s">
        <v>232</v>
      </c>
      <c r="J831" s="140" t="s">
        <v>232</v>
      </c>
      <c r="K831" s="140" t="s">
        <v>246</v>
      </c>
      <c r="L831" s="140" t="s">
        <v>246</v>
      </c>
      <c r="M831" s="140"/>
      <c r="N831" s="141" t="s">
        <v>89</v>
      </c>
      <c r="O831" s="141"/>
    </row>
    <row r="832" spans="1:15" s="2" customFormat="1" ht="72" customHeight="1">
      <c r="A832" s="141">
        <v>3</v>
      </c>
      <c r="B832" s="74" t="s">
        <v>1363</v>
      </c>
      <c r="C832" s="20"/>
      <c r="D832" s="137">
        <v>1824504</v>
      </c>
      <c r="E832" s="25" t="s">
        <v>1364</v>
      </c>
      <c r="F832" s="141">
        <v>1997</v>
      </c>
      <c r="G832" s="141">
        <v>479.58</v>
      </c>
      <c r="H832" s="74" t="s">
        <v>1361</v>
      </c>
      <c r="I832" s="140" t="s">
        <v>246</v>
      </c>
      <c r="J832" s="140" t="s">
        <v>246</v>
      </c>
      <c r="K832" s="129" t="s">
        <v>1408</v>
      </c>
      <c r="L832" s="140" t="s">
        <v>232</v>
      </c>
      <c r="M832" s="140"/>
      <c r="N832" s="141" t="s">
        <v>129</v>
      </c>
      <c r="O832" s="141"/>
    </row>
    <row r="833" spans="1:15" s="2" customFormat="1" ht="45" customHeight="1">
      <c r="A833" s="141">
        <v>4</v>
      </c>
      <c r="B833" s="74" t="s">
        <v>1272</v>
      </c>
      <c r="C833" s="20">
        <v>5714.94</v>
      </c>
      <c r="D833" s="137"/>
      <c r="E833" s="74" t="s">
        <v>1365</v>
      </c>
      <c r="F833" s="141">
        <v>1998</v>
      </c>
      <c r="G833" s="141">
        <v>59.8</v>
      </c>
      <c r="H833" s="74" t="s">
        <v>1361</v>
      </c>
      <c r="I833" s="140" t="s">
        <v>232</v>
      </c>
      <c r="J833" s="140" t="s">
        <v>246</v>
      </c>
      <c r="K833" s="140" t="s">
        <v>241</v>
      </c>
      <c r="L833" s="140" t="s">
        <v>246</v>
      </c>
      <c r="M833" s="140"/>
      <c r="N833" s="141" t="s">
        <v>59</v>
      </c>
      <c r="O833" s="141"/>
    </row>
    <row r="834" spans="1:15" s="2" customFormat="1" ht="67.5" customHeight="1">
      <c r="A834" s="141">
        <v>5</v>
      </c>
      <c r="B834" s="74" t="s">
        <v>209</v>
      </c>
      <c r="C834" s="20"/>
      <c r="D834" s="137">
        <v>3890435</v>
      </c>
      <c r="E834" s="25" t="s">
        <v>1366</v>
      </c>
      <c r="F834" s="141">
        <v>2011</v>
      </c>
      <c r="G834" s="141">
        <v>1022.62</v>
      </c>
      <c r="H834" s="74" t="s">
        <v>1361</v>
      </c>
      <c r="I834" s="140" t="s">
        <v>246</v>
      </c>
      <c r="J834" s="140" t="s">
        <v>246</v>
      </c>
      <c r="K834" s="140" t="s">
        <v>246</v>
      </c>
      <c r="L834" s="140" t="s">
        <v>246</v>
      </c>
      <c r="M834" s="140"/>
      <c r="N834" s="141" t="s">
        <v>89</v>
      </c>
      <c r="O834" s="141"/>
    </row>
    <row r="835" spans="1:15" s="2" customFormat="1" ht="24.75" customHeight="1">
      <c r="A835" s="141">
        <v>6</v>
      </c>
      <c r="B835" s="74" t="s">
        <v>1367</v>
      </c>
      <c r="C835" s="20">
        <v>177048.94</v>
      </c>
      <c r="D835" s="137"/>
      <c r="E835" s="74" t="s">
        <v>1365</v>
      </c>
      <c r="F835" s="141">
        <v>1989</v>
      </c>
      <c r="G835" s="141">
        <v>170</v>
      </c>
      <c r="H835" s="74" t="s">
        <v>1368</v>
      </c>
      <c r="I835" s="140" t="s">
        <v>246</v>
      </c>
      <c r="J835" s="140" t="s">
        <v>232</v>
      </c>
      <c r="K835" s="140" t="s">
        <v>246</v>
      </c>
      <c r="L835" s="140" t="s">
        <v>246</v>
      </c>
      <c r="M835" s="140"/>
      <c r="N835" s="141" t="s">
        <v>1369</v>
      </c>
      <c r="O835" s="141"/>
    </row>
    <row r="836" spans="1:15" s="2" customFormat="1" ht="24.75" customHeight="1">
      <c r="A836" s="141">
        <v>7</v>
      </c>
      <c r="B836" s="74" t="s">
        <v>474</v>
      </c>
      <c r="C836" s="20">
        <v>756824.95</v>
      </c>
      <c r="D836" s="137"/>
      <c r="E836" s="25" t="s">
        <v>1370</v>
      </c>
      <c r="F836" s="141" t="s">
        <v>1371</v>
      </c>
      <c r="G836" s="141"/>
      <c r="H836" s="74" t="s">
        <v>1368</v>
      </c>
      <c r="I836" s="140" t="s">
        <v>246</v>
      </c>
      <c r="J836" s="140" t="s">
        <v>246</v>
      </c>
      <c r="K836" s="129" t="s">
        <v>229</v>
      </c>
      <c r="L836" s="140" t="s">
        <v>246</v>
      </c>
      <c r="M836" s="140"/>
      <c r="N836" s="141" t="s">
        <v>89</v>
      </c>
      <c r="O836" s="141"/>
    </row>
    <row r="837" spans="1:15" s="2" customFormat="1" ht="24.75" customHeight="1">
      <c r="A837" s="141">
        <v>8</v>
      </c>
      <c r="B837" s="74" t="s">
        <v>1187</v>
      </c>
      <c r="C837" s="20">
        <v>218781.24</v>
      </c>
      <c r="D837" s="137"/>
      <c r="E837" s="74" t="s">
        <v>1372</v>
      </c>
      <c r="F837" s="141">
        <v>1971</v>
      </c>
      <c r="G837" s="141" t="s">
        <v>1373</v>
      </c>
      <c r="H837" s="74" t="s">
        <v>1368</v>
      </c>
      <c r="I837" s="140" t="s">
        <v>246</v>
      </c>
      <c r="J837" s="140" t="s">
        <v>246</v>
      </c>
      <c r="K837" s="129" t="s">
        <v>229</v>
      </c>
      <c r="L837" s="140" t="s">
        <v>246</v>
      </c>
      <c r="M837" s="140"/>
      <c r="N837" s="141" t="s">
        <v>59</v>
      </c>
      <c r="O837" s="141"/>
    </row>
    <row r="838" spans="1:15" s="2" customFormat="1" ht="24.75" customHeight="1">
      <c r="A838" s="141">
        <v>9</v>
      </c>
      <c r="B838" s="74" t="s">
        <v>1374</v>
      </c>
      <c r="C838" s="20">
        <v>59295.360000000001</v>
      </c>
      <c r="D838" s="137"/>
      <c r="E838" s="74" t="s">
        <v>1365</v>
      </c>
      <c r="F838" s="141">
        <v>1971</v>
      </c>
      <c r="G838" s="141" t="s">
        <v>1375</v>
      </c>
      <c r="H838" s="74" t="s">
        <v>1368</v>
      </c>
      <c r="I838" s="140" t="s">
        <v>246</v>
      </c>
      <c r="J838" s="140" t="s">
        <v>246</v>
      </c>
      <c r="K838" s="129" t="s">
        <v>229</v>
      </c>
      <c r="L838" s="140" t="s">
        <v>246</v>
      </c>
      <c r="M838" s="140"/>
      <c r="N838" s="141" t="s">
        <v>59</v>
      </c>
      <c r="O838" s="141"/>
    </row>
    <row r="839" spans="1:15" s="2" customFormat="1" ht="24.75" customHeight="1">
      <c r="A839" s="141">
        <v>10</v>
      </c>
      <c r="B839" s="74" t="s">
        <v>324</v>
      </c>
      <c r="C839" s="20">
        <v>472122.85</v>
      </c>
      <c r="D839" s="137"/>
      <c r="E839" s="74" t="s">
        <v>1365</v>
      </c>
      <c r="F839" s="141">
        <v>1971</v>
      </c>
      <c r="G839" s="141" t="s">
        <v>1376</v>
      </c>
      <c r="H839" s="74" t="s">
        <v>1368</v>
      </c>
      <c r="I839" s="140" t="s">
        <v>246</v>
      </c>
      <c r="J839" s="140" t="s">
        <v>241</v>
      </c>
      <c r="K839" s="129" t="s">
        <v>229</v>
      </c>
      <c r="L839" s="140" t="s">
        <v>246</v>
      </c>
      <c r="M839" s="140"/>
      <c r="N839" s="141" t="s">
        <v>89</v>
      </c>
      <c r="O839" s="141"/>
    </row>
    <row r="840" spans="1:15" s="2" customFormat="1">
      <c r="A840" s="141">
        <v>11</v>
      </c>
      <c r="B840" s="74" t="s">
        <v>285</v>
      </c>
      <c r="C840" s="20">
        <v>210313.28</v>
      </c>
      <c r="D840" s="137"/>
      <c r="E840" s="74" t="s">
        <v>1365</v>
      </c>
      <c r="F840" s="141">
        <v>1971</v>
      </c>
      <c r="G840" s="141" t="s">
        <v>1377</v>
      </c>
      <c r="H840" s="74" t="s">
        <v>1368</v>
      </c>
      <c r="I840" s="140" t="s">
        <v>246</v>
      </c>
      <c r="J840" s="140" t="s">
        <v>241</v>
      </c>
      <c r="K840" s="140" t="s">
        <v>241</v>
      </c>
      <c r="L840" s="140" t="s">
        <v>246</v>
      </c>
      <c r="M840" s="141"/>
      <c r="N840" s="141" t="s">
        <v>89</v>
      </c>
      <c r="O840" s="141"/>
    </row>
    <row r="841" spans="1:15" s="2" customFormat="1" ht="62.25" customHeight="1">
      <c r="A841" s="141">
        <v>12</v>
      </c>
      <c r="B841" s="25" t="s">
        <v>1378</v>
      </c>
      <c r="C841" s="20">
        <v>7033068.5599999996</v>
      </c>
      <c r="D841" s="137"/>
      <c r="E841" s="25" t="s">
        <v>1379</v>
      </c>
      <c r="F841" s="141">
        <v>2018</v>
      </c>
      <c r="G841" s="141">
        <v>1874.06</v>
      </c>
      <c r="H841" s="74" t="s">
        <v>1361</v>
      </c>
      <c r="I841" s="140" t="s">
        <v>246</v>
      </c>
      <c r="J841" s="140" t="s">
        <v>246</v>
      </c>
      <c r="K841" s="129" t="s">
        <v>229</v>
      </c>
      <c r="L841" s="140" t="s">
        <v>246</v>
      </c>
      <c r="M841" s="141"/>
      <c r="N841" s="141" t="s">
        <v>89</v>
      </c>
      <c r="O841" s="141"/>
    </row>
    <row r="842" spans="1:15" s="146" customFormat="1" ht="24.75" customHeight="1">
      <c r="A842" s="272" t="s">
        <v>7</v>
      </c>
      <c r="B842" s="272"/>
      <c r="C842" s="134">
        <f>SUM(C830:C841)</f>
        <v>8933170.1199999992</v>
      </c>
      <c r="D842" s="134">
        <f>SUM(D830:D841)</f>
        <v>10763351</v>
      </c>
      <c r="E842" s="150"/>
      <c r="F842" s="55"/>
      <c r="G842" s="55"/>
      <c r="H842" s="151"/>
      <c r="I842" s="165"/>
      <c r="J842" s="133"/>
      <c r="K842" s="133"/>
      <c r="L842" s="133"/>
      <c r="M842" s="133"/>
      <c r="N842" s="133"/>
      <c r="O842" s="133"/>
    </row>
    <row r="843" spans="1:15" s="40" customFormat="1" ht="28.5" customHeight="1">
      <c r="A843" s="200" t="s">
        <v>1473</v>
      </c>
      <c r="B843" s="73"/>
      <c r="C843" s="104"/>
      <c r="D843" s="104"/>
      <c r="E843" s="73"/>
      <c r="F843" s="201"/>
      <c r="G843" s="201"/>
      <c r="H843" s="73"/>
      <c r="I843" s="201"/>
      <c r="J843" s="201"/>
      <c r="K843" s="201"/>
      <c r="L843" s="201"/>
      <c r="M843" s="201"/>
      <c r="N843" s="201"/>
      <c r="O843" s="199"/>
    </row>
    <row r="844" spans="1:15" s="2" customFormat="1" ht="52.15" customHeight="1">
      <c r="A844" s="141">
        <v>1</v>
      </c>
      <c r="B844" s="25" t="s">
        <v>893</v>
      </c>
      <c r="C844" s="20"/>
      <c r="D844" s="137">
        <v>8016000</v>
      </c>
      <c r="E844" s="25" t="s">
        <v>1295</v>
      </c>
      <c r="F844" s="140">
        <v>1972</v>
      </c>
      <c r="G844" s="140">
        <v>2400</v>
      </c>
      <c r="H844" s="25" t="s">
        <v>1296</v>
      </c>
      <c r="I844" s="140" t="s">
        <v>246</v>
      </c>
      <c r="J844" s="140" t="s">
        <v>246</v>
      </c>
      <c r="K844" s="140" t="s">
        <v>230</v>
      </c>
      <c r="L844" s="140" t="s">
        <v>230</v>
      </c>
      <c r="M844" s="140"/>
      <c r="N844" s="140" t="s">
        <v>1297</v>
      </c>
      <c r="O844" s="141"/>
    </row>
    <row r="845" spans="1:15" s="2" customFormat="1" ht="59.45" customHeight="1">
      <c r="A845" s="141">
        <v>2</v>
      </c>
      <c r="B845" s="25" t="s">
        <v>1298</v>
      </c>
      <c r="C845" s="20"/>
      <c r="D845" s="137">
        <v>2237800</v>
      </c>
      <c r="E845" s="25" t="s">
        <v>1299</v>
      </c>
      <c r="F845" s="140">
        <v>1960</v>
      </c>
      <c r="G845" s="140">
        <v>670</v>
      </c>
      <c r="H845" s="25" t="s">
        <v>1300</v>
      </c>
      <c r="I845" s="140" t="s">
        <v>246</v>
      </c>
      <c r="J845" s="140" t="s">
        <v>246</v>
      </c>
      <c r="K845" s="140" t="s">
        <v>230</v>
      </c>
      <c r="L845" s="140" t="s">
        <v>230</v>
      </c>
      <c r="M845" s="140"/>
      <c r="N845" s="140" t="s">
        <v>1297</v>
      </c>
      <c r="O845" s="141"/>
    </row>
    <row r="846" spans="1:15" s="2" customFormat="1" ht="76.150000000000006" customHeight="1">
      <c r="A846" s="141">
        <v>3</v>
      </c>
      <c r="B846" s="25" t="s">
        <v>758</v>
      </c>
      <c r="C846" s="20"/>
      <c r="D846" s="137">
        <v>8350000</v>
      </c>
      <c r="E846" s="25" t="s">
        <v>1301</v>
      </c>
      <c r="F846" s="140">
        <v>1971</v>
      </c>
      <c r="G846" s="140">
        <v>2500</v>
      </c>
      <c r="H846" s="25" t="s">
        <v>1302</v>
      </c>
      <c r="I846" s="140" t="s">
        <v>246</v>
      </c>
      <c r="J846" s="140" t="s">
        <v>246</v>
      </c>
      <c r="K846" s="140" t="s">
        <v>230</v>
      </c>
      <c r="L846" s="140" t="s">
        <v>230</v>
      </c>
      <c r="M846" s="140"/>
      <c r="N846" s="140" t="s">
        <v>1297</v>
      </c>
      <c r="O846" s="141"/>
    </row>
    <row r="847" spans="1:15" s="2" customFormat="1" ht="49.15" customHeight="1">
      <c r="A847" s="141">
        <v>4</v>
      </c>
      <c r="B847" s="25" t="s">
        <v>1303</v>
      </c>
      <c r="C847" s="20">
        <v>3537</v>
      </c>
      <c r="D847" s="137"/>
      <c r="E847" s="25" t="s">
        <v>1304</v>
      </c>
      <c r="F847" s="140">
        <v>1983</v>
      </c>
      <c r="G847" s="140">
        <v>50</v>
      </c>
      <c r="H847" s="25" t="s">
        <v>1300</v>
      </c>
      <c r="I847" s="140" t="s">
        <v>246</v>
      </c>
      <c r="J847" s="140" t="s">
        <v>246</v>
      </c>
      <c r="K847" s="140" t="s">
        <v>230</v>
      </c>
      <c r="L847" s="140" t="s">
        <v>230</v>
      </c>
      <c r="M847" s="140"/>
      <c r="N847" s="140" t="s">
        <v>1297</v>
      </c>
      <c r="O847" s="141"/>
    </row>
    <row r="848" spans="1:15" s="2" customFormat="1" ht="24.75" customHeight="1">
      <c r="A848" s="141">
        <v>5</v>
      </c>
      <c r="B848" s="25" t="s">
        <v>1305</v>
      </c>
      <c r="C848" s="20">
        <v>4067</v>
      </c>
      <c r="D848" s="137"/>
      <c r="E848" s="25"/>
      <c r="F848" s="140">
        <v>1982</v>
      </c>
      <c r="G848" s="140">
        <v>108</v>
      </c>
      <c r="H848" s="25" t="s">
        <v>1302</v>
      </c>
      <c r="I848" s="140" t="s">
        <v>246</v>
      </c>
      <c r="J848" s="140" t="s">
        <v>230</v>
      </c>
      <c r="K848" s="140" t="s">
        <v>230</v>
      </c>
      <c r="L848" s="140" t="s">
        <v>230</v>
      </c>
      <c r="M848" s="140" t="s">
        <v>1306</v>
      </c>
      <c r="N848" s="140" t="s">
        <v>75</v>
      </c>
      <c r="O848" s="141"/>
    </row>
    <row r="849" spans="1:15" s="2" customFormat="1" ht="24.75" customHeight="1">
      <c r="A849" s="141">
        <v>6</v>
      </c>
      <c r="B849" s="25" t="s">
        <v>1307</v>
      </c>
      <c r="C849" s="20">
        <v>39010</v>
      </c>
      <c r="D849" s="137"/>
      <c r="E849" s="25"/>
      <c r="F849" s="140">
        <v>1971</v>
      </c>
      <c r="G849" s="140"/>
      <c r="H849" s="25" t="s">
        <v>1308</v>
      </c>
      <c r="I849" s="140" t="s">
        <v>96</v>
      </c>
      <c r="J849" s="140" t="s">
        <v>96</v>
      </c>
      <c r="K849" s="140" t="s">
        <v>96</v>
      </c>
      <c r="L849" s="140" t="s">
        <v>96</v>
      </c>
      <c r="M849" s="140"/>
      <c r="N849" s="140"/>
      <c r="O849" s="141"/>
    </row>
    <row r="850" spans="1:15" s="2" customFormat="1" ht="24.75" customHeight="1">
      <c r="A850" s="141">
        <v>7</v>
      </c>
      <c r="B850" s="25" t="s">
        <v>1309</v>
      </c>
      <c r="C850" s="20">
        <v>5068</v>
      </c>
      <c r="D850" s="137"/>
      <c r="E850" s="25"/>
      <c r="F850" s="140">
        <v>1970</v>
      </c>
      <c r="G850" s="140"/>
      <c r="H850" s="25"/>
      <c r="I850" s="140" t="s">
        <v>96</v>
      </c>
      <c r="J850" s="140" t="s">
        <v>96</v>
      </c>
      <c r="K850" s="140" t="s">
        <v>96</v>
      </c>
      <c r="L850" s="140" t="s">
        <v>96</v>
      </c>
      <c r="M850" s="140"/>
      <c r="N850" s="140"/>
      <c r="O850" s="141"/>
    </row>
    <row r="851" spans="1:15" s="2" customFormat="1" ht="24.75" customHeight="1">
      <c r="A851" s="141">
        <v>8</v>
      </c>
      <c r="B851" s="25" t="s">
        <v>1310</v>
      </c>
      <c r="C851" s="20">
        <v>9140</v>
      </c>
      <c r="D851" s="137"/>
      <c r="E851" s="25"/>
      <c r="F851" s="140">
        <v>1972</v>
      </c>
      <c r="G851" s="140"/>
      <c r="H851" s="25"/>
      <c r="I851" s="140" t="s">
        <v>96</v>
      </c>
      <c r="J851" s="140" t="s">
        <v>96</v>
      </c>
      <c r="K851" s="140" t="s">
        <v>96</v>
      </c>
      <c r="L851" s="140" t="s">
        <v>96</v>
      </c>
      <c r="M851" s="140"/>
      <c r="N851" s="140"/>
      <c r="O851" s="141"/>
    </row>
    <row r="852" spans="1:15" s="2" customFormat="1" ht="24.75" customHeight="1">
      <c r="A852" s="141">
        <v>9</v>
      </c>
      <c r="B852" s="25" t="s">
        <v>1311</v>
      </c>
      <c r="C852" s="20">
        <v>15036.1</v>
      </c>
      <c r="D852" s="137"/>
      <c r="E852" s="25"/>
      <c r="F852" s="140">
        <v>2009</v>
      </c>
      <c r="G852" s="140"/>
      <c r="H852" s="25"/>
      <c r="I852" s="140" t="s">
        <v>96</v>
      </c>
      <c r="J852" s="140" t="s">
        <v>96</v>
      </c>
      <c r="K852" s="140" t="s">
        <v>96</v>
      </c>
      <c r="L852" s="140" t="s">
        <v>96</v>
      </c>
      <c r="M852" s="140"/>
      <c r="N852" s="140"/>
      <c r="O852" s="141"/>
    </row>
    <row r="853" spans="1:15" s="2" customFormat="1" ht="24.75" customHeight="1">
      <c r="A853" s="141">
        <v>10</v>
      </c>
      <c r="B853" s="25" t="s">
        <v>1312</v>
      </c>
      <c r="C853" s="20">
        <v>14917.88</v>
      </c>
      <c r="D853" s="137"/>
      <c r="E853" s="25"/>
      <c r="F853" s="140">
        <v>2009</v>
      </c>
      <c r="G853" s="140"/>
      <c r="H853" s="25"/>
      <c r="I853" s="140" t="s">
        <v>96</v>
      </c>
      <c r="J853" s="140" t="s">
        <v>96</v>
      </c>
      <c r="K853" s="140" t="s">
        <v>96</v>
      </c>
      <c r="L853" s="140" t="s">
        <v>96</v>
      </c>
      <c r="M853" s="140"/>
      <c r="N853" s="140"/>
      <c r="O853" s="141"/>
    </row>
    <row r="854" spans="1:15" s="146" customFormat="1" ht="24.75" customHeight="1">
      <c r="A854" s="272" t="s">
        <v>7</v>
      </c>
      <c r="B854" s="272"/>
      <c r="C854" s="134">
        <f>SUM(C844:C853)</f>
        <v>90775.98000000001</v>
      </c>
      <c r="D854" s="134">
        <f>SUM(D844:D853)</f>
        <v>18603800</v>
      </c>
      <c r="E854" s="150"/>
      <c r="F854" s="55"/>
      <c r="G854" s="55"/>
      <c r="H854" s="151"/>
      <c r="I854" s="165"/>
      <c r="J854" s="133"/>
      <c r="K854" s="133"/>
      <c r="L854" s="133"/>
      <c r="M854" s="133"/>
      <c r="N854" s="133"/>
      <c r="O854" s="133"/>
    </row>
    <row r="855" spans="1:15" s="40" customFormat="1" ht="28.5" customHeight="1">
      <c r="A855" s="194" t="s">
        <v>1455</v>
      </c>
      <c r="B855" s="73"/>
      <c r="C855" s="104"/>
      <c r="D855" s="104"/>
      <c r="E855" s="73"/>
      <c r="F855" s="198"/>
      <c r="G855" s="198"/>
      <c r="H855" s="73"/>
      <c r="I855" s="198"/>
      <c r="J855" s="198"/>
      <c r="K855" s="198"/>
      <c r="L855" s="198"/>
      <c r="M855" s="198"/>
      <c r="N855" s="198"/>
      <c r="O855" s="196"/>
    </row>
    <row r="856" spans="1:15" ht="52.5" customHeight="1">
      <c r="A856" s="143">
        <v>1</v>
      </c>
      <c r="B856" s="30" t="s">
        <v>265</v>
      </c>
      <c r="C856" s="137"/>
      <c r="D856" s="288">
        <v>9849540</v>
      </c>
      <c r="E856" s="103" t="s">
        <v>1222</v>
      </c>
      <c r="F856" s="64">
        <v>1963</v>
      </c>
      <c r="G856" s="64">
        <v>2240</v>
      </c>
      <c r="H856" s="38" t="s">
        <v>1223</v>
      </c>
      <c r="I856" s="64" t="s">
        <v>27</v>
      </c>
      <c r="J856" s="64" t="s">
        <v>27</v>
      </c>
      <c r="K856" s="64" t="s">
        <v>28</v>
      </c>
      <c r="L856" s="64" t="s">
        <v>28</v>
      </c>
      <c r="M856" s="60"/>
      <c r="N856" s="60" t="s">
        <v>59</v>
      </c>
      <c r="O856" s="60"/>
    </row>
    <row r="857" spans="1:15" ht="27" customHeight="1">
      <c r="A857" s="143">
        <v>2</v>
      </c>
      <c r="B857" s="30" t="s">
        <v>314</v>
      </c>
      <c r="C857" s="137"/>
      <c r="D857" s="288"/>
      <c r="E857" s="103" t="s">
        <v>1222</v>
      </c>
      <c r="F857" s="64">
        <v>1993</v>
      </c>
      <c r="G857" s="64">
        <v>540</v>
      </c>
      <c r="H857" s="38" t="s">
        <v>1223</v>
      </c>
      <c r="I857" s="64" t="s">
        <v>27</v>
      </c>
      <c r="J857" s="64" t="s">
        <v>27</v>
      </c>
      <c r="K857" s="64" t="s">
        <v>28</v>
      </c>
      <c r="L857" s="64" t="s">
        <v>28</v>
      </c>
      <c r="M857" s="60"/>
      <c r="N857" s="60" t="s">
        <v>59</v>
      </c>
      <c r="O857" s="60"/>
    </row>
    <row r="858" spans="1:15" ht="30" customHeight="1">
      <c r="A858" s="143">
        <v>3</v>
      </c>
      <c r="B858" s="30" t="s">
        <v>298</v>
      </c>
      <c r="C858" s="137"/>
      <c r="D858" s="137">
        <v>6299454</v>
      </c>
      <c r="E858" s="103" t="s">
        <v>1222</v>
      </c>
      <c r="F858" s="64">
        <v>2005</v>
      </c>
      <c r="G858" s="64">
        <v>1778</v>
      </c>
      <c r="H858" s="38" t="s">
        <v>1223</v>
      </c>
      <c r="I858" s="64" t="s">
        <v>27</v>
      </c>
      <c r="J858" s="64" t="s">
        <v>27</v>
      </c>
      <c r="K858" s="64" t="s">
        <v>28</v>
      </c>
      <c r="L858" s="64" t="s">
        <v>28</v>
      </c>
      <c r="M858" s="60"/>
      <c r="N858" s="60" t="s">
        <v>99</v>
      </c>
      <c r="O858" s="60"/>
    </row>
    <row r="859" spans="1:15" ht="63.75" customHeight="1">
      <c r="A859" s="143">
        <v>4</v>
      </c>
      <c r="B859" s="30" t="s">
        <v>738</v>
      </c>
      <c r="C859" s="137"/>
      <c r="D859" s="137">
        <v>297612</v>
      </c>
      <c r="E859" s="103" t="s">
        <v>1222</v>
      </c>
      <c r="F859" s="64">
        <v>1965</v>
      </c>
      <c r="G859" s="64">
        <v>84</v>
      </c>
      <c r="H859" s="38" t="s">
        <v>1223</v>
      </c>
      <c r="I859" s="64" t="s">
        <v>27</v>
      </c>
      <c r="J859" s="64" t="s">
        <v>27</v>
      </c>
      <c r="K859" s="64" t="s">
        <v>28</v>
      </c>
      <c r="L859" s="64" t="s">
        <v>28</v>
      </c>
      <c r="M859" s="60"/>
      <c r="N859" s="60" t="s">
        <v>59</v>
      </c>
      <c r="O859" s="60"/>
    </row>
    <row r="860" spans="1:15" ht="33.75" customHeight="1">
      <c r="A860" s="143">
        <v>5</v>
      </c>
      <c r="B860" s="30" t="s">
        <v>1221</v>
      </c>
      <c r="C860" s="137">
        <v>2425</v>
      </c>
      <c r="D860" s="137"/>
      <c r="E860" s="103" t="s">
        <v>1222</v>
      </c>
      <c r="F860" s="64">
        <v>1986</v>
      </c>
      <c r="G860" s="140">
        <v>44</v>
      </c>
      <c r="H860" s="38" t="s">
        <v>1223</v>
      </c>
      <c r="I860" s="64" t="s">
        <v>27</v>
      </c>
      <c r="J860" s="64" t="s">
        <v>28</v>
      </c>
      <c r="K860" s="64" t="s">
        <v>28</v>
      </c>
      <c r="L860" s="64" t="s">
        <v>28</v>
      </c>
      <c r="M860" s="60"/>
      <c r="N860" s="60" t="s">
        <v>99</v>
      </c>
      <c r="O860" s="60"/>
    </row>
    <row r="861" spans="1:15" ht="63.75" customHeight="1">
      <c r="A861" s="143">
        <v>6</v>
      </c>
      <c r="B861" s="30" t="s">
        <v>224</v>
      </c>
      <c r="C861" s="137">
        <v>13161.2</v>
      </c>
      <c r="D861" s="137"/>
      <c r="E861" s="103" t="s">
        <v>1222</v>
      </c>
      <c r="F861" s="64">
        <v>1989</v>
      </c>
      <c r="G861" s="64">
        <v>77</v>
      </c>
      <c r="H861" s="38" t="s">
        <v>1223</v>
      </c>
      <c r="I861" s="64" t="s">
        <v>27</v>
      </c>
      <c r="J861" s="64" t="s">
        <v>28</v>
      </c>
      <c r="K861" s="64" t="s">
        <v>28</v>
      </c>
      <c r="L861" s="64" t="s">
        <v>28</v>
      </c>
      <c r="M861" s="60"/>
      <c r="N861" s="60" t="s">
        <v>99</v>
      </c>
      <c r="O861" s="60"/>
    </row>
    <row r="862" spans="1:15" ht="33.75" customHeight="1">
      <c r="A862" s="143">
        <v>7</v>
      </c>
      <c r="B862" s="30" t="s">
        <v>214</v>
      </c>
      <c r="C862" s="137">
        <v>4966.7</v>
      </c>
      <c r="D862" s="137"/>
      <c r="E862" s="103" t="s">
        <v>1222</v>
      </c>
      <c r="F862" s="64">
        <v>1979</v>
      </c>
      <c r="G862" s="140">
        <v>1500</v>
      </c>
      <c r="H862" s="38" t="s">
        <v>1223</v>
      </c>
      <c r="I862" s="64" t="s">
        <v>27</v>
      </c>
      <c r="J862" s="64" t="s">
        <v>28</v>
      </c>
      <c r="K862" s="64" t="s">
        <v>28</v>
      </c>
      <c r="L862" s="64" t="s">
        <v>28</v>
      </c>
      <c r="M862" s="60"/>
      <c r="N862" s="60"/>
      <c r="O862" s="60"/>
    </row>
    <row r="863" spans="1:15" s="146" customFormat="1" ht="24.75" customHeight="1">
      <c r="A863" s="272" t="s">
        <v>7</v>
      </c>
      <c r="B863" s="272"/>
      <c r="C863" s="134">
        <f>SUM(C856:C862)</f>
        <v>20552.900000000001</v>
      </c>
      <c r="D863" s="134">
        <f>SUM(D856:D862)</f>
        <v>16446606</v>
      </c>
      <c r="E863" s="150"/>
      <c r="F863" s="55"/>
      <c r="G863" s="55"/>
      <c r="H863" s="151"/>
      <c r="I863" s="165"/>
      <c r="J863" s="133"/>
      <c r="K863" s="133"/>
      <c r="L863" s="133"/>
      <c r="M863" s="133"/>
      <c r="N863" s="133"/>
      <c r="O863" s="133"/>
    </row>
    <row r="864" spans="1:15" ht="13.5" thickBot="1"/>
    <row r="865" spans="2:4" ht="25.5" customHeight="1" thickBot="1">
      <c r="B865" s="152" t="s">
        <v>1026</v>
      </c>
      <c r="C865" s="153">
        <f>SUM(C863,C854,C842,C828,C820,C793,C761,C736,C729,C702,C686,C679,C667,C643,C633,C622,C600,C581,C543,C523,C515,C492,C479,C469,C452,C423,C406,C399,C388,C368,C356,C346,C330,C308,C292,C287,C275,C264,C213,C199,C185,C164,C150,C142,C108,C100,C89,C75,C57,C51,C32,C26,C14)</f>
        <v>193118485.44999999</v>
      </c>
      <c r="D865" s="154">
        <v>869666768</v>
      </c>
    </row>
  </sheetData>
  <mergeCells count="87">
    <mergeCell ref="D856:D857"/>
    <mergeCell ref="D830:D831"/>
    <mergeCell ref="C830:C831"/>
    <mergeCell ref="A842:B842"/>
    <mergeCell ref="A729:B729"/>
    <mergeCell ref="A854:B854"/>
    <mergeCell ref="A820:B820"/>
    <mergeCell ref="A686:B686"/>
    <mergeCell ref="A702:B702"/>
    <mergeCell ref="A793:B793"/>
    <mergeCell ref="A643:B643"/>
    <mergeCell ref="A667:B667"/>
    <mergeCell ref="A761:B761"/>
    <mergeCell ref="A452:B452"/>
    <mergeCell ref="A515:B515"/>
    <mergeCell ref="A479:B479"/>
    <mergeCell ref="D624:D625"/>
    <mergeCell ref="A679:B679"/>
    <mergeCell ref="C624:C625"/>
    <mergeCell ref="A633:B633"/>
    <mergeCell ref="A492:B492"/>
    <mergeCell ref="A469:B469"/>
    <mergeCell ref="A600:B600"/>
    <mergeCell ref="A622:B622"/>
    <mergeCell ref="A523:B523"/>
    <mergeCell ref="A543:B543"/>
    <mergeCell ref="A423:B423"/>
    <mergeCell ref="A109:N109"/>
    <mergeCell ref="A108:B108"/>
    <mergeCell ref="A142:B142"/>
    <mergeCell ref="A346:B346"/>
    <mergeCell ref="A356:B356"/>
    <mergeCell ref="A292:B292"/>
    <mergeCell ref="A308:B308"/>
    <mergeCell ref="A275:B275"/>
    <mergeCell ref="A287:B287"/>
    <mergeCell ref="C289:C290"/>
    <mergeCell ref="I2:J2"/>
    <mergeCell ref="A3:N3"/>
    <mergeCell ref="H4:H5"/>
    <mergeCell ref="G4:G5"/>
    <mergeCell ref="F4:F5"/>
    <mergeCell ref="E4:E5"/>
    <mergeCell ref="C4:C5"/>
    <mergeCell ref="N4:N5"/>
    <mergeCell ref="I4:I5"/>
    <mergeCell ref="J4:M4"/>
    <mergeCell ref="A4:A5"/>
    <mergeCell ref="B4:B5"/>
    <mergeCell ref="D4:D5"/>
    <mergeCell ref="A863:B863"/>
    <mergeCell ref="A736:B736"/>
    <mergeCell ref="A828:B828"/>
    <mergeCell ref="A100:B100"/>
    <mergeCell ref="A101:N101"/>
    <mergeCell ref="A150:B150"/>
    <mergeCell ref="A164:B164"/>
    <mergeCell ref="A185:B185"/>
    <mergeCell ref="A368:B368"/>
    <mergeCell ref="A213:B213"/>
    <mergeCell ref="D289:D290"/>
    <mergeCell ref="A388:B388"/>
    <mergeCell ref="A399:B399"/>
    <mergeCell ref="A406:B406"/>
    <mergeCell ref="E102:E107"/>
    <mergeCell ref="A330:B330"/>
    <mergeCell ref="H545:H546"/>
    <mergeCell ref="G562:G563"/>
    <mergeCell ref="G564:G567"/>
    <mergeCell ref="A581:B581"/>
    <mergeCell ref="G556:G557"/>
    <mergeCell ref="O4:O5"/>
    <mergeCell ref="A214:N214"/>
    <mergeCell ref="A6:N6"/>
    <mergeCell ref="A58:N58"/>
    <mergeCell ref="A264:B264"/>
    <mergeCell ref="A199:B199"/>
    <mergeCell ref="A75:B75"/>
    <mergeCell ref="A89:B89"/>
    <mergeCell ref="A90:N90"/>
    <mergeCell ref="H102:H107"/>
    <mergeCell ref="A14:B14"/>
    <mergeCell ref="A32:B32"/>
    <mergeCell ref="A57:B57"/>
    <mergeCell ref="A15:N15"/>
    <mergeCell ref="A26:B26"/>
    <mergeCell ref="A51:B51"/>
  </mergeCells>
  <phoneticPr fontId="0" type="noConversion"/>
  <printOptions horizontalCentered="1"/>
  <pageMargins left="0.23622047244094491" right="0.59055118110236227" top="1.0629921259842521" bottom="0.19685039370078741" header="0.70866141732283472" footer="0.43307086614173229"/>
  <pageSetup paperSize="9" scale="44" fitToHeight="0" orientation="landscape" r:id="rId1"/>
  <headerFooter alignWithMargins="0">
    <oddHeader>&amp;R&amp;"Arial,Pogrubiony"&amp;12&amp;UZałącznik nr 1
&amp;"Arial,Pogrubiona kursywa"&amp;UWykaz budynków i budowli</oddHeader>
  </headerFooter>
  <rowBreaks count="7" manualBreakCount="7">
    <brk id="26" max="16383" man="1"/>
    <brk id="104" max="16383" man="1"/>
    <brk id="213" max="16383" man="1"/>
    <brk id="292" max="16383" man="1"/>
    <brk id="330" max="16383" man="1"/>
    <brk id="346" max="16383" man="1"/>
    <brk id="667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73"/>
  <sheetViews>
    <sheetView view="pageBreakPreview" zoomScaleNormal="100" zoomScaleSheetLayoutView="100" zoomScalePageLayoutView="120" workbookViewId="0">
      <selection activeCell="A15" sqref="A15:N15"/>
    </sheetView>
  </sheetViews>
  <sheetFormatPr defaultRowHeight="12.75"/>
  <cols>
    <col min="1" max="1" width="9.140625" style="2" customWidth="1"/>
    <col min="2" max="2" width="47.28515625" style="2" customWidth="1"/>
    <col min="3" max="3" width="22.85546875" style="2" customWidth="1"/>
    <col min="4" max="4" width="18.7109375" style="2" customWidth="1"/>
    <col min="5" max="8" width="18.140625" style="2" customWidth="1"/>
    <col min="9" max="16384" width="9.140625" style="2"/>
  </cols>
  <sheetData>
    <row r="1" spans="1:15" s="3" customFormat="1" ht="29.25" customHeight="1">
      <c r="A1" s="18" t="s">
        <v>1483</v>
      </c>
      <c r="B1" s="4"/>
      <c r="C1" s="192"/>
      <c r="D1" s="192"/>
      <c r="E1" s="5"/>
      <c r="F1" s="5"/>
      <c r="H1" s="5"/>
      <c r="I1" s="5"/>
      <c r="J1" s="5"/>
      <c r="K1" s="13"/>
      <c r="O1" s="14"/>
    </row>
    <row r="3" spans="1:15" ht="41.25" customHeight="1">
      <c r="A3" s="52" t="s">
        <v>5</v>
      </c>
      <c r="B3" s="53" t="s">
        <v>1449</v>
      </c>
      <c r="C3" s="54" t="s">
        <v>1440</v>
      </c>
      <c r="D3" s="54" t="s">
        <v>11</v>
      </c>
    </row>
    <row r="4" spans="1:15" s="12" customFormat="1" ht="25.5">
      <c r="A4" s="109">
        <v>1</v>
      </c>
      <c r="B4" s="49" t="s">
        <v>1475</v>
      </c>
      <c r="C4" s="112">
        <v>2193677.84</v>
      </c>
      <c r="D4" s="112">
        <v>41287.53</v>
      </c>
      <c r="E4" s="113"/>
    </row>
    <row r="5" spans="1:15" s="12" customFormat="1" ht="32.25" customHeight="1">
      <c r="A5" s="109">
        <v>2</v>
      </c>
      <c r="B5" s="49" t="s">
        <v>1459</v>
      </c>
      <c r="C5" s="114">
        <v>3492254.37</v>
      </c>
      <c r="D5" s="112">
        <v>67782.649999999994</v>
      </c>
    </row>
    <row r="6" spans="1:15" s="12" customFormat="1" ht="42" customHeight="1">
      <c r="A6" s="109">
        <v>3</v>
      </c>
      <c r="B6" s="49" t="s">
        <v>1028</v>
      </c>
      <c r="C6" s="112">
        <v>2246677.9500000002</v>
      </c>
      <c r="D6" s="112">
        <v>90471.58</v>
      </c>
    </row>
    <row r="7" spans="1:15" s="12" customFormat="1" ht="35.25" customHeight="1">
      <c r="A7" s="109">
        <v>4</v>
      </c>
      <c r="B7" s="49" t="s">
        <v>1029</v>
      </c>
      <c r="C7" s="112">
        <v>3178439</v>
      </c>
      <c r="D7" s="112">
        <v>82600</v>
      </c>
    </row>
    <row r="8" spans="1:15" s="12" customFormat="1" ht="29.25" customHeight="1">
      <c r="A8" s="109">
        <v>5</v>
      </c>
      <c r="B8" s="49" t="s">
        <v>133</v>
      </c>
      <c r="C8" s="112">
        <v>1847218.96</v>
      </c>
      <c r="D8" s="112">
        <v>186223.42</v>
      </c>
    </row>
    <row r="9" spans="1:15" s="12" customFormat="1" ht="42" customHeight="1">
      <c r="A9" s="86">
        <v>6</v>
      </c>
      <c r="B9" s="50" t="s">
        <v>150</v>
      </c>
      <c r="C9" s="115">
        <v>4984260.7</v>
      </c>
      <c r="D9" s="115">
        <v>193977.81</v>
      </c>
    </row>
    <row r="10" spans="1:15" s="12" customFormat="1" ht="29.25" customHeight="1">
      <c r="A10" s="109">
        <v>7</v>
      </c>
      <c r="B10" s="50" t="s">
        <v>175</v>
      </c>
      <c r="C10" s="115">
        <v>3212627</v>
      </c>
      <c r="D10" s="112">
        <v>78717.95</v>
      </c>
    </row>
    <row r="11" spans="1:15" s="12" customFormat="1" ht="29.25" customHeight="1">
      <c r="A11" s="109">
        <v>8</v>
      </c>
      <c r="B11" s="116" t="s">
        <v>217</v>
      </c>
      <c r="C11" s="115">
        <v>2765170.68</v>
      </c>
      <c r="D11" s="112">
        <v>112268.96</v>
      </c>
    </row>
    <row r="12" spans="1:15" s="118" customFormat="1" ht="29.25" customHeight="1">
      <c r="A12" s="109">
        <v>9</v>
      </c>
      <c r="B12" s="50" t="s">
        <v>219</v>
      </c>
      <c r="C12" s="117">
        <v>1832707</v>
      </c>
      <c r="D12" s="112">
        <v>38004</v>
      </c>
    </row>
    <row r="13" spans="1:15" s="12" customFormat="1" ht="25.5">
      <c r="A13" s="109">
        <v>10</v>
      </c>
      <c r="B13" s="50" t="s">
        <v>1030</v>
      </c>
      <c r="C13" s="115">
        <v>4835582.7699999996</v>
      </c>
      <c r="D13" s="115">
        <v>75043.33</v>
      </c>
    </row>
    <row r="14" spans="1:15" s="12" customFormat="1" ht="25.5" customHeight="1">
      <c r="A14" s="86">
        <v>11</v>
      </c>
      <c r="B14" s="50" t="s">
        <v>293</v>
      </c>
      <c r="C14" s="115">
        <v>7028546.9900000002</v>
      </c>
      <c r="D14" s="112">
        <v>4500</v>
      </c>
    </row>
    <row r="15" spans="1:15" s="12" customFormat="1" ht="25.5" customHeight="1">
      <c r="A15" s="86">
        <v>12</v>
      </c>
      <c r="B15" s="49" t="s">
        <v>1027</v>
      </c>
      <c r="C15" s="119">
        <v>2712544.21</v>
      </c>
      <c r="D15" s="119">
        <v>103299.5</v>
      </c>
    </row>
    <row r="16" spans="1:15" s="12" customFormat="1" ht="25.5" customHeight="1">
      <c r="A16" s="86">
        <v>13</v>
      </c>
      <c r="B16" s="50" t="s">
        <v>333</v>
      </c>
      <c r="C16" s="97">
        <f>4482829.68+317832.74</f>
        <v>4800662.42</v>
      </c>
      <c r="D16" s="97">
        <v>166924.6</v>
      </c>
    </row>
    <row r="17" spans="1:4" s="12" customFormat="1" ht="25.5" customHeight="1">
      <c r="A17" s="86">
        <v>14</v>
      </c>
      <c r="B17" s="50" t="s">
        <v>1031</v>
      </c>
      <c r="C17" s="97">
        <v>4517731</v>
      </c>
      <c r="D17" s="97">
        <v>116423</v>
      </c>
    </row>
    <row r="18" spans="1:4" s="12" customFormat="1" ht="41.25" customHeight="1">
      <c r="A18" s="86">
        <v>15</v>
      </c>
      <c r="B18" s="50" t="s">
        <v>403</v>
      </c>
      <c r="C18" s="97">
        <v>4414522.67</v>
      </c>
      <c r="D18" s="97">
        <v>84484.66</v>
      </c>
    </row>
    <row r="19" spans="1:4" s="12" customFormat="1" ht="25.5">
      <c r="A19" s="86">
        <v>16</v>
      </c>
      <c r="B19" s="50" t="s">
        <v>430</v>
      </c>
      <c r="C19" s="97">
        <v>5942583.6399999997</v>
      </c>
      <c r="D19" s="97">
        <v>55794.63</v>
      </c>
    </row>
    <row r="20" spans="1:4" s="12" customFormat="1" ht="30" customHeight="1">
      <c r="A20" s="86">
        <v>17</v>
      </c>
      <c r="B20" s="50" t="s">
        <v>1032</v>
      </c>
      <c r="C20" s="97">
        <v>1980576</v>
      </c>
      <c r="D20" s="97">
        <v>49320.5</v>
      </c>
    </row>
    <row r="21" spans="1:4" s="12" customFormat="1" ht="25.5" customHeight="1">
      <c r="A21" s="86">
        <v>18</v>
      </c>
      <c r="B21" s="49" t="s">
        <v>453</v>
      </c>
      <c r="C21" s="97">
        <v>190000</v>
      </c>
      <c r="D21" s="97">
        <v>73696.53</v>
      </c>
    </row>
    <row r="22" spans="1:4" s="12" customFormat="1" ht="25.5" customHeight="1">
      <c r="A22" s="86">
        <v>19</v>
      </c>
      <c r="B22" s="49" t="s">
        <v>454</v>
      </c>
      <c r="C22" s="97">
        <v>1898219.02</v>
      </c>
      <c r="D22" s="97">
        <v>27482.7</v>
      </c>
    </row>
    <row r="23" spans="1:4" s="12" customFormat="1" ht="25.5" customHeight="1">
      <c r="A23" s="86">
        <v>20</v>
      </c>
      <c r="B23" s="49" t="s">
        <v>446</v>
      </c>
      <c r="C23" s="97">
        <v>2812302.13</v>
      </c>
      <c r="D23" s="97">
        <v>156986.99</v>
      </c>
    </row>
    <row r="24" spans="1:4" s="12" customFormat="1" ht="25.5" customHeight="1">
      <c r="A24" s="86">
        <v>21</v>
      </c>
      <c r="B24" s="49" t="s">
        <v>455</v>
      </c>
      <c r="C24" s="97">
        <v>1938122.69</v>
      </c>
      <c r="D24" s="97">
        <v>73398.070000000007</v>
      </c>
    </row>
    <row r="25" spans="1:4" s="12" customFormat="1" ht="25.5" customHeight="1">
      <c r="A25" s="86">
        <v>22</v>
      </c>
      <c r="B25" s="49" t="s">
        <v>456</v>
      </c>
      <c r="C25" s="97">
        <v>3136094.93</v>
      </c>
      <c r="D25" s="97">
        <v>52692.3</v>
      </c>
    </row>
    <row r="26" spans="1:4" s="12" customFormat="1" ht="25.5" customHeight="1">
      <c r="A26" s="198">
        <v>23</v>
      </c>
      <c r="B26" s="49" t="s">
        <v>1458</v>
      </c>
      <c r="C26" s="97">
        <v>924854.75</v>
      </c>
      <c r="D26" s="97">
        <v>24752.31</v>
      </c>
    </row>
    <row r="27" spans="1:4" s="12" customFormat="1" ht="25.5" customHeight="1">
      <c r="A27" s="86">
        <v>24</v>
      </c>
      <c r="B27" s="49" t="s">
        <v>447</v>
      </c>
      <c r="C27" s="97">
        <v>1910237.52</v>
      </c>
      <c r="D27" s="97">
        <v>60482.85</v>
      </c>
    </row>
    <row r="28" spans="1:4" s="12" customFormat="1" ht="25.5" customHeight="1">
      <c r="A28" s="86">
        <v>25</v>
      </c>
      <c r="B28" s="49" t="s">
        <v>1439</v>
      </c>
      <c r="C28" s="97">
        <v>1112803.82</v>
      </c>
      <c r="D28" s="97">
        <v>0</v>
      </c>
    </row>
    <row r="29" spans="1:4" s="12" customFormat="1" ht="25.5" customHeight="1">
      <c r="A29" s="86">
        <v>26</v>
      </c>
      <c r="B29" s="49" t="s">
        <v>457</v>
      </c>
      <c r="C29" s="97">
        <v>1136060.43</v>
      </c>
      <c r="D29" s="97">
        <v>97076.03</v>
      </c>
    </row>
    <row r="30" spans="1:4" s="12" customFormat="1" ht="25.5" customHeight="1">
      <c r="A30" s="86">
        <v>27</v>
      </c>
      <c r="B30" s="49" t="s">
        <v>448</v>
      </c>
      <c r="C30" s="97">
        <v>3378882.75</v>
      </c>
      <c r="D30" s="97">
        <v>87257</v>
      </c>
    </row>
    <row r="31" spans="1:4" s="12" customFormat="1" ht="25.5" customHeight="1">
      <c r="A31" s="86">
        <v>28</v>
      </c>
      <c r="B31" s="49" t="s">
        <v>449</v>
      </c>
      <c r="C31" s="97">
        <v>1282241.3</v>
      </c>
      <c r="D31" s="97">
        <v>113811.77</v>
      </c>
    </row>
    <row r="32" spans="1:4" s="12" customFormat="1" ht="25.5" customHeight="1">
      <c r="A32" s="86">
        <v>29</v>
      </c>
      <c r="B32" s="49" t="s">
        <v>459</v>
      </c>
      <c r="C32" s="97">
        <v>5789748.5899999999</v>
      </c>
      <c r="D32" s="97">
        <v>84359.27</v>
      </c>
    </row>
    <row r="33" spans="1:7" s="12" customFormat="1" ht="25.5" customHeight="1">
      <c r="A33" s="86">
        <v>30</v>
      </c>
      <c r="B33" s="49" t="s">
        <v>458</v>
      </c>
      <c r="C33" s="97">
        <v>3455477.21</v>
      </c>
      <c r="D33" s="97">
        <v>49794.8</v>
      </c>
    </row>
    <row r="34" spans="1:7" s="12" customFormat="1" ht="25.5" customHeight="1">
      <c r="A34" s="86">
        <v>31</v>
      </c>
      <c r="B34" s="49" t="s">
        <v>450</v>
      </c>
      <c r="C34" s="97">
        <v>117803</v>
      </c>
      <c r="D34" s="97">
        <v>20124</v>
      </c>
    </row>
    <row r="35" spans="1:7" s="12" customFormat="1" ht="39.75" customHeight="1">
      <c r="A35" s="86">
        <v>32</v>
      </c>
      <c r="B35" s="49" t="s">
        <v>460</v>
      </c>
      <c r="C35" s="97">
        <v>2680530.9</v>
      </c>
      <c r="D35" s="97">
        <v>61467.58</v>
      </c>
    </row>
    <row r="36" spans="1:7" s="12" customFormat="1" ht="31.5" customHeight="1">
      <c r="A36" s="198">
        <v>33</v>
      </c>
      <c r="B36" s="49" t="s">
        <v>1457</v>
      </c>
      <c r="C36" s="97">
        <v>72308.13</v>
      </c>
      <c r="D36" s="97">
        <v>43791.89</v>
      </c>
    </row>
    <row r="37" spans="1:7" s="12" customFormat="1" ht="30.75" customHeight="1">
      <c r="A37" s="86">
        <v>34</v>
      </c>
      <c r="B37" s="49" t="s">
        <v>461</v>
      </c>
      <c r="C37" s="97">
        <v>1500775.71</v>
      </c>
      <c r="D37" s="97">
        <v>98174.23</v>
      </c>
    </row>
    <row r="38" spans="1:7" s="12" customFormat="1" ht="25.5" customHeight="1">
      <c r="A38" s="86">
        <v>35</v>
      </c>
      <c r="B38" s="49" t="s">
        <v>462</v>
      </c>
      <c r="C38" s="97">
        <v>2885642.45</v>
      </c>
      <c r="D38" s="97">
        <v>105500.95</v>
      </c>
    </row>
    <row r="39" spans="1:7" s="12" customFormat="1" ht="25.5" customHeight="1">
      <c r="A39" s="86">
        <v>36</v>
      </c>
      <c r="B39" s="50" t="s">
        <v>463</v>
      </c>
      <c r="C39" s="97">
        <v>8441245.2899999991</v>
      </c>
      <c r="D39" s="97">
        <v>78629.89</v>
      </c>
    </row>
    <row r="40" spans="1:7" s="12" customFormat="1" ht="29.25" customHeight="1">
      <c r="A40" s="86">
        <v>37</v>
      </c>
      <c r="B40" s="49" t="s">
        <v>451</v>
      </c>
      <c r="C40" s="97">
        <v>1286991.54</v>
      </c>
      <c r="D40" s="97">
        <v>136843.31</v>
      </c>
    </row>
    <row r="41" spans="1:7" s="12" customFormat="1" ht="27.75" customHeight="1">
      <c r="A41" s="86">
        <v>38</v>
      </c>
      <c r="B41" s="49" t="s">
        <v>464</v>
      </c>
      <c r="C41" s="97">
        <v>2114974.96</v>
      </c>
      <c r="D41" s="97">
        <v>73101.75</v>
      </c>
    </row>
    <row r="42" spans="1:7" s="12" customFormat="1" ht="25.5" customHeight="1">
      <c r="A42" s="86">
        <v>39</v>
      </c>
      <c r="B42" s="49" t="s">
        <v>452</v>
      </c>
      <c r="C42" s="97">
        <v>1839599.34</v>
      </c>
      <c r="D42" s="97">
        <v>93763.199999999997</v>
      </c>
    </row>
    <row r="43" spans="1:7" s="12" customFormat="1" ht="25.5">
      <c r="A43" s="198">
        <v>40</v>
      </c>
      <c r="B43" s="49" t="s">
        <v>1456</v>
      </c>
      <c r="C43" s="97">
        <v>1402913.62</v>
      </c>
      <c r="D43" s="97">
        <v>53925.94</v>
      </c>
    </row>
    <row r="44" spans="1:7" s="12" customFormat="1" ht="33" customHeight="1">
      <c r="A44" s="86">
        <v>41</v>
      </c>
      <c r="B44" s="49" t="s">
        <v>1445</v>
      </c>
      <c r="C44" s="97">
        <v>1755220.53</v>
      </c>
      <c r="D44" s="97">
        <v>65292.52</v>
      </c>
    </row>
    <row r="45" spans="1:7" s="12" customFormat="1" ht="33" customHeight="1">
      <c r="A45" s="86">
        <v>42</v>
      </c>
      <c r="B45" s="49" t="s">
        <v>1446</v>
      </c>
      <c r="C45" s="97">
        <v>2340199.5699999998</v>
      </c>
      <c r="D45" s="97">
        <v>39819.449999999997</v>
      </c>
    </row>
    <row r="46" spans="1:7" s="12" customFormat="1" ht="40.5" customHeight="1">
      <c r="A46" s="86">
        <v>43</v>
      </c>
      <c r="B46" s="50" t="s">
        <v>1191</v>
      </c>
      <c r="C46" s="97">
        <v>2196911.2200000002</v>
      </c>
      <c r="D46" s="97">
        <v>66357.5</v>
      </c>
      <c r="G46" s="12" t="s">
        <v>1388</v>
      </c>
    </row>
    <row r="47" spans="1:7" s="12" customFormat="1" ht="32.25" customHeight="1">
      <c r="A47" s="86">
        <v>44</v>
      </c>
      <c r="B47" s="50" t="s">
        <v>1196</v>
      </c>
      <c r="C47" s="97">
        <v>4245605.3499999996</v>
      </c>
      <c r="D47" s="97">
        <v>56640.68</v>
      </c>
    </row>
    <row r="48" spans="1:7" s="12" customFormat="1" ht="27.75" customHeight="1">
      <c r="A48" s="86">
        <v>45</v>
      </c>
      <c r="B48" s="49" t="s">
        <v>1219</v>
      </c>
      <c r="C48" s="81">
        <v>4862081.1900000004</v>
      </c>
      <c r="D48" s="97">
        <v>52207.93</v>
      </c>
    </row>
    <row r="49" spans="1:6" s="12" customFormat="1" ht="31.5" customHeight="1">
      <c r="A49" s="86">
        <v>46</v>
      </c>
      <c r="B49" s="49" t="s">
        <v>1234</v>
      </c>
      <c r="C49" s="97">
        <v>1733123.95</v>
      </c>
      <c r="D49" s="97">
        <v>74829.7</v>
      </c>
    </row>
    <row r="50" spans="1:6" s="12" customFormat="1" ht="38.25" customHeight="1">
      <c r="A50" s="86">
        <v>47</v>
      </c>
      <c r="B50" s="49" t="s">
        <v>1340</v>
      </c>
      <c r="C50" s="97">
        <v>1223570.55</v>
      </c>
      <c r="D50" s="97">
        <v>143027.04</v>
      </c>
    </row>
    <row r="51" spans="1:6" s="12" customFormat="1" ht="33" customHeight="1">
      <c r="A51" s="86">
        <v>48</v>
      </c>
      <c r="B51" s="49" t="s">
        <v>1216</v>
      </c>
      <c r="C51" s="97">
        <v>3862778.13</v>
      </c>
      <c r="D51" s="97">
        <v>62671.12</v>
      </c>
    </row>
    <row r="52" spans="1:6" s="12" customFormat="1" ht="33" customHeight="1">
      <c r="A52" s="86">
        <v>49</v>
      </c>
      <c r="B52" s="49" t="s">
        <v>1217</v>
      </c>
      <c r="C52" s="97">
        <v>2140376.79</v>
      </c>
      <c r="D52" s="97">
        <v>70077.490000000005</v>
      </c>
    </row>
    <row r="53" spans="1:6" s="12" customFormat="1" ht="40.5" customHeight="1">
      <c r="A53" s="86">
        <v>50</v>
      </c>
      <c r="B53" s="50" t="s">
        <v>1248</v>
      </c>
      <c r="C53" s="97">
        <v>3732533.92</v>
      </c>
      <c r="D53" s="97">
        <v>59146.64</v>
      </c>
    </row>
    <row r="54" spans="1:6" s="12" customFormat="1" ht="40.5" customHeight="1">
      <c r="A54" s="86">
        <v>51</v>
      </c>
      <c r="B54" s="50" t="s">
        <v>1220</v>
      </c>
      <c r="C54" s="97">
        <v>2045426.71</v>
      </c>
      <c r="D54" s="97">
        <v>72633.279999999999</v>
      </c>
    </row>
    <row r="55" spans="1:6" s="12" customFormat="1" ht="40.5" customHeight="1">
      <c r="A55" s="86">
        <v>52</v>
      </c>
      <c r="B55" s="50" t="s">
        <v>1474</v>
      </c>
      <c r="C55" s="97">
        <v>3871322.02</v>
      </c>
      <c r="D55" s="97">
        <v>124659.72</v>
      </c>
    </row>
    <row r="56" spans="1:6" s="12" customFormat="1" ht="40.5" customHeight="1" thickBot="1">
      <c r="A56" s="155">
        <v>53</v>
      </c>
      <c r="B56" s="253" t="s">
        <v>1450</v>
      </c>
      <c r="C56" s="156">
        <v>894341.3</v>
      </c>
      <c r="D56" s="156">
        <v>74174.34</v>
      </c>
    </row>
    <row r="57" spans="1:6" ht="29.25" customHeight="1" thickBot="1">
      <c r="A57" s="289" t="s">
        <v>7</v>
      </c>
      <c r="B57" s="290"/>
      <c r="C57" s="157">
        <f>SUM(C4:C56)</f>
        <v>148197104.50999999</v>
      </c>
      <c r="D57" s="158">
        <f>SUM(D4:D56)</f>
        <v>4175774.8900000015</v>
      </c>
      <c r="E57" s="57"/>
      <c r="F57" s="1"/>
    </row>
    <row r="58" spans="1:6">
      <c r="C58" s="1"/>
      <c r="D58" s="1"/>
    </row>
    <row r="60" spans="1:6">
      <c r="C60" s="1"/>
      <c r="D60" s="57"/>
    </row>
    <row r="61" spans="1:6">
      <c r="C61" s="57"/>
      <c r="D61" s="1"/>
      <c r="E61" s="57"/>
      <c r="F61" s="57"/>
    </row>
    <row r="62" spans="1:6">
      <c r="E62" s="1"/>
      <c r="F62" s="1"/>
    </row>
    <row r="63" spans="1:6">
      <c r="C63" s="57"/>
    </row>
    <row r="73" ht="45" customHeight="1"/>
  </sheetData>
  <mergeCells count="1">
    <mergeCell ref="A57:B57"/>
  </mergeCells>
  <pageMargins left="0.70866141732283472" right="0.70866141732283472" top="0.74803149606299213" bottom="0.74803149606299213" header="0.31496062992125984" footer="0.31496062992125984"/>
  <pageSetup paperSize="9" scale="91" fitToHeight="0" orientation="portrait" r:id="rId1"/>
  <rowBreaks count="2" manualBreakCount="2">
    <brk id="29" max="3" man="1"/>
    <brk id="54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rgb="FF92D050"/>
  </sheetPr>
  <dimension ref="A1:E332"/>
  <sheetViews>
    <sheetView view="pageBreakPreview" zoomScaleNormal="100" zoomScaleSheetLayoutView="100" workbookViewId="0"/>
  </sheetViews>
  <sheetFormatPr defaultRowHeight="12.75"/>
  <cols>
    <col min="1" max="1" width="5" style="9" customWidth="1"/>
    <col min="2" max="2" width="48.42578125" style="21" customWidth="1"/>
    <col min="3" max="3" width="17.140625" style="9" customWidth="1"/>
    <col min="4" max="4" width="25.7109375" style="90" customWidth="1"/>
    <col min="5" max="16384" width="9.140625" style="7"/>
  </cols>
  <sheetData>
    <row r="1" spans="1:4" ht="25.5" customHeight="1">
      <c r="A1" s="266" t="s">
        <v>1482</v>
      </c>
      <c r="B1" s="267"/>
      <c r="C1" s="298"/>
      <c r="D1" s="298"/>
    </row>
    <row r="2" spans="1:4" ht="13.5" customHeight="1">
      <c r="A2" s="7"/>
      <c r="C2" s="84"/>
      <c r="D2" s="93"/>
    </row>
    <row r="3" spans="1:4">
      <c r="A3" s="22"/>
      <c r="D3" s="88" t="s">
        <v>9</v>
      </c>
    </row>
    <row r="4" spans="1:4" ht="9" customHeight="1">
      <c r="A4" s="22"/>
      <c r="D4" s="88"/>
    </row>
    <row r="5" spans="1:4" s="48" customFormat="1" ht="22.5" customHeight="1">
      <c r="A5" s="258" t="s">
        <v>0</v>
      </c>
      <c r="B5" s="257" t="s">
        <v>3</v>
      </c>
      <c r="C5" s="258" t="s">
        <v>4</v>
      </c>
      <c r="D5" s="89" t="s">
        <v>2</v>
      </c>
    </row>
    <row r="6" spans="1:4" s="19" customFormat="1" ht="21.75" customHeight="1">
      <c r="A6" s="277" t="s">
        <v>1479</v>
      </c>
      <c r="B6" s="270"/>
      <c r="C6" s="270"/>
      <c r="D6" s="270"/>
    </row>
    <row r="7" spans="1:4" s="10" customFormat="1" ht="20.25" customHeight="1">
      <c r="A7" s="143"/>
      <c r="B7" s="17"/>
      <c r="C7" s="17"/>
      <c r="D7" s="51">
        <v>93857.8</v>
      </c>
    </row>
    <row r="8" spans="1:4" s="48" customFormat="1" ht="20.100000000000001" customHeight="1">
      <c r="A8" s="286" t="s">
        <v>7</v>
      </c>
      <c r="B8" s="286"/>
      <c r="C8" s="286"/>
      <c r="D8" s="89">
        <f>SUM(D7:D7)</f>
        <v>93857.8</v>
      </c>
    </row>
    <row r="9" spans="1:4" s="19" customFormat="1" ht="20.100000000000001" customHeight="1">
      <c r="A9" s="294" t="s">
        <v>1469</v>
      </c>
      <c r="B9" s="295"/>
      <c r="C9" s="295"/>
      <c r="D9" s="295"/>
    </row>
    <row r="10" spans="1:4" ht="20.100000000000001" customHeight="1">
      <c r="A10" s="8"/>
      <c r="B10" s="23"/>
      <c r="C10" s="8"/>
      <c r="D10" s="94">
        <v>95377.41</v>
      </c>
    </row>
    <row r="11" spans="1:4" s="48" customFormat="1" ht="20.100000000000001" customHeight="1">
      <c r="A11" s="286" t="s">
        <v>7</v>
      </c>
      <c r="B11" s="286"/>
      <c r="C11" s="286"/>
      <c r="D11" s="89">
        <f>SUM(D10:D10)</f>
        <v>95377.41</v>
      </c>
    </row>
    <row r="12" spans="1:4" ht="19.5" customHeight="1">
      <c r="A12" s="296" t="s">
        <v>80</v>
      </c>
      <c r="B12" s="296"/>
      <c r="C12" s="296"/>
      <c r="D12" s="296"/>
    </row>
    <row r="13" spans="1:4" s="6" customFormat="1" ht="20.100000000000001" customHeight="1">
      <c r="A13" s="143"/>
      <c r="B13" s="23"/>
      <c r="C13" s="8"/>
      <c r="D13" s="94">
        <v>228468.54</v>
      </c>
    </row>
    <row r="14" spans="1:4" s="48" customFormat="1" ht="20.100000000000001" customHeight="1">
      <c r="A14" s="286" t="s">
        <v>7</v>
      </c>
      <c r="B14" s="286"/>
      <c r="C14" s="286"/>
      <c r="D14" s="89">
        <f>SUM(D13:D13)</f>
        <v>228468.54</v>
      </c>
    </row>
    <row r="15" spans="1:4" ht="20.100000000000001" customHeight="1">
      <c r="A15" s="297" t="s">
        <v>92</v>
      </c>
      <c r="B15" s="297"/>
      <c r="C15" s="297"/>
      <c r="D15" s="297"/>
    </row>
    <row r="16" spans="1:4" ht="20.100000000000001" customHeight="1">
      <c r="A16" s="8"/>
      <c r="B16" s="23"/>
      <c r="C16" s="8"/>
      <c r="D16" s="94">
        <v>137628.31</v>
      </c>
    </row>
    <row r="17" spans="1:4" s="48" customFormat="1" ht="20.100000000000001" customHeight="1">
      <c r="A17" s="286" t="s">
        <v>7</v>
      </c>
      <c r="B17" s="286"/>
      <c r="C17" s="286"/>
      <c r="D17" s="89">
        <f>SUM(D16:D16)</f>
        <v>137628.31</v>
      </c>
    </row>
    <row r="18" spans="1:4" ht="20.100000000000001" customHeight="1">
      <c r="A18" s="300" t="s">
        <v>134</v>
      </c>
      <c r="B18" s="300"/>
      <c r="C18" s="300"/>
      <c r="D18" s="300"/>
    </row>
    <row r="19" spans="1:4" ht="20.100000000000001" customHeight="1">
      <c r="A19" s="8"/>
      <c r="B19" s="23"/>
      <c r="C19" s="8"/>
      <c r="D19" s="94">
        <v>211469.59</v>
      </c>
    </row>
    <row r="20" spans="1:4" s="48" customFormat="1" ht="20.100000000000001" customHeight="1">
      <c r="A20" s="286" t="s">
        <v>7</v>
      </c>
      <c r="B20" s="286"/>
      <c r="C20" s="286"/>
      <c r="D20" s="89">
        <f>SUM(D19:D19)</f>
        <v>211469.59</v>
      </c>
    </row>
    <row r="21" spans="1:4" ht="20.100000000000001" customHeight="1">
      <c r="A21" s="277" t="s">
        <v>149</v>
      </c>
      <c r="B21" s="277"/>
      <c r="C21" s="277"/>
      <c r="D21" s="277"/>
    </row>
    <row r="22" spans="1:4" ht="25.5" customHeight="1">
      <c r="A22" s="260"/>
      <c r="B22" s="15"/>
      <c r="C22" s="260"/>
      <c r="D22" s="51">
        <v>484822.34</v>
      </c>
    </row>
    <row r="23" spans="1:4" s="48" customFormat="1" ht="20.100000000000001" customHeight="1">
      <c r="A23" s="299" t="s">
        <v>7</v>
      </c>
      <c r="B23" s="299"/>
      <c r="C23" s="299"/>
      <c r="D23" s="91">
        <f>SUM(D22)</f>
        <v>484822.34</v>
      </c>
    </row>
    <row r="24" spans="1:4" ht="20.100000000000001" customHeight="1">
      <c r="A24" s="292" t="s">
        <v>176</v>
      </c>
      <c r="B24" s="292"/>
      <c r="C24" s="292"/>
      <c r="D24" s="292"/>
    </row>
    <row r="25" spans="1:4" s="19" customFormat="1" ht="20.100000000000001" customHeight="1">
      <c r="A25" s="260"/>
      <c r="B25" s="50"/>
      <c r="C25" s="260"/>
      <c r="D25" s="95">
        <v>92552.46</v>
      </c>
    </row>
    <row r="26" spans="1:4" s="48" customFormat="1" ht="20.100000000000001" customHeight="1">
      <c r="A26" s="286" t="s">
        <v>7</v>
      </c>
      <c r="B26" s="286"/>
      <c r="C26" s="286"/>
      <c r="D26" s="89">
        <f>SUM(D25:D25)</f>
        <v>92552.46</v>
      </c>
    </row>
    <row r="27" spans="1:4" ht="25.5" customHeight="1">
      <c r="A27" s="269" t="s">
        <v>197</v>
      </c>
      <c r="B27" s="269"/>
      <c r="C27" s="269"/>
      <c r="D27" s="269"/>
    </row>
    <row r="28" spans="1:4" s="6" customFormat="1" ht="20.100000000000001" customHeight="1">
      <c r="A28" s="143"/>
      <c r="B28" s="17"/>
      <c r="C28" s="143"/>
      <c r="D28" s="96">
        <v>128888.78</v>
      </c>
    </row>
    <row r="29" spans="1:4" s="48" customFormat="1" ht="20.100000000000001" customHeight="1">
      <c r="A29" s="286" t="s">
        <v>7</v>
      </c>
      <c r="B29" s="286"/>
      <c r="C29" s="286"/>
      <c r="D29" s="89">
        <f>SUM(D28:D28)</f>
        <v>128888.78</v>
      </c>
    </row>
    <row r="30" spans="1:4" ht="20.100000000000001" customHeight="1">
      <c r="A30" s="291" t="s">
        <v>218</v>
      </c>
      <c r="B30" s="291"/>
      <c r="C30" s="291"/>
      <c r="D30" s="291"/>
    </row>
    <row r="31" spans="1:4" s="19" customFormat="1" ht="20.100000000000001" customHeight="1">
      <c r="A31" s="260"/>
      <c r="B31" s="50"/>
      <c r="C31" s="260"/>
      <c r="D31" s="95">
        <v>25907.279999999999</v>
      </c>
    </row>
    <row r="32" spans="1:4" s="48" customFormat="1" ht="20.100000000000001" customHeight="1">
      <c r="A32" s="286" t="s">
        <v>7</v>
      </c>
      <c r="B32" s="286"/>
      <c r="C32" s="286"/>
      <c r="D32" s="89">
        <f>SUM(D31:D31)</f>
        <v>25907.279999999999</v>
      </c>
    </row>
    <row r="33" spans="1:4" ht="26.25" customHeight="1">
      <c r="A33" s="270" t="s">
        <v>247</v>
      </c>
      <c r="B33" s="270"/>
      <c r="C33" s="270"/>
      <c r="D33" s="270"/>
    </row>
    <row r="34" spans="1:4" s="10" customFormat="1" ht="21.75" customHeight="1">
      <c r="A34" s="143"/>
      <c r="B34" s="17"/>
      <c r="C34" s="17"/>
      <c r="D34" s="51">
        <v>242022.16</v>
      </c>
    </row>
    <row r="35" spans="1:4" s="48" customFormat="1" ht="20.100000000000001" customHeight="1">
      <c r="A35" s="286"/>
      <c r="B35" s="286"/>
      <c r="C35" s="286"/>
      <c r="D35" s="89">
        <f>SUM(D34:D34)</f>
        <v>242022.16</v>
      </c>
    </row>
    <row r="36" spans="1:4" ht="20.100000000000001" customHeight="1">
      <c r="A36" s="292" t="s">
        <v>294</v>
      </c>
      <c r="B36" s="292"/>
      <c r="C36" s="292"/>
      <c r="D36" s="292"/>
    </row>
    <row r="37" spans="1:4" s="6" customFormat="1" ht="20.100000000000001" customHeight="1">
      <c r="A37" s="143"/>
      <c r="B37" s="17"/>
      <c r="C37" s="143"/>
      <c r="D37" s="96">
        <v>150000</v>
      </c>
    </row>
    <row r="38" spans="1:4" s="48" customFormat="1" ht="20.100000000000001" customHeight="1">
      <c r="A38" s="286" t="s">
        <v>7</v>
      </c>
      <c r="B38" s="286"/>
      <c r="C38" s="286"/>
      <c r="D38" s="89">
        <f>SUM(D37:D37)</f>
        <v>150000</v>
      </c>
    </row>
    <row r="39" spans="1:4" ht="33" customHeight="1">
      <c r="A39" s="293" t="s">
        <v>307</v>
      </c>
      <c r="B39" s="293"/>
      <c r="C39" s="293"/>
      <c r="D39" s="293"/>
    </row>
    <row r="40" spans="1:4" s="10" customFormat="1">
      <c r="A40" s="143"/>
      <c r="B40" s="17"/>
      <c r="C40" s="143"/>
      <c r="D40" s="51">
        <v>34376.28</v>
      </c>
    </row>
    <row r="41" spans="1:4" s="48" customFormat="1" ht="20.100000000000001" customHeight="1">
      <c r="A41" s="286" t="s">
        <v>7</v>
      </c>
      <c r="B41" s="286"/>
      <c r="C41" s="286"/>
      <c r="D41" s="89">
        <f>SUM(D40:D40)</f>
        <v>34376.28</v>
      </c>
    </row>
    <row r="42" spans="1:4" s="6" customFormat="1" ht="23.25" customHeight="1">
      <c r="A42" s="269" t="s">
        <v>334</v>
      </c>
      <c r="B42" s="269"/>
      <c r="C42" s="269"/>
      <c r="D42" s="269"/>
    </row>
    <row r="43" spans="1:4" s="6" customFormat="1" ht="20.100000000000001" customHeight="1">
      <c r="A43" s="143"/>
      <c r="B43" s="17"/>
      <c r="C43" s="143"/>
      <c r="D43" s="96">
        <v>30545.64</v>
      </c>
    </row>
    <row r="44" spans="1:4" s="48" customFormat="1" ht="20.100000000000001" customHeight="1">
      <c r="A44" s="286" t="s">
        <v>7</v>
      </c>
      <c r="B44" s="286"/>
      <c r="C44" s="286"/>
      <c r="D44" s="89">
        <f>SUM(D43:D43)</f>
        <v>30545.64</v>
      </c>
    </row>
    <row r="45" spans="1:4" s="6" customFormat="1" ht="21.75" customHeight="1">
      <c r="A45" s="291" t="s">
        <v>1382</v>
      </c>
      <c r="B45" s="291"/>
      <c r="C45" s="291"/>
      <c r="D45" s="291"/>
    </row>
    <row r="46" spans="1:4" ht="20.100000000000001" customHeight="1">
      <c r="A46" s="143"/>
      <c r="B46" s="17"/>
      <c r="C46" s="24"/>
      <c r="D46" s="96">
        <v>249150</v>
      </c>
    </row>
    <row r="47" spans="1:4" s="48" customFormat="1" ht="20.100000000000001" customHeight="1">
      <c r="A47" s="286" t="s">
        <v>7</v>
      </c>
      <c r="B47" s="286"/>
      <c r="C47" s="286"/>
      <c r="D47" s="89">
        <f>SUM(D46:D46)</f>
        <v>249150</v>
      </c>
    </row>
    <row r="48" spans="1:4">
      <c r="A48" s="261" t="s">
        <v>405</v>
      </c>
      <c r="B48" s="101"/>
      <c r="C48" s="189"/>
      <c r="D48" s="98"/>
    </row>
    <row r="49" spans="1:4" ht="20.100000000000001" customHeight="1">
      <c r="A49" s="143"/>
      <c r="B49" s="17"/>
      <c r="C49" s="24"/>
      <c r="D49" s="96">
        <v>211551.05</v>
      </c>
    </row>
    <row r="50" spans="1:4" s="48" customFormat="1" ht="20.100000000000001" customHeight="1">
      <c r="A50" s="286" t="s">
        <v>7</v>
      </c>
      <c r="B50" s="286"/>
      <c r="C50" s="286"/>
      <c r="D50" s="89">
        <f>SUM(D49:D49)</f>
        <v>211551.05</v>
      </c>
    </row>
    <row r="51" spans="1:4" s="6" customFormat="1" ht="23.25" customHeight="1">
      <c r="A51" s="269" t="s">
        <v>431</v>
      </c>
      <c r="B51" s="269"/>
      <c r="C51" s="269"/>
      <c r="D51" s="269"/>
    </row>
    <row r="52" spans="1:4" s="6" customFormat="1" ht="20.100000000000001" customHeight="1">
      <c r="A52" s="143"/>
      <c r="B52" s="17"/>
      <c r="C52" s="143"/>
      <c r="D52" s="96">
        <v>51282.2</v>
      </c>
    </row>
    <row r="53" spans="1:4" s="48" customFormat="1" ht="20.100000000000001" customHeight="1">
      <c r="A53" s="286" t="s">
        <v>7</v>
      </c>
      <c r="B53" s="286"/>
      <c r="C53" s="286"/>
      <c r="D53" s="89">
        <f>SUM(D52:D52)</f>
        <v>51282.2</v>
      </c>
    </row>
    <row r="54" spans="1:4" s="6" customFormat="1" ht="20.100000000000001" customHeight="1">
      <c r="A54" s="269" t="s">
        <v>432</v>
      </c>
      <c r="B54" s="269"/>
      <c r="C54" s="269"/>
      <c r="D54" s="269"/>
    </row>
    <row r="55" spans="1:4" ht="20.100000000000001" customHeight="1">
      <c r="A55" s="143"/>
      <c r="B55" s="17"/>
      <c r="C55" s="24"/>
      <c r="D55" s="96">
        <v>59632</v>
      </c>
    </row>
    <row r="56" spans="1:4" s="48" customFormat="1" ht="20.100000000000001" customHeight="1">
      <c r="A56" s="286" t="s">
        <v>7</v>
      </c>
      <c r="B56" s="286"/>
      <c r="C56" s="286"/>
      <c r="D56" s="89">
        <f>SUM(D55:D55)</f>
        <v>59632</v>
      </c>
    </row>
    <row r="57" spans="1:4">
      <c r="A57" s="261" t="s">
        <v>465</v>
      </c>
      <c r="B57" s="101"/>
      <c r="C57" s="189"/>
      <c r="D57" s="98"/>
    </row>
    <row r="58" spans="1:4" s="19" customFormat="1" ht="20.100000000000001" customHeight="1">
      <c r="A58" s="260"/>
      <c r="B58" s="50"/>
      <c r="C58" s="71"/>
      <c r="D58" s="95">
        <v>180000</v>
      </c>
    </row>
    <row r="59" spans="1:4" s="48" customFormat="1" ht="20.100000000000001" customHeight="1">
      <c r="A59" s="286" t="s">
        <v>7</v>
      </c>
      <c r="B59" s="286"/>
      <c r="C59" s="286"/>
      <c r="D59" s="89">
        <f>SUM(D58:D58)</f>
        <v>180000</v>
      </c>
    </row>
    <row r="60" spans="1:4" s="6" customFormat="1" ht="23.25" customHeight="1">
      <c r="A60" s="269" t="s">
        <v>487</v>
      </c>
      <c r="B60" s="269"/>
      <c r="C60" s="269"/>
      <c r="D60" s="269"/>
    </row>
    <row r="61" spans="1:4" s="19" customFormat="1" ht="20.100000000000001" customHeight="1">
      <c r="A61" s="260"/>
      <c r="B61" s="50"/>
      <c r="C61" s="260"/>
      <c r="D61" s="95">
        <v>62169.5</v>
      </c>
    </row>
    <row r="62" spans="1:4" s="48" customFormat="1" ht="20.100000000000001" customHeight="1">
      <c r="A62" s="286" t="s">
        <v>7</v>
      </c>
      <c r="B62" s="286"/>
      <c r="C62" s="286"/>
      <c r="D62" s="89">
        <f>SUM(D61:D61)</f>
        <v>62169.5</v>
      </c>
    </row>
    <row r="63" spans="1:4" s="6" customFormat="1" ht="20.100000000000001" customHeight="1">
      <c r="A63" s="291" t="s">
        <v>496</v>
      </c>
      <c r="B63" s="291"/>
      <c r="C63" s="291"/>
      <c r="D63" s="291"/>
    </row>
    <row r="64" spans="1:4" ht="20.100000000000001" customHeight="1">
      <c r="A64" s="143"/>
      <c r="B64" s="17"/>
      <c r="C64" s="24"/>
      <c r="D64" s="96">
        <v>270381.89</v>
      </c>
    </row>
    <row r="65" spans="1:4" s="48" customFormat="1" ht="18" customHeight="1">
      <c r="A65" s="286" t="s">
        <v>7</v>
      </c>
      <c r="B65" s="286"/>
      <c r="C65" s="286"/>
      <c r="D65" s="89">
        <f>SUM(D64:D64)</f>
        <v>270381.89</v>
      </c>
    </row>
    <row r="66" spans="1:4">
      <c r="A66" s="261" t="s">
        <v>517</v>
      </c>
      <c r="B66" s="101"/>
      <c r="C66" s="189"/>
      <c r="D66" s="98"/>
    </row>
    <row r="67" spans="1:4" ht="20.100000000000001" customHeight="1">
      <c r="A67" s="143"/>
      <c r="B67" s="17"/>
      <c r="C67" s="24"/>
      <c r="D67" s="96">
        <v>148301.54999999999</v>
      </c>
    </row>
    <row r="68" spans="1:4" s="48" customFormat="1" ht="20.100000000000001" customHeight="1">
      <c r="A68" s="286" t="s">
        <v>7</v>
      </c>
      <c r="B68" s="286"/>
      <c r="C68" s="286"/>
      <c r="D68" s="89">
        <f>SUM(D67:D67)</f>
        <v>148301.54999999999</v>
      </c>
    </row>
    <row r="69" spans="1:4" s="6" customFormat="1" ht="23.25" customHeight="1">
      <c r="A69" s="269" t="s">
        <v>565</v>
      </c>
      <c r="B69" s="269"/>
      <c r="C69" s="269"/>
      <c r="D69" s="269"/>
    </row>
    <row r="70" spans="1:4" s="19" customFormat="1" ht="20.100000000000001" customHeight="1">
      <c r="A70" s="260"/>
      <c r="B70" s="50"/>
      <c r="C70" s="260"/>
      <c r="D70" s="95">
        <v>257357.52</v>
      </c>
    </row>
    <row r="71" spans="1:4" s="48" customFormat="1" ht="20.100000000000001" customHeight="1">
      <c r="A71" s="286" t="s">
        <v>7</v>
      </c>
      <c r="B71" s="286"/>
      <c r="C71" s="286"/>
      <c r="D71" s="89">
        <f>SUM(D70:D70)</f>
        <v>257357.52</v>
      </c>
    </row>
    <row r="72" spans="1:4" s="19" customFormat="1" ht="20.100000000000001" customHeight="1">
      <c r="A72" s="277" t="s">
        <v>1468</v>
      </c>
      <c r="B72" s="277"/>
      <c r="C72" s="277"/>
      <c r="D72" s="277"/>
    </row>
    <row r="73" spans="1:4" s="10" customFormat="1">
      <c r="A73" s="143"/>
      <c r="B73" s="17"/>
      <c r="C73" s="17"/>
      <c r="D73" s="51">
        <v>111383.77</v>
      </c>
    </row>
    <row r="74" spans="1:4" s="48" customFormat="1" ht="18" customHeight="1">
      <c r="A74" s="286" t="s">
        <v>7</v>
      </c>
      <c r="B74" s="286"/>
      <c r="C74" s="286"/>
      <c r="D74" s="89">
        <f>SUM(D73:D73)</f>
        <v>111383.77</v>
      </c>
    </row>
    <row r="75" spans="1:4">
      <c r="A75" s="261" t="s">
        <v>602</v>
      </c>
      <c r="B75" s="101"/>
      <c r="C75" s="189"/>
      <c r="D75" s="98"/>
    </row>
    <row r="76" spans="1:4" ht="20.100000000000001" customHeight="1">
      <c r="A76" s="143"/>
      <c r="B76" s="17"/>
      <c r="C76" s="24"/>
      <c r="D76" s="96">
        <v>57409.25</v>
      </c>
    </row>
    <row r="77" spans="1:4" s="48" customFormat="1" ht="20.100000000000001" customHeight="1">
      <c r="A77" s="286" t="s">
        <v>7</v>
      </c>
      <c r="B77" s="286"/>
      <c r="C77" s="286"/>
      <c r="D77" s="89">
        <f>SUM(D76:D76)</f>
        <v>57409.25</v>
      </c>
    </row>
    <row r="78" spans="1:4" ht="20.100000000000001" customHeight="1">
      <c r="A78" s="292" t="s">
        <v>1438</v>
      </c>
      <c r="B78" s="292"/>
      <c r="C78" s="292"/>
      <c r="D78" s="292"/>
    </row>
    <row r="79" spans="1:4" s="6" customFormat="1" ht="20.100000000000001" customHeight="1">
      <c r="A79" s="143"/>
      <c r="B79" s="17"/>
      <c r="C79" s="143"/>
      <c r="D79" s="96">
        <v>161942.79999999999</v>
      </c>
    </row>
    <row r="80" spans="1:4" s="48" customFormat="1" ht="20.100000000000001" customHeight="1">
      <c r="A80" s="286" t="s">
        <v>7</v>
      </c>
      <c r="B80" s="286"/>
      <c r="C80" s="286"/>
      <c r="D80" s="89">
        <f>SUM(D79:D79)</f>
        <v>161942.79999999999</v>
      </c>
    </row>
    <row r="81" spans="1:4" ht="33" customHeight="1">
      <c r="A81" s="292" t="s">
        <v>658</v>
      </c>
      <c r="B81" s="292"/>
      <c r="C81" s="292"/>
      <c r="D81" s="292"/>
    </row>
    <row r="82" spans="1:4" s="6" customFormat="1" ht="20.100000000000001" customHeight="1">
      <c r="A82" s="143"/>
      <c r="B82" s="17"/>
      <c r="C82" s="143"/>
      <c r="D82" s="96">
        <v>58745</v>
      </c>
    </row>
    <row r="83" spans="1:4" s="48" customFormat="1" ht="20.100000000000001" customHeight="1">
      <c r="A83" s="286" t="s">
        <v>7</v>
      </c>
      <c r="B83" s="286"/>
      <c r="C83" s="286"/>
      <c r="D83" s="89">
        <f>SUM(D82:D82)</f>
        <v>58745</v>
      </c>
    </row>
    <row r="84" spans="1:4" ht="20.100000000000001" customHeight="1">
      <c r="A84" s="292" t="s">
        <v>670</v>
      </c>
      <c r="B84" s="292"/>
      <c r="C84" s="292"/>
      <c r="D84" s="292"/>
    </row>
    <row r="85" spans="1:4" s="6" customFormat="1" ht="20.100000000000001" customHeight="1">
      <c r="A85" s="143"/>
      <c r="B85" s="17"/>
      <c r="C85" s="143"/>
      <c r="D85" s="96">
        <v>38289.1</v>
      </c>
    </row>
    <row r="86" spans="1:4" s="48" customFormat="1" ht="20.100000000000001" customHeight="1">
      <c r="A86" s="286" t="s">
        <v>7</v>
      </c>
      <c r="B86" s="286"/>
      <c r="C86" s="286"/>
      <c r="D86" s="89">
        <f>SUM(D85)</f>
        <v>38289.1</v>
      </c>
    </row>
    <row r="87" spans="1:4" s="6" customFormat="1" ht="23.25" customHeight="1">
      <c r="A87" s="269" t="s">
        <v>696</v>
      </c>
      <c r="B87" s="269"/>
      <c r="C87" s="269"/>
      <c r="D87" s="269"/>
    </row>
    <row r="88" spans="1:4" s="19" customFormat="1" ht="20.100000000000001" customHeight="1">
      <c r="A88" s="260"/>
      <c r="B88" s="50"/>
      <c r="C88" s="260"/>
      <c r="D88" s="95">
        <v>103139</v>
      </c>
    </row>
    <row r="89" spans="1:4" s="48" customFormat="1" ht="20.100000000000001" customHeight="1">
      <c r="A89" s="286" t="s">
        <v>7</v>
      </c>
      <c r="B89" s="286"/>
      <c r="C89" s="286"/>
      <c r="D89" s="89">
        <f>SUM(D88:D88)</f>
        <v>103139</v>
      </c>
    </row>
    <row r="90" spans="1:4" s="6" customFormat="1" ht="20.100000000000001" customHeight="1">
      <c r="A90" s="291" t="s">
        <v>724</v>
      </c>
      <c r="B90" s="291"/>
      <c r="C90" s="291"/>
      <c r="D90" s="291"/>
    </row>
    <row r="91" spans="1:4" ht="20.100000000000001" customHeight="1">
      <c r="A91" s="143"/>
      <c r="B91" s="17"/>
      <c r="C91" s="24"/>
      <c r="D91" s="96">
        <v>42476.57</v>
      </c>
    </row>
    <row r="92" spans="1:4" s="48" customFormat="1" ht="20.100000000000001" customHeight="1">
      <c r="A92" s="286" t="s">
        <v>7</v>
      </c>
      <c r="B92" s="286"/>
      <c r="C92" s="286"/>
      <c r="D92" s="89">
        <f>SUM(D91:D91)</f>
        <v>42476.57</v>
      </c>
    </row>
    <row r="93" spans="1:4">
      <c r="A93" s="261" t="s">
        <v>757</v>
      </c>
      <c r="B93" s="101"/>
      <c r="C93" s="189"/>
      <c r="D93" s="98"/>
    </row>
    <row r="94" spans="1:4" ht="20.100000000000001" customHeight="1">
      <c r="A94" s="143"/>
      <c r="B94" s="17"/>
      <c r="C94" s="24"/>
      <c r="D94" s="96">
        <v>169602.02</v>
      </c>
    </row>
    <row r="95" spans="1:4" s="48" customFormat="1" ht="20.100000000000001" customHeight="1">
      <c r="A95" s="286" t="s">
        <v>7</v>
      </c>
      <c r="B95" s="286"/>
      <c r="C95" s="286"/>
      <c r="D95" s="89">
        <f>SUM(D94:D94)</f>
        <v>169602.02</v>
      </c>
    </row>
    <row r="96" spans="1:4" s="6" customFormat="1" ht="23.25" customHeight="1">
      <c r="A96" s="269" t="s">
        <v>779</v>
      </c>
      <c r="B96" s="269"/>
      <c r="C96" s="269"/>
      <c r="D96" s="269"/>
    </row>
    <row r="97" spans="1:4" s="6" customFormat="1" ht="20.100000000000001" customHeight="1">
      <c r="A97" s="143"/>
      <c r="B97" s="17"/>
      <c r="C97" s="143"/>
      <c r="D97" s="96">
        <v>81567</v>
      </c>
    </row>
    <row r="98" spans="1:4" s="48" customFormat="1" ht="20.100000000000001" customHeight="1">
      <c r="A98" s="286" t="s">
        <v>7</v>
      </c>
      <c r="B98" s="286"/>
      <c r="C98" s="286"/>
      <c r="D98" s="89">
        <f>SUM(D97:D97)</f>
        <v>81567</v>
      </c>
    </row>
    <row r="99" spans="1:4" s="6" customFormat="1" ht="24" customHeight="1">
      <c r="A99" s="269" t="s">
        <v>798</v>
      </c>
      <c r="B99" s="269"/>
      <c r="C99" s="269"/>
      <c r="D99" s="269"/>
    </row>
    <row r="100" spans="1:4" ht="20.100000000000001" customHeight="1">
      <c r="A100" s="143"/>
      <c r="B100" s="17"/>
      <c r="C100" s="24"/>
      <c r="D100" s="96">
        <v>53869.34</v>
      </c>
    </row>
    <row r="101" spans="1:4" s="48" customFormat="1" ht="18" customHeight="1">
      <c r="A101" s="286" t="s">
        <v>7</v>
      </c>
      <c r="B101" s="286"/>
      <c r="C101" s="286"/>
      <c r="D101" s="89">
        <f>SUM(D100:D100)</f>
        <v>53869.34</v>
      </c>
    </row>
    <row r="102" spans="1:4" s="19" customFormat="1">
      <c r="A102" s="259" t="s">
        <v>1467</v>
      </c>
      <c r="B102" s="73"/>
      <c r="C102" s="262"/>
      <c r="D102" s="81"/>
    </row>
    <row r="103" spans="1:4" ht="20.100000000000001" customHeight="1">
      <c r="A103" s="143"/>
      <c r="B103" s="17"/>
      <c r="C103" s="24"/>
      <c r="D103" s="96">
        <v>131711.14000000001</v>
      </c>
    </row>
    <row r="104" spans="1:4" s="48" customFormat="1" ht="20.100000000000001" customHeight="1">
      <c r="A104" s="286" t="s">
        <v>7</v>
      </c>
      <c r="B104" s="286"/>
      <c r="C104" s="286"/>
      <c r="D104" s="89">
        <f>SUM(D103)</f>
        <v>131711.14000000001</v>
      </c>
    </row>
    <row r="105" spans="1:4" s="6" customFormat="1" ht="23.25" customHeight="1">
      <c r="A105" s="269" t="s">
        <v>848</v>
      </c>
      <c r="B105" s="269"/>
      <c r="C105" s="269"/>
      <c r="D105" s="269"/>
    </row>
    <row r="106" spans="1:4" s="6" customFormat="1" ht="20.100000000000001" customHeight="1">
      <c r="A106" s="143"/>
      <c r="B106" s="17"/>
      <c r="C106" s="143"/>
      <c r="D106" s="96">
        <v>199777.36</v>
      </c>
    </row>
    <row r="107" spans="1:4" s="48" customFormat="1" ht="20.100000000000001" customHeight="1">
      <c r="A107" s="286" t="s">
        <v>7</v>
      </c>
      <c r="B107" s="286"/>
      <c r="C107" s="286"/>
      <c r="D107" s="89">
        <f>SUM(D106:D106)</f>
        <v>199777.36</v>
      </c>
    </row>
    <row r="108" spans="1:4" ht="26.25" customHeight="1">
      <c r="A108" s="277" t="s">
        <v>864</v>
      </c>
      <c r="B108" s="277"/>
      <c r="C108" s="277"/>
      <c r="D108" s="277"/>
    </row>
    <row r="109" spans="1:4" s="19" customFormat="1" ht="20.100000000000001" customHeight="1">
      <c r="A109" s="260"/>
      <c r="B109" s="15"/>
      <c r="C109" s="260"/>
      <c r="D109" s="97">
        <v>95438.65</v>
      </c>
    </row>
    <row r="110" spans="1:4" s="48" customFormat="1" ht="20.100000000000001" customHeight="1">
      <c r="A110" s="286"/>
      <c r="B110" s="286"/>
      <c r="C110" s="286"/>
      <c r="D110" s="89">
        <f>SUM(D109)</f>
        <v>95438.65</v>
      </c>
    </row>
    <row r="111" spans="1:4" ht="21.75" customHeight="1">
      <c r="A111" s="293" t="s">
        <v>884</v>
      </c>
      <c r="B111" s="293"/>
      <c r="C111" s="293"/>
      <c r="D111" s="293"/>
    </row>
    <row r="112" spans="1:4" s="6" customFormat="1" ht="20.100000000000001" customHeight="1">
      <c r="A112" s="143"/>
      <c r="B112" s="17"/>
      <c r="C112" s="143"/>
      <c r="D112" s="96">
        <v>191722.05</v>
      </c>
    </row>
    <row r="113" spans="1:4" s="78" customFormat="1" ht="20.100000000000001" customHeight="1">
      <c r="A113" s="283" t="s">
        <v>7</v>
      </c>
      <c r="B113" s="283"/>
      <c r="C113" s="283"/>
      <c r="D113" s="91">
        <f>SUM(D112:D112)</f>
        <v>191722.05</v>
      </c>
    </row>
    <row r="114" spans="1:4" ht="33" customHeight="1">
      <c r="A114" s="292" t="s">
        <v>914</v>
      </c>
      <c r="B114" s="292"/>
      <c r="C114" s="292"/>
      <c r="D114" s="292"/>
    </row>
    <row r="115" spans="1:4" s="6" customFormat="1" ht="20.100000000000001" customHeight="1">
      <c r="A115" s="143"/>
      <c r="B115" s="17"/>
      <c r="C115" s="143"/>
      <c r="D115" s="96">
        <v>58850.66</v>
      </c>
    </row>
    <row r="116" spans="1:4" s="48" customFormat="1" ht="20.100000000000001" customHeight="1">
      <c r="A116" s="286" t="s">
        <v>7</v>
      </c>
      <c r="B116" s="286"/>
      <c r="C116" s="286"/>
      <c r="D116" s="89">
        <f>SUM(D115:D115)</f>
        <v>58850.66</v>
      </c>
    </row>
    <row r="117" spans="1:4" ht="20.100000000000001" customHeight="1">
      <c r="A117" s="292" t="s">
        <v>949</v>
      </c>
      <c r="B117" s="292"/>
      <c r="C117" s="292"/>
      <c r="D117" s="292"/>
    </row>
    <row r="118" spans="1:4" s="6" customFormat="1" ht="20.100000000000001" customHeight="1">
      <c r="A118" s="143"/>
      <c r="B118" s="17"/>
      <c r="C118" s="143"/>
      <c r="D118" s="96">
        <v>72412.800000000003</v>
      </c>
    </row>
    <row r="119" spans="1:4" s="48" customFormat="1" ht="20.100000000000001" customHeight="1">
      <c r="A119" s="286" t="s">
        <v>7</v>
      </c>
      <c r="B119" s="286"/>
      <c r="C119" s="286"/>
      <c r="D119" s="89">
        <f>SUM(D118)</f>
        <v>72412.800000000003</v>
      </c>
    </row>
    <row r="120" spans="1:4" s="6" customFormat="1" ht="23.25" customHeight="1">
      <c r="A120" s="269" t="s">
        <v>985</v>
      </c>
      <c r="B120" s="269"/>
      <c r="C120" s="269"/>
      <c r="D120" s="269"/>
    </row>
    <row r="121" spans="1:4" s="6" customFormat="1" ht="20.100000000000001" customHeight="1">
      <c r="A121" s="143"/>
      <c r="B121" s="17"/>
      <c r="C121" s="143"/>
      <c r="D121" s="96">
        <v>37934.449999999997</v>
      </c>
    </row>
    <row r="122" spans="1:4" s="48" customFormat="1" ht="20.100000000000001" customHeight="1">
      <c r="A122" s="286" t="s">
        <v>7</v>
      </c>
      <c r="B122" s="286"/>
      <c r="C122" s="286"/>
      <c r="D122" s="89">
        <f>SUM(D121:D121)</f>
        <v>37934.449999999997</v>
      </c>
    </row>
    <row r="123" spans="1:4" s="19" customFormat="1" ht="21" customHeight="1">
      <c r="A123" s="270" t="s">
        <v>1466</v>
      </c>
      <c r="B123" s="270"/>
      <c r="C123" s="270"/>
      <c r="D123" s="270"/>
    </row>
    <row r="124" spans="1:4" ht="20.100000000000001" customHeight="1">
      <c r="A124" s="143"/>
      <c r="B124" s="17"/>
      <c r="C124" s="24"/>
      <c r="D124" s="96">
        <v>206453</v>
      </c>
    </row>
    <row r="125" spans="1:4" s="48" customFormat="1" ht="20.100000000000001" customHeight="1">
      <c r="A125" s="286" t="s">
        <v>7</v>
      </c>
      <c r="B125" s="286"/>
      <c r="C125" s="286"/>
      <c r="D125" s="89">
        <f>SUM(D124:D124)</f>
        <v>206453</v>
      </c>
    </row>
    <row r="126" spans="1:4" s="6" customFormat="1" ht="31.5" customHeight="1">
      <c r="A126" s="269" t="s">
        <v>1119</v>
      </c>
      <c r="B126" s="269"/>
      <c r="C126" s="269"/>
      <c r="D126" s="269"/>
    </row>
    <row r="127" spans="1:4" ht="20.100000000000001" customHeight="1">
      <c r="A127" s="143"/>
      <c r="B127" s="17"/>
      <c r="C127" s="24"/>
      <c r="D127" s="96">
        <v>367413.09</v>
      </c>
    </row>
    <row r="128" spans="1:4" s="48" customFormat="1" ht="20.100000000000001" customHeight="1">
      <c r="A128" s="286" t="s">
        <v>7</v>
      </c>
      <c r="B128" s="286"/>
      <c r="C128" s="286"/>
      <c r="D128" s="89">
        <f>SUM(D127:D127)</f>
        <v>367413.09</v>
      </c>
    </row>
    <row r="129" spans="1:4" s="6" customFormat="1" ht="31.5" customHeight="1">
      <c r="A129" s="269" t="s">
        <v>1183</v>
      </c>
      <c r="B129" s="269"/>
      <c r="C129" s="269"/>
      <c r="D129" s="269"/>
    </row>
    <row r="130" spans="1:4" ht="20.100000000000001" customHeight="1">
      <c r="A130" s="143"/>
      <c r="B130" s="17"/>
      <c r="C130" s="24"/>
      <c r="D130" s="96">
        <v>59219.68</v>
      </c>
    </row>
    <row r="131" spans="1:4" s="48" customFormat="1" ht="20.100000000000001" customHeight="1">
      <c r="A131" s="286" t="s">
        <v>7</v>
      </c>
      <c r="B131" s="286"/>
      <c r="C131" s="286"/>
      <c r="D131" s="89">
        <f>SUM(D130:D130)</f>
        <v>59219.68</v>
      </c>
    </row>
    <row r="132" spans="1:4" s="6" customFormat="1" ht="31.5" customHeight="1">
      <c r="A132" s="269" t="s">
        <v>1184</v>
      </c>
      <c r="B132" s="269"/>
      <c r="C132" s="269"/>
      <c r="D132" s="269"/>
    </row>
    <row r="133" spans="1:4" ht="20.100000000000001" customHeight="1">
      <c r="A133" s="143"/>
      <c r="B133" s="17"/>
      <c r="C133" s="24"/>
      <c r="D133" s="96">
        <v>356881.82</v>
      </c>
    </row>
    <row r="134" spans="1:4" s="48" customFormat="1" ht="20.100000000000001" customHeight="1">
      <c r="A134" s="286" t="s">
        <v>7</v>
      </c>
      <c r="B134" s="286"/>
      <c r="C134" s="286"/>
      <c r="D134" s="89">
        <f>SUM(D133:D133)</f>
        <v>356881.82</v>
      </c>
    </row>
    <row r="135" spans="1:4" s="6" customFormat="1" ht="31.5" customHeight="1">
      <c r="A135" s="291" t="s">
        <v>1218</v>
      </c>
      <c r="B135" s="269"/>
      <c r="C135" s="269"/>
      <c r="D135" s="269"/>
    </row>
    <row r="136" spans="1:4" ht="20.100000000000001" customHeight="1">
      <c r="A136" s="143"/>
      <c r="B136" s="17"/>
      <c r="C136" s="24"/>
      <c r="D136" s="96">
        <v>184693.41</v>
      </c>
    </row>
    <row r="137" spans="1:4" s="48" customFormat="1" ht="20.100000000000001" customHeight="1">
      <c r="A137" s="286" t="s">
        <v>7</v>
      </c>
      <c r="B137" s="286"/>
      <c r="C137" s="286"/>
      <c r="D137" s="89">
        <f>SUM(D136:D136)</f>
        <v>184693.41</v>
      </c>
    </row>
    <row r="138" spans="1:4" s="6" customFormat="1" ht="31.5" customHeight="1">
      <c r="A138" s="291" t="s">
        <v>1250</v>
      </c>
      <c r="B138" s="269"/>
      <c r="C138" s="269"/>
      <c r="D138" s="269"/>
    </row>
    <row r="139" spans="1:4" ht="20.100000000000001" customHeight="1">
      <c r="A139" s="143"/>
      <c r="B139" s="17"/>
      <c r="C139" s="24"/>
      <c r="D139" s="96">
        <v>124103.78</v>
      </c>
    </row>
    <row r="140" spans="1:4" s="48" customFormat="1" ht="20.100000000000001" customHeight="1">
      <c r="A140" s="286" t="s">
        <v>7</v>
      </c>
      <c r="B140" s="286"/>
      <c r="C140" s="286"/>
      <c r="D140" s="89">
        <f>SUM(D139:D139)</f>
        <v>124103.78</v>
      </c>
    </row>
    <row r="141" spans="1:4" s="6" customFormat="1" ht="31.5" customHeight="1">
      <c r="A141" s="291" t="s">
        <v>1233</v>
      </c>
      <c r="B141" s="269"/>
      <c r="C141" s="269"/>
      <c r="D141" s="269"/>
    </row>
    <row r="142" spans="1:4" ht="20.100000000000001" customHeight="1">
      <c r="A142" s="143"/>
      <c r="B142" s="17"/>
      <c r="C142" s="24"/>
      <c r="D142" s="96">
        <v>6877</v>
      </c>
    </row>
    <row r="143" spans="1:4" s="48" customFormat="1" ht="20.100000000000001" customHeight="1">
      <c r="A143" s="286" t="s">
        <v>7</v>
      </c>
      <c r="B143" s="286"/>
      <c r="C143" s="286"/>
      <c r="D143" s="89">
        <f>SUM(D142:D142)</f>
        <v>6877</v>
      </c>
    </row>
    <row r="144" spans="1:4" s="6" customFormat="1" ht="31.5" customHeight="1">
      <c r="A144" s="291" t="s">
        <v>1341</v>
      </c>
      <c r="B144" s="269"/>
      <c r="C144" s="269"/>
      <c r="D144" s="269"/>
    </row>
    <row r="145" spans="1:4" ht="20.100000000000001" customHeight="1">
      <c r="A145" s="143"/>
      <c r="B145" s="17"/>
      <c r="C145" s="24"/>
      <c r="D145" s="96">
        <v>38224.620000000003</v>
      </c>
    </row>
    <row r="146" spans="1:4" s="48" customFormat="1" ht="20.100000000000001" customHeight="1">
      <c r="A146" s="286" t="s">
        <v>7</v>
      </c>
      <c r="B146" s="286"/>
      <c r="C146" s="286"/>
      <c r="D146" s="89">
        <f>SUM(D145:D145)</f>
        <v>38224.620000000003</v>
      </c>
    </row>
    <row r="147" spans="1:4" s="6" customFormat="1" ht="31.5" customHeight="1">
      <c r="A147" s="291" t="s">
        <v>1357</v>
      </c>
      <c r="B147" s="269"/>
      <c r="C147" s="269"/>
      <c r="D147" s="269"/>
    </row>
    <row r="148" spans="1:4" ht="20.100000000000001" customHeight="1">
      <c r="A148" s="143"/>
      <c r="B148" s="17"/>
      <c r="C148" s="24"/>
      <c r="D148" s="96">
        <v>26989.23</v>
      </c>
    </row>
    <row r="149" spans="1:4" s="48" customFormat="1" ht="20.100000000000001" customHeight="1">
      <c r="A149" s="286" t="s">
        <v>7</v>
      </c>
      <c r="B149" s="286"/>
      <c r="C149" s="286"/>
      <c r="D149" s="89">
        <f>SUM(D148:D148)</f>
        <v>26989.23</v>
      </c>
    </row>
    <row r="150" spans="1:4" s="6" customFormat="1" ht="31.5" customHeight="1">
      <c r="A150" s="291" t="s">
        <v>1317</v>
      </c>
      <c r="B150" s="269"/>
      <c r="C150" s="269"/>
      <c r="D150" s="269"/>
    </row>
    <row r="151" spans="1:4" ht="20.100000000000001" customHeight="1">
      <c r="A151" s="143"/>
      <c r="B151" s="17"/>
      <c r="C151" s="24"/>
      <c r="D151" s="96">
        <v>96757.69</v>
      </c>
    </row>
    <row r="152" spans="1:4" s="48" customFormat="1" ht="20.100000000000001" customHeight="1">
      <c r="A152" s="286" t="s">
        <v>7</v>
      </c>
      <c r="B152" s="286"/>
      <c r="C152" s="286"/>
      <c r="D152" s="89">
        <f>SUM(D151:D151)</f>
        <v>96757.69</v>
      </c>
    </row>
    <row r="153" spans="1:4" s="6" customFormat="1" ht="31.5" customHeight="1">
      <c r="A153" s="291" t="s">
        <v>1247</v>
      </c>
      <c r="B153" s="269"/>
      <c r="C153" s="269"/>
      <c r="D153" s="269"/>
    </row>
    <row r="154" spans="1:4" ht="20.100000000000001" customHeight="1">
      <c r="A154" s="143"/>
      <c r="B154" s="17"/>
      <c r="C154" s="24"/>
      <c r="D154" s="96">
        <v>64196.42</v>
      </c>
    </row>
    <row r="155" spans="1:4" s="48" customFormat="1" ht="20.100000000000001" customHeight="1">
      <c r="A155" s="286" t="s">
        <v>7</v>
      </c>
      <c r="B155" s="286"/>
      <c r="C155" s="286"/>
      <c r="D155" s="89">
        <f>SUM(D154:D154)</f>
        <v>64196.42</v>
      </c>
    </row>
    <row r="156" spans="1:4" s="6" customFormat="1" ht="31.5" customHeight="1">
      <c r="A156" s="291" t="s">
        <v>1358</v>
      </c>
      <c r="B156" s="269"/>
      <c r="C156" s="269"/>
      <c r="D156" s="269"/>
    </row>
    <row r="157" spans="1:4" ht="20.100000000000001" customHeight="1">
      <c r="A157" s="143"/>
      <c r="B157" s="17"/>
      <c r="C157" s="24"/>
      <c r="D157" s="96">
        <v>179534.52</v>
      </c>
    </row>
    <row r="158" spans="1:4" s="48" customFormat="1" ht="20.100000000000001" customHeight="1">
      <c r="A158" s="286" t="s">
        <v>7</v>
      </c>
      <c r="B158" s="286"/>
      <c r="C158" s="286"/>
      <c r="D158" s="89">
        <f>SUM(D157:D157)</f>
        <v>179534.52</v>
      </c>
    </row>
    <row r="159" spans="1:4" s="19" customFormat="1" ht="31.5" customHeight="1">
      <c r="A159" s="277" t="s">
        <v>1478</v>
      </c>
      <c r="B159" s="270"/>
      <c r="C159" s="270"/>
      <c r="D159" s="270"/>
    </row>
    <row r="160" spans="1:4" ht="20.100000000000001" customHeight="1">
      <c r="A160" s="143"/>
      <c r="B160" s="17"/>
      <c r="C160" s="24"/>
      <c r="D160" s="96">
        <v>33121.99</v>
      </c>
    </row>
    <row r="161" spans="1:4" s="48" customFormat="1" ht="20.100000000000001" customHeight="1">
      <c r="A161" s="286" t="s">
        <v>7</v>
      </c>
      <c r="B161" s="286"/>
      <c r="C161" s="286"/>
      <c r="D161" s="89">
        <f>SUM(D160:D160)</f>
        <v>33121.99</v>
      </c>
    </row>
    <row r="162" spans="1:4" s="19" customFormat="1" ht="31.5" customHeight="1">
      <c r="A162" s="277" t="s">
        <v>1465</v>
      </c>
      <c r="B162" s="270"/>
      <c r="C162" s="270"/>
      <c r="D162" s="270"/>
    </row>
    <row r="163" spans="1:4" ht="20.100000000000001" customHeight="1">
      <c r="A163" s="143"/>
      <c r="B163" s="17"/>
      <c r="C163" s="24"/>
      <c r="D163" s="96">
        <v>54057.5</v>
      </c>
    </row>
    <row r="164" spans="1:4" s="48" customFormat="1" ht="20.100000000000001" customHeight="1">
      <c r="A164" s="286" t="s">
        <v>7</v>
      </c>
      <c r="B164" s="286"/>
      <c r="C164" s="286"/>
      <c r="D164" s="89">
        <f>SUM(D163:D163)</f>
        <v>54057.5</v>
      </c>
    </row>
    <row r="165" spans="1:4">
      <c r="A165" s="22"/>
      <c r="D165" s="88" t="s">
        <v>1025</v>
      </c>
    </row>
    <row r="166" spans="1:4" ht="9" customHeight="1">
      <c r="A166" s="22"/>
      <c r="D166" s="88"/>
    </row>
    <row r="167" spans="1:4" s="48" customFormat="1" ht="22.5" customHeight="1">
      <c r="A167" s="258" t="s">
        <v>0</v>
      </c>
      <c r="B167" s="257" t="s">
        <v>3</v>
      </c>
      <c r="C167" s="258" t="s">
        <v>4</v>
      </c>
      <c r="D167" s="89" t="s">
        <v>2</v>
      </c>
    </row>
    <row r="168" spans="1:4" s="19" customFormat="1" ht="21.75" customHeight="1">
      <c r="A168" s="270" t="s">
        <v>1477</v>
      </c>
      <c r="B168" s="270"/>
      <c r="C168" s="270"/>
      <c r="D168" s="270"/>
    </row>
    <row r="169" spans="1:4" s="10" customFormat="1" ht="18.75" customHeight="1">
      <c r="A169" s="263"/>
      <c r="B169" s="264"/>
      <c r="C169" s="264"/>
      <c r="D169" s="92">
        <v>20807.36</v>
      </c>
    </row>
    <row r="170" spans="1:4" s="48" customFormat="1" ht="20.100000000000001" customHeight="1">
      <c r="A170" s="286" t="s">
        <v>7</v>
      </c>
      <c r="B170" s="286"/>
      <c r="C170" s="286"/>
      <c r="D170" s="89">
        <f>SUM(D169:D169)</f>
        <v>20807.36</v>
      </c>
    </row>
    <row r="171" spans="1:4" s="19" customFormat="1" ht="20.100000000000001" customHeight="1">
      <c r="A171" s="294" t="s">
        <v>1464</v>
      </c>
      <c r="B171" s="295"/>
      <c r="C171" s="295"/>
      <c r="D171" s="295"/>
    </row>
    <row r="172" spans="1:4" ht="20.100000000000001" customHeight="1">
      <c r="A172" s="8"/>
      <c r="B172" s="23"/>
      <c r="C172" s="8"/>
      <c r="D172" s="51">
        <v>45601.31</v>
      </c>
    </row>
    <row r="173" spans="1:4" s="48" customFormat="1" ht="20.100000000000001" customHeight="1">
      <c r="A173" s="286" t="s">
        <v>7</v>
      </c>
      <c r="B173" s="286"/>
      <c r="C173" s="286"/>
      <c r="D173" s="89">
        <f>SUM(D172:D172)</f>
        <v>45601.31</v>
      </c>
    </row>
    <row r="174" spans="1:4" ht="19.5" customHeight="1">
      <c r="A174" s="296" t="s">
        <v>80</v>
      </c>
      <c r="B174" s="296"/>
      <c r="C174" s="296"/>
      <c r="D174" s="296"/>
    </row>
    <row r="175" spans="1:4" s="6" customFormat="1" ht="20.100000000000001" customHeight="1">
      <c r="A175" s="143"/>
      <c r="B175" s="23"/>
      <c r="C175" s="8"/>
      <c r="D175" s="92">
        <v>82008.7</v>
      </c>
    </row>
    <row r="176" spans="1:4" s="48" customFormat="1" ht="20.100000000000001" customHeight="1">
      <c r="A176" s="286" t="s">
        <v>7</v>
      </c>
      <c r="B176" s="286"/>
      <c r="C176" s="286"/>
      <c r="D176" s="89">
        <f>SUM(D175:D175)</f>
        <v>82008.7</v>
      </c>
    </row>
    <row r="177" spans="1:4" ht="20.100000000000001" customHeight="1">
      <c r="A177" s="297" t="s">
        <v>92</v>
      </c>
      <c r="B177" s="297"/>
      <c r="C177" s="297"/>
      <c r="D177" s="297"/>
    </row>
    <row r="178" spans="1:4" ht="20.100000000000001" customHeight="1">
      <c r="A178" s="8"/>
      <c r="B178" s="23"/>
      <c r="C178" s="8"/>
      <c r="D178" s="51">
        <v>64734.99</v>
      </c>
    </row>
    <row r="179" spans="1:4" s="48" customFormat="1" ht="20.100000000000001" customHeight="1">
      <c r="A179" s="286" t="s">
        <v>7</v>
      </c>
      <c r="B179" s="286"/>
      <c r="C179" s="286"/>
      <c r="D179" s="89">
        <f>SUM(D178:D178)</f>
        <v>64734.99</v>
      </c>
    </row>
    <row r="180" spans="1:4" ht="20.100000000000001" customHeight="1">
      <c r="A180" s="292" t="s">
        <v>135</v>
      </c>
      <c r="B180" s="292"/>
      <c r="C180" s="292"/>
      <c r="D180" s="292"/>
    </row>
    <row r="181" spans="1:4" s="6" customFormat="1" ht="20.100000000000001" customHeight="1">
      <c r="A181" s="143"/>
      <c r="B181" s="17"/>
      <c r="C181" s="143"/>
      <c r="D181" s="96">
        <v>80254.86</v>
      </c>
    </row>
    <row r="182" spans="1:4" s="48" customFormat="1" ht="20.100000000000001" customHeight="1">
      <c r="A182" s="286" t="s">
        <v>7</v>
      </c>
      <c r="B182" s="286"/>
      <c r="C182" s="286"/>
      <c r="D182" s="89">
        <f>SUM(D181:D181)</f>
        <v>80254.86</v>
      </c>
    </row>
    <row r="183" spans="1:4" ht="33" customHeight="1">
      <c r="A183" s="292" t="s">
        <v>149</v>
      </c>
      <c r="B183" s="292"/>
      <c r="C183" s="292"/>
      <c r="D183" s="292"/>
    </row>
    <row r="184" spans="1:4" s="6" customFormat="1" ht="20.100000000000001" customHeight="1">
      <c r="A184" s="143"/>
      <c r="B184" s="17"/>
      <c r="C184" s="143"/>
      <c r="D184" s="96">
        <v>49235.85</v>
      </c>
    </row>
    <row r="185" spans="1:4" s="48" customFormat="1" ht="20.100000000000001" customHeight="1">
      <c r="A185" s="299" t="s">
        <v>7</v>
      </c>
      <c r="B185" s="299"/>
      <c r="C185" s="299"/>
      <c r="D185" s="91">
        <f>SUM(D184:D184)</f>
        <v>49235.85</v>
      </c>
    </row>
    <row r="186" spans="1:4" ht="20.100000000000001" customHeight="1">
      <c r="A186" s="292" t="s">
        <v>176</v>
      </c>
      <c r="B186" s="292"/>
      <c r="C186" s="292"/>
      <c r="D186" s="292"/>
    </row>
    <row r="187" spans="1:4" s="19" customFormat="1" ht="20.100000000000001" customHeight="1">
      <c r="A187" s="260"/>
      <c r="B187" s="50"/>
      <c r="C187" s="260"/>
      <c r="D187" s="95">
        <v>20480.009999999998</v>
      </c>
    </row>
    <row r="188" spans="1:4" s="48" customFormat="1" ht="20.100000000000001" customHeight="1">
      <c r="A188" s="286" t="s">
        <v>7</v>
      </c>
      <c r="B188" s="286"/>
      <c r="C188" s="286"/>
      <c r="D188" s="89">
        <f>SUM(D187)</f>
        <v>20480.009999999998</v>
      </c>
    </row>
    <row r="189" spans="1:4" s="6" customFormat="1" ht="23.25" customHeight="1">
      <c r="A189" s="269" t="s">
        <v>197</v>
      </c>
      <c r="B189" s="269"/>
      <c r="C189" s="269"/>
      <c r="D189" s="269"/>
    </row>
    <row r="190" spans="1:4" s="6" customFormat="1" ht="20.100000000000001" customHeight="1">
      <c r="A190" s="143"/>
      <c r="B190" s="17"/>
      <c r="C190" s="143"/>
      <c r="D190" s="96">
        <v>42879.09</v>
      </c>
    </row>
    <row r="191" spans="1:4" s="48" customFormat="1" ht="20.100000000000001" customHeight="1">
      <c r="A191" s="286" t="s">
        <v>7</v>
      </c>
      <c r="B191" s="286"/>
      <c r="C191" s="286"/>
      <c r="D191" s="89">
        <f>SUM(D190:D190)</f>
        <v>42879.09</v>
      </c>
    </row>
    <row r="192" spans="1:4" s="6" customFormat="1" ht="20.100000000000001" customHeight="1">
      <c r="A192" s="291" t="s">
        <v>218</v>
      </c>
      <c r="B192" s="291"/>
      <c r="C192" s="291"/>
      <c r="D192" s="291"/>
    </row>
    <row r="193" spans="1:4" s="19" customFormat="1" ht="20.100000000000001" customHeight="1">
      <c r="A193" s="260"/>
      <c r="B193" s="50"/>
      <c r="C193" s="71"/>
      <c r="D193" s="95">
        <v>12631.1</v>
      </c>
    </row>
    <row r="194" spans="1:4" s="48" customFormat="1" ht="20.100000000000001" customHeight="1">
      <c r="A194" s="286" t="s">
        <v>7</v>
      </c>
      <c r="B194" s="286"/>
      <c r="C194" s="286"/>
      <c r="D194" s="89">
        <f>SUM(D193:D193)</f>
        <v>12631.1</v>
      </c>
    </row>
    <row r="195" spans="1:4" ht="26.25" customHeight="1">
      <c r="A195" s="270" t="s">
        <v>247</v>
      </c>
      <c r="B195" s="270"/>
      <c r="C195" s="270"/>
      <c r="D195" s="270"/>
    </row>
    <row r="196" spans="1:4" s="10" customFormat="1" ht="21.75" customHeight="1">
      <c r="A196" s="143"/>
      <c r="B196" s="17"/>
      <c r="C196" s="27"/>
      <c r="D196" s="51">
        <v>73506.240000000005</v>
      </c>
    </row>
    <row r="197" spans="1:4" s="10" customFormat="1" ht="21.75" customHeight="1">
      <c r="A197" s="143"/>
      <c r="B197" s="77" t="s">
        <v>1383</v>
      </c>
      <c r="C197" s="27"/>
      <c r="D197" s="51">
        <v>29734.28</v>
      </c>
    </row>
    <row r="198" spans="1:4" s="48" customFormat="1" ht="20.100000000000001" customHeight="1">
      <c r="A198" s="286"/>
      <c r="B198" s="286"/>
      <c r="C198" s="286"/>
      <c r="D198" s="89">
        <f>SUM(D196:D197)</f>
        <v>103240.52</v>
      </c>
    </row>
    <row r="199" spans="1:4" ht="20.100000000000001" customHeight="1">
      <c r="A199" s="292" t="s">
        <v>294</v>
      </c>
      <c r="B199" s="292"/>
      <c r="C199" s="292"/>
      <c r="D199" s="292"/>
    </row>
    <row r="200" spans="1:4" s="6" customFormat="1" ht="20.100000000000001" customHeight="1">
      <c r="A200" s="143"/>
      <c r="B200" s="17"/>
      <c r="C200" s="143"/>
      <c r="D200" s="96">
        <v>20000</v>
      </c>
    </row>
    <row r="201" spans="1:4" s="48" customFormat="1" ht="20.100000000000001" customHeight="1">
      <c r="A201" s="286" t="s">
        <v>7</v>
      </c>
      <c r="B201" s="286"/>
      <c r="C201" s="286"/>
      <c r="D201" s="89">
        <f>SUM(D200:D200)</f>
        <v>20000</v>
      </c>
    </row>
    <row r="202" spans="1:4" ht="29.25" customHeight="1">
      <c r="A202" s="293" t="s">
        <v>307</v>
      </c>
      <c r="B202" s="293"/>
      <c r="C202" s="293"/>
      <c r="D202" s="293"/>
    </row>
    <row r="203" spans="1:4" s="10" customFormat="1">
      <c r="A203" s="143"/>
      <c r="B203" s="30"/>
      <c r="C203" s="143"/>
      <c r="D203" s="98">
        <v>71887.960000000006</v>
      </c>
    </row>
    <row r="204" spans="1:4" s="48" customFormat="1" ht="20.100000000000001" customHeight="1">
      <c r="A204" s="286" t="s">
        <v>7</v>
      </c>
      <c r="B204" s="286"/>
      <c r="C204" s="286"/>
      <c r="D204" s="89">
        <f>SUM(D203:D203)</f>
        <v>71887.960000000006</v>
      </c>
    </row>
    <row r="205" spans="1:4" s="6" customFormat="1" ht="23.25" customHeight="1">
      <c r="A205" s="269" t="s">
        <v>334</v>
      </c>
      <c r="B205" s="269"/>
      <c r="C205" s="269"/>
      <c r="D205" s="269"/>
    </row>
    <row r="206" spans="1:4" s="6" customFormat="1" ht="20.100000000000001" customHeight="1">
      <c r="A206" s="143"/>
      <c r="B206" s="17"/>
      <c r="C206" s="143"/>
      <c r="D206" s="96">
        <v>13992.99</v>
      </c>
    </row>
    <row r="207" spans="1:4" s="48" customFormat="1" ht="20.100000000000001" customHeight="1">
      <c r="A207" s="286" t="s">
        <v>7</v>
      </c>
      <c r="B207" s="286"/>
      <c r="C207" s="286"/>
      <c r="D207" s="89">
        <f>SUM(D206:D206)</f>
        <v>13992.99</v>
      </c>
    </row>
    <row r="208" spans="1:4" s="6" customFormat="1" ht="24.75" customHeight="1">
      <c r="A208" s="269" t="s">
        <v>373</v>
      </c>
      <c r="B208" s="269"/>
      <c r="C208" s="269"/>
      <c r="D208" s="269"/>
    </row>
    <row r="209" spans="1:4" ht="20.100000000000001" customHeight="1">
      <c r="A209" s="143"/>
      <c r="B209" s="17"/>
      <c r="C209" s="24"/>
      <c r="D209" s="96">
        <v>97700</v>
      </c>
    </row>
    <row r="210" spans="1:4" s="48" customFormat="1" ht="18" customHeight="1">
      <c r="A210" s="286" t="s">
        <v>7</v>
      </c>
      <c r="B210" s="286"/>
      <c r="C210" s="286"/>
      <c r="D210" s="89">
        <f>SUM(D209:D209)</f>
        <v>97700</v>
      </c>
    </row>
    <row r="211" spans="1:4">
      <c r="A211" s="261" t="s">
        <v>405</v>
      </c>
      <c r="B211" s="101"/>
      <c r="C211" s="189"/>
      <c r="D211" s="98"/>
    </row>
    <row r="212" spans="1:4" ht="20.100000000000001" customHeight="1">
      <c r="A212" s="143"/>
      <c r="B212" s="17"/>
      <c r="C212" s="24"/>
      <c r="D212" s="96">
        <v>238130.7</v>
      </c>
    </row>
    <row r="213" spans="1:4" s="48" customFormat="1" ht="20.100000000000001" customHeight="1">
      <c r="A213" s="286" t="s">
        <v>7</v>
      </c>
      <c r="B213" s="286"/>
      <c r="C213" s="286"/>
      <c r="D213" s="89">
        <f>SUM(D212:D212)</f>
        <v>238130.7</v>
      </c>
    </row>
    <row r="214" spans="1:4" s="6" customFormat="1" ht="23.25" customHeight="1">
      <c r="A214" s="269" t="s">
        <v>431</v>
      </c>
      <c r="B214" s="269"/>
      <c r="C214" s="269"/>
      <c r="D214" s="269"/>
    </row>
    <row r="215" spans="1:4" s="6" customFormat="1" ht="20.100000000000001" customHeight="1">
      <c r="A215" s="143"/>
      <c r="B215" s="17"/>
      <c r="C215" s="143"/>
      <c r="D215" s="96">
        <v>112410.8</v>
      </c>
    </row>
    <row r="216" spans="1:4" s="48" customFormat="1" ht="20.100000000000001" customHeight="1">
      <c r="A216" s="286" t="s">
        <v>7</v>
      </c>
      <c r="B216" s="286"/>
      <c r="C216" s="286"/>
      <c r="D216" s="89">
        <f>SUM(D215:D215)</f>
        <v>112410.8</v>
      </c>
    </row>
    <row r="217" spans="1:4" s="6" customFormat="1" ht="20.100000000000001" customHeight="1">
      <c r="A217" s="269" t="s">
        <v>1024</v>
      </c>
      <c r="B217" s="269"/>
      <c r="C217" s="269"/>
      <c r="D217" s="269"/>
    </row>
    <row r="218" spans="1:4" ht="20.100000000000001" customHeight="1">
      <c r="A218" s="143"/>
      <c r="B218" s="17"/>
      <c r="C218" s="24"/>
      <c r="D218" s="96">
        <v>101130</v>
      </c>
    </row>
    <row r="219" spans="1:4" s="48" customFormat="1" ht="18" customHeight="1">
      <c r="A219" s="286" t="s">
        <v>7</v>
      </c>
      <c r="B219" s="286"/>
      <c r="C219" s="286"/>
      <c r="D219" s="89">
        <f>SUM(D218:D218)</f>
        <v>101130</v>
      </c>
    </row>
    <row r="220" spans="1:4">
      <c r="A220" s="261" t="s">
        <v>465</v>
      </c>
      <c r="B220" s="101"/>
      <c r="C220" s="189"/>
      <c r="D220" s="98"/>
    </row>
    <row r="221" spans="1:4" s="19" customFormat="1" ht="20.100000000000001" customHeight="1">
      <c r="A221" s="260"/>
      <c r="B221" s="50"/>
      <c r="C221" s="71"/>
      <c r="D221" s="95">
        <v>48000</v>
      </c>
    </row>
    <row r="222" spans="1:4" s="48" customFormat="1" ht="20.100000000000001" customHeight="1">
      <c r="A222" s="286" t="s">
        <v>7</v>
      </c>
      <c r="B222" s="286"/>
      <c r="C222" s="286"/>
      <c r="D222" s="89">
        <f>SUM(D221:D221)</f>
        <v>48000</v>
      </c>
    </row>
    <row r="223" spans="1:4" s="6" customFormat="1" ht="23.25" customHeight="1">
      <c r="A223" s="269" t="s">
        <v>487</v>
      </c>
      <c r="B223" s="269"/>
      <c r="C223" s="269"/>
      <c r="D223" s="269"/>
    </row>
    <row r="224" spans="1:4" s="19" customFormat="1" ht="20.100000000000001" customHeight="1">
      <c r="A224" s="260"/>
      <c r="B224" s="50"/>
      <c r="C224" s="260"/>
      <c r="D224" s="95">
        <v>138843.64000000001</v>
      </c>
    </row>
    <row r="225" spans="1:4" s="48" customFormat="1" ht="20.100000000000001" customHeight="1">
      <c r="A225" s="286" t="s">
        <v>7</v>
      </c>
      <c r="B225" s="286"/>
      <c r="C225" s="286"/>
      <c r="D225" s="89">
        <f>SUM(D224:D224)</f>
        <v>138843.64000000001</v>
      </c>
    </row>
    <row r="226" spans="1:4" s="6" customFormat="1" ht="20.100000000000001" customHeight="1">
      <c r="A226" s="291" t="s">
        <v>496</v>
      </c>
      <c r="B226" s="291"/>
      <c r="C226" s="291"/>
      <c r="D226" s="291"/>
    </row>
    <row r="227" spans="1:4" ht="20.100000000000001" customHeight="1">
      <c r="A227" s="143"/>
      <c r="B227" s="17"/>
      <c r="C227" s="24"/>
      <c r="D227" s="96">
        <v>24502.69</v>
      </c>
    </row>
    <row r="228" spans="1:4" s="48" customFormat="1" ht="18" customHeight="1">
      <c r="A228" s="286" t="s">
        <v>7</v>
      </c>
      <c r="B228" s="286"/>
      <c r="C228" s="286"/>
      <c r="D228" s="89">
        <f>SUM(D227:D227)</f>
        <v>24502.69</v>
      </c>
    </row>
    <row r="229" spans="1:4">
      <c r="A229" s="261" t="s">
        <v>517</v>
      </c>
      <c r="B229" s="101"/>
      <c r="C229" s="189"/>
      <c r="D229" s="98"/>
    </row>
    <row r="230" spans="1:4" ht="20.100000000000001" customHeight="1">
      <c r="A230" s="143"/>
      <c r="B230" s="17"/>
      <c r="C230" s="24"/>
      <c r="D230" s="96">
        <v>30954.11</v>
      </c>
    </row>
    <row r="231" spans="1:4" s="48" customFormat="1" ht="20.100000000000001" customHeight="1">
      <c r="A231" s="286" t="s">
        <v>7</v>
      </c>
      <c r="B231" s="286"/>
      <c r="C231" s="286"/>
      <c r="D231" s="89">
        <f>SUM(D230)</f>
        <v>30954.11</v>
      </c>
    </row>
    <row r="232" spans="1:4" s="6" customFormat="1" ht="23.25" customHeight="1">
      <c r="A232" s="269" t="s">
        <v>565</v>
      </c>
      <c r="B232" s="269"/>
      <c r="C232" s="269"/>
      <c r="D232" s="269"/>
    </row>
    <row r="233" spans="1:4" s="19" customFormat="1" ht="20.100000000000001" customHeight="1">
      <c r="A233" s="260"/>
      <c r="B233" s="50"/>
      <c r="C233" s="260"/>
      <c r="D233" s="95">
        <v>99017.65</v>
      </c>
    </row>
    <row r="234" spans="1:4" s="48" customFormat="1" ht="20.100000000000001" customHeight="1">
      <c r="A234" s="286" t="s">
        <v>7</v>
      </c>
      <c r="B234" s="286"/>
      <c r="C234" s="286"/>
      <c r="D234" s="89">
        <f>SUM(D233:D233)</f>
        <v>99017.65</v>
      </c>
    </row>
    <row r="235" spans="1:4" s="19" customFormat="1" ht="20.100000000000001" customHeight="1">
      <c r="A235" s="277" t="s">
        <v>1452</v>
      </c>
      <c r="B235" s="277"/>
      <c r="C235" s="277"/>
      <c r="D235" s="277"/>
    </row>
    <row r="236" spans="1:4" s="10" customFormat="1">
      <c r="A236" s="143"/>
      <c r="B236" s="17"/>
      <c r="C236" s="17"/>
      <c r="D236" s="51">
        <v>18855.650000000001</v>
      </c>
    </row>
    <row r="237" spans="1:4" s="48" customFormat="1" ht="18" customHeight="1">
      <c r="A237" s="286" t="s">
        <v>7</v>
      </c>
      <c r="B237" s="286"/>
      <c r="C237" s="286"/>
      <c r="D237" s="89">
        <f>SUM(D236:D236)</f>
        <v>18855.650000000001</v>
      </c>
    </row>
    <row r="238" spans="1:4">
      <c r="A238" s="261" t="s">
        <v>602</v>
      </c>
      <c r="B238" s="101"/>
      <c r="C238" s="189"/>
      <c r="D238" s="98"/>
    </row>
    <row r="239" spans="1:4" ht="20.100000000000001" customHeight="1">
      <c r="A239" s="143"/>
      <c r="B239" s="17"/>
      <c r="C239" s="24"/>
      <c r="D239" s="96">
        <v>9765.99</v>
      </c>
    </row>
    <row r="240" spans="1:4" s="48" customFormat="1" ht="20.100000000000001" customHeight="1">
      <c r="A240" s="286" t="s">
        <v>7</v>
      </c>
      <c r="B240" s="286"/>
      <c r="C240" s="286"/>
      <c r="D240" s="89">
        <f>SUM(D239:D239)</f>
        <v>9765.99</v>
      </c>
    </row>
    <row r="241" spans="1:4" s="19" customFormat="1" ht="23.25" customHeight="1">
      <c r="A241" s="270" t="s">
        <v>1463</v>
      </c>
      <c r="B241" s="270"/>
      <c r="C241" s="270"/>
      <c r="D241" s="270"/>
    </row>
    <row r="242" spans="1:4" s="6" customFormat="1" ht="20.100000000000001" customHeight="1">
      <c r="A242" s="143"/>
      <c r="B242" s="17"/>
      <c r="C242" s="143"/>
      <c r="D242" s="96">
        <v>72155.929999999993</v>
      </c>
    </row>
    <row r="243" spans="1:4" s="48" customFormat="1" ht="20.100000000000001" customHeight="1">
      <c r="A243" s="286" t="s">
        <v>7</v>
      </c>
      <c r="B243" s="286"/>
      <c r="C243" s="286"/>
      <c r="D243" s="89">
        <f>SUM(D242:D242)</f>
        <v>72155.929999999993</v>
      </c>
    </row>
    <row r="244" spans="1:4" s="6" customFormat="1" ht="20.100000000000001" customHeight="1">
      <c r="A244" s="291" t="s">
        <v>658</v>
      </c>
      <c r="B244" s="291"/>
      <c r="C244" s="291"/>
      <c r="D244" s="291"/>
    </row>
    <row r="245" spans="1:4" ht="20.100000000000001" customHeight="1">
      <c r="A245" s="143"/>
      <c r="B245" s="17"/>
      <c r="C245" s="24"/>
      <c r="D245" s="96">
        <v>21800</v>
      </c>
    </row>
    <row r="246" spans="1:4" s="48" customFormat="1" ht="18" customHeight="1">
      <c r="A246" s="286" t="s">
        <v>7</v>
      </c>
      <c r="B246" s="286"/>
      <c r="C246" s="286"/>
      <c r="D246" s="89">
        <f>SUM(D245:D245)</f>
        <v>21800</v>
      </c>
    </row>
    <row r="247" spans="1:4">
      <c r="A247" s="261" t="s">
        <v>670</v>
      </c>
      <c r="B247" s="101"/>
      <c r="C247" s="189"/>
      <c r="D247" s="98"/>
    </row>
    <row r="248" spans="1:4" ht="20.100000000000001" customHeight="1">
      <c r="A248" s="143"/>
      <c r="B248" s="17"/>
      <c r="C248" s="24"/>
      <c r="D248" s="96">
        <v>30117</v>
      </c>
    </row>
    <row r="249" spans="1:4" s="48" customFormat="1" ht="20.100000000000001" customHeight="1">
      <c r="A249" s="286" t="s">
        <v>7</v>
      </c>
      <c r="B249" s="286"/>
      <c r="C249" s="286"/>
      <c r="D249" s="89">
        <f>SUM(D248:D248)</f>
        <v>30117</v>
      </c>
    </row>
    <row r="250" spans="1:4" s="6" customFormat="1" ht="23.25" customHeight="1">
      <c r="A250" s="269" t="s">
        <v>696</v>
      </c>
      <c r="B250" s="269"/>
      <c r="C250" s="269"/>
      <c r="D250" s="269"/>
    </row>
    <row r="251" spans="1:4" s="19" customFormat="1" ht="20.100000000000001" customHeight="1">
      <c r="A251" s="260"/>
      <c r="B251" s="50"/>
      <c r="C251" s="260"/>
      <c r="D251" s="95">
        <v>25686.79</v>
      </c>
    </row>
    <row r="252" spans="1:4" s="48" customFormat="1" ht="20.100000000000001" customHeight="1">
      <c r="A252" s="286" t="s">
        <v>7</v>
      </c>
      <c r="B252" s="286"/>
      <c r="C252" s="286"/>
      <c r="D252" s="89">
        <f>SUM(D251:D251)</f>
        <v>25686.79</v>
      </c>
    </row>
    <row r="253" spans="1:4" s="6" customFormat="1" ht="20.100000000000001" customHeight="1">
      <c r="A253" s="291" t="s">
        <v>724</v>
      </c>
      <c r="B253" s="291"/>
      <c r="C253" s="291"/>
      <c r="D253" s="291"/>
    </row>
    <row r="254" spans="1:4" ht="20.100000000000001" customHeight="1">
      <c r="A254" s="143"/>
      <c r="B254" s="17"/>
      <c r="C254" s="24"/>
      <c r="D254" s="96">
        <v>48952.31</v>
      </c>
    </row>
    <row r="255" spans="1:4" s="48" customFormat="1" ht="18" customHeight="1">
      <c r="A255" s="286" t="s">
        <v>7</v>
      </c>
      <c r="B255" s="286"/>
      <c r="C255" s="286"/>
      <c r="D255" s="89">
        <f>SUM(D254:D254)</f>
        <v>48952.31</v>
      </c>
    </row>
    <row r="256" spans="1:4">
      <c r="A256" s="261" t="s">
        <v>757</v>
      </c>
      <c r="B256" s="101"/>
      <c r="C256" s="189"/>
      <c r="D256" s="98"/>
    </row>
    <row r="257" spans="1:4" ht="20.100000000000001" customHeight="1">
      <c r="A257" s="143"/>
      <c r="B257" s="17"/>
      <c r="C257" s="24"/>
      <c r="D257" s="96">
        <v>46616.54</v>
      </c>
    </row>
    <row r="258" spans="1:4" s="48" customFormat="1" ht="20.100000000000001" customHeight="1">
      <c r="A258" s="286" t="s">
        <v>7</v>
      </c>
      <c r="B258" s="286"/>
      <c r="C258" s="286"/>
      <c r="D258" s="89">
        <f>SUM(D257:D257)</f>
        <v>46616.54</v>
      </c>
    </row>
    <row r="259" spans="1:4" s="6" customFormat="1" ht="23.25" customHeight="1">
      <c r="A259" s="269" t="s">
        <v>779</v>
      </c>
      <c r="B259" s="269"/>
      <c r="C259" s="269"/>
      <c r="D259" s="269"/>
    </row>
    <row r="260" spans="1:4" s="6" customFormat="1" ht="20.100000000000001" customHeight="1">
      <c r="A260" s="143"/>
      <c r="B260" s="17"/>
      <c r="C260" s="143"/>
      <c r="D260" s="96">
        <v>14900</v>
      </c>
    </row>
    <row r="261" spans="1:4" s="48" customFormat="1" ht="20.100000000000001" customHeight="1">
      <c r="A261" s="286" t="s">
        <v>7</v>
      </c>
      <c r="B261" s="286"/>
      <c r="C261" s="286"/>
      <c r="D261" s="89">
        <f>SUM(D260:D260)</f>
        <v>14900</v>
      </c>
    </row>
    <row r="262" spans="1:4" s="6" customFormat="1" ht="26.25" customHeight="1">
      <c r="A262" s="269" t="s">
        <v>798</v>
      </c>
      <c r="B262" s="269"/>
      <c r="C262" s="269"/>
      <c r="D262" s="269"/>
    </row>
    <row r="263" spans="1:4" ht="20.100000000000001" customHeight="1">
      <c r="A263" s="143"/>
      <c r="B263" s="17"/>
      <c r="C263" s="24"/>
      <c r="D263" s="96">
        <v>179813.92</v>
      </c>
    </row>
    <row r="264" spans="1:4" s="48" customFormat="1" ht="18" customHeight="1">
      <c r="A264" s="286" t="s">
        <v>7</v>
      </c>
      <c r="B264" s="286"/>
      <c r="C264" s="286"/>
      <c r="D264" s="89">
        <f>SUM(D263:D263)</f>
        <v>179813.92</v>
      </c>
    </row>
    <row r="265" spans="1:4" s="19" customFormat="1">
      <c r="A265" s="259" t="s">
        <v>1462</v>
      </c>
      <c r="B265" s="73"/>
      <c r="C265" s="262"/>
      <c r="D265" s="81"/>
    </row>
    <row r="266" spans="1:4" ht="20.100000000000001" customHeight="1">
      <c r="A266" s="143"/>
      <c r="B266" s="17"/>
      <c r="C266" s="24"/>
      <c r="D266" s="96">
        <v>18342.41</v>
      </c>
    </row>
    <row r="267" spans="1:4" s="48" customFormat="1" ht="20.100000000000001" customHeight="1">
      <c r="A267" s="286" t="s">
        <v>7</v>
      </c>
      <c r="B267" s="286"/>
      <c r="C267" s="286"/>
      <c r="D267" s="89">
        <f>SUM(D266)</f>
        <v>18342.41</v>
      </c>
    </row>
    <row r="268" spans="1:4" s="6" customFormat="1" ht="23.25" customHeight="1">
      <c r="A268" s="269" t="s">
        <v>848</v>
      </c>
      <c r="B268" s="269"/>
      <c r="C268" s="269"/>
      <c r="D268" s="269"/>
    </row>
    <row r="269" spans="1:4" s="6" customFormat="1" ht="20.100000000000001" customHeight="1">
      <c r="A269" s="143"/>
      <c r="B269" s="17"/>
      <c r="C269" s="143"/>
      <c r="D269" s="96">
        <v>21429</v>
      </c>
    </row>
    <row r="270" spans="1:4" s="48" customFormat="1" ht="20.100000000000001" customHeight="1">
      <c r="A270" s="286" t="s">
        <v>7</v>
      </c>
      <c r="B270" s="286"/>
      <c r="C270" s="286"/>
      <c r="D270" s="89">
        <f>SUM(D269:D269)</f>
        <v>21429</v>
      </c>
    </row>
    <row r="271" spans="1:4" ht="26.25" customHeight="1">
      <c r="A271" s="277" t="s">
        <v>864</v>
      </c>
      <c r="B271" s="277"/>
      <c r="C271" s="277"/>
      <c r="D271" s="277"/>
    </row>
    <row r="272" spans="1:4" s="19" customFormat="1" ht="20.100000000000001" customHeight="1">
      <c r="A272" s="260"/>
      <c r="B272" s="15"/>
      <c r="C272" s="260"/>
      <c r="D272" s="97">
        <v>56192.46</v>
      </c>
    </row>
    <row r="273" spans="1:4" s="48" customFormat="1" ht="20.100000000000001" customHeight="1">
      <c r="A273" s="286"/>
      <c r="B273" s="286"/>
      <c r="C273" s="286"/>
      <c r="D273" s="89">
        <f>SUM(D272)</f>
        <v>56192.46</v>
      </c>
    </row>
    <row r="274" spans="1:4" ht="27.75" customHeight="1">
      <c r="A274" s="293" t="s">
        <v>884</v>
      </c>
      <c r="B274" s="293"/>
      <c r="C274" s="293"/>
      <c r="D274" s="293"/>
    </row>
    <row r="275" spans="1:4" s="6" customFormat="1" ht="20.100000000000001" customHeight="1">
      <c r="A275" s="143"/>
      <c r="B275" s="17"/>
      <c r="C275" s="143"/>
      <c r="D275" s="96">
        <v>171076.03</v>
      </c>
    </row>
    <row r="276" spans="1:4" s="78" customFormat="1" ht="20.100000000000001" customHeight="1">
      <c r="A276" s="283" t="s">
        <v>7</v>
      </c>
      <c r="B276" s="283"/>
      <c r="C276" s="283"/>
      <c r="D276" s="91">
        <f>SUM(D275:D275)</f>
        <v>171076.03</v>
      </c>
    </row>
    <row r="277" spans="1:4" ht="33" customHeight="1">
      <c r="A277" s="292" t="s">
        <v>914</v>
      </c>
      <c r="B277" s="292"/>
      <c r="C277" s="292"/>
      <c r="D277" s="292"/>
    </row>
    <row r="278" spans="1:4" s="6" customFormat="1" ht="20.100000000000001" customHeight="1">
      <c r="A278" s="143"/>
      <c r="B278" s="17"/>
      <c r="C278" s="143"/>
      <c r="D278" s="96">
        <v>25664.6</v>
      </c>
    </row>
    <row r="279" spans="1:4" s="48" customFormat="1" ht="20.100000000000001" customHeight="1">
      <c r="A279" s="286" t="s">
        <v>7</v>
      </c>
      <c r="B279" s="286"/>
      <c r="C279" s="286"/>
      <c r="D279" s="89">
        <f>SUM(D278:D278)</f>
        <v>25664.6</v>
      </c>
    </row>
    <row r="280" spans="1:4" ht="20.100000000000001" customHeight="1">
      <c r="A280" s="292" t="s">
        <v>949</v>
      </c>
      <c r="B280" s="292"/>
      <c r="C280" s="292"/>
      <c r="D280" s="292"/>
    </row>
    <row r="281" spans="1:4" s="6" customFormat="1" ht="20.100000000000001" customHeight="1">
      <c r="A281" s="143"/>
      <c r="B281" s="17"/>
      <c r="C281" s="143"/>
      <c r="D281" s="96">
        <v>10241.39</v>
      </c>
    </row>
    <row r="282" spans="1:4" s="48" customFormat="1" ht="20.100000000000001" customHeight="1">
      <c r="A282" s="286" t="s">
        <v>7</v>
      </c>
      <c r="B282" s="286"/>
      <c r="C282" s="286"/>
      <c r="D282" s="89">
        <f>SUM(D281)</f>
        <v>10241.39</v>
      </c>
    </row>
    <row r="283" spans="1:4" s="6" customFormat="1" ht="23.25" customHeight="1">
      <c r="A283" s="269" t="s">
        <v>985</v>
      </c>
      <c r="B283" s="269"/>
      <c r="C283" s="269"/>
      <c r="D283" s="269"/>
    </row>
    <row r="284" spans="1:4" s="6" customFormat="1" ht="20.100000000000001" customHeight="1">
      <c r="A284" s="143"/>
      <c r="B284" s="17"/>
      <c r="C284" s="143"/>
      <c r="D284" s="96">
        <v>104620.32</v>
      </c>
    </row>
    <row r="285" spans="1:4" s="48" customFormat="1" ht="20.100000000000001" customHeight="1">
      <c r="A285" s="286" t="s">
        <v>7</v>
      </c>
      <c r="B285" s="286"/>
      <c r="C285" s="286"/>
      <c r="D285" s="89">
        <f>SUM(D284:D284)</f>
        <v>104620.32</v>
      </c>
    </row>
    <row r="286" spans="1:4" s="19" customFormat="1" ht="26.25" customHeight="1">
      <c r="A286" s="270" t="s">
        <v>1461</v>
      </c>
      <c r="B286" s="270"/>
      <c r="C286" s="270"/>
      <c r="D286" s="270"/>
    </row>
    <row r="287" spans="1:4" ht="20.100000000000001" customHeight="1">
      <c r="A287" s="143"/>
      <c r="B287" s="17"/>
      <c r="C287" s="24"/>
      <c r="D287" s="96">
        <v>50815.53</v>
      </c>
    </row>
    <row r="288" spans="1:4" s="48" customFormat="1" ht="20.100000000000001" customHeight="1">
      <c r="A288" s="286" t="s">
        <v>7</v>
      </c>
      <c r="B288" s="286"/>
      <c r="C288" s="286"/>
      <c r="D288" s="89">
        <f>SUM(D287:D287)</f>
        <v>50815.53</v>
      </c>
    </row>
    <row r="289" spans="1:4" s="6" customFormat="1" ht="31.5" customHeight="1">
      <c r="A289" s="269" t="s">
        <v>1119</v>
      </c>
      <c r="B289" s="269"/>
      <c r="C289" s="269"/>
      <c r="D289" s="269"/>
    </row>
    <row r="290" spans="1:4" ht="20.100000000000001" customHeight="1">
      <c r="A290" s="143"/>
      <c r="B290" s="17"/>
      <c r="C290" s="24"/>
      <c r="D290" s="96">
        <v>48840.52</v>
      </c>
    </row>
    <row r="291" spans="1:4" s="48" customFormat="1" ht="20.100000000000001" customHeight="1">
      <c r="A291" s="286" t="s">
        <v>7</v>
      </c>
      <c r="B291" s="286"/>
      <c r="C291" s="286"/>
      <c r="D291" s="89">
        <f>SUM(D290:D290)</f>
        <v>48840.52</v>
      </c>
    </row>
    <row r="292" spans="1:4" s="6" customFormat="1" ht="31.5" customHeight="1">
      <c r="A292" s="269" t="s">
        <v>1183</v>
      </c>
      <c r="B292" s="269"/>
      <c r="C292" s="269"/>
      <c r="D292" s="269"/>
    </row>
    <row r="293" spans="1:4" ht="20.100000000000001" customHeight="1">
      <c r="A293" s="143"/>
      <c r="B293" s="17"/>
      <c r="C293" s="24"/>
      <c r="D293" s="96">
        <v>72848.33</v>
      </c>
    </row>
    <row r="294" spans="1:4" s="48" customFormat="1" ht="20.100000000000001" customHeight="1">
      <c r="A294" s="286" t="s">
        <v>7</v>
      </c>
      <c r="B294" s="286"/>
      <c r="C294" s="286"/>
      <c r="D294" s="89">
        <f>SUM(D293:D293)</f>
        <v>72848.33</v>
      </c>
    </row>
    <row r="295" spans="1:4" s="6" customFormat="1" ht="31.5" customHeight="1">
      <c r="A295" s="269" t="s">
        <v>1184</v>
      </c>
      <c r="B295" s="269"/>
      <c r="C295" s="269"/>
      <c r="D295" s="269"/>
    </row>
    <row r="296" spans="1:4" ht="20.100000000000001" customHeight="1">
      <c r="A296" s="143"/>
      <c r="B296" s="17"/>
      <c r="C296" s="24"/>
      <c r="D296" s="96">
        <v>17565.45</v>
      </c>
    </row>
    <row r="297" spans="1:4" s="48" customFormat="1" ht="20.100000000000001" customHeight="1">
      <c r="A297" s="286" t="s">
        <v>7</v>
      </c>
      <c r="B297" s="286"/>
      <c r="C297" s="286"/>
      <c r="D297" s="89">
        <f>SUM(D296:D296)</f>
        <v>17565.45</v>
      </c>
    </row>
    <row r="298" spans="1:4" s="6" customFormat="1" ht="31.5" customHeight="1">
      <c r="A298" s="291" t="s">
        <v>1218</v>
      </c>
      <c r="B298" s="269"/>
      <c r="C298" s="269"/>
      <c r="D298" s="269"/>
    </row>
    <row r="299" spans="1:4" ht="20.100000000000001" customHeight="1">
      <c r="A299" s="143"/>
      <c r="B299" s="17"/>
      <c r="C299" s="24"/>
      <c r="D299" s="96">
        <v>43894.75</v>
      </c>
    </row>
    <row r="300" spans="1:4" s="48" customFormat="1" ht="20.100000000000001" customHeight="1">
      <c r="A300" s="286" t="s">
        <v>7</v>
      </c>
      <c r="B300" s="286"/>
      <c r="C300" s="286"/>
      <c r="D300" s="89">
        <f>SUM(D299:D299)</f>
        <v>43894.75</v>
      </c>
    </row>
    <row r="301" spans="1:4" s="6" customFormat="1" ht="31.5" customHeight="1">
      <c r="A301" s="291" t="s">
        <v>1250</v>
      </c>
      <c r="B301" s="269"/>
      <c r="C301" s="269"/>
      <c r="D301" s="269"/>
    </row>
    <row r="302" spans="1:4" ht="20.100000000000001" customHeight="1">
      <c r="A302" s="143"/>
      <c r="B302" s="17"/>
      <c r="C302" s="24"/>
      <c r="D302" s="96">
        <v>23611.3</v>
      </c>
    </row>
    <row r="303" spans="1:4" s="48" customFormat="1" ht="20.100000000000001" customHeight="1">
      <c r="A303" s="286" t="s">
        <v>7</v>
      </c>
      <c r="B303" s="286"/>
      <c r="C303" s="286"/>
      <c r="D303" s="89">
        <f>SUM(D302:D302)</f>
        <v>23611.3</v>
      </c>
    </row>
    <row r="304" spans="1:4" s="6" customFormat="1" ht="31.5" customHeight="1">
      <c r="A304" s="291" t="s">
        <v>1233</v>
      </c>
      <c r="B304" s="269"/>
      <c r="C304" s="269"/>
      <c r="D304" s="269"/>
    </row>
    <row r="305" spans="1:4" ht="20.100000000000001" customHeight="1">
      <c r="A305" s="143"/>
      <c r="B305" s="17"/>
      <c r="C305" s="24"/>
      <c r="D305" s="96">
        <v>6111.5</v>
      </c>
    </row>
    <row r="306" spans="1:4" s="48" customFormat="1" ht="20.100000000000001" customHeight="1">
      <c r="A306" s="286" t="s">
        <v>7</v>
      </c>
      <c r="B306" s="286"/>
      <c r="C306" s="286"/>
      <c r="D306" s="89">
        <f>SUM(D305:D305)</f>
        <v>6111.5</v>
      </c>
    </row>
    <row r="307" spans="1:4" s="6" customFormat="1" ht="31.5" customHeight="1">
      <c r="A307" s="291" t="s">
        <v>1341</v>
      </c>
      <c r="B307" s="269"/>
      <c r="C307" s="269"/>
      <c r="D307" s="269"/>
    </row>
    <row r="308" spans="1:4" ht="20.100000000000001" customHeight="1">
      <c r="A308" s="143"/>
      <c r="B308" s="17"/>
      <c r="C308" s="24"/>
      <c r="D308" s="96">
        <v>10173.36</v>
      </c>
    </row>
    <row r="309" spans="1:4" s="48" customFormat="1" ht="20.100000000000001" customHeight="1">
      <c r="A309" s="286" t="s">
        <v>7</v>
      </c>
      <c r="B309" s="286"/>
      <c r="C309" s="286"/>
      <c r="D309" s="89">
        <f>SUM(D308:D308)</f>
        <v>10173.36</v>
      </c>
    </row>
    <row r="310" spans="1:4" s="6" customFormat="1" ht="31.5" customHeight="1">
      <c r="A310" s="291" t="s">
        <v>1357</v>
      </c>
      <c r="B310" s="269"/>
      <c r="C310" s="269"/>
      <c r="D310" s="269"/>
    </row>
    <row r="311" spans="1:4" ht="20.100000000000001" customHeight="1">
      <c r="A311" s="143"/>
      <c r="B311" s="17"/>
      <c r="C311" s="24"/>
      <c r="D311" s="96">
        <v>92336.35</v>
      </c>
    </row>
    <row r="312" spans="1:4" s="48" customFormat="1" ht="20.100000000000001" customHeight="1">
      <c r="A312" s="286" t="s">
        <v>7</v>
      </c>
      <c r="B312" s="286"/>
      <c r="C312" s="286"/>
      <c r="D312" s="89">
        <f>SUM(D311:D311)</f>
        <v>92336.35</v>
      </c>
    </row>
    <row r="313" spans="1:4" s="6" customFormat="1" ht="31.5" customHeight="1">
      <c r="A313" s="291" t="s">
        <v>1317</v>
      </c>
      <c r="B313" s="269"/>
      <c r="C313" s="269"/>
      <c r="D313" s="269"/>
    </row>
    <row r="314" spans="1:4" ht="20.100000000000001" customHeight="1">
      <c r="A314" s="143"/>
      <c r="B314" s="17"/>
      <c r="C314" s="24"/>
      <c r="D314" s="96">
        <v>53132.87</v>
      </c>
    </row>
    <row r="315" spans="1:4" s="48" customFormat="1" ht="20.100000000000001" customHeight="1">
      <c r="A315" s="286" t="s">
        <v>7</v>
      </c>
      <c r="B315" s="286"/>
      <c r="C315" s="286"/>
      <c r="D315" s="89">
        <f>SUM(D314:D314)</f>
        <v>53132.87</v>
      </c>
    </row>
    <row r="316" spans="1:4" s="6" customFormat="1" ht="31.5" customHeight="1">
      <c r="A316" s="291" t="s">
        <v>1247</v>
      </c>
      <c r="B316" s="269"/>
      <c r="C316" s="269"/>
      <c r="D316" s="269"/>
    </row>
    <row r="317" spans="1:4" ht="20.100000000000001" customHeight="1">
      <c r="A317" s="143"/>
      <c r="B317" s="17"/>
      <c r="C317" s="24"/>
      <c r="D317" s="96">
        <v>75231.509999999995</v>
      </c>
    </row>
    <row r="318" spans="1:4" s="48" customFormat="1" ht="20.100000000000001" customHeight="1">
      <c r="A318" s="286" t="s">
        <v>7</v>
      </c>
      <c r="B318" s="286"/>
      <c r="C318" s="286"/>
      <c r="D318" s="89">
        <f>SUM(D317:D317)</f>
        <v>75231.509999999995</v>
      </c>
    </row>
    <row r="319" spans="1:4" s="6" customFormat="1" ht="31.5" customHeight="1">
      <c r="A319" s="291" t="s">
        <v>1358</v>
      </c>
      <c r="B319" s="269"/>
      <c r="C319" s="269"/>
      <c r="D319" s="269"/>
    </row>
    <row r="320" spans="1:4" ht="20.100000000000001" customHeight="1">
      <c r="A320" s="143"/>
      <c r="B320" s="17"/>
      <c r="C320" s="24"/>
      <c r="D320" s="96">
        <v>245087.51</v>
      </c>
    </row>
    <row r="321" spans="1:5" s="48" customFormat="1" ht="20.100000000000001" customHeight="1">
      <c r="A321" s="286" t="s">
        <v>7</v>
      </c>
      <c r="B321" s="286"/>
      <c r="C321" s="286"/>
      <c r="D321" s="89">
        <f>SUM(D320:D320)</f>
        <v>245087.51</v>
      </c>
    </row>
    <row r="322" spans="1:5" s="6" customFormat="1" ht="31.5" customHeight="1">
      <c r="A322" s="291" t="s">
        <v>1476</v>
      </c>
      <c r="B322" s="269"/>
      <c r="C322" s="269"/>
      <c r="D322" s="269"/>
    </row>
    <row r="323" spans="1:5" ht="20.100000000000001" customHeight="1">
      <c r="A323" s="143"/>
      <c r="B323" s="17"/>
      <c r="C323" s="24"/>
      <c r="D323" s="96">
        <v>76915.460000000006</v>
      </c>
    </row>
    <row r="324" spans="1:5" s="48" customFormat="1" ht="20.100000000000001" customHeight="1">
      <c r="A324" s="286" t="s">
        <v>7</v>
      </c>
      <c r="B324" s="286"/>
      <c r="C324" s="286"/>
      <c r="D324" s="89">
        <f>SUM(D323:D323)</f>
        <v>76915.460000000006</v>
      </c>
    </row>
    <row r="325" spans="1:5" s="19" customFormat="1" ht="31.5" customHeight="1">
      <c r="A325" s="277" t="s">
        <v>1460</v>
      </c>
      <c r="B325" s="270"/>
      <c r="C325" s="270"/>
      <c r="D325" s="270"/>
    </row>
    <row r="326" spans="1:5" ht="20.100000000000001" customHeight="1">
      <c r="A326" s="143"/>
      <c r="B326" s="17"/>
      <c r="C326" s="24"/>
      <c r="D326" s="96">
        <v>45549.42</v>
      </c>
    </row>
    <row r="327" spans="1:5" s="48" customFormat="1" ht="20.100000000000001" customHeight="1">
      <c r="A327" s="286" t="s">
        <v>7</v>
      </c>
      <c r="B327" s="286"/>
      <c r="C327" s="286"/>
      <c r="D327" s="89">
        <f>SUM(D326:D326)</f>
        <v>45549.42</v>
      </c>
    </row>
    <row r="329" spans="1:5" ht="13.5" thickBot="1"/>
    <row r="330" spans="1:5" ht="15.75">
      <c r="B330" s="159" t="s">
        <v>1022</v>
      </c>
      <c r="C330" s="160">
        <f>SUM(D8,D11,D14,D17,D20,D23,D26,D29,D32,D35,D38,D41,D44,D47,D50,D53,D56,D59,D62,D65,D68,D71,D74,D77,D80,D83,D86,D89,D92,D95,D98,D101,D104,D107,D110,D113,D116,D119,D122,D125,D128,D131,D134,D137,D140,D143,D146,D149,D152,D155,D158,D161,D164)</f>
        <v>6910537.0100000007</v>
      </c>
      <c r="E330" s="7" t="s">
        <v>1033</v>
      </c>
    </row>
    <row r="331" spans="1:5" ht="16.5" thickBot="1">
      <c r="B331" s="161" t="s">
        <v>1023</v>
      </c>
      <c r="C331" s="162">
        <f>SUM(D327,D324,D321,D318,D315,D312,D309,D306,D303,D300,D297,D294,D291,D288,D285,D282,D279,D276,D273,D270,D267,D264,D261,D258,D255,D252,D249,D246,D243,D240,D237,D234,D231,D228,D225,D222,D219,D216,D213,D210,D207,D204,D201,D198,D194,D191,D188,D185,D182,D179,D176,D173,D170)</f>
        <v>3256788.53</v>
      </c>
    </row>
    <row r="332" spans="1:5">
      <c r="C332" s="193">
        <f>SUM(C330:C331)</f>
        <v>10167325.540000001</v>
      </c>
    </row>
  </sheetData>
  <mergeCells count="200">
    <mergeCell ref="A53:C53"/>
    <mergeCell ref="A135:D135"/>
    <mergeCell ref="A137:C137"/>
    <mergeCell ref="A298:D298"/>
    <mergeCell ref="A300:C300"/>
    <mergeCell ref="A292:D292"/>
    <mergeCell ref="A294:C294"/>
    <mergeCell ref="A274:D274"/>
    <mergeCell ref="A276:C276"/>
    <mergeCell ref="A277:D277"/>
    <mergeCell ref="A228:C228"/>
    <mergeCell ref="A231:C231"/>
    <mergeCell ref="A222:C222"/>
    <mergeCell ref="A268:D268"/>
    <mergeCell ref="A270:C270"/>
    <mergeCell ref="A261:C261"/>
    <mergeCell ref="A262:D262"/>
    <mergeCell ref="A264:C264"/>
    <mergeCell ref="A267:C267"/>
    <mergeCell ref="A289:D289"/>
    <mergeCell ref="A291:C291"/>
    <mergeCell ref="A279:C279"/>
    <mergeCell ref="A138:D138"/>
    <mergeCell ref="A140:C140"/>
    <mergeCell ref="A23:C23"/>
    <mergeCell ref="A29:C29"/>
    <mergeCell ref="A24:D24"/>
    <mergeCell ref="A26:C26"/>
    <mergeCell ref="A30:D30"/>
    <mergeCell ref="A50:C50"/>
    <mergeCell ref="A33:D33"/>
    <mergeCell ref="A35:C35"/>
    <mergeCell ref="A36:D36"/>
    <mergeCell ref="A38:C38"/>
    <mergeCell ref="A39:D39"/>
    <mergeCell ref="A41:C41"/>
    <mergeCell ref="A42:D42"/>
    <mergeCell ref="A44:C44"/>
    <mergeCell ref="A45:D45"/>
    <mergeCell ref="A47:C47"/>
    <mergeCell ref="C1:D1"/>
    <mergeCell ref="A194:C194"/>
    <mergeCell ref="A192:D192"/>
    <mergeCell ref="A27:D27"/>
    <mergeCell ref="A188:C188"/>
    <mergeCell ref="A186:D186"/>
    <mergeCell ref="A180:D180"/>
    <mergeCell ref="A182:C182"/>
    <mergeCell ref="A191:C191"/>
    <mergeCell ref="A32:C32"/>
    <mergeCell ref="A6:D6"/>
    <mergeCell ref="A8:C8"/>
    <mergeCell ref="A21:D21"/>
    <mergeCell ref="A12:D12"/>
    <mergeCell ref="A14:C14"/>
    <mergeCell ref="A15:D15"/>
    <mergeCell ref="A9:D9"/>
    <mergeCell ref="A17:C17"/>
    <mergeCell ref="A185:C185"/>
    <mergeCell ref="A189:D189"/>
    <mergeCell ref="A18:D18"/>
    <mergeCell ref="A11:C11"/>
    <mergeCell ref="A20:C20"/>
    <mergeCell ref="A51:D51"/>
    <mergeCell ref="A54:D54"/>
    <mergeCell ref="A56:C56"/>
    <mergeCell ref="A59:C59"/>
    <mergeCell ref="A214:D214"/>
    <mergeCell ref="A216:C216"/>
    <mergeCell ref="A217:D217"/>
    <mergeCell ref="A219:C219"/>
    <mergeCell ref="A207:C207"/>
    <mergeCell ref="A195:D195"/>
    <mergeCell ref="A198:C198"/>
    <mergeCell ref="A199:D199"/>
    <mergeCell ref="A201:C201"/>
    <mergeCell ref="A202:D202"/>
    <mergeCell ref="A213:C213"/>
    <mergeCell ref="A208:D208"/>
    <mergeCell ref="A210:C210"/>
    <mergeCell ref="A204:C204"/>
    <mergeCell ref="A205:D205"/>
    <mergeCell ref="A69:D69"/>
    <mergeCell ref="A71:C71"/>
    <mergeCell ref="A72:D72"/>
    <mergeCell ref="A74:C74"/>
    <mergeCell ref="A77:C77"/>
    <mergeCell ref="A60:D60"/>
    <mergeCell ref="A62:C62"/>
    <mergeCell ref="A63:D63"/>
    <mergeCell ref="A65:C65"/>
    <mergeCell ref="A68:C68"/>
    <mergeCell ref="A249:C249"/>
    <mergeCell ref="A86:C86"/>
    <mergeCell ref="A87:D87"/>
    <mergeCell ref="A89:C89"/>
    <mergeCell ref="A90:D90"/>
    <mergeCell ref="A92:C92"/>
    <mergeCell ref="A78:D78"/>
    <mergeCell ref="A80:C80"/>
    <mergeCell ref="A81:D81"/>
    <mergeCell ref="A83:C83"/>
    <mergeCell ref="A84:D84"/>
    <mergeCell ref="A232:D232"/>
    <mergeCell ref="A234:C234"/>
    <mergeCell ref="A235:D235"/>
    <mergeCell ref="A237:C237"/>
    <mergeCell ref="A240:C240"/>
    <mergeCell ref="A223:D223"/>
    <mergeCell ref="A225:C225"/>
    <mergeCell ref="A95:C95"/>
    <mergeCell ref="A96:D96"/>
    <mergeCell ref="A98:C98"/>
    <mergeCell ref="A99:D99"/>
    <mergeCell ref="A101:C101"/>
    <mergeCell ref="A104:C104"/>
    <mergeCell ref="A105:D105"/>
    <mergeCell ref="A107:C107"/>
    <mergeCell ref="A259:D259"/>
    <mergeCell ref="A250:D250"/>
    <mergeCell ref="A252:C252"/>
    <mergeCell ref="A253:D253"/>
    <mergeCell ref="A255:C255"/>
    <mergeCell ref="A258:C258"/>
    <mergeCell ref="A183:D183"/>
    <mergeCell ref="A168:D168"/>
    <mergeCell ref="A170:C170"/>
    <mergeCell ref="A171:D171"/>
    <mergeCell ref="A173:C173"/>
    <mergeCell ref="A174:D174"/>
    <mergeCell ref="A176:C176"/>
    <mergeCell ref="A177:D177"/>
    <mergeCell ref="A179:C179"/>
    <mergeCell ref="A126:D126"/>
    <mergeCell ref="A128:C128"/>
    <mergeCell ref="A226:D226"/>
    <mergeCell ref="A129:D129"/>
    <mergeCell ref="A131:C131"/>
    <mergeCell ref="A132:D132"/>
    <mergeCell ref="A134:C134"/>
    <mergeCell ref="A159:D159"/>
    <mergeCell ref="A161:C161"/>
    <mergeCell ref="A147:D147"/>
    <mergeCell ref="A149:C149"/>
    <mergeCell ref="A156:D156"/>
    <mergeCell ref="A158:C158"/>
    <mergeCell ref="A141:D141"/>
    <mergeCell ref="A143:C143"/>
    <mergeCell ref="A153:D153"/>
    <mergeCell ref="A155:C155"/>
    <mergeCell ref="A150:D150"/>
    <mergeCell ref="A152:C152"/>
    <mergeCell ref="A301:D301"/>
    <mergeCell ref="A303:C303"/>
    <mergeCell ref="A310:D310"/>
    <mergeCell ref="A312:C312"/>
    <mergeCell ref="A313:D313"/>
    <mergeCell ref="A315:C315"/>
    <mergeCell ref="A108:D108"/>
    <mergeCell ref="A110:C110"/>
    <mergeCell ref="A111:D111"/>
    <mergeCell ref="A113:C113"/>
    <mergeCell ref="A114:D114"/>
    <mergeCell ref="A116:C116"/>
    <mergeCell ref="A117:D117"/>
    <mergeCell ref="A119:C119"/>
    <mergeCell ref="A120:D120"/>
    <mergeCell ref="A122:C122"/>
    <mergeCell ref="A123:D123"/>
    <mergeCell ref="A125:C125"/>
    <mergeCell ref="A241:D241"/>
    <mergeCell ref="A243:C243"/>
    <mergeCell ref="A244:D244"/>
    <mergeCell ref="A246:C246"/>
    <mergeCell ref="A271:D271"/>
    <mergeCell ref="A273:C273"/>
    <mergeCell ref="A307:D307"/>
    <mergeCell ref="A309:C309"/>
    <mergeCell ref="A144:D144"/>
    <mergeCell ref="A146:C146"/>
    <mergeCell ref="A327:C327"/>
    <mergeCell ref="A304:D304"/>
    <mergeCell ref="A306:C306"/>
    <mergeCell ref="A325:D325"/>
    <mergeCell ref="A322:D322"/>
    <mergeCell ref="A324:C324"/>
    <mergeCell ref="A319:D319"/>
    <mergeCell ref="A321:C321"/>
    <mergeCell ref="A316:D316"/>
    <mergeCell ref="A318:C318"/>
    <mergeCell ref="A280:D280"/>
    <mergeCell ref="A282:C282"/>
    <mergeCell ref="A283:D283"/>
    <mergeCell ref="A285:C285"/>
    <mergeCell ref="A286:D286"/>
    <mergeCell ref="A288:C288"/>
    <mergeCell ref="A162:D162"/>
    <mergeCell ref="A164:C164"/>
    <mergeCell ref="A295:D295"/>
    <mergeCell ref="A297:C297"/>
  </mergeCells>
  <phoneticPr fontId="0" type="noConversion"/>
  <printOptions horizontalCentered="1"/>
  <pageMargins left="0.23622047244094491" right="0.19685039370078741" top="0.39370078740157483" bottom="0.19685039370078741" header="0.51181102362204722" footer="0.51181102362204722"/>
  <pageSetup paperSize="9" scale="84" fitToHeight="0" orientation="portrait" r:id="rId1"/>
  <headerFooter alignWithMargins="0"/>
  <rowBreaks count="6" manualBreakCount="6">
    <brk id="41" max="3" man="1"/>
    <brk id="89" max="3" man="1"/>
    <brk id="134" max="3" man="1"/>
    <brk id="176" max="3" man="1"/>
    <brk id="222" max="3" man="1"/>
    <brk id="270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4"/>
  <sheetViews>
    <sheetView view="pageBreakPreview" zoomScaleNormal="100" zoomScaleSheetLayoutView="100" workbookViewId="0"/>
  </sheetViews>
  <sheetFormatPr defaultColWidth="18.7109375" defaultRowHeight="30" customHeight="1"/>
  <cols>
    <col min="1" max="1" width="12.140625" style="16" customWidth="1"/>
    <col min="2" max="3" width="18.7109375" style="16"/>
    <col min="4" max="4" width="43.5703125" style="72" customWidth="1"/>
    <col min="5" max="6" width="14" style="16" customWidth="1"/>
    <col min="7" max="254" width="18.7109375" style="16"/>
    <col min="255" max="255" width="5" style="16" customWidth="1"/>
    <col min="256" max="259" width="18.7109375" style="16"/>
    <col min="260" max="260" width="34.5703125" style="16" customWidth="1"/>
    <col min="261" max="262" width="14" style="16" customWidth="1"/>
    <col min="263" max="510" width="18.7109375" style="16"/>
    <col min="511" max="511" width="5" style="16" customWidth="1"/>
    <col min="512" max="515" width="18.7109375" style="16"/>
    <col min="516" max="516" width="34.5703125" style="16" customWidth="1"/>
    <col min="517" max="518" width="14" style="16" customWidth="1"/>
    <col min="519" max="766" width="18.7109375" style="16"/>
    <col min="767" max="767" width="5" style="16" customWidth="1"/>
    <col min="768" max="771" width="18.7109375" style="16"/>
    <col min="772" max="772" width="34.5703125" style="16" customWidth="1"/>
    <col min="773" max="774" width="14" style="16" customWidth="1"/>
    <col min="775" max="1022" width="18.7109375" style="16"/>
    <col min="1023" max="1023" width="5" style="16" customWidth="1"/>
    <col min="1024" max="1027" width="18.7109375" style="16"/>
    <col min="1028" max="1028" width="34.5703125" style="16" customWidth="1"/>
    <col min="1029" max="1030" width="14" style="16" customWidth="1"/>
    <col min="1031" max="1278" width="18.7109375" style="16"/>
    <col min="1279" max="1279" width="5" style="16" customWidth="1"/>
    <col min="1280" max="1283" width="18.7109375" style="16"/>
    <col min="1284" max="1284" width="34.5703125" style="16" customWidth="1"/>
    <col min="1285" max="1286" width="14" style="16" customWidth="1"/>
    <col min="1287" max="1534" width="18.7109375" style="16"/>
    <col min="1535" max="1535" width="5" style="16" customWidth="1"/>
    <col min="1536" max="1539" width="18.7109375" style="16"/>
    <col min="1540" max="1540" width="34.5703125" style="16" customWidth="1"/>
    <col min="1541" max="1542" width="14" style="16" customWidth="1"/>
    <col min="1543" max="1790" width="18.7109375" style="16"/>
    <col min="1791" max="1791" width="5" style="16" customWidth="1"/>
    <col min="1792" max="1795" width="18.7109375" style="16"/>
    <col min="1796" max="1796" width="34.5703125" style="16" customWidth="1"/>
    <col min="1797" max="1798" width="14" style="16" customWidth="1"/>
    <col min="1799" max="2046" width="18.7109375" style="16"/>
    <col min="2047" max="2047" width="5" style="16" customWidth="1"/>
    <col min="2048" max="2051" width="18.7109375" style="16"/>
    <col min="2052" max="2052" width="34.5703125" style="16" customWidth="1"/>
    <col min="2053" max="2054" width="14" style="16" customWidth="1"/>
    <col min="2055" max="2302" width="18.7109375" style="16"/>
    <col min="2303" max="2303" width="5" style="16" customWidth="1"/>
    <col min="2304" max="2307" width="18.7109375" style="16"/>
    <col min="2308" max="2308" width="34.5703125" style="16" customWidth="1"/>
    <col min="2309" max="2310" width="14" style="16" customWidth="1"/>
    <col min="2311" max="2558" width="18.7109375" style="16"/>
    <col min="2559" max="2559" width="5" style="16" customWidth="1"/>
    <col min="2560" max="2563" width="18.7109375" style="16"/>
    <col min="2564" max="2564" width="34.5703125" style="16" customWidth="1"/>
    <col min="2565" max="2566" width="14" style="16" customWidth="1"/>
    <col min="2567" max="2814" width="18.7109375" style="16"/>
    <col min="2815" max="2815" width="5" style="16" customWidth="1"/>
    <col min="2816" max="2819" width="18.7109375" style="16"/>
    <col min="2820" max="2820" width="34.5703125" style="16" customWidth="1"/>
    <col min="2821" max="2822" width="14" style="16" customWidth="1"/>
    <col min="2823" max="3070" width="18.7109375" style="16"/>
    <col min="3071" max="3071" width="5" style="16" customWidth="1"/>
    <col min="3072" max="3075" width="18.7109375" style="16"/>
    <col min="3076" max="3076" width="34.5703125" style="16" customWidth="1"/>
    <col min="3077" max="3078" width="14" style="16" customWidth="1"/>
    <col min="3079" max="3326" width="18.7109375" style="16"/>
    <col min="3327" max="3327" width="5" style="16" customWidth="1"/>
    <col min="3328" max="3331" width="18.7109375" style="16"/>
    <col min="3332" max="3332" width="34.5703125" style="16" customWidth="1"/>
    <col min="3333" max="3334" width="14" style="16" customWidth="1"/>
    <col min="3335" max="3582" width="18.7109375" style="16"/>
    <col min="3583" max="3583" width="5" style="16" customWidth="1"/>
    <col min="3584" max="3587" width="18.7109375" style="16"/>
    <col min="3588" max="3588" width="34.5703125" style="16" customWidth="1"/>
    <col min="3589" max="3590" width="14" style="16" customWidth="1"/>
    <col min="3591" max="3838" width="18.7109375" style="16"/>
    <col min="3839" max="3839" width="5" style="16" customWidth="1"/>
    <col min="3840" max="3843" width="18.7109375" style="16"/>
    <col min="3844" max="3844" width="34.5703125" style="16" customWidth="1"/>
    <col min="3845" max="3846" width="14" style="16" customWidth="1"/>
    <col min="3847" max="4094" width="18.7109375" style="16"/>
    <col min="4095" max="4095" width="5" style="16" customWidth="1"/>
    <col min="4096" max="4099" width="18.7109375" style="16"/>
    <col min="4100" max="4100" width="34.5703125" style="16" customWidth="1"/>
    <col min="4101" max="4102" width="14" style="16" customWidth="1"/>
    <col min="4103" max="4350" width="18.7109375" style="16"/>
    <col min="4351" max="4351" width="5" style="16" customWidth="1"/>
    <col min="4352" max="4355" width="18.7109375" style="16"/>
    <col min="4356" max="4356" width="34.5703125" style="16" customWidth="1"/>
    <col min="4357" max="4358" width="14" style="16" customWidth="1"/>
    <col min="4359" max="4606" width="18.7109375" style="16"/>
    <col min="4607" max="4607" width="5" style="16" customWidth="1"/>
    <col min="4608" max="4611" width="18.7109375" style="16"/>
    <col min="4612" max="4612" width="34.5703125" style="16" customWidth="1"/>
    <col min="4613" max="4614" width="14" style="16" customWidth="1"/>
    <col min="4615" max="4862" width="18.7109375" style="16"/>
    <col min="4863" max="4863" width="5" style="16" customWidth="1"/>
    <col min="4864" max="4867" width="18.7109375" style="16"/>
    <col min="4868" max="4868" width="34.5703125" style="16" customWidth="1"/>
    <col min="4869" max="4870" width="14" style="16" customWidth="1"/>
    <col min="4871" max="5118" width="18.7109375" style="16"/>
    <col min="5119" max="5119" width="5" style="16" customWidth="1"/>
    <col min="5120" max="5123" width="18.7109375" style="16"/>
    <col min="5124" max="5124" width="34.5703125" style="16" customWidth="1"/>
    <col min="5125" max="5126" width="14" style="16" customWidth="1"/>
    <col min="5127" max="5374" width="18.7109375" style="16"/>
    <col min="5375" max="5375" width="5" style="16" customWidth="1"/>
    <col min="5376" max="5379" width="18.7109375" style="16"/>
    <col min="5380" max="5380" width="34.5703125" style="16" customWidth="1"/>
    <col min="5381" max="5382" width="14" style="16" customWidth="1"/>
    <col min="5383" max="5630" width="18.7109375" style="16"/>
    <col min="5631" max="5631" width="5" style="16" customWidth="1"/>
    <col min="5632" max="5635" width="18.7109375" style="16"/>
    <col min="5636" max="5636" width="34.5703125" style="16" customWidth="1"/>
    <col min="5637" max="5638" width="14" style="16" customWidth="1"/>
    <col min="5639" max="5886" width="18.7109375" style="16"/>
    <col min="5887" max="5887" width="5" style="16" customWidth="1"/>
    <col min="5888" max="5891" width="18.7109375" style="16"/>
    <col min="5892" max="5892" width="34.5703125" style="16" customWidth="1"/>
    <col min="5893" max="5894" width="14" style="16" customWidth="1"/>
    <col min="5895" max="6142" width="18.7109375" style="16"/>
    <col min="6143" max="6143" width="5" style="16" customWidth="1"/>
    <col min="6144" max="6147" width="18.7109375" style="16"/>
    <col min="6148" max="6148" width="34.5703125" style="16" customWidth="1"/>
    <col min="6149" max="6150" width="14" style="16" customWidth="1"/>
    <col min="6151" max="6398" width="18.7109375" style="16"/>
    <col min="6399" max="6399" width="5" style="16" customWidth="1"/>
    <col min="6400" max="6403" width="18.7109375" style="16"/>
    <col min="6404" max="6404" width="34.5703125" style="16" customWidth="1"/>
    <col min="6405" max="6406" width="14" style="16" customWidth="1"/>
    <col min="6407" max="6654" width="18.7109375" style="16"/>
    <col min="6655" max="6655" width="5" style="16" customWidth="1"/>
    <col min="6656" max="6659" width="18.7109375" style="16"/>
    <col min="6660" max="6660" width="34.5703125" style="16" customWidth="1"/>
    <col min="6661" max="6662" width="14" style="16" customWidth="1"/>
    <col min="6663" max="6910" width="18.7109375" style="16"/>
    <col min="6911" max="6911" width="5" style="16" customWidth="1"/>
    <col min="6912" max="6915" width="18.7109375" style="16"/>
    <col min="6916" max="6916" width="34.5703125" style="16" customWidth="1"/>
    <col min="6917" max="6918" width="14" style="16" customWidth="1"/>
    <col min="6919" max="7166" width="18.7109375" style="16"/>
    <col min="7167" max="7167" width="5" style="16" customWidth="1"/>
    <col min="7168" max="7171" width="18.7109375" style="16"/>
    <col min="7172" max="7172" width="34.5703125" style="16" customWidth="1"/>
    <col min="7173" max="7174" width="14" style="16" customWidth="1"/>
    <col min="7175" max="7422" width="18.7109375" style="16"/>
    <col min="7423" max="7423" width="5" style="16" customWidth="1"/>
    <col min="7424" max="7427" width="18.7109375" style="16"/>
    <col min="7428" max="7428" width="34.5703125" style="16" customWidth="1"/>
    <col min="7429" max="7430" width="14" style="16" customWidth="1"/>
    <col min="7431" max="7678" width="18.7109375" style="16"/>
    <col min="7679" max="7679" width="5" style="16" customWidth="1"/>
    <col min="7680" max="7683" width="18.7109375" style="16"/>
    <col min="7684" max="7684" width="34.5703125" style="16" customWidth="1"/>
    <col min="7685" max="7686" width="14" style="16" customWidth="1"/>
    <col min="7687" max="7934" width="18.7109375" style="16"/>
    <col min="7935" max="7935" width="5" style="16" customWidth="1"/>
    <col min="7936" max="7939" width="18.7109375" style="16"/>
    <col min="7940" max="7940" width="34.5703125" style="16" customWidth="1"/>
    <col min="7941" max="7942" width="14" style="16" customWidth="1"/>
    <col min="7943" max="8190" width="18.7109375" style="16"/>
    <col min="8191" max="8191" width="5" style="16" customWidth="1"/>
    <col min="8192" max="8195" width="18.7109375" style="16"/>
    <col min="8196" max="8196" width="34.5703125" style="16" customWidth="1"/>
    <col min="8197" max="8198" width="14" style="16" customWidth="1"/>
    <col min="8199" max="8446" width="18.7109375" style="16"/>
    <col min="8447" max="8447" width="5" style="16" customWidth="1"/>
    <col min="8448" max="8451" width="18.7109375" style="16"/>
    <col min="8452" max="8452" width="34.5703125" style="16" customWidth="1"/>
    <col min="8453" max="8454" width="14" style="16" customWidth="1"/>
    <col min="8455" max="8702" width="18.7109375" style="16"/>
    <col min="8703" max="8703" width="5" style="16" customWidth="1"/>
    <col min="8704" max="8707" width="18.7109375" style="16"/>
    <col min="8708" max="8708" width="34.5703125" style="16" customWidth="1"/>
    <col min="8709" max="8710" width="14" style="16" customWidth="1"/>
    <col min="8711" max="8958" width="18.7109375" style="16"/>
    <col min="8959" max="8959" width="5" style="16" customWidth="1"/>
    <col min="8960" max="8963" width="18.7109375" style="16"/>
    <col min="8964" max="8964" width="34.5703125" style="16" customWidth="1"/>
    <col min="8965" max="8966" width="14" style="16" customWidth="1"/>
    <col min="8967" max="9214" width="18.7109375" style="16"/>
    <col min="9215" max="9215" width="5" style="16" customWidth="1"/>
    <col min="9216" max="9219" width="18.7109375" style="16"/>
    <col min="9220" max="9220" width="34.5703125" style="16" customWidth="1"/>
    <col min="9221" max="9222" width="14" style="16" customWidth="1"/>
    <col min="9223" max="9470" width="18.7109375" style="16"/>
    <col min="9471" max="9471" width="5" style="16" customWidth="1"/>
    <col min="9472" max="9475" width="18.7109375" style="16"/>
    <col min="9476" max="9476" width="34.5703125" style="16" customWidth="1"/>
    <col min="9477" max="9478" width="14" style="16" customWidth="1"/>
    <col min="9479" max="9726" width="18.7109375" style="16"/>
    <col min="9727" max="9727" width="5" style="16" customWidth="1"/>
    <col min="9728" max="9731" width="18.7109375" style="16"/>
    <col min="9732" max="9732" width="34.5703125" style="16" customWidth="1"/>
    <col min="9733" max="9734" width="14" style="16" customWidth="1"/>
    <col min="9735" max="9982" width="18.7109375" style="16"/>
    <col min="9983" max="9983" width="5" style="16" customWidth="1"/>
    <col min="9984" max="9987" width="18.7109375" style="16"/>
    <col min="9988" max="9988" width="34.5703125" style="16" customWidth="1"/>
    <col min="9989" max="9990" width="14" style="16" customWidth="1"/>
    <col min="9991" max="10238" width="18.7109375" style="16"/>
    <col min="10239" max="10239" width="5" style="16" customWidth="1"/>
    <col min="10240" max="10243" width="18.7109375" style="16"/>
    <col min="10244" max="10244" width="34.5703125" style="16" customWidth="1"/>
    <col min="10245" max="10246" width="14" style="16" customWidth="1"/>
    <col min="10247" max="10494" width="18.7109375" style="16"/>
    <col min="10495" max="10495" width="5" style="16" customWidth="1"/>
    <col min="10496" max="10499" width="18.7109375" style="16"/>
    <col min="10500" max="10500" width="34.5703125" style="16" customWidth="1"/>
    <col min="10501" max="10502" width="14" style="16" customWidth="1"/>
    <col min="10503" max="10750" width="18.7109375" style="16"/>
    <col min="10751" max="10751" width="5" style="16" customWidth="1"/>
    <col min="10752" max="10755" width="18.7109375" style="16"/>
    <col min="10756" max="10756" width="34.5703125" style="16" customWidth="1"/>
    <col min="10757" max="10758" width="14" style="16" customWidth="1"/>
    <col min="10759" max="11006" width="18.7109375" style="16"/>
    <col min="11007" max="11007" width="5" style="16" customWidth="1"/>
    <col min="11008" max="11011" width="18.7109375" style="16"/>
    <col min="11012" max="11012" width="34.5703125" style="16" customWidth="1"/>
    <col min="11013" max="11014" width="14" style="16" customWidth="1"/>
    <col min="11015" max="11262" width="18.7109375" style="16"/>
    <col min="11263" max="11263" width="5" style="16" customWidth="1"/>
    <col min="11264" max="11267" width="18.7109375" style="16"/>
    <col min="11268" max="11268" width="34.5703125" style="16" customWidth="1"/>
    <col min="11269" max="11270" width="14" style="16" customWidth="1"/>
    <col min="11271" max="11518" width="18.7109375" style="16"/>
    <col min="11519" max="11519" width="5" style="16" customWidth="1"/>
    <col min="11520" max="11523" width="18.7109375" style="16"/>
    <col min="11524" max="11524" width="34.5703125" style="16" customWidth="1"/>
    <col min="11525" max="11526" width="14" style="16" customWidth="1"/>
    <col min="11527" max="11774" width="18.7109375" style="16"/>
    <col min="11775" max="11775" width="5" style="16" customWidth="1"/>
    <col min="11776" max="11779" width="18.7109375" style="16"/>
    <col min="11780" max="11780" width="34.5703125" style="16" customWidth="1"/>
    <col min="11781" max="11782" width="14" style="16" customWidth="1"/>
    <col min="11783" max="12030" width="18.7109375" style="16"/>
    <col min="12031" max="12031" width="5" style="16" customWidth="1"/>
    <col min="12032" max="12035" width="18.7109375" style="16"/>
    <col min="12036" max="12036" width="34.5703125" style="16" customWidth="1"/>
    <col min="12037" max="12038" width="14" style="16" customWidth="1"/>
    <col min="12039" max="12286" width="18.7109375" style="16"/>
    <col min="12287" max="12287" width="5" style="16" customWidth="1"/>
    <col min="12288" max="12291" width="18.7109375" style="16"/>
    <col min="12292" max="12292" width="34.5703125" style="16" customWidth="1"/>
    <col min="12293" max="12294" width="14" style="16" customWidth="1"/>
    <col min="12295" max="12542" width="18.7109375" style="16"/>
    <col min="12543" max="12543" width="5" style="16" customWidth="1"/>
    <col min="12544" max="12547" width="18.7109375" style="16"/>
    <col min="12548" max="12548" width="34.5703125" style="16" customWidth="1"/>
    <col min="12549" max="12550" width="14" style="16" customWidth="1"/>
    <col min="12551" max="12798" width="18.7109375" style="16"/>
    <col min="12799" max="12799" width="5" style="16" customWidth="1"/>
    <col min="12800" max="12803" width="18.7109375" style="16"/>
    <col min="12804" max="12804" width="34.5703125" style="16" customWidth="1"/>
    <col min="12805" max="12806" width="14" style="16" customWidth="1"/>
    <col min="12807" max="13054" width="18.7109375" style="16"/>
    <col min="13055" max="13055" width="5" style="16" customWidth="1"/>
    <col min="13056" max="13059" width="18.7109375" style="16"/>
    <col min="13060" max="13060" width="34.5703125" style="16" customWidth="1"/>
    <col min="13061" max="13062" width="14" style="16" customWidth="1"/>
    <col min="13063" max="13310" width="18.7109375" style="16"/>
    <col min="13311" max="13311" width="5" style="16" customWidth="1"/>
    <col min="13312" max="13315" width="18.7109375" style="16"/>
    <col min="13316" max="13316" width="34.5703125" style="16" customWidth="1"/>
    <col min="13317" max="13318" width="14" style="16" customWidth="1"/>
    <col min="13319" max="13566" width="18.7109375" style="16"/>
    <col min="13567" max="13567" width="5" style="16" customWidth="1"/>
    <col min="13568" max="13571" width="18.7109375" style="16"/>
    <col min="13572" max="13572" width="34.5703125" style="16" customWidth="1"/>
    <col min="13573" max="13574" width="14" style="16" customWidth="1"/>
    <col min="13575" max="13822" width="18.7109375" style="16"/>
    <col min="13823" max="13823" width="5" style="16" customWidth="1"/>
    <col min="13824" max="13827" width="18.7109375" style="16"/>
    <col min="13828" max="13828" width="34.5703125" style="16" customWidth="1"/>
    <col min="13829" max="13830" width="14" style="16" customWidth="1"/>
    <col min="13831" max="14078" width="18.7109375" style="16"/>
    <col min="14079" max="14079" width="5" style="16" customWidth="1"/>
    <col min="14080" max="14083" width="18.7109375" style="16"/>
    <col min="14084" max="14084" width="34.5703125" style="16" customWidth="1"/>
    <col min="14085" max="14086" width="14" style="16" customWidth="1"/>
    <col min="14087" max="14334" width="18.7109375" style="16"/>
    <col min="14335" max="14335" width="5" style="16" customWidth="1"/>
    <col min="14336" max="14339" width="18.7109375" style="16"/>
    <col min="14340" max="14340" width="34.5703125" style="16" customWidth="1"/>
    <col min="14341" max="14342" width="14" style="16" customWidth="1"/>
    <col min="14343" max="14590" width="18.7109375" style="16"/>
    <col min="14591" max="14591" width="5" style="16" customWidth="1"/>
    <col min="14592" max="14595" width="18.7109375" style="16"/>
    <col min="14596" max="14596" width="34.5703125" style="16" customWidth="1"/>
    <col min="14597" max="14598" width="14" style="16" customWidth="1"/>
    <col min="14599" max="14846" width="18.7109375" style="16"/>
    <col min="14847" max="14847" width="5" style="16" customWidth="1"/>
    <col min="14848" max="14851" width="18.7109375" style="16"/>
    <col min="14852" max="14852" width="34.5703125" style="16" customWidth="1"/>
    <col min="14853" max="14854" width="14" style="16" customWidth="1"/>
    <col min="14855" max="15102" width="18.7109375" style="16"/>
    <col min="15103" max="15103" width="5" style="16" customWidth="1"/>
    <col min="15104" max="15107" width="18.7109375" style="16"/>
    <col min="15108" max="15108" width="34.5703125" style="16" customWidth="1"/>
    <col min="15109" max="15110" width="14" style="16" customWidth="1"/>
    <col min="15111" max="15358" width="18.7109375" style="16"/>
    <col min="15359" max="15359" width="5" style="16" customWidth="1"/>
    <col min="15360" max="15363" width="18.7109375" style="16"/>
    <col min="15364" max="15364" width="34.5703125" style="16" customWidth="1"/>
    <col min="15365" max="15366" width="14" style="16" customWidth="1"/>
    <col min="15367" max="15614" width="18.7109375" style="16"/>
    <col min="15615" max="15615" width="5" style="16" customWidth="1"/>
    <col min="15616" max="15619" width="18.7109375" style="16"/>
    <col min="15620" max="15620" width="34.5703125" style="16" customWidth="1"/>
    <col min="15621" max="15622" width="14" style="16" customWidth="1"/>
    <col min="15623" max="15870" width="18.7109375" style="16"/>
    <col min="15871" max="15871" width="5" style="16" customWidth="1"/>
    <col min="15872" max="15875" width="18.7109375" style="16"/>
    <col min="15876" max="15876" width="34.5703125" style="16" customWidth="1"/>
    <col min="15877" max="15878" width="14" style="16" customWidth="1"/>
    <col min="15879" max="16126" width="18.7109375" style="16"/>
    <col min="16127" max="16127" width="5" style="16" customWidth="1"/>
    <col min="16128" max="16131" width="18.7109375" style="16"/>
    <col min="16132" max="16132" width="34.5703125" style="16" customWidth="1"/>
    <col min="16133" max="16134" width="14" style="16" customWidth="1"/>
    <col min="16135" max="16384" width="18.7109375" style="16"/>
  </cols>
  <sheetData>
    <row r="1" spans="1:8" s="202" customFormat="1" ht="30" customHeight="1">
      <c r="A1" s="105" t="s">
        <v>1484</v>
      </c>
      <c r="D1" s="203"/>
      <c r="F1" s="204"/>
    </row>
    <row r="2" spans="1:8" s="202" customFormat="1" ht="30" customHeight="1">
      <c r="A2" s="312" t="s">
        <v>49</v>
      </c>
      <c r="B2" s="312"/>
      <c r="C2" s="312"/>
      <c r="D2" s="312"/>
      <c r="E2" s="205"/>
      <c r="F2" s="205"/>
      <c r="G2" s="205"/>
      <c r="H2" s="205"/>
    </row>
    <row r="3" spans="1:8" s="202" customFormat="1" ht="30" customHeight="1">
      <c r="A3" s="206" t="s">
        <v>50</v>
      </c>
      <c r="B3" s="206" t="s">
        <v>51</v>
      </c>
      <c r="C3" s="206" t="s">
        <v>52</v>
      </c>
      <c r="D3" s="207" t="s">
        <v>53</v>
      </c>
      <c r="E3" s="205"/>
      <c r="F3" s="205"/>
      <c r="G3" s="205"/>
      <c r="H3" s="205"/>
    </row>
    <row r="4" spans="1:8" s="208" customFormat="1" ht="30" customHeight="1">
      <c r="A4" s="82" t="s">
        <v>1481</v>
      </c>
      <c r="D4" s="209"/>
    </row>
    <row r="5" spans="1:8" s="202" customFormat="1" ht="12.75">
      <c r="A5" s="210">
        <v>2016</v>
      </c>
      <c r="B5" s="311" t="s">
        <v>79</v>
      </c>
      <c r="C5" s="311"/>
      <c r="D5" s="311"/>
      <c r="E5" s="205"/>
      <c r="F5" s="205"/>
      <c r="G5" s="205"/>
      <c r="H5" s="205"/>
    </row>
    <row r="6" spans="1:8" s="202" customFormat="1" ht="12.75">
      <c r="A6" s="210">
        <v>2017</v>
      </c>
      <c r="B6" s="210">
        <v>1</v>
      </c>
      <c r="C6" s="211">
        <v>7094.87</v>
      </c>
      <c r="D6" s="212" t="s">
        <v>54</v>
      </c>
      <c r="E6" s="205"/>
      <c r="F6" s="205"/>
      <c r="G6" s="205"/>
      <c r="H6" s="205"/>
    </row>
    <row r="7" spans="1:8" s="202" customFormat="1" ht="12.75">
      <c r="A7" s="210">
        <v>2018</v>
      </c>
      <c r="B7" s="324" t="s">
        <v>79</v>
      </c>
      <c r="C7" s="325"/>
      <c r="D7" s="326"/>
      <c r="E7" s="205"/>
      <c r="F7" s="205"/>
      <c r="G7" s="205"/>
      <c r="H7" s="205"/>
    </row>
    <row r="8" spans="1:8" s="202" customFormat="1" ht="12.75">
      <c r="A8" s="210">
        <v>2019</v>
      </c>
      <c r="B8" s="327"/>
      <c r="C8" s="328"/>
      <c r="D8" s="329"/>
      <c r="E8" s="205"/>
      <c r="F8" s="205"/>
      <c r="G8" s="205"/>
      <c r="H8" s="205"/>
    </row>
    <row r="9" spans="1:8" s="202" customFormat="1" ht="30" customHeight="1">
      <c r="A9" s="313" t="s">
        <v>1471</v>
      </c>
      <c r="B9" s="314"/>
      <c r="C9" s="314"/>
      <c r="D9" s="314"/>
    </row>
    <row r="10" spans="1:8" s="202" customFormat="1" ht="30" customHeight="1">
      <c r="A10" s="82" t="s">
        <v>80</v>
      </c>
      <c r="D10" s="203"/>
    </row>
    <row r="11" spans="1:8" s="202" customFormat="1" ht="12.75">
      <c r="A11" s="210">
        <v>2016</v>
      </c>
      <c r="B11" s="311" t="s">
        <v>79</v>
      </c>
      <c r="C11" s="311"/>
      <c r="D11" s="311"/>
      <c r="E11" s="205"/>
      <c r="F11" s="205"/>
      <c r="G11" s="205"/>
      <c r="H11" s="205"/>
    </row>
    <row r="12" spans="1:8" s="202" customFormat="1" ht="30" customHeight="1">
      <c r="A12" s="213">
        <v>2017</v>
      </c>
      <c r="B12" s="213">
        <v>1</v>
      </c>
      <c r="C12" s="214">
        <v>300.02999999999997</v>
      </c>
      <c r="D12" s="215" t="s">
        <v>90</v>
      </c>
      <c r="E12" s="205"/>
      <c r="F12" s="205"/>
      <c r="G12" s="205"/>
      <c r="H12" s="205"/>
    </row>
    <row r="13" spans="1:8" s="202" customFormat="1" ht="12.75">
      <c r="A13" s="216">
        <v>2018</v>
      </c>
      <c r="B13" s="316" t="s">
        <v>79</v>
      </c>
      <c r="C13" s="317"/>
      <c r="D13" s="318"/>
      <c r="E13" s="205"/>
      <c r="F13" s="205"/>
      <c r="G13" s="205"/>
      <c r="H13" s="205"/>
    </row>
    <row r="14" spans="1:8" s="202" customFormat="1" ht="12.75">
      <c r="A14" s="210">
        <v>2019</v>
      </c>
      <c r="B14" s="210">
        <v>1</v>
      </c>
      <c r="C14" s="211">
        <v>5986</v>
      </c>
      <c r="D14" s="212" t="s">
        <v>1156</v>
      </c>
      <c r="E14" s="205"/>
      <c r="F14" s="205"/>
      <c r="G14" s="205"/>
      <c r="H14" s="205"/>
    </row>
    <row r="15" spans="1:8" s="202" customFormat="1" ht="30" customHeight="1">
      <c r="A15" s="82" t="s">
        <v>92</v>
      </c>
      <c r="D15" s="203"/>
    </row>
    <row r="16" spans="1:8" s="202" customFormat="1" ht="51">
      <c r="A16" s="210">
        <v>2016</v>
      </c>
      <c r="B16" s="210">
        <v>1</v>
      </c>
      <c r="C16" s="211">
        <v>2770.16</v>
      </c>
      <c r="D16" s="212" t="s">
        <v>1442</v>
      </c>
      <c r="E16" s="205"/>
      <c r="F16" s="205"/>
      <c r="G16" s="205"/>
      <c r="H16" s="205"/>
    </row>
    <row r="17" spans="1:8" s="202" customFormat="1" ht="12.75">
      <c r="A17" s="217">
        <v>2017</v>
      </c>
      <c r="B17" s="319" t="s">
        <v>79</v>
      </c>
      <c r="C17" s="319"/>
      <c r="D17" s="319"/>
      <c r="E17" s="205"/>
      <c r="F17" s="205"/>
      <c r="G17" s="205"/>
      <c r="H17" s="205"/>
    </row>
    <row r="18" spans="1:8" s="202" customFormat="1" ht="12.75">
      <c r="A18" s="218">
        <v>2018</v>
      </c>
      <c r="B18" s="320"/>
      <c r="C18" s="320"/>
      <c r="D18" s="320"/>
      <c r="E18" s="205"/>
      <c r="F18" s="205"/>
      <c r="G18" s="205"/>
      <c r="H18" s="205"/>
    </row>
    <row r="19" spans="1:8" s="202" customFormat="1" ht="12.75">
      <c r="A19" s="219">
        <v>2019</v>
      </c>
      <c r="B19" s="320"/>
      <c r="C19" s="320"/>
      <c r="D19" s="320"/>
      <c r="E19" s="205"/>
      <c r="F19" s="205"/>
      <c r="G19" s="205"/>
      <c r="H19" s="205"/>
    </row>
    <row r="20" spans="1:8" s="202" customFormat="1" ht="30" customHeight="1">
      <c r="A20" s="82" t="s">
        <v>518</v>
      </c>
      <c r="D20" s="203"/>
    </row>
    <row r="21" spans="1:8" s="202" customFormat="1" ht="30" customHeight="1">
      <c r="A21" s="220" t="s">
        <v>1406</v>
      </c>
      <c r="D21" s="203"/>
    </row>
    <row r="22" spans="1:8" s="202" customFormat="1" ht="30" customHeight="1">
      <c r="A22" s="221" t="s">
        <v>176</v>
      </c>
      <c r="D22" s="203"/>
    </row>
    <row r="23" spans="1:8" s="202" customFormat="1" ht="12.75">
      <c r="A23" s="210">
        <v>2016</v>
      </c>
      <c r="B23" s="311" t="s">
        <v>79</v>
      </c>
      <c r="C23" s="311"/>
      <c r="D23" s="311"/>
      <c r="E23" s="205"/>
      <c r="F23" s="205"/>
      <c r="G23" s="205"/>
      <c r="H23" s="205"/>
    </row>
    <row r="24" spans="1:8" s="202" customFormat="1" ht="12.75">
      <c r="A24" s="210">
        <v>2017</v>
      </c>
      <c r="B24" s="311"/>
      <c r="C24" s="311"/>
      <c r="D24" s="311"/>
      <c r="E24" s="205"/>
      <c r="F24" s="205"/>
      <c r="G24" s="205"/>
      <c r="H24" s="205"/>
    </row>
    <row r="25" spans="1:8" s="202" customFormat="1" ht="30" customHeight="1">
      <c r="A25" s="222">
        <v>2018</v>
      </c>
      <c r="B25" s="222">
        <v>1</v>
      </c>
      <c r="C25" s="223">
        <v>7268.62</v>
      </c>
      <c r="D25" s="224" t="s">
        <v>196</v>
      </c>
      <c r="E25" s="205"/>
      <c r="F25" s="205"/>
      <c r="G25" s="205"/>
      <c r="H25" s="205"/>
    </row>
    <row r="26" spans="1:8" s="202" customFormat="1" ht="12.75">
      <c r="A26" s="210">
        <v>2019</v>
      </c>
      <c r="B26" s="321" t="s">
        <v>79</v>
      </c>
      <c r="C26" s="322"/>
      <c r="D26" s="323"/>
      <c r="E26" s="205"/>
      <c r="F26" s="205"/>
      <c r="G26" s="205"/>
      <c r="H26" s="205"/>
    </row>
    <row r="27" spans="1:8" s="202" customFormat="1" ht="30" customHeight="1">
      <c r="A27" s="225" t="s">
        <v>519</v>
      </c>
      <c r="B27" s="226"/>
      <c r="C27" s="226"/>
      <c r="D27" s="227"/>
    </row>
    <row r="28" spans="1:8" s="202" customFormat="1" ht="30" customHeight="1">
      <c r="A28" s="315" t="s">
        <v>221</v>
      </c>
      <c r="B28" s="315"/>
      <c r="C28" s="315"/>
      <c r="D28" s="315"/>
    </row>
    <row r="29" spans="1:8" s="202" customFormat="1" ht="12.75">
      <c r="A29" s="210">
        <v>2016</v>
      </c>
      <c r="B29" s="311" t="s">
        <v>79</v>
      </c>
      <c r="C29" s="311"/>
      <c r="D29" s="311"/>
      <c r="E29" s="205"/>
      <c r="F29" s="205"/>
      <c r="G29" s="205"/>
      <c r="H29" s="205"/>
    </row>
    <row r="30" spans="1:8" s="202" customFormat="1" ht="30" customHeight="1">
      <c r="A30" s="213">
        <v>2017</v>
      </c>
      <c r="B30" s="213">
        <v>2</v>
      </c>
      <c r="C30" s="214">
        <v>5724.56</v>
      </c>
      <c r="D30" s="215" t="s">
        <v>220</v>
      </c>
      <c r="E30" s="205"/>
      <c r="F30" s="205"/>
      <c r="G30" s="205"/>
      <c r="H30" s="205"/>
    </row>
    <row r="31" spans="1:8" s="202" customFormat="1" ht="12.75">
      <c r="A31" s="213">
        <v>2018</v>
      </c>
      <c r="B31" s="317" t="s">
        <v>79</v>
      </c>
      <c r="C31" s="317"/>
      <c r="D31" s="317"/>
      <c r="E31" s="205"/>
      <c r="F31" s="205"/>
      <c r="G31" s="205"/>
      <c r="H31" s="205"/>
    </row>
    <row r="32" spans="1:8" s="202" customFormat="1" ht="12.75">
      <c r="A32" s="210">
        <v>2019</v>
      </c>
      <c r="B32" s="328"/>
      <c r="C32" s="328"/>
      <c r="D32" s="328"/>
      <c r="E32" s="205"/>
      <c r="F32" s="205"/>
      <c r="G32" s="205"/>
      <c r="H32" s="205"/>
    </row>
    <row r="33" spans="1:8" s="202" customFormat="1" ht="30" customHeight="1">
      <c r="A33" s="82" t="s">
        <v>247</v>
      </c>
      <c r="B33" s="209"/>
      <c r="C33" s="208"/>
      <c r="D33" s="209"/>
    </row>
    <row r="34" spans="1:8" s="19" customFormat="1" ht="12.75">
      <c r="A34" s="195">
        <v>2016</v>
      </c>
      <c r="B34" s="195">
        <v>1</v>
      </c>
      <c r="C34" s="108">
        <v>2510</v>
      </c>
      <c r="D34" s="15" t="s">
        <v>291</v>
      </c>
      <c r="E34" s="111"/>
      <c r="F34" s="111"/>
      <c r="G34" s="111"/>
      <c r="H34" s="111"/>
    </row>
    <row r="35" spans="1:8" s="19" customFormat="1" ht="12.75">
      <c r="A35" s="228">
        <v>2017</v>
      </c>
      <c r="B35" s="339" t="s">
        <v>79</v>
      </c>
      <c r="C35" s="336"/>
      <c r="D35" s="337"/>
      <c r="E35" s="111"/>
      <c r="F35" s="111"/>
      <c r="G35" s="111"/>
      <c r="H35" s="111"/>
    </row>
    <row r="36" spans="1:8" s="19" customFormat="1" ht="24" customHeight="1">
      <c r="A36" s="229">
        <v>2018</v>
      </c>
      <c r="B36" s="229">
        <v>4</v>
      </c>
      <c r="C36" s="230">
        <v>17779.810000000001</v>
      </c>
      <c r="D36" s="231" t="s">
        <v>292</v>
      </c>
      <c r="E36" s="111"/>
      <c r="F36" s="111"/>
      <c r="G36" s="111"/>
      <c r="H36" s="111"/>
    </row>
    <row r="37" spans="1:8" s="19" customFormat="1" ht="12.75">
      <c r="A37" s="195">
        <v>2019</v>
      </c>
      <c r="B37" s="302" t="s">
        <v>79</v>
      </c>
      <c r="C37" s="303"/>
      <c r="D37" s="304"/>
      <c r="E37" s="111"/>
      <c r="F37" s="111"/>
      <c r="G37" s="111"/>
      <c r="H37" s="111"/>
    </row>
    <row r="38" spans="1:8" s="202" customFormat="1" ht="30" customHeight="1">
      <c r="A38" s="82" t="s">
        <v>520</v>
      </c>
      <c r="D38" s="203"/>
    </row>
    <row r="39" spans="1:8" s="202" customFormat="1" ht="12.75">
      <c r="A39" s="195">
        <v>2016</v>
      </c>
      <c r="B39" s="279" t="s">
        <v>79</v>
      </c>
      <c r="C39" s="279"/>
      <c r="D39" s="279"/>
    </row>
    <row r="40" spans="1:8" s="202" customFormat="1" ht="30" customHeight="1">
      <c r="A40" s="228">
        <v>2017</v>
      </c>
      <c r="B40" s="228">
        <v>1</v>
      </c>
      <c r="C40" s="232">
        <v>500</v>
      </c>
      <c r="D40" s="233" t="s">
        <v>306</v>
      </c>
    </row>
    <row r="41" spans="1:8" s="202" customFormat="1" ht="12.75">
      <c r="A41" s="210">
        <v>2018</v>
      </c>
      <c r="B41" s="305" t="s">
        <v>79</v>
      </c>
      <c r="C41" s="305"/>
      <c r="D41" s="305"/>
      <c r="E41" s="205"/>
      <c r="F41" s="205"/>
      <c r="G41" s="205"/>
      <c r="H41" s="205"/>
    </row>
    <row r="42" spans="1:8" s="202" customFormat="1" ht="12.75">
      <c r="A42" s="228">
        <v>2019</v>
      </c>
      <c r="B42" s="336"/>
      <c r="C42" s="336"/>
      <c r="D42" s="336"/>
    </row>
    <row r="43" spans="1:8" s="202" customFormat="1" ht="30" customHeight="1">
      <c r="A43" s="82" t="s">
        <v>307</v>
      </c>
      <c r="D43" s="203"/>
    </row>
    <row r="44" spans="1:8" s="19" customFormat="1" ht="12.75">
      <c r="A44" s="195">
        <v>2016</v>
      </c>
      <c r="B44" s="279" t="s">
        <v>79</v>
      </c>
      <c r="C44" s="279"/>
      <c r="D44" s="279"/>
      <c r="E44" s="111"/>
      <c r="F44" s="111"/>
      <c r="G44" s="111"/>
      <c r="H44" s="111"/>
    </row>
    <row r="45" spans="1:8" s="19" customFormat="1" ht="12.75">
      <c r="A45" s="228">
        <v>2017</v>
      </c>
      <c r="B45" s="228">
        <v>1</v>
      </c>
      <c r="C45" s="232">
        <v>9798.02</v>
      </c>
      <c r="D45" s="233" t="s">
        <v>332</v>
      </c>
      <c r="E45" s="111"/>
      <c r="F45" s="111"/>
      <c r="G45" s="111"/>
      <c r="H45" s="111"/>
    </row>
    <row r="46" spans="1:8" s="202" customFormat="1" ht="12.75">
      <c r="A46" s="210">
        <v>2018</v>
      </c>
      <c r="B46" s="305" t="s">
        <v>79</v>
      </c>
      <c r="C46" s="305"/>
      <c r="D46" s="305"/>
      <c r="E46" s="205"/>
      <c r="F46" s="205"/>
      <c r="G46" s="205"/>
      <c r="H46" s="205"/>
    </row>
    <row r="47" spans="1:8" s="202" customFormat="1" ht="12.75">
      <c r="A47" s="228">
        <v>2019</v>
      </c>
      <c r="B47" s="336"/>
      <c r="C47" s="336"/>
      <c r="D47" s="336"/>
    </row>
    <row r="48" spans="1:8" s="202" customFormat="1" ht="30" customHeight="1">
      <c r="A48" s="82" t="s">
        <v>334</v>
      </c>
      <c r="D48" s="203"/>
    </row>
    <row r="49" spans="1:8" s="19" customFormat="1" ht="25.5">
      <c r="A49" s="195">
        <v>2016</v>
      </c>
      <c r="B49" s="195">
        <v>1</v>
      </c>
      <c r="C49" s="108">
        <v>3650</v>
      </c>
      <c r="D49" s="15" t="s">
        <v>372</v>
      </c>
      <c r="E49" s="111"/>
      <c r="F49" s="111"/>
      <c r="G49" s="111"/>
      <c r="H49" s="111"/>
    </row>
    <row r="50" spans="1:8" s="19" customFormat="1" ht="12.75">
      <c r="A50" s="228">
        <v>2017</v>
      </c>
      <c r="B50" s="308" t="s">
        <v>79</v>
      </c>
      <c r="C50" s="309"/>
      <c r="D50" s="310"/>
      <c r="E50" s="111"/>
      <c r="F50" s="111"/>
      <c r="G50" s="111"/>
      <c r="H50" s="111"/>
    </row>
    <row r="51" spans="1:8" s="19" customFormat="1" ht="12.75">
      <c r="A51" s="229">
        <v>2018</v>
      </c>
      <c r="B51" s="308"/>
      <c r="C51" s="309"/>
      <c r="D51" s="310"/>
      <c r="E51" s="111"/>
      <c r="F51" s="111"/>
      <c r="G51" s="111"/>
      <c r="H51" s="111"/>
    </row>
    <row r="52" spans="1:8" s="19" customFormat="1" ht="12.75">
      <c r="A52" s="279">
        <v>2019</v>
      </c>
      <c r="B52" s="301">
        <v>1</v>
      </c>
      <c r="C52" s="108">
        <v>42300</v>
      </c>
      <c r="D52" s="15" t="s">
        <v>1151</v>
      </c>
      <c r="E52" s="111"/>
      <c r="F52" s="111"/>
      <c r="G52" s="111"/>
      <c r="H52" s="111"/>
    </row>
    <row r="53" spans="1:8" s="19" customFormat="1" ht="25.5">
      <c r="A53" s="279"/>
      <c r="B53" s="307"/>
      <c r="C53" s="108">
        <v>71609.8</v>
      </c>
      <c r="D53" s="15" t="s">
        <v>1152</v>
      </c>
      <c r="E53" s="111"/>
      <c r="F53" s="111"/>
      <c r="G53" s="111"/>
      <c r="H53" s="111"/>
    </row>
    <row r="54" spans="1:8" s="202" customFormat="1" ht="30" customHeight="1">
      <c r="A54" s="82" t="s">
        <v>521</v>
      </c>
      <c r="D54" s="203"/>
    </row>
    <row r="55" spans="1:8" s="202" customFormat="1" ht="30" customHeight="1">
      <c r="A55" s="82" t="s">
        <v>404</v>
      </c>
      <c r="D55" s="203"/>
    </row>
    <row r="56" spans="1:8" s="202" customFormat="1" ht="12.75">
      <c r="A56" s="210">
        <v>2016</v>
      </c>
      <c r="B56" s="311" t="s">
        <v>79</v>
      </c>
      <c r="C56" s="311"/>
      <c r="D56" s="311"/>
      <c r="E56" s="205"/>
      <c r="F56" s="205"/>
      <c r="G56" s="205"/>
      <c r="H56" s="205"/>
    </row>
    <row r="57" spans="1:8" s="202" customFormat="1" ht="48" customHeight="1">
      <c r="A57" s="213">
        <v>2017</v>
      </c>
      <c r="B57" s="213">
        <v>2</v>
      </c>
      <c r="C57" s="214">
        <v>8783</v>
      </c>
      <c r="D57" s="215" t="s">
        <v>428</v>
      </c>
      <c r="E57" s="205"/>
      <c r="F57" s="205"/>
      <c r="G57" s="205"/>
      <c r="H57" s="205"/>
    </row>
    <row r="58" spans="1:8" s="202" customFormat="1" ht="30" customHeight="1">
      <c r="A58" s="213">
        <v>2018</v>
      </c>
      <c r="B58" s="213">
        <v>1</v>
      </c>
      <c r="C58" s="214">
        <v>300</v>
      </c>
      <c r="D58" s="234" t="s">
        <v>427</v>
      </c>
      <c r="E58" s="205"/>
      <c r="F58" s="205"/>
      <c r="G58" s="205"/>
      <c r="H58" s="205"/>
    </row>
    <row r="59" spans="1:8" s="19" customFormat="1" ht="12.75">
      <c r="A59" s="195">
        <v>2019</v>
      </c>
      <c r="B59" s="302" t="s">
        <v>79</v>
      </c>
      <c r="C59" s="303"/>
      <c r="D59" s="304"/>
      <c r="E59" s="111"/>
      <c r="F59" s="111"/>
      <c r="G59" s="111"/>
      <c r="H59" s="111"/>
    </row>
    <row r="60" spans="1:8" s="202" customFormat="1" ht="30" customHeight="1">
      <c r="A60" s="82" t="s">
        <v>522</v>
      </c>
      <c r="D60" s="203"/>
    </row>
    <row r="61" spans="1:8" s="202" customFormat="1" ht="30" customHeight="1">
      <c r="A61" s="82" t="s">
        <v>466</v>
      </c>
      <c r="D61" s="203"/>
    </row>
    <row r="62" spans="1:8" s="202" customFormat="1" ht="30" customHeight="1">
      <c r="A62" s="82" t="s">
        <v>465</v>
      </c>
      <c r="D62" s="203"/>
    </row>
    <row r="63" spans="1:8" s="19" customFormat="1" ht="38.25">
      <c r="A63" s="195">
        <v>2016</v>
      </c>
      <c r="B63" s="195">
        <v>3</v>
      </c>
      <c r="C63" s="108">
        <v>18000</v>
      </c>
      <c r="D63" s="15" t="s">
        <v>484</v>
      </c>
      <c r="E63" s="111"/>
      <c r="F63" s="111"/>
      <c r="G63" s="111"/>
      <c r="H63" s="111"/>
    </row>
    <row r="64" spans="1:8" s="19" customFormat="1" ht="38.25">
      <c r="A64" s="228">
        <v>2017</v>
      </c>
      <c r="B64" s="228">
        <v>2</v>
      </c>
      <c r="C64" s="232">
        <v>3000</v>
      </c>
      <c r="D64" s="233" t="s">
        <v>485</v>
      </c>
      <c r="E64" s="111"/>
      <c r="F64" s="111"/>
      <c r="G64" s="111"/>
      <c r="H64" s="111"/>
    </row>
    <row r="65" spans="1:8" s="19" customFormat="1" ht="12.75">
      <c r="A65" s="228">
        <v>2018</v>
      </c>
      <c r="B65" s="228">
        <v>1</v>
      </c>
      <c r="C65" s="232">
        <v>840</v>
      </c>
      <c r="D65" s="233" t="s">
        <v>486</v>
      </c>
      <c r="E65" s="111"/>
      <c r="F65" s="111"/>
      <c r="G65" s="111"/>
      <c r="H65" s="111"/>
    </row>
    <row r="66" spans="1:8" s="19" customFormat="1" ht="12.75">
      <c r="A66" s="195">
        <v>2019</v>
      </c>
      <c r="B66" s="302" t="s">
        <v>79</v>
      </c>
      <c r="C66" s="303"/>
      <c r="D66" s="304"/>
      <c r="E66" s="111"/>
      <c r="F66" s="111"/>
      <c r="G66" s="111"/>
      <c r="H66" s="111"/>
    </row>
    <row r="67" spans="1:8" s="202" customFormat="1" ht="30" customHeight="1">
      <c r="A67" s="82" t="s">
        <v>487</v>
      </c>
      <c r="D67" s="203"/>
    </row>
    <row r="68" spans="1:8" s="19" customFormat="1" ht="12.75">
      <c r="A68" s="195">
        <v>2016</v>
      </c>
      <c r="B68" s="279" t="s">
        <v>79</v>
      </c>
      <c r="C68" s="279"/>
      <c r="D68" s="279"/>
      <c r="E68" s="111"/>
      <c r="F68" s="111"/>
      <c r="G68" s="111"/>
      <c r="H68" s="111"/>
    </row>
    <row r="69" spans="1:8" s="19" customFormat="1" ht="12.75">
      <c r="A69" s="195">
        <v>2017</v>
      </c>
      <c r="B69" s="279"/>
      <c r="C69" s="279"/>
      <c r="D69" s="279"/>
      <c r="E69" s="111"/>
      <c r="F69" s="111"/>
      <c r="G69" s="111"/>
      <c r="H69" s="111"/>
    </row>
    <row r="70" spans="1:8" s="19" customFormat="1" ht="12.75">
      <c r="A70" s="228">
        <v>2018</v>
      </c>
      <c r="B70" s="228">
        <v>1</v>
      </c>
      <c r="C70" s="232">
        <v>10440.469999999999</v>
      </c>
      <c r="D70" s="233" t="s">
        <v>1441</v>
      </c>
      <c r="E70" s="111"/>
      <c r="F70" s="111"/>
      <c r="G70" s="111"/>
      <c r="H70" s="111"/>
    </row>
    <row r="71" spans="1:8" s="19" customFormat="1" ht="12.75">
      <c r="A71" s="195">
        <v>2019</v>
      </c>
      <c r="B71" s="302" t="s">
        <v>79</v>
      </c>
      <c r="C71" s="303"/>
      <c r="D71" s="304"/>
      <c r="E71" s="111"/>
      <c r="F71" s="111"/>
      <c r="G71" s="111"/>
      <c r="H71" s="111"/>
    </row>
    <row r="72" spans="1:8" s="202" customFormat="1" ht="30" customHeight="1">
      <c r="A72" s="82" t="s">
        <v>496</v>
      </c>
      <c r="D72" s="203"/>
    </row>
    <row r="73" spans="1:8" s="202" customFormat="1" ht="30" customHeight="1">
      <c r="A73" s="210">
        <v>2016</v>
      </c>
      <c r="B73" s="210">
        <v>1</v>
      </c>
      <c r="C73" s="211">
        <v>1685.57</v>
      </c>
      <c r="D73" s="212" t="s">
        <v>514</v>
      </c>
    </row>
    <row r="74" spans="1:8" s="202" customFormat="1" ht="30" customHeight="1">
      <c r="A74" s="210">
        <v>2017</v>
      </c>
      <c r="B74" s="210">
        <v>1</v>
      </c>
      <c r="C74" s="211">
        <v>3690</v>
      </c>
      <c r="D74" s="212" t="s">
        <v>515</v>
      </c>
    </row>
    <row r="75" spans="1:8" s="202" customFormat="1" ht="12.75">
      <c r="A75" s="210">
        <v>2018</v>
      </c>
      <c r="B75" s="311" t="s">
        <v>79</v>
      </c>
      <c r="C75" s="311"/>
      <c r="D75" s="311"/>
    </row>
    <row r="76" spans="1:8" s="202" customFormat="1" ht="12.75">
      <c r="A76" s="210">
        <v>2019</v>
      </c>
      <c r="B76" s="311"/>
      <c r="C76" s="311"/>
      <c r="D76" s="311"/>
    </row>
    <row r="77" spans="1:8" s="202" customFormat="1" ht="30" customHeight="1">
      <c r="A77" s="225" t="s">
        <v>564</v>
      </c>
      <c r="D77" s="203"/>
    </row>
    <row r="78" spans="1:8" s="202" customFormat="1" ht="76.5">
      <c r="A78" s="210">
        <v>2016</v>
      </c>
      <c r="B78" s="210">
        <v>6</v>
      </c>
      <c r="C78" s="211">
        <v>23150.13</v>
      </c>
      <c r="D78" s="212" t="s">
        <v>1436</v>
      </c>
      <c r="E78" s="235"/>
      <c r="F78" s="205"/>
      <c r="G78" s="205"/>
      <c r="H78" s="205"/>
    </row>
    <row r="79" spans="1:8" s="202" customFormat="1" ht="12.75">
      <c r="A79" s="213">
        <v>2017</v>
      </c>
      <c r="B79" s="213">
        <v>2</v>
      </c>
      <c r="C79" s="214">
        <v>4784.32</v>
      </c>
      <c r="D79" s="215" t="s">
        <v>563</v>
      </c>
      <c r="E79" s="205"/>
      <c r="F79" s="205"/>
      <c r="G79" s="205"/>
      <c r="H79" s="205"/>
    </row>
    <row r="80" spans="1:8" s="202" customFormat="1" ht="48" customHeight="1">
      <c r="A80" s="213">
        <v>2018</v>
      </c>
      <c r="B80" s="213">
        <v>3</v>
      </c>
      <c r="C80" s="214">
        <v>8660.74</v>
      </c>
      <c r="D80" s="234" t="s">
        <v>657</v>
      </c>
      <c r="E80" s="205"/>
      <c r="F80" s="205"/>
      <c r="G80" s="235"/>
      <c r="H80" s="205"/>
    </row>
    <row r="81" spans="1:8" s="19" customFormat="1" ht="12.75">
      <c r="A81" s="195">
        <v>2019</v>
      </c>
      <c r="B81" s="302" t="s">
        <v>79</v>
      </c>
      <c r="C81" s="303"/>
      <c r="D81" s="304"/>
      <c r="E81" s="111"/>
      <c r="F81" s="111"/>
      <c r="G81" s="111"/>
      <c r="H81" s="111"/>
    </row>
    <row r="82" spans="1:8" s="202" customFormat="1" ht="30" customHeight="1">
      <c r="A82" s="82" t="s">
        <v>584</v>
      </c>
      <c r="D82" s="203"/>
    </row>
    <row r="83" spans="1:8" s="202" customFormat="1" ht="12.75">
      <c r="A83" s="195">
        <v>2016</v>
      </c>
      <c r="B83" s="279" t="s">
        <v>79</v>
      </c>
      <c r="C83" s="279"/>
      <c r="D83" s="279"/>
    </row>
    <row r="84" spans="1:8" s="202" customFormat="1" ht="30" customHeight="1">
      <c r="A84" s="228">
        <v>2017</v>
      </c>
      <c r="B84" s="228">
        <v>1</v>
      </c>
      <c r="C84" s="232">
        <v>5000</v>
      </c>
      <c r="D84" s="233" t="s">
        <v>601</v>
      </c>
    </row>
    <row r="85" spans="1:8" s="202" customFormat="1" ht="12.75">
      <c r="A85" s="228">
        <v>2018</v>
      </c>
      <c r="B85" s="305" t="s">
        <v>79</v>
      </c>
      <c r="C85" s="305"/>
      <c r="D85" s="305"/>
    </row>
    <row r="86" spans="1:8" s="19" customFormat="1" ht="12.75">
      <c r="A86" s="195">
        <v>2019</v>
      </c>
      <c r="B86" s="306"/>
      <c r="C86" s="306"/>
      <c r="D86" s="306"/>
      <c r="E86" s="111"/>
      <c r="F86" s="111"/>
      <c r="G86" s="111"/>
      <c r="H86" s="111"/>
    </row>
    <row r="87" spans="1:8" s="202" customFormat="1" ht="30" customHeight="1">
      <c r="A87" s="82" t="s">
        <v>602</v>
      </c>
      <c r="D87" s="203"/>
    </row>
    <row r="88" spans="1:8" s="202" customFormat="1" ht="12.75">
      <c r="A88" s="195">
        <v>2016</v>
      </c>
      <c r="B88" s="279" t="s">
        <v>79</v>
      </c>
      <c r="C88" s="279"/>
      <c r="D88" s="279"/>
    </row>
    <row r="89" spans="1:8" s="202" customFormat="1" ht="30" customHeight="1">
      <c r="A89" s="228">
        <v>2017</v>
      </c>
      <c r="B89" s="228">
        <v>1</v>
      </c>
      <c r="C89" s="232">
        <v>1558.1</v>
      </c>
      <c r="D89" s="233" t="s">
        <v>621</v>
      </c>
    </row>
    <row r="90" spans="1:8" s="202" customFormat="1" ht="12.75">
      <c r="A90" s="228">
        <v>2018</v>
      </c>
      <c r="B90" s="305" t="s">
        <v>79</v>
      </c>
      <c r="C90" s="305"/>
      <c r="D90" s="305"/>
    </row>
    <row r="91" spans="1:8" s="202" customFormat="1" ht="12.75">
      <c r="A91" s="195">
        <v>2019</v>
      </c>
      <c r="B91" s="306"/>
      <c r="C91" s="306"/>
      <c r="D91" s="306"/>
    </row>
    <row r="92" spans="1:8" s="202" customFormat="1" ht="30" customHeight="1">
      <c r="A92" s="82" t="s">
        <v>1438</v>
      </c>
      <c r="D92" s="203"/>
    </row>
    <row r="93" spans="1:8" s="202" customFormat="1" ht="30" customHeight="1">
      <c r="A93" s="195">
        <v>2016</v>
      </c>
      <c r="B93" s="195">
        <v>1</v>
      </c>
      <c r="C93" s="108">
        <v>6893.61</v>
      </c>
      <c r="D93" s="15" t="s">
        <v>654</v>
      </c>
    </row>
    <row r="94" spans="1:8" s="202" customFormat="1" ht="30" customHeight="1">
      <c r="A94" s="228">
        <v>2017</v>
      </c>
      <c r="B94" s="228">
        <v>1</v>
      </c>
      <c r="C94" s="232">
        <v>1173.69</v>
      </c>
      <c r="D94" s="233" t="s">
        <v>655</v>
      </c>
    </row>
    <row r="95" spans="1:8" s="202" customFormat="1" ht="30" customHeight="1">
      <c r="A95" s="229">
        <v>2018</v>
      </c>
      <c r="B95" s="236">
        <v>2</v>
      </c>
      <c r="C95" s="230">
        <v>1154.68</v>
      </c>
      <c r="D95" s="231" t="s">
        <v>656</v>
      </c>
    </row>
    <row r="96" spans="1:8" s="202" customFormat="1" ht="12.75">
      <c r="A96" s="195">
        <v>2019</v>
      </c>
      <c r="B96" s="279" t="s">
        <v>79</v>
      </c>
      <c r="C96" s="279"/>
      <c r="D96" s="279"/>
    </row>
    <row r="97" spans="1:4" s="202" customFormat="1" ht="30" customHeight="1">
      <c r="A97" s="82" t="s">
        <v>669</v>
      </c>
      <c r="D97" s="203"/>
    </row>
    <row r="98" spans="1:4" s="202" customFormat="1" ht="30" customHeight="1">
      <c r="A98" s="82" t="s">
        <v>670</v>
      </c>
      <c r="D98" s="203"/>
    </row>
    <row r="99" spans="1:4" s="202" customFormat="1" ht="12.75">
      <c r="A99" s="195">
        <v>2016</v>
      </c>
      <c r="B99" s="279" t="s">
        <v>79</v>
      </c>
      <c r="C99" s="279"/>
      <c r="D99" s="279"/>
    </row>
    <row r="100" spans="1:4" s="202" customFormat="1" ht="30" customHeight="1">
      <c r="A100" s="228">
        <v>2017</v>
      </c>
      <c r="B100" s="228">
        <v>1</v>
      </c>
      <c r="C100" s="232">
        <v>5600</v>
      </c>
      <c r="D100" s="233" t="s">
        <v>695</v>
      </c>
    </row>
    <row r="101" spans="1:4" s="202" customFormat="1" ht="12.75">
      <c r="A101" s="228">
        <v>2018</v>
      </c>
      <c r="B101" s="305" t="s">
        <v>79</v>
      </c>
      <c r="C101" s="305"/>
      <c r="D101" s="305"/>
    </row>
    <row r="102" spans="1:4" s="202" customFormat="1" ht="12.75">
      <c r="A102" s="195">
        <v>2019</v>
      </c>
      <c r="B102" s="306"/>
      <c r="C102" s="306"/>
      <c r="D102" s="306"/>
    </row>
    <row r="103" spans="1:4" s="202" customFormat="1" ht="30" customHeight="1">
      <c r="A103" s="82" t="s">
        <v>723</v>
      </c>
      <c r="D103" s="203"/>
    </row>
    <row r="104" spans="1:4" s="202" customFormat="1" ht="30" customHeight="1">
      <c r="A104" s="82" t="s">
        <v>756</v>
      </c>
      <c r="D104" s="203"/>
    </row>
    <row r="105" spans="1:4" s="202" customFormat="1" ht="30" customHeight="1">
      <c r="A105" s="82" t="s">
        <v>757</v>
      </c>
      <c r="D105" s="203"/>
    </row>
    <row r="106" spans="1:4" s="202" customFormat="1" ht="30" customHeight="1">
      <c r="A106" s="195">
        <v>2016</v>
      </c>
      <c r="B106" s="195">
        <v>1</v>
      </c>
      <c r="C106" s="108">
        <v>2238.35</v>
      </c>
      <c r="D106" s="15" t="s">
        <v>777</v>
      </c>
    </row>
    <row r="107" spans="1:4" s="202" customFormat="1" ht="33.75" customHeight="1">
      <c r="A107" s="195">
        <v>2017</v>
      </c>
      <c r="B107" s="195">
        <v>3</v>
      </c>
      <c r="C107" s="108">
        <v>5495.34</v>
      </c>
      <c r="D107" s="15" t="s">
        <v>778</v>
      </c>
    </row>
    <row r="108" spans="1:4" s="202" customFormat="1" ht="12.75">
      <c r="A108" s="229">
        <v>2018</v>
      </c>
      <c r="B108" s="308" t="s">
        <v>79</v>
      </c>
      <c r="C108" s="309"/>
      <c r="D108" s="310"/>
    </row>
    <row r="109" spans="1:4" s="202" customFormat="1" ht="30" customHeight="1">
      <c r="A109" s="195">
        <v>2019</v>
      </c>
      <c r="B109" s="195">
        <v>1</v>
      </c>
      <c r="C109" s="195">
        <v>19059.88</v>
      </c>
      <c r="D109" s="15" t="s">
        <v>1158</v>
      </c>
    </row>
    <row r="110" spans="1:4" s="202" customFormat="1" ht="30" customHeight="1">
      <c r="A110" s="82" t="s">
        <v>779</v>
      </c>
      <c r="D110" s="203"/>
    </row>
    <row r="111" spans="1:4" s="202" customFormat="1" ht="12.75">
      <c r="A111" s="195">
        <v>2016</v>
      </c>
      <c r="B111" s="279" t="s">
        <v>79</v>
      </c>
      <c r="C111" s="279"/>
      <c r="D111" s="279"/>
    </row>
    <row r="112" spans="1:4" s="202" customFormat="1" ht="30" customHeight="1">
      <c r="A112" s="228">
        <v>2017</v>
      </c>
      <c r="B112" s="228">
        <v>2</v>
      </c>
      <c r="C112" s="232">
        <v>2220</v>
      </c>
      <c r="D112" s="233"/>
    </row>
    <row r="113" spans="1:4" s="202" customFormat="1" ht="12.75">
      <c r="A113" s="228">
        <v>2018</v>
      </c>
      <c r="B113" s="305" t="s">
        <v>79</v>
      </c>
      <c r="C113" s="305"/>
      <c r="D113" s="335"/>
    </row>
    <row r="114" spans="1:4" s="202" customFormat="1" ht="12.75">
      <c r="A114" s="195">
        <v>2019</v>
      </c>
      <c r="B114" s="336"/>
      <c r="C114" s="336"/>
      <c r="D114" s="337"/>
    </row>
    <row r="115" spans="1:4" s="202" customFormat="1" ht="30" customHeight="1">
      <c r="A115" s="82" t="s">
        <v>798</v>
      </c>
      <c r="D115" s="203"/>
    </row>
    <row r="116" spans="1:4" s="202" customFormat="1" ht="30" customHeight="1">
      <c r="A116" s="195">
        <v>2016</v>
      </c>
      <c r="B116" s="195">
        <v>1</v>
      </c>
      <c r="C116" s="108">
        <v>2548.42</v>
      </c>
      <c r="D116" s="15" t="s">
        <v>811</v>
      </c>
    </row>
    <row r="117" spans="1:4" s="202" customFormat="1" ht="30" customHeight="1">
      <c r="A117" s="228">
        <v>2017</v>
      </c>
      <c r="B117" s="228">
        <v>1</v>
      </c>
      <c r="C117" s="232">
        <v>2286.86</v>
      </c>
      <c r="D117" s="233" t="s">
        <v>812</v>
      </c>
    </row>
    <row r="118" spans="1:4" s="202" customFormat="1" ht="30" customHeight="1">
      <c r="A118" s="229">
        <v>2018</v>
      </c>
      <c r="B118" s="229">
        <v>1</v>
      </c>
      <c r="C118" s="230">
        <v>3384.95</v>
      </c>
      <c r="D118" s="231" t="s">
        <v>1435</v>
      </c>
    </row>
    <row r="119" spans="1:4" s="202" customFormat="1" ht="30" customHeight="1">
      <c r="A119" s="195">
        <v>2019</v>
      </c>
      <c r="B119" s="302" t="s">
        <v>79</v>
      </c>
      <c r="C119" s="303"/>
      <c r="D119" s="304"/>
    </row>
    <row r="120" spans="1:4" s="202" customFormat="1" ht="30" customHeight="1">
      <c r="A120" s="82" t="s">
        <v>1467</v>
      </c>
      <c r="D120" s="203"/>
    </row>
    <row r="121" spans="1:4" s="202" customFormat="1" ht="30" customHeight="1">
      <c r="A121" s="195">
        <v>2016</v>
      </c>
      <c r="B121" s="195">
        <v>1</v>
      </c>
      <c r="C121" s="108">
        <v>343.3</v>
      </c>
      <c r="D121" s="15" t="s">
        <v>846</v>
      </c>
    </row>
    <row r="122" spans="1:4" s="202" customFormat="1" ht="76.5">
      <c r="A122" s="195">
        <v>2017</v>
      </c>
      <c r="B122" s="195">
        <v>7</v>
      </c>
      <c r="C122" s="108">
        <v>14389.09</v>
      </c>
      <c r="D122" s="15" t="s">
        <v>847</v>
      </c>
    </row>
    <row r="123" spans="1:4" s="202" customFormat="1" ht="12.75">
      <c r="A123" s="229">
        <v>2018</v>
      </c>
      <c r="B123" s="331" t="s">
        <v>79</v>
      </c>
      <c r="C123" s="331"/>
      <c r="D123" s="338"/>
    </row>
    <row r="124" spans="1:4" s="202" customFormat="1" ht="12.75">
      <c r="A124" s="195">
        <v>2019</v>
      </c>
      <c r="B124" s="336"/>
      <c r="C124" s="336"/>
      <c r="D124" s="337"/>
    </row>
    <row r="125" spans="1:4" s="202" customFormat="1" ht="30" customHeight="1">
      <c r="A125" s="82" t="s">
        <v>863</v>
      </c>
      <c r="D125" s="203"/>
    </row>
    <row r="126" spans="1:4" s="202" customFormat="1" ht="30" customHeight="1">
      <c r="A126" s="82" t="s">
        <v>864</v>
      </c>
      <c r="D126" s="203"/>
    </row>
    <row r="127" spans="1:4" s="202" customFormat="1" ht="30" customHeight="1">
      <c r="A127" s="195">
        <v>2016</v>
      </c>
      <c r="B127" s="195">
        <v>1</v>
      </c>
      <c r="C127" s="108">
        <v>2487.9299999999998</v>
      </c>
      <c r="D127" s="15" t="s">
        <v>883</v>
      </c>
    </row>
    <row r="128" spans="1:4" s="202" customFormat="1" ht="76.5" customHeight="1">
      <c r="A128" s="228">
        <v>2017</v>
      </c>
      <c r="B128" s="228">
        <v>3</v>
      </c>
      <c r="C128" s="232">
        <v>12177.37</v>
      </c>
      <c r="D128" s="233" t="s">
        <v>1434</v>
      </c>
    </row>
    <row r="129" spans="1:4" s="202" customFormat="1" ht="12.75">
      <c r="A129" s="229">
        <v>2018</v>
      </c>
      <c r="B129" s="331" t="s">
        <v>79</v>
      </c>
      <c r="C129" s="331"/>
      <c r="D129" s="338"/>
    </row>
    <row r="130" spans="1:4" s="202" customFormat="1" ht="12.75">
      <c r="A130" s="195">
        <v>2019</v>
      </c>
      <c r="B130" s="336"/>
      <c r="C130" s="336"/>
      <c r="D130" s="337"/>
    </row>
    <row r="131" spans="1:4" s="202" customFormat="1" ht="30" customHeight="1">
      <c r="A131" s="82" t="s">
        <v>1407</v>
      </c>
      <c r="D131" s="203"/>
    </row>
    <row r="132" spans="1:4" s="202" customFormat="1" ht="30" customHeight="1">
      <c r="A132" s="82" t="s">
        <v>914</v>
      </c>
      <c r="D132" s="203"/>
    </row>
    <row r="133" spans="1:4" s="202" customFormat="1" ht="30" customHeight="1">
      <c r="A133" s="195">
        <v>2016</v>
      </c>
      <c r="B133" s="195">
        <v>5</v>
      </c>
      <c r="C133" s="108">
        <f>220+346.79+792+489.36+1120</f>
        <v>2968.15</v>
      </c>
      <c r="D133" s="15" t="s">
        <v>915</v>
      </c>
    </row>
    <row r="134" spans="1:4" s="202" customFormat="1" ht="30" customHeight="1">
      <c r="A134" s="228">
        <v>2017</v>
      </c>
      <c r="B134" s="228">
        <v>3</v>
      </c>
      <c r="C134" s="232">
        <f>5091.76+1700+516.6</f>
        <v>7308.3600000000006</v>
      </c>
      <c r="D134" s="233" t="s">
        <v>916</v>
      </c>
    </row>
    <row r="135" spans="1:4" s="202" customFormat="1" ht="42" customHeight="1">
      <c r="A135" s="229">
        <v>2018</v>
      </c>
      <c r="B135" s="229">
        <v>3</v>
      </c>
      <c r="C135" s="230">
        <f>1909.56+661.24+615</f>
        <v>3185.8</v>
      </c>
      <c r="D135" s="231" t="s">
        <v>917</v>
      </c>
    </row>
    <row r="136" spans="1:4" s="202" customFormat="1" ht="12.75">
      <c r="A136" s="195">
        <v>2019</v>
      </c>
      <c r="B136" s="279" t="s">
        <v>79</v>
      </c>
      <c r="C136" s="279"/>
      <c r="D136" s="279"/>
    </row>
    <row r="137" spans="1:4" s="202" customFormat="1" ht="30" customHeight="1">
      <c r="A137" s="82" t="s">
        <v>949</v>
      </c>
      <c r="D137" s="203"/>
    </row>
    <row r="138" spans="1:4" s="202" customFormat="1" ht="12.75">
      <c r="A138" s="195">
        <v>2016</v>
      </c>
      <c r="B138" s="279" t="s">
        <v>79</v>
      </c>
      <c r="C138" s="279"/>
      <c r="D138" s="279"/>
    </row>
    <row r="139" spans="1:4" s="202" customFormat="1" ht="30" customHeight="1">
      <c r="A139" s="228">
        <v>2017</v>
      </c>
      <c r="B139" s="228">
        <v>1</v>
      </c>
      <c r="C139" s="232">
        <v>1893.46</v>
      </c>
      <c r="D139" s="233" t="s">
        <v>950</v>
      </c>
    </row>
    <row r="140" spans="1:4" s="202" customFormat="1" ht="12.75">
      <c r="A140" s="229">
        <v>2018</v>
      </c>
      <c r="B140" s="331" t="s">
        <v>79</v>
      </c>
      <c r="C140" s="331"/>
      <c r="D140" s="338"/>
    </row>
    <row r="141" spans="1:4" s="202" customFormat="1" ht="12.75">
      <c r="A141" s="195">
        <v>2019</v>
      </c>
      <c r="B141" s="336"/>
      <c r="C141" s="336"/>
      <c r="D141" s="337"/>
    </row>
    <row r="142" spans="1:4" s="202" customFormat="1" ht="30" customHeight="1">
      <c r="A142" s="82" t="s">
        <v>985</v>
      </c>
      <c r="D142" s="203"/>
    </row>
    <row r="143" spans="1:4" s="202" customFormat="1" ht="12.75">
      <c r="A143" s="195">
        <v>2016</v>
      </c>
      <c r="B143" s="279" t="s">
        <v>79</v>
      </c>
      <c r="C143" s="279"/>
      <c r="D143" s="279"/>
    </row>
    <row r="144" spans="1:4" s="202" customFormat="1" ht="41.25" customHeight="1">
      <c r="A144" s="228">
        <v>2017</v>
      </c>
      <c r="B144" s="228">
        <v>2</v>
      </c>
      <c r="C144" s="232">
        <v>20536.740000000002</v>
      </c>
      <c r="D144" s="233" t="s">
        <v>986</v>
      </c>
    </row>
    <row r="145" spans="1:4" s="202" customFormat="1" ht="30" customHeight="1">
      <c r="A145" s="228">
        <v>2018</v>
      </c>
      <c r="B145" s="228">
        <v>1</v>
      </c>
      <c r="C145" s="232">
        <v>8221.56</v>
      </c>
      <c r="D145" s="237" t="s">
        <v>987</v>
      </c>
    </row>
    <row r="146" spans="1:4" s="202" customFormat="1" ht="12.75">
      <c r="A146" s="195">
        <v>2019</v>
      </c>
      <c r="B146" s="279" t="s">
        <v>79</v>
      </c>
      <c r="C146" s="279"/>
      <c r="D146" s="279"/>
    </row>
    <row r="147" spans="1:4" s="202" customFormat="1" ht="30" customHeight="1">
      <c r="A147" s="82" t="s">
        <v>1461</v>
      </c>
      <c r="D147" s="203"/>
    </row>
    <row r="148" spans="1:4" s="202" customFormat="1" ht="12.75">
      <c r="A148" s="195">
        <v>2016</v>
      </c>
      <c r="B148" s="279" t="s">
        <v>79</v>
      </c>
      <c r="C148" s="279"/>
      <c r="D148" s="279"/>
    </row>
    <row r="149" spans="1:4" s="202" customFormat="1" ht="12.75">
      <c r="A149" s="195">
        <v>2017</v>
      </c>
      <c r="B149" s="279"/>
      <c r="C149" s="279"/>
      <c r="D149" s="279"/>
    </row>
    <row r="150" spans="1:4" s="202" customFormat="1" ht="30" customHeight="1">
      <c r="A150" s="228">
        <v>2018</v>
      </c>
      <c r="B150" s="228">
        <v>1</v>
      </c>
      <c r="C150" s="232">
        <v>1000</v>
      </c>
      <c r="D150" s="237" t="s">
        <v>1034</v>
      </c>
    </row>
    <row r="151" spans="1:4" s="202" customFormat="1" ht="12.75">
      <c r="A151" s="195">
        <v>2019</v>
      </c>
      <c r="B151" s="279" t="s">
        <v>79</v>
      </c>
      <c r="C151" s="279"/>
      <c r="D151" s="279"/>
    </row>
    <row r="152" spans="1:4" s="202" customFormat="1" ht="30" customHeight="1">
      <c r="A152" s="132" t="s">
        <v>1443</v>
      </c>
      <c r="B152" s="131"/>
      <c r="C152" s="238"/>
      <c r="D152" s="239"/>
    </row>
    <row r="153" spans="1:4" s="202" customFormat="1" ht="30" customHeight="1">
      <c r="A153" s="194" t="s">
        <v>1444</v>
      </c>
      <c r="D153" s="203"/>
    </row>
    <row r="154" spans="1:4" s="202" customFormat="1" ht="30" customHeight="1">
      <c r="A154" s="194" t="s">
        <v>1184</v>
      </c>
      <c r="D154" s="203"/>
    </row>
    <row r="155" spans="1:4" s="202" customFormat="1" ht="12.75">
      <c r="A155" s="240">
        <v>2016</v>
      </c>
      <c r="B155" s="195">
        <v>1</v>
      </c>
      <c r="C155" s="108">
        <v>1774</v>
      </c>
      <c r="D155" s="15" t="s">
        <v>1192</v>
      </c>
    </row>
    <row r="156" spans="1:4" s="202" customFormat="1" ht="12.75">
      <c r="A156" s="240">
        <v>2017</v>
      </c>
      <c r="B156" s="195">
        <v>1</v>
      </c>
      <c r="C156" s="108">
        <v>2290.6</v>
      </c>
      <c r="D156" s="15" t="s">
        <v>1193</v>
      </c>
    </row>
    <row r="157" spans="1:4" s="202" customFormat="1" ht="12.75">
      <c r="A157" s="229">
        <v>2018</v>
      </c>
      <c r="B157" s="229">
        <v>1</v>
      </c>
      <c r="C157" s="230">
        <v>2207</v>
      </c>
      <c r="D157" s="231" t="s">
        <v>1194</v>
      </c>
    </row>
    <row r="158" spans="1:4" s="202" customFormat="1" ht="12.75">
      <c r="A158" s="195">
        <v>2019</v>
      </c>
      <c r="B158" s="279" t="s">
        <v>79</v>
      </c>
      <c r="C158" s="279"/>
      <c r="D158" s="279"/>
    </row>
    <row r="159" spans="1:4" s="202" customFormat="1" ht="30" customHeight="1">
      <c r="A159" s="241" t="s">
        <v>1218</v>
      </c>
      <c r="D159" s="203"/>
    </row>
    <row r="160" spans="1:4" s="202" customFormat="1" ht="12.75">
      <c r="A160" s="240">
        <v>2016</v>
      </c>
      <c r="B160" s="195">
        <v>1</v>
      </c>
      <c r="C160" s="108">
        <v>780</v>
      </c>
      <c r="D160" s="15" t="s">
        <v>1208</v>
      </c>
    </row>
    <row r="161" spans="1:15" s="202" customFormat="1" ht="12.75">
      <c r="A161" s="240">
        <v>2017</v>
      </c>
      <c r="B161" s="195">
        <v>1</v>
      </c>
      <c r="C161" s="108">
        <v>1199</v>
      </c>
      <c r="D161" s="15" t="s">
        <v>1209</v>
      </c>
    </row>
    <row r="162" spans="1:15" s="202" customFormat="1" ht="39.75" customHeight="1">
      <c r="A162" s="228">
        <v>2018</v>
      </c>
      <c r="B162" s="229">
        <v>3</v>
      </c>
      <c r="C162" s="230">
        <v>14380.66</v>
      </c>
      <c r="D162" s="231" t="s">
        <v>1210</v>
      </c>
    </row>
    <row r="163" spans="1:15" s="202" customFormat="1" ht="12.75">
      <c r="A163" s="242">
        <v>2019</v>
      </c>
      <c r="B163" s="279" t="s">
        <v>79</v>
      </c>
      <c r="C163" s="279"/>
      <c r="D163" s="279"/>
    </row>
    <row r="164" spans="1:15" s="202" customFormat="1" ht="30" customHeight="1">
      <c r="A164" s="194" t="s">
        <v>1250</v>
      </c>
      <c r="D164" s="203"/>
    </row>
    <row r="165" spans="1:15" s="202" customFormat="1" ht="12.75">
      <c r="A165" s="240">
        <v>2016</v>
      </c>
      <c r="B165" s="330" t="s">
        <v>79</v>
      </c>
      <c r="C165" s="331"/>
      <c r="D165" s="332"/>
    </row>
    <row r="166" spans="1:15" s="202" customFormat="1" ht="12.75">
      <c r="A166" s="240">
        <v>2017</v>
      </c>
      <c r="B166" s="333"/>
      <c r="C166" s="306"/>
      <c r="D166" s="334"/>
    </row>
    <row r="167" spans="1:15" s="202" customFormat="1" ht="94.5" customHeight="1">
      <c r="A167" s="228">
        <v>2018</v>
      </c>
      <c r="B167" s="213">
        <v>3</v>
      </c>
      <c r="C167" s="214">
        <v>7741.12</v>
      </c>
      <c r="D167" s="234" t="s">
        <v>1433</v>
      </c>
    </row>
    <row r="168" spans="1:15" s="202" customFormat="1" ht="12.75">
      <c r="A168" s="242">
        <v>2019</v>
      </c>
      <c r="B168" s="279" t="s">
        <v>79</v>
      </c>
      <c r="C168" s="279"/>
      <c r="D168" s="279"/>
    </row>
    <row r="169" spans="1:15" s="202" customFormat="1" ht="30" customHeight="1">
      <c r="A169" s="194" t="s">
        <v>1224</v>
      </c>
      <c r="D169" s="203"/>
    </row>
    <row r="170" spans="1:15" s="202" customFormat="1" ht="12.75">
      <c r="A170" s="240">
        <v>2016</v>
      </c>
      <c r="B170" s="195">
        <v>2</v>
      </c>
      <c r="C170" s="108">
        <v>3000</v>
      </c>
      <c r="D170" s="15" t="s">
        <v>1235</v>
      </c>
    </row>
    <row r="171" spans="1:15" s="202" customFormat="1" ht="41.25" customHeight="1">
      <c r="A171" s="240">
        <v>2017</v>
      </c>
      <c r="B171" s="195">
        <v>1</v>
      </c>
      <c r="C171" s="108">
        <v>6300</v>
      </c>
      <c r="D171" s="15" t="s">
        <v>1236</v>
      </c>
    </row>
    <row r="172" spans="1:15" s="202" customFormat="1" ht="30" customHeight="1">
      <c r="A172" s="228">
        <v>2018</v>
      </c>
      <c r="B172" s="228">
        <v>3</v>
      </c>
      <c r="C172" s="232">
        <v>6266</v>
      </c>
      <c r="D172" s="237" t="s">
        <v>1237</v>
      </c>
    </row>
    <row r="173" spans="1:15" s="202" customFormat="1" ht="12.75">
      <c r="A173" s="242">
        <v>2019</v>
      </c>
      <c r="B173" s="279" t="s">
        <v>79</v>
      </c>
      <c r="C173" s="279"/>
      <c r="D173" s="279"/>
    </row>
    <row r="174" spans="1:15" s="202" customFormat="1" ht="30" customHeight="1">
      <c r="A174" s="194" t="s">
        <v>1356</v>
      </c>
      <c r="B174" s="131"/>
      <c r="C174" s="238"/>
      <c r="D174" s="239"/>
    </row>
    <row r="175" spans="1:15" s="40" customFormat="1" ht="28.5" customHeight="1">
      <c r="A175" s="194" t="s">
        <v>1357</v>
      </c>
      <c r="B175" s="243"/>
      <c r="C175" s="244"/>
      <c r="D175" s="245"/>
      <c r="E175" s="244"/>
      <c r="F175" s="80"/>
      <c r="G175" s="80"/>
      <c r="H175" s="244"/>
      <c r="I175" s="80"/>
      <c r="J175" s="80"/>
      <c r="K175" s="80"/>
      <c r="L175" s="80"/>
      <c r="M175" s="80"/>
      <c r="N175" s="246"/>
      <c r="O175" s="247"/>
    </row>
    <row r="176" spans="1:15" s="202" customFormat="1" ht="12.75">
      <c r="A176" s="240">
        <v>2016</v>
      </c>
      <c r="B176" s="302" t="s">
        <v>79</v>
      </c>
      <c r="C176" s="303"/>
      <c r="D176" s="304"/>
    </row>
    <row r="177" spans="1:18" s="202" customFormat="1" ht="41.25" customHeight="1">
      <c r="A177" s="248">
        <v>2017</v>
      </c>
      <c r="B177" s="197">
        <v>3</v>
      </c>
      <c r="C177" s="249">
        <v>4252.05</v>
      </c>
      <c r="D177" s="250" t="s">
        <v>1404</v>
      </c>
    </row>
    <row r="178" spans="1:18" s="202" customFormat="1" ht="12.75">
      <c r="A178" s="195">
        <v>2018</v>
      </c>
      <c r="B178" s="279" t="s">
        <v>79</v>
      </c>
      <c r="C178" s="279"/>
      <c r="D178" s="279"/>
    </row>
    <row r="179" spans="1:18" s="202" customFormat="1" ht="12.75">
      <c r="A179" s="195">
        <v>2019</v>
      </c>
      <c r="B179" s="279"/>
      <c r="C179" s="279"/>
      <c r="D179" s="279"/>
    </row>
    <row r="180" spans="1:18" s="19" customFormat="1" ht="12.75">
      <c r="A180" s="194" t="s">
        <v>1339</v>
      </c>
      <c r="B180" s="83"/>
      <c r="C180" s="87"/>
      <c r="D180" s="110"/>
      <c r="E180" s="83"/>
      <c r="F180" s="83"/>
      <c r="G180" s="83"/>
      <c r="H180" s="83"/>
      <c r="I180" s="83"/>
      <c r="J180" s="83"/>
      <c r="K180" s="83"/>
      <c r="L180" s="106"/>
      <c r="M180" s="107"/>
      <c r="N180" s="107"/>
      <c r="O180" s="107"/>
      <c r="P180" s="107"/>
      <c r="Q180" s="105"/>
      <c r="R180" s="105"/>
    </row>
    <row r="181" spans="1:18" s="202" customFormat="1" ht="30" customHeight="1">
      <c r="A181" s="194" t="s">
        <v>1249</v>
      </c>
      <c r="D181" s="203"/>
    </row>
    <row r="182" spans="1:18" s="40" customFormat="1" ht="28.5" customHeight="1">
      <c r="A182" s="194" t="s">
        <v>1358</v>
      </c>
      <c r="B182" s="243"/>
      <c r="C182" s="244"/>
      <c r="D182" s="245"/>
      <c r="E182" s="244"/>
      <c r="F182" s="80"/>
      <c r="G182" s="80"/>
      <c r="H182" s="244"/>
      <c r="I182" s="80"/>
      <c r="J182" s="80"/>
      <c r="K182" s="80"/>
      <c r="L182" s="80"/>
      <c r="M182" s="80"/>
      <c r="N182" s="246"/>
      <c r="O182" s="247"/>
    </row>
    <row r="183" spans="1:18" s="19" customFormat="1" ht="37.5" customHeight="1">
      <c r="A183" s="228">
        <v>2016</v>
      </c>
      <c r="B183" s="228">
        <v>1</v>
      </c>
      <c r="C183" s="232">
        <v>405.9</v>
      </c>
      <c r="D183" s="233" t="s">
        <v>1380</v>
      </c>
    </row>
    <row r="184" spans="1:18" s="19" customFormat="1" ht="98.25" customHeight="1">
      <c r="A184" s="228">
        <v>2017</v>
      </c>
      <c r="B184" s="229">
        <v>4</v>
      </c>
      <c r="C184" s="230">
        <v>3483.14</v>
      </c>
      <c r="D184" s="251" t="s">
        <v>1381</v>
      </c>
    </row>
    <row r="185" spans="1:18" s="19" customFormat="1" ht="12.75">
      <c r="A185" s="240">
        <v>2018</v>
      </c>
      <c r="B185" s="279" t="s">
        <v>79</v>
      </c>
      <c r="C185" s="279"/>
      <c r="D185" s="279"/>
    </row>
    <row r="186" spans="1:18" s="202" customFormat="1" ht="12.75">
      <c r="A186" s="242">
        <v>2019</v>
      </c>
      <c r="B186" s="279"/>
      <c r="C186" s="279"/>
      <c r="D186" s="279"/>
    </row>
    <row r="187" spans="1:18" s="202" customFormat="1" ht="30" customHeight="1">
      <c r="A187" s="194" t="s">
        <v>1480</v>
      </c>
      <c r="D187" s="203"/>
    </row>
    <row r="188" spans="1:18" s="19" customFormat="1" ht="48" customHeight="1">
      <c r="A188" s="240">
        <v>2016</v>
      </c>
      <c r="B188" s="195">
        <v>2</v>
      </c>
      <c r="C188" s="108">
        <v>9372.08</v>
      </c>
      <c r="D188" s="15" t="s">
        <v>1314</v>
      </c>
      <c r="E188" s="111"/>
      <c r="F188" s="111"/>
      <c r="G188" s="111"/>
      <c r="H188" s="111"/>
    </row>
    <row r="189" spans="1:18" s="19" customFormat="1" ht="37.5" customHeight="1">
      <c r="A189" s="228">
        <v>2017</v>
      </c>
      <c r="B189" s="228">
        <v>2</v>
      </c>
      <c r="C189" s="232">
        <v>4556.7</v>
      </c>
      <c r="D189" s="233" t="s">
        <v>1315</v>
      </c>
      <c r="E189" s="111"/>
      <c r="F189" s="111"/>
      <c r="G189" s="111"/>
      <c r="H189" s="111"/>
    </row>
    <row r="190" spans="1:18" s="19" customFormat="1" ht="37.5" customHeight="1">
      <c r="A190" s="229">
        <v>2018</v>
      </c>
      <c r="B190" s="229">
        <v>1</v>
      </c>
      <c r="C190" s="230">
        <v>748.45</v>
      </c>
      <c r="D190" s="231" t="s">
        <v>1316</v>
      </c>
      <c r="E190" s="111"/>
      <c r="F190" s="111"/>
      <c r="G190" s="111"/>
      <c r="H190" s="111"/>
    </row>
    <row r="191" spans="1:18" s="19" customFormat="1" ht="12.75">
      <c r="A191" s="195">
        <v>2019</v>
      </c>
      <c r="B191" s="279" t="s">
        <v>79</v>
      </c>
      <c r="C191" s="279"/>
      <c r="D191" s="279"/>
      <c r="E191" s="111"/>
      <c r="F191" s="111"/>
      <c r="G191" s="111"/>
      <c r="H191" s="111"/>
    </row>
    <row r="192" spans="1:18" s="202" customFormat="1" ht="30" customHeight="1" thickBot="1">
      <c r="A192" s="252" t="s">
        <v>1470</v>
      </c>
      <c r="D192" s="203"/>
    </row>
    <row r="193" spans="1:4" ht="30" customHeight="1" thickBot="1">
      <c r="A193" s="29"/>
      <c r="B193" s="163" t="s">
        <v>1035</v>
      </c>
      <c r="C193" s="164">
        <f>SUM(C188:C190,C183:C184,C177,C170:C172,C167,C160:C162,C155:C157,C150,C144:C145,C139,C133:C135,C127:C128,C121:C122,C116:C118,C112,C109,C106:C107,C100,C93:C95,C89,C84,C78:C80,C73:C74,C70,C63:C65,C57:C58,C52:C53,C49,C45,C40,C36,C34,C30,C25,C16,C14,C12,C6:C7)</f>
        <v>462508.44000000006</v>
      </c>
      <c r="D193" s="191"/>
    </row>
    <row r="194" spans="1:4" ht="30" customHeight="1">
      <c r="D194" s="191"/>
    </row>
  </sheetData>
  <mergeCells count="57">
    <mergeCell ref="B185:D186"/>
    <mergeCell ref="B191:D191"/>
    <mergeCell ref="B178:D179"/>
    <mergeCell ref="B41:D42"/>
    <mergeCell ref="B46:D47"/>
    <mergeCell ref="B96:D96"/>
    <mergeCell ref="B129:D130"/>
    <mergeCell ref="B140:D141"/>
    <mergeCell ref="B136:D136"/>
    <mergeCell ref="B146:D146"/>
    <mergeCell ref="B59:D59"/>
    <mergeCell ref="B66:D66"/>
    <mergeCell ref="B71:D71"/>
    <mergeCell ref="B75:D76"/>
    <mergeCell ref="B85:D86"/>
    <mergeCell ref="B108:D108"/>
    <mergeCell ref="B31:D32"/>
    <mergeCell ref="B37:D37"/>
    <mergeCell ref="B176:D176"/>
    <mergeCell ref="B165:D166"/>
    <mergeCell ref="B148:D149"/>
    <mergeCell ref="B151:D151"/>
    <mergeCell ref="B158:D158"/>
    <mergeCell ref="B163:D163"/>
    <mergeCell ref="B168:D168"/>
    <mergeCell ref="B173:D173"/>
    <mergeCell ref="B143:D143"/>
    <mergeCell ref="B113:D114"/>
    <mergeCell ref="B123:D124"/>
    <mergeCell ref="B138:D138"/>
    <mergeCell ref="B111:D111"/>
    <mergeCell ref="B35:D35"/>
    <mergeCell ref="A2:D2"/>
    <mergeCell ref="A9:D9"/>
    <mergeCell ref="B23:D24"/>
    <mergeCell ref="B29:D29"/>
    <mergeCell ref="B11:D11"/>
    <mergeCell ref="A28:D28"/>
    <mergeCell ref="B5:D5"/>
    <mergeCell ref="B13:D13"/>
    <mergeCell ref="B17:D19"/>
    <mergeCell ref="B26:D26"/>
    <mergeCell ref="B7:D8"/>
    <mergeCell ref="B39:D39"/>
    <mergeCell ref="B99:D99"/>
    <mergeCell ref="B83:D83"/>
    <mergeCell ref="B68:D69"/>
    <mergeCell ref="B44:D44"/>
    <mergeCell ref="B81:D81"/>
    <mergeCell ref="B88:D88"/>
    <mergeCell ref="B50:D51"/>
    <mergeCell ref="B56:D56"/>
    <mergeCell ref="B119:D119"/>
    <mergeCell ref="B101:D102"/>
    <mergeCell ref="B90:D91"/>
    <mergeCell ref="A52:A53"/>
    <mergeCell ref="B52:B53"/>
  </mergeCells>
  <pageMargins left="0.7" right="0.7" top="0.75" bottom="0.75" header="0.3" footer="0.3"/>
  <pageSetup paperSize="9" scale="95" fitToHeight="0" orientation="portrait" r:id="rId1"/>
  <rowBreaks count="1" manualBreakCount="1">
    <brk id="18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budynki</vt:lpstr>
      <vt:lpstr>środki trwałe</vt:lpstr>
      <vt:lpstr>elektronika</vt:lpstr>
      <vt:lpstr>szkodowość</vt:lpstr>
      <vt:lpstr>budynki!Obszar_wydruku</vt:lpstr>
      <vt:lpstr>elektronika!Obszar_wydruku</vt:lpstr>
      <vt:lpstr>szkodowość!Obszar_wydruku</vt:lpstr>
      <vt:lpstr>'środki trwałe'!Obszar_wydruku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MEDIC</dc:creator>
  <cp:lastModifiedBy>Pyrzyńska-Zając Anna</cp:lastModifiedBy>
  <cp:lastPrinted>2019-11-14T14:53:30Z</cp:lastPrinted>
  <dcterms:created xsi:type="dcterms:W3CDTF">2003-03-13T10:23:20Z</dcterms:created>
  <dcterms:modified xsi:type="dcterms:W3CDTF">2019-11-15T10:11:13Z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412511E1">
    <vt:lpwstr/>
  </property>
  <property fmtid="{D5CDD505-2E9C-101B-9397-08002B2CF9AE}" pid="3" name="IVID145012D5">
    <vt:lpwstr/>
  </property>
  <property fmtid="{D5CDD505-2E9C-101B-9397-08002B2CF9AE}" pid="4" name="IVID3A371DE6">
    <vt:lpwstr/>
  </property>
  <property fmtid="{D5CDD505-2E9C-101B-9397-08002B2CF9AE}" pid="5" name="IVID305908F7">
    <vt:lpwstr/>
  </property>
  <property fmtid="{D5CDD505-2E9C-101B-9397-08002B2CF9AE}" pid="6" name="IVIDEC1DB65A">
    <vt:lpwstr/>
  </property>
  <property fmtid="{D5CDD505-2E9C-101B-9397-08002B2CF9AE}" pid="7" name="IVID146313F2">
    <vt:lpwstr/>
  </property>
  <property fmtid="{D5CDD505-2E9C-101B-9397-08002B2CF9AE}" pid="8" name="IVID247C1308">
    <vt:lpwstr/>
  </property>
  <property fmtid="{D5CDD505-2E9C-101B-9397-08002B2CF9AE}" pid="9" name="IVID7D00119">
    <vt:lpwstr/>
  </property>
  <property fmtid="{D5CDD505-2E9C-101B-9397-08002B2CF9AE}" pid="10" name="IVID124B15E0">
    <vt:lpwstr/>
  </property>
  <property fmtid="{D5CDD505-2E9C-101B-9397-08002B2CF9AE}" pid="11" name="IVID343010DD">
    <vt:lpwstr/>
  </property>
  <property fmtid="{D5CDD505-2E9C-101B-9397-08002B2CF9AE}" pid="12" name="IVID55213FF">
    <vt:lpwstr/>
  </property>
  <property fmtid="{D5CDD505-2E9C-101B-9397-08002B2CF9AE}" pid="13" name="IVID372F19E9">
    <vt:lpwstr/>
  </property>
  <property fmtid="{D5CDD505-2E9C-101B-9397-08002B2CF9AE}" pid="14" name="IVIDBC9AED84">
    <vt:lpwstr/>
  </property>
  <property fmtid="{D5CDD505-2E9C-101B-9397-08002B2CF9AE}" pid="15" name="IVID363218D8">
    <vt:lpwstr/>
  </property>
  <property fmtid="{D5CDD505-2E9C-101B-9397-08002B2CF9AE}" pid="16" name="IVID17FE2478">
    <vt:lpwstr/>
  </property>
  <property fmtid="{D5CDD505-2E9C-101B-9397-08002B2CF9AE}" pid="17" name="IVID1C76DEB5">
    <vt:lpwstr/>
  </property>
  <property fmtid="{D5CDD505-2E9C-101B-9397-08002B2CF9AE}" pid="18" name="IVIDC661EF3">
    <vt:lpwstr/>
  </property>
  <property fmtid="{D5CDD505-2E9C-101B-9397-08002B2CF9AE}" pid="19" name="IVID32571C01">
    <vt:lpwstr/>
  </property>
  <property fmtid="{D5CDD505-2E9C-101B-9397-08002B2CF9AE}" pid="20" name="IVID1D391309">
    <vt:lpwstr/>
  </property>
  <property fmtid="{D5CDD505-2E9C-101B-9397-08002B2CF9AE}" pid="21" name="IVIDE5F12D2">
    <vt:lpwstr/>
  </property>
  <property fmtid="{D5CDD505-2E9C-101B-9397-08002B2CF9AE}" pid="22" name="IVID274D12D5">
    <vt:lpwstr/>
  </property>
  <property fmtid="{D5CDD505-2E9C-101B-9397-08002B2CF9AE}" pid="23" name="IVID191F0CF2">
    <vt:lpwstr/>
  </property>
  <property fmtid="{D5CDD505-2E9C-101B-9397-08002B2CF9AE}" pid="24" name="IVID202E14EF">
    <vt:lpwstr/>
  </property>
  <property fmtid="{D5CDD505-2E9C-101B-9397-08002B2CF9AE}" pid="25" name="IVID847BBDC9">
    <vt:lpwstr/>
  </property>
  <property fmtid="{D5CDD505-2E9C-101B-9397-08002B2CF9AE}" pid="26" name="IVID2B251201">
    <vt:lpwstr/>
  </property>
</Properties>
</file>