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Grupy\DH\3_Środki zagraniczne\4_FENIKS_2021-2027\4. Nabory\FENX.02.05\6 korekta LS do publikacji_bez komentarzy\"/>
    </mc:Choice>
  </mc:AlternateContent>
  <xr:revisionPtr revIDLastSave="0" documentId="13_ncr:1_{C8EB273E-4385-46AE-BCF2-052F2985114B}" xr6:coauthVersionLast="47" xr6:coauthVersionMax="47" xr10:uidLastSave="{00000000-0000-0000-0000-000000000000}"/>
  <bookViews>
    <workbookView xWindow="-108" yWindow="-108" windowWidth="23256" windowHeight="12576" firstSheet="3" activeTab="3" xr2:uid="{00000000-000D-0000-FFFF-FFFF00000000}"/>
  </bookViews>
  <sheets>
    <sheet name="I etap oceny strona tytułowa" sheetId="3" state="hidden" r:id="rId1"/>
    <sheet name="etap I oceny - hory - obliga" sheetId="7" state="hidden" r:id="rId2"/>
    <sheet name="etap I oceny - specyfic. oblig." sheetId="4" state="hidden" r:id="rId3"/>
    <sheet name="II etap oceny strona tytułow" sheetId="8" r:id="rId4"/>
    <sheet name="Etap II oceny -horyz oblig tech" sheetId="1" r:id="rId5"/>
    <sheet name="Etap II oceny -horyz oblig fin" sheetId="9" r:id="rId6"/>
    <sheet name="Etap II oceny -horyz oblig ooś" sheetId="10" r:id="rId7"/>
    <sheet name="etap II oceny - horyzont. rank." sheetId="5" r:id="rId8"/>
    <sheet name="etap II oceny - specyfik. rank." sheetId="6" r:id="rId9"/>
    <sheet name="robocze" sheetId="2" r:id="rId10"/>
  </sheets>
  <definedNames>
    <definedName name="_xlnm.Print_Area" localSheetId="7">'etap II oceny - horyzont. rank.'!$B$2:$J$38</definedName>
    <definedName name="_xlnm.Print_Area" localSheetId="8">'etap II oceny - specyfik. rank.'!$B$2:$J$34</definedName>
    <definedName name="_xlnm.Print_Area" localSheetId="5">'Etap II oceny -horyz oblig fin'!$B$2:$H$37</definedName>
    <definedName name="_xlnm.Print_Area" localSheetId="6">'Etap II oceny -horyz oblig ooś'!$B$2:$H$35</definedName>
    <definedName name="_xlnm.Print_Area" localSheetId="4">'Etap II oceny -horyz oblig tech'!$B$2:$H$57</definedName>
    <definedName name="_xlnm.Print_Area" localSheetId="0">'I etap oceny strona tytułowa'!$B$2:$H$13</definedName>
    <definedName name="_xlnm.Print_Area" localSheetId="3">'II etap oceny strona tytułow'!$B$2:$H$23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0" l="1"/>
  <c r="D4" i="10"/>
  <c r="D3" i="10"/>
  <c r="D5" i="9"/>
  <c r="D4" i="9"/>
  <c r="D3" i="9"/>
  <c r="I31" i="5" l="1"/>
  <c r="H27" i="6"/>
  <c r="I27" i="6"/>
  <c r="H31" i="5"/>
  <c r="G16" i="8" l="1"/>
  <c r="D5" i="1"/>
  <c r="D4" i="1"/>
  <c r="D3" i="1"/>
  <c r="D5" i="6"/>
  <c r="D4" i="6"/>
  <c r="D3" i="6"/>
  <c r="D4" i="5"/>
  <c r="D5" i="5"/>
  <c r="D3" i="5"/>
  <c r="H16" i="3"/>
  <c r="H17" i="8"/>
  <c r="G25" i="4"/>
  <c r="G23" i="4"/>
  <c r="G18" i="4"/>
  <c r="G16" i="4"/>
  <c r="G14" i="4"/>
  <c r="G8" i="4"/>
  <c r="G12" i="4"/>
  <c r="G10" i="4"/>
  <c r="G60" i="7"/>
  <c r="G53" i="7"/>
  <c r="G42" i="7"/>
  <c r="G35" i="7"/>
  <c r="G30" i="7"/>
  <c r="G22" i="7"/>
  <c r="G15" i="7"/>
  <c r="G8" i="7"/>
  <c r="D5" i="7"/>
  <c r="D4" i="7"/>
  <c r="D3" i="7"/>
  <c r="D5" i="4" l="1"/>
  <c r="D4" i="4"/>
  <c r="D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0000000-0006-0000-0100-000001000000}">
      <text>
        <r>
          <rPr>
            <sz val="9"/>
            <color indexed="81"/>
            <rFont val="Tahoma"/>
            <family val="2"/>
            <charset val="238"/>
          </rPr>
          <t>Kryterium sprawdzane na podstawie treści WOD i Załączników</t>
        </r>
      </text>
    </comment>
    <comment ref="H15" authorId="0" shapeId="0" xr:uid="{00000000-0006-0000-0100-000002000000}">
      <text>
        <r>
          <rPr>
            <sz val="9"/>
            <color indexed="81"/>
            <rFont val="Tahoma"/>
            <family val="2"/>
            <charset val="238"/>
          </rPr>
          <t>Kryterium sprawdzane na podstawie Załącznika nr 11 do WOD - punkt 1.</t>
        </r>
      </text>
    </comment>
    <comment ref="H18" authorId="0" shapeId="0" xr:uid="{00000000-0006-0000-0100-000003000000}">
      <text>
        <r>
          <rPr>
            <sz val="9"/>
            <color indexed="81"/>
            <rFont val="Tahoma"/>
            <family val="2"/>
            <charset val="238"/>
          </rPr>
          <t>Kryterium sprawdzane na podstawie Załącznika nr 2 do WOD.</t>
        </r>
      </text>
    </comment>
    <comment ref="H20" authorId="0" shapeId="0" xr:uid="{00000000-0006-0000-0100-000004000000}">
      <text>
        <r>
          <rPr>
            <sz val="9"/>
            <color indexed="81"/>
            <rFont val="Tahoma"/>
            <family val="2"/>
            <charset val="238"/>
          </rPr>
          <t>Kryterium sprawdzane na podstawie innformacji podanych w części I WOD (komponent 0023) oraz Załącznika 10 do WOD</t>
        </r>
      </text>
    </comment>
    <comment ref="H22" authorId="0" shapeId="0" xr:uid="{00000000-0006-0000-0100-000005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30" authorId="0" shapeId="0" xr:uid="{00000000-0006-0000-0100-000006000000}">
      <text>
        <r>
          <rPr>
            <sz val="9"/>
            <color indexed="81"/>
            <rFont val="Tahoma"/>
            <family val="2"/>
            <charset val="238"/>
          </rPr>
          <t>Weryfikacja spełnienia kryterium odbywa się na podstawie oświadczeń wnioskodawcy w załączniku nr 10 do WOD.</t>
        </r>
      </text>
    </comment>
    <comment ref="H35" authorId="0" shapeId="0" xr:uid="{00000000-0006-0000-0100-000007000000}">
      <text>
        <r>
          <rPr>
            <sz val="9"/>
            <color indexed="81"/>
            <rFont val="Tahoma"/>
            <family val="2"/>
            <charset val="238"/>
          </rPr>
          <t xml:space="preserve">Kryterium sprawdzane na podstawie odpowiedzi udzielonych w części I WoD (komponenty nr 0017-0020) oraz aplikacji SKANER </t>
        </r>
      </text>
    </comment>
    <comment ref="H42" authorId="0" shapeId="0" xr:uid="{00000000-0006-0000-0100-000008000000}">
      <text>
        <r>
          <rPr>
            <sz val="9"/>
            <color indexed="81"/>
            <rFont val="Tahoma"/>
            <family val="2"/>
            <charset val="238"/>
          </rPr>
          <t xml:space="preserve">Kryterium weryfikowane na podstawie informacji podanych w części I WOD (komponent 0023), załącznika nr 10 (punkt 6) oraz załącznika nr 17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53" authorId="0" shapeId="0" xr:uid="{00000000-0006-0000-0100-000009000000}">
      <text>
        <r>
          <rPr>
            <sz val="9"/>
            <color indexed="81"/>
            <rFont val="Tahoma"/>
            <family val="2"/>
            <charset val="238"/>
          </rPr>
          <t>Kryterium sprawdzane na podstawie treści WOD - część E i F</t>
        </r>
      </text>
    </comment>
    <comment ref="H60" authorId="0" shapeId="0" xr:uid="{00000000-0006-0000-0100-00000A000000}">
      <text>
        <r>
          <rPr>
            <sz val="9"/>
            <color indexed="81"/>
            <rFont val="Tahoma"/>
            <family val="2"/>
            <charset val="238"/>
          </rPr>
          <t>Kryterium weryfikowane na podstawie odpowiedzi udzielonych w części I WoD (komponenty nr 0001-0004). 
Sprawdzane jest 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 Ocena zgodności projektu z ww. zasadami horyzontalnymi jest dokonywana w oparciu o przepisy Wytycznych w zakresie realizacji zasad równościowych w ramach funduszy unijnych na lata 2021-2027 oraz załącznika nr 2 do ww. Wytycznych.
Ocena będzie prowadzona rozłącznie w odniesieniu do każdej z dwóch ww. zasad: zasady równości szans i niedyskryminacji oraz zasady równości kobiet i mężczyzn.</t>
        </r>
      </text>
    </comment>
    <comment ref="H63" authorId="0" shapeId="0" xr:uid="{00000000-0006-0000-0100-00000B000000}">
      <text>
        <r>
          <rPr>
            <sz val="9"/>
            <color indexed="81"/>
            <rFont val="Tahoma"/>
            <family val="2"/>
            <charset val="238"/>
          </rPr>
          <t>Kryterium weryfikowane na podstawie odpowiedzi udzielonych w części I WoD (komponenty nr 0005-0006). 
Sprawdzana jest zgodność projektu z Kartą Praw Podstawowych Unii Europejskiej z dnia 26 października 2012 r. (art. 1, 3-8, 10, 20-23, 25-26, 30-31, 35, 37)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t>
        </r>
      </text>
    </comment>
    <comment ref="H65" authorId="0" shapeId="0" xr:uid="{00000000-0006-0000-0100-00000C000000}">
      <text>
        <r>
          <rPr>
            <sz val="9"/>
            <color indexed="81"/>
            <rFont val="Tahoma"/>
            <family val="2"/>
            <charset val="238"/>
          </rPr>
          <t>Kryterium weryfikowane na podstawie odpowiedzi udzielonych w części I WoD (komponenty nr 0007-0008). 
Sprawdzana jest zgodność projektu z Konwencją o Prawach Osób Niepełnosprawnych z dnia 13 grudnia 2006 r. (art. 2-7, 9, 19-20, 30)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H11" authorId="0" shapeId="0" xr:uid="{00000000-0006-0000-0200-000001000000}">
      <text>
        <r>
          <rPr>
            <sz val="9"/>
            <color indexed="81"/>
            <rFont val="Tahoma"/>
            <family val="2"/>
            <charset val="238"/>
          </rPr>
          <t>Weryfikowane na podstawie załącznika nr 8 do Regulaminu wyboru projektów.</t>
        </r>
      </text>
    </comment>
    <comment ref="H12" authorId="1" shapeId="0" xr:uid="{00000000-0006-0000-0200-000002000000}">
      <text>
        <r>
          <rPr>
            <sz val="9"/>
            <color indexed="81"/>
            <rFont val="Tahoma"/>
            <family val="2"/>
            <charset val="238"/>
          </rPr>
          <t>Kryterium weryfikowane na podstawie informacji zawartych w części I WOD (komponent 0022) oraz załącznika nr 12 pkt A i B do WOD.</t>
        </r>
      </text>
    </comment>
    <comment ref="H14" authorId="1" shapeId="0" xr:uid="{00000000-0006-0000-0200-000003000000}">
      <text>
        <r>
          <rPr>
            <sz val="9"/>
            <color indexed="81"/>
            <rFont val="Tahoma"/>
            <family val="2"/>
            <charset val="238"/>
          </rPr>
          <t>Kryterium weryfikowane na podstawie informacji zawartych w części I WOD (komponent 0022) oraz załącznika nr 12 pkt A i B do WOD.</t>
        </r>
      </text>
    </comment>
    <comment ref="H16" authorId="1" shapeId="0" xr:uid="{00000000-0006-0000-0200-000004000000}">
      <text>
        <r>
          <rPr>
            <sz val="9"/>
            <color indexed="81"/>
            <rFont val="Tahoma"/>
            <family val="2"/>
            <charset val="238"/>
          </rPr>
          <t>Kryterium weryfikowane na podstawie informacji zawartych w części I WOD (komponent 0022) oraz załącznika nr 12 pkt A i B do WOD.</t>
        </r>
      </text>
    </comment>
    <comment ref="H18" authorId="1" shapeId="0" xr:uid="{00000000-0006-0000-0200-000005000000}">
      <text>
        <r>
          <rPr>
            <sz val="9"/>
            <color indexed="81"/>
            <rFont val="Tahoma"/>
            <family val="2"/>
            <charset val="238"/>
          </rPr>
          <t>Kryterium weryfikowane na podstawie informacji zawartych w części I WOD (komponent 0022) oraz załącznika nr 12 pkt A i B do WOD.</t>
        </r>
      </text>
    </comment>
    <comment ref="H23" authorId="1" shapeId="0" xr:uid="{00000000-0006-0000-0200-000006000000}">
      <text>
        <r>
          <rPr>
            <sz val="9"/>
            <color indexed="81"/>
            <rFont val="Tahoma"/>
            <family val="2"/>
            <charset val="238"/>
          </rPr>
          <t>Kryterium weryfikowane na podstawie informacji zawartych w części I WOD (komponent 0022) oraz załącznika nr 12 pkt A i B do WOD.</t>
        </r>
      </text>
    </comment>
    <comment ref="H25" authorId="1" shapeId="0" xr:uid="{00000000-0006-0000-0200-000007000000}">
      <text>
        <r>
          <rPr>
            <sz val="9"/>
            <color indexed="81"/>
            <rFont val="Tahoma"/>
            <family val="2"/>
            <charset val="238"/>
          </rPr>
          <t>Kryterium weryfikowane na podstawie informacji zawartych w części I WOD (komponent 0022) oraz załącznika nr 12 pkt A i B do WOD.</t>
        </r>
      </text>
    </comment>
    <comment ref="H27" authorId="1" shapeId="0" xr:uid="{00000000-0006-0000-0200-000008000000}">
      <text>
        <r>
          <rPr>
            <sz val="9"/>
            <color indexed="81"/>
            <rFont val="Tahoma"/>
            <family val="2"/>
            <charset val="238"/>
          </rPr>
          <t>Kryterium weryfikowane na podstawie załącznika nr 12 pkt. C do WOD</t>
        </r>
      </text>
    </comment>
  </commentList>
</comments>
</file>

<file path=xl/sharedStrings.xml><?xml version="1.0" encoding="utf-8"?>
<sst xmlns="http://schemas.openxmlformats.org/spreadsheetml/2006/main" count="678" uniqueCount="315">
  <si>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</si>
  <si>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</si>
  <si>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</si>
  <si>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</si>
  <si>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</si>
  <si>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</si>
  <si>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</si>
  <si>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</si>
  <si>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</si>
  <si>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</si>
  <si>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</si>
  <si>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</si>
  <si>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</si>
  <si>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</si>
  <si>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</si>
  <si>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</si>
  <si>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</si>
  <si>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</si>
  <si>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</si>
  <si>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</si>
  <si>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</si>
  <si>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</si>
  <si>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</si>
  <si>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</si>
  <si>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</si>
  <si>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</si>
  <si>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</si>
  <si>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</si>
  <si>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</si>
  <si>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</si>
  <si>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</si>
  <si>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</si>
  <si>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</si>
  <si>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</si>
  <si>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</si>
  <si>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</si>
  <si>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</si>
  <si>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</si>
  <si>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</si>
  <si>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</si>
  <si>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</si>
  <si>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</si>
  <si>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</si>
  <si>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</si>
  <si>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</si>
  <si>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</si>
  <si>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</si>
  <si>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</si>
  <si>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</si>
  <si>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</si>
  <si>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</si>
  <si>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</si>
  <si>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</si>
  <si>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</si>
  <si>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</si>
  <si>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</si>
  <si>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</si>
  <si>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</si>
  <si>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</si>
  <si>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</si>
  <si>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</si>
  <si>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</si>
  <si>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</si>
  <si>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</si>
  <si>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</si>
  <si>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NIE DOTYCZY</t>
  </si>
  <si>
    <t>Zgodnie z zapisami Regulaminu dla naboru FENX.02.04-IW.01-001/23  par. 8 ust 6 kryterium nie jest oceniane i otrzymuje wynik "NIE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</si>
  <si>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</si>
  <si>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</si>
  <si>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</si>
  <si>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</si>
  <si>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</si>
  <si>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</si>
  <si>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</si>
  <si>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</si>
  <si>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</si>
  <si>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</si>
  <si>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</si>
  <si>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</si>
  <si>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</si>
  <si>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</si>
  <si>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</si>
  <si>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</si>
  <si>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</si>
  <si>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</si>
  <si>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</si>
  <si>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</si>
  <si>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</si>
  <si>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</si>
  <si>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</si>
  <si>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</si>
  <si>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</si>
  <si>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</si>
  <si>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</si>
  <si>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</si>
  <si>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</si>
  <si>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</si>
  <si>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</si>
  <si>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</si>
  <si>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</si>
  <si>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</si>
  <si>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</si>
  <si>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</si>
  <si>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</si>
  <si>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</si>
  <si>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</si>
  <si>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</si>
  <si>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</si>
  <si>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</si>
  <si>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</si>
  <si>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</si>
  <si>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</si>
  <si>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</si>
  <si>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</si>
  <si>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</si>
  <si>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</si>
  <si>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</si>
  <si>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</si>
  <si>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</si>
  <si>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</si>
  <si>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</si>
  <si>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</si>
  <si>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</si>
  <si>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</si>
  <si>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</si>
  <si>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</si>
  <si>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</si>
  <si>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</si>
  <si>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</si>
  <si>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</si>
  <si>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</si>
  <si>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</si>
  <si>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</si>
  <si>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</si>
  <si>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</si>
  <si>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</si>
  <si>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</si>
  <si>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Partnerstwo międzysektorowe</t>
  </si>
  <si>
    <t xml:space="preserve">Sprawdzane jest, czy projekt realizowany jest w partnerstwie  z podmiotami reprezentującymi różne sektory, tj. prywatny, publiczny, pozarządowy.
</t>
  </si>
  <si>
    <t>Ocena projektu w zakresie horyzontalnych kryteriów rankingujacych</t>
  </si>
  <si>
    <t xml:space="preserve">Suma uzyskanych punktów </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</si>
  <si>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</si>
  <si>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</si>
  <si>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</si>
  <si>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</si>
  <si>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</si>
  <si>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</si>
  <si>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</si>
  <si>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</si>
  <si>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</si>
  <si>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</si>
  <si>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</si>
  <si>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</si>
  <si>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Czy Wnioskodawca nie jest przediębiorstwem w trudnej sytuacji.
- w rozumieniu rozporządzenia Komisji (UE) 651/2014 (Dz. Urz. UE 2014 L 187/1) albo 
-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
„Tak” oznacza „nie jest w trudnej sytuacji”, „nie” oznacza „jest w trudnej sytuacji”.</t>
  </si>
  <si>
    <t>Czy projekt nie obejmuje działań, które stanowiły część operacji podlegającej przeniesieniu produkcji zgodnie z art. 66 CPR lub które stanowiłyby przeniesienie działalności produkcyjnej zgodnie z art. 65 ust. 1 lit. a) CPR</t>
  </si>
  <si>
    <t>Wilkość miasta</t>
  </si>
  <si>
    <t>Etap przygotowania i wdrażania Miejskich Planów Adaptacji</t>
  </si>
  <si>
    <t>Czy wnioskodwacą jest jest miasto, które uczestniczyły w realizacji projektu „Opracowanie planów adaptacji do zmian klimatu w miastach powyżej 100 tys. mieszkańców” oraz m. st. Warszawa</t>
  </si>
  <si>
    <t>Czy Wnioskodawca posiada Miejski Plan Adaptacji do Zmian Klimatu zatwierdzony Uchwałą Rady Miasta, zaś zakres projektu jest zgodny i wynika z MPA (dotyczy miast powyżej 100 tys. mieszkańców - beneficjentów projektu MPA oraz miasta st. Warszawy).</t>
  </si>
  <si>
    <t>Zagospodarowanie wód opadowych</t>
  </si>
  <si>
    <t>Czy inwestycje dotyczące zagospodarowania wód opadowych stanowią co najmniej 50 % wartości projektu.</t>
  </si>
  <si>
    <t>Czy wnioskodawca przewidział wkomponowanie w otoczenie oraz zminimalizował ew. ingerencję w przyrodę zbiorników suchych(np. minimalizacja wycinki drzew, przywrócenie naturalnego siedliska, ekosystemu etc.).</t>
  </si>
  <si>
    <t>Optymalizacja rozwiązań w zakresie wkomponowania w otoczenie zbiorników.
Zbiorniki suche, wypełniane wodą tylko w czasie intensywnych opadów, powinny być wkomponowane w naturalne otoczenie z możliwie minimalną ingerencją w istniejącą przyrodę oraz występujące naturalne procesy.</t>
  </si>
  <si>
    <t>6.1</t>
  </si>
  <si>
    <t xml:space="preserve">Identyfikacja stanu istniejącego </t>
  </si>
  <si>
    <t>Czy Wnioskodawca posiada oraz wykorzystał w przygotowaniu projektu:
- inwentaryzację systemu zagospodarowania wód opadowych, w tym dane na temat długości sieci wraz z rozbiciem na średnice oraz położenia, oraz
- inwentaryzację terenów zieleni, oraz
- inwentaryzację powierzchni uszczelnionych lub zasklepionych, oraz
- mapy glebowe lub inne dane dotyczące przepuszczalności terenów zlewni, oraz
- identyfikację obszarów wrażliwych na podtopienia.
Inwentaryzacja terenów zieleni obejmuje co najmniej dane na temat powierzchni, położenia oraz rodzaju zieleni na obszarze objętym projektem, zaś inwentaryzacja powierzchni uszczelnionych obejmuje co najmniej dane na temat powierzchni oraz położenia terenów uszczelnionych lub zasklepionych.</t>
  </si>
  <si>
    <t>7.1</t>
  </si>
  <si>
    <t>Gotowość projektu do realizacji</t>
  </si>
  <si>
    <t>7.2</t>
  </si>
  <si>
    <t>Czy Wnioskodawca posiada decyzje 
o środowiskowych uwarunkowaniach dla wszystkich zadań, dla których wydanie decyzji jest wymagane?</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</si>
  <si>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</si>
  <si>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7.3</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</si>
  <si>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</si>
  <si>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7.4</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</si>
  <si>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</si>
  <si>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</si>
  <si>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Czy w ramach projektu nastąpi wykorzystanie co najmniej 15% objętości zretencjonowanych/zatrzymanych wód opadowych z terenu zlewni objętej projektem.
Wody te mogą być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t>
  </si>
  <si>
    <t>Działania w zakresie spowolnienia odpływu oraz retencjonowania wody w oparciu o zieloną i zielono-niebieską infrastrukturę oraz rozwiązania oparte na przyrodzie.</t>
  </si>
  <si>
    <t>Czy w ramach projektu podjęte zostaną działania mające na celu spowolnienie/zatrzymanie odpływu wody przy wykorzystaniu zielono–niebieskiej infrastruktury oraz rozwiązań opartych na przyrodzie.</t>
  </si>
  <si>
    <t>9.1</t>
  </si>
  <si>
    <t>Gatunki obce.
Projekt nie może obejmować wprowadzenia inwazyjnych gatunków obcych.</t>
  </si>
  <si>
    <t xml:space="preserve">Czy w projekcie nie wprowadzono inwazyjnych gatunków obcych?
</t>
  </si>
  <si>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</si>
  <si>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</si>
  <si>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</si>
  <si>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</si>
  <si>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Punktacja</t>
  </si>
  <si>
    <t>Max
punktacja</t>
  </si>
  <si>
    <t>Nazwa kryterium
Definicja kryterium</t>
  </si>
  <si>
    <t>Przygotowanie projektu – gotowość do realizacji inwestycji</t>
  </si>
  <si>
    <t>Czy projekt jest rekomendowany do II etapu oceny?</t>
  </si>
  <si>
    <t>Czy projekt jest rekomendowany do dofinansowania?</t>
  </si>
  <si>
    <t>Projekt rekomendowany do II etapu oceny</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</si>
  <si>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</si>
  <si>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</si>
  <si>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Nr. Kryterium</t>
  </si>
  <si>
    <t>FENX.02 Wsparcie sektorów energetyka i środowisko z EFRR</t>
  </si>
  <si>
    <t>FENX.02.05 Woda do spożycia</t>
  </si>
  <si>
    <t>Tryb naboru (konkurencyjny/niekonkurencyjny):</t>
  </si>
  <si>
    <t>konkurencyjny</t>
  </si>
  <si>
    <t>Nr naboru:</t>
  </si>
  <si>
    <t>FENX.02.05-IW.01-001/23</t>
  </si>
  <si>
    <t>…</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</si>
  <si>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</si>
  <si>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</si>
  <si>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Projekt jest zgodny lub komplementarny z celami Strategii Unii Europejskiej dla regionu Morza Bałtyckiego. otrzymuje wynik "NIE DOTYCZY".
</t>
  </si>
  <si>
    <t>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Punkty nie sumują się.</t>
  </si>
  <si>
    <t xml:space="preserve">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</si>
  <si>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Sprawdzane jest, czy projekt jest finansowany również z innych źródeł finansowania niż fundusze UE (np. instrumenty finansowe, inwestycje prywatne/publiczne itp.) w wymiarze wyższym niż minimalny wkład własny wnioskodawcy. 
Aby kryterium zostało uznane za spełnione, minimalny wkład własny powinien być podwyższony min. o 1%.
</t>
  </si>
  <si>
    <t>Wydajność przedsiębiorstwa wodociągowo-kanalizacyjnego w zakresie zaopatrzenia w wodę</t>
  </si>
  <si>
    <t>Wiek sieci wodociągowej</t>
  </si>
  <si>
    <t>Materiał sieci wodociągowej</t>
  </si>
  <si>
    <t>Budowa lub modernizacja stacji uzdatniania wody</t>
  </si>
  <si>
    <t>Kategoryzacja inwestycji w skali województw wg Programu Inwestycyjnego w zakresie poprawy jakości i ograniczania strat wody przeznaczonej do spożycia przez ludzi</t>
  </si>
  <si>
    <t>Działania zmierzające do oszczędzania wody w zbiorczych systemach zaopatrzenia w wodę do spożycia</t>
  </si>
  <si>
    <t>Zwiększanie efektywności systemów wodociągowych</t>
  </si>
  <si>
    <t>Kryterium premiujące w zależności od materiału z którego wykonana jest modernizowana sieć wodociągowa</t>
  </si>
  <si>
    <t>Kryterium premiujące w przypadku budowy lub modernizacji stacji uzdatniania wody lub ujęcia wody</t>
  </si>
  <si>
    <t>Kryterium premiujące dla przedsiębiorstw wodociągowo-kanalizacyjnych o wydajności zapewniającej dostarczanie do 10 000 m³ wody na dobę lub zaopatrywanie w wodę do 50 000 osób</t>
  </si>
  <si>
    <t>Kryterium premiujące w przypadku modernizacji sieci wodociągowej</t>
  </si>
  <si>
    <t>Kryterium premiujące wg kategoryzacji potrzeb inwestycyjnych zgodnie z procedurą opisaną na stronie 53 Programu Inwestycyjnego w zakresie poprawy jakości i ograniczania strat wody przeznaczonej do spożycia przez ludzi</t>
  </si>
  <si>
    <t>Kryterium premiujące, w ramach którego ocenie podlega czy projekt realizowany będzie na obszarze gminy lub gmin, na których zostały zrealizowane (przez podmioty odpowiedzialne za realizację zadań związanych z zaopatrzeniem ludności w wodę, tj. jednostki samorządu terytorialnego oraz przedsiębiorstwa wodociągowo‐kanalizacyjne) działania dotyczące zagospodarowania zatrzymanych lub zretencjonowanych wód opadowych lub roztopowych w miejscach ich powstawania lub działania służące ograniczaniu strat wody</t>
  </si>
  <si>
    <t>Kryterium premiujące projekty obejmujące zakresem działania prowadzące do zwiększenia efektywności systemów wodociągowych, poprzez ograniczanie strat wody, a także właściwe zarzadzanie systemami wodociągowymi</t>
  </si>
  <si>
    <t>Edukacja ekologiczna w zakresie zarządzania zasobami wodnymi</t>
  </si>
  <si>
    <t>Kryterium premiujące przedsięwzięcia w ramach których przewidziano działania zmierzające do podnoszenia świadomości ekologicznej odbiorców usług, dotyczące śladu wodnego produktów i usług oraz zarządzania zasobami wodnymi, w tym oszczędzania wody.</t>
  </si>
  <si>
    <t>3 pkt. - jeżeli projekt realizuje przedsiębiorstwo wodociągowo-kanalizacyjne dostarczające do 10 000 m³ wody na dobę lub zaopatrujących w wodę do 50 000 osób.
W przypadku braku spełnienia wskazanego wyżej warunku oceny, projekt otrzymuje 0 punktów.</t>
  </si>
  <si>
    <t>6 pkt. – jeżeli w wyniku realizacji projektu nastąpi wymiana sieci wodociągowej zbudowanej z azbestocementu;
3 pkt. – jeżeli w wyniku realizacji projektu nastąpi wymiana sieci wodociągowej zbudowanej z innych materiałów.
Punkty za poszczególne elementy podlegające ocenie w ramach przedmiotowego kryterium nie sumują się. W przypadku spełnienia obydwu wskazanych wyżej warunków oceny jednocześnie, projekt otrzymuje 6 punktów. Jeśli projekt nie obejmuje zakresem modernizacji sieci wodociągowej, otrzymuje 0 punktów.</t>
  </si>
  <si>
    <t>6 pkt. – jeżeli w wyniku realizacji projektu nastąpi wymiana sieci wodociągowych z wiekiem powyżej 50 lat;
3 pkt. – jeżeli w wyniku realizacji projektu nastąpi wymiana sieci wodociągowych z wiekiem od 30 do 50 lat.
Punkty za poszczególne elementy podlegające ocenie w ramach przedmiotowego kryterium nie sumują się. W przypadku spełnienia obydwu wskazanych wyżej warunków oceny jedocześnie, projekt otrzymuje 6 punktów. Jeśli projekt nie spełnia żadnego z warunków oceny, otrzymuje 0 punktów. W przypadku gdy projekt nie obejmuje zakresem modernizacji.</t>
  </si>
  <si>
    <t>12 pkt. – jeżeli projekt przewiduje budowę lub modernizację stacji uzdatniania wody lub ujęcia wody.
W przypadku braku spełnienia wskazanego wyżej warunku oceny, projekt otrzymuje 0 punktów.</t>
  </si>
  <si>
    <t>9 pkt. – jeżeli iloczyn matrycy wynosi 6 lub 9;
6 pkt. – jeżeli iloczyn matrycy wynosi 3 lub 4;
3 pkt. – jeżeli iloczyn matrycy wynosi 1 lub 2.
Punkty za poszczególne elementy podlegające ocenie w ramach przedmiotowego kryterium nie sumują się. W przypadku gdy projekt nie spełnia żadnego z wskazanych wyżej warunków oceny, otrzymuje 0 punktów.</t>
  </si>
  <si>
    <t>W zaokrągleniu do pełnego procenta:
12 pkt. – 85 % – 100 %;
9 pkt. – 70 % – 84 %;
6 pkt. – 55 % – 69 %;
3 pkt. – 40 % – 54 %.
0 pkt. – 0 % - 39%</t>
  </si>
  <si>
    <t>3 pkt. - zostały zrealizowane działania dotyczące zagospodarowania zatrzymanych lub zretencjonowanych wód opadowych lub roztopowych w miejscach ich powstawania;
3 pkt. - zostały zrealizowane działania na rzecz dofinansowania przydomowych mikroinstalacji do wychwytywania i wykorzystania wód opadowych;
3 pkt. – zostały zrealizowane działania zmierzające do ograniczania strat wody w systemach wodociągowych, polegające na stosowaniu narzędzi i oprogramowania do zarządzania stratami wody;
Przyznane w ramach kryterium punkty sumują się (maks. 9 punktów). W przypadku gdy projekt nie spełnia żadnego z wskazanych wyżej warunków oceny, otrzymuje 0 punktów.</t>
  </si>
  <si>
    <t>3 pkt. - jeżeli w ramach projektu realizowane są działania zmierzające do ograniczania strat wody w systemach wodociągowych lub zwiększania efektywności dostaw wody, polegające na wdrożeniu narzędzi i oprogramowania do zarządzania stratami wody lub inteligentnych systemów zarządzania sieciami wodociągowymi.
W przypadku braku spełnienia wskazanego wyżej warunku oceny, projekt otrzymuje 0 punktów.</t>
  </si>
  <si>
    <t>3 pkt – jeżeli w ramach projektu realizowane są działania zmierzające do podnoszenia świadomości ekologicznej odbiorców usług, dotyczące śladu wodnego produktów i usług oraz zarządzania zasobami wodnymi, w tym oszczędzania wody.</t>
  </si>
  <si>
    <t>W celu uzyskania pozytywnej oceny wymagane jest uzyskanie min. 25 punktów.</t>
  </si>
  <si>
    <t>Ocena projektu w zakresie specyficznych kryteriów rankingujacych</t>
  </si>
  <si>
    <t>Wartość zadań inwestycyjnych posiadających pozwolenia na budowę/decyzje o pozwoleniu na realizację inwestycji w stosunku do wartości wszystkich zadań wymagających pozwoleń na budowę/decyzji o pozwoleniu na realizację inwestycji. Dotyczy także zgłoszeń, co do których nie zgłoszono sprzeciwu, jak i zadań inwestycyjnych gotowych do realizacji (wg oświadczenia wnioskodawcy) niewymagających pozwoleń lub zgłoszeń.</t>
  </si>
  <si>
    <t>Nr kryterium</t>
  </si>
  <si>
    <t>TAK/NIE</t>
  </si>
  <si>
    <t>TAK/NIE/NIE DOTYCZY</t>
  </si>
  <si>
    <t>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Punkty sumują się.</t>
  </si>
  <si>
    <t>12.1</t>
  </si>
  <si>
    <t>12.2</t>
  </si>
  <si>
    <t>12.3</t>
  </si>
  <si>
    <t>12.4</t>
  </si>
  <si>
    <t>12.5</t>
  </si>
  <si>
    <t>12.6</t>
  </si>
  <si>
    <t>12.7</t>
  </si>
  <si>
    <t>12.8</t>
  </si>
  <si>
    <t>12.9</t>
  </si>
  <si>
    <t>12.10</t>
  </si>
  <si>
    <t>12.11</t>
  </si>
  <si>
    <t>12.12</t>
  </si>
  <si>
    <t>12.13</t>
  </si>
  <si>
    <t>Czy we wniosku w sposób dostateczny określono docelowy zakres rzeczowy, cele oraz efekty projektu (w tym określono wymagane parametry potwierdzające spełnienie wymogów prawa)?</t>
  </si>
  <si>
    <t>Czy cele i zakres projektu wynikają z opisu stanu istniejącego oraz zidentyfikowanych niedoborów?</t>
  </si>
  <si>
    <t>Czy opisano, w jaki sposób projekt przyczynia się do usunięcia zidentyfikowanych niedoborów?</t>
  </si>
  <si>
    <t>Czy należycie opisano rozważane warianty realizacji inwestycji?</t>
  </si>
  <si>
    <t>Czy dokonano porównania rozważanych wariantów w oparciu o kryteria techniczne, finansowe, instytucjonalne oraz środowiskowe?</t>
  </si>
  <si>
    <t xml:space="preserve">Czy w przypadku, gdy nie dokonano analizy opcji, uzasadniono, że nie istnieje więcej niż jedno rozwiązanie inwestycyjne? </t>
  </si>
  <si>
    <t>Czy z analizy opcji wynika, że projekt jest najkorzystniejszym możliwym wariantem realizacji przedsięwzięcia?</t>
  </si>
  <si>
    <t>Czy przedstawiono podstawy oszacowania  wysokości kosztów robót budowlano-montażowych, jak i innych kategorii kosztów lub wydatków?</t>
  </si>
  <si>
    <t>Czy studium wykonalności zostało sporządzone zgodnie z Wytycznymi dotyczącymi zagadnień związanych z przygotowaniem projektów inwestycyjnych, w tym hybrydowych na lata 2021-2027 i z wymogami  instrukcji wypełniania wniosku o dofinansowanie?</t>
  </si>
  <si>
    <t xml:space="preserve">Czy we wniosku oraz studium wykonalności opisano istniejący system wodociągowy wraz z parametrami ilościowymi i jakościowymi? </t>
  </si>
  <si>
    <t>Czy wskazano  występujące niedobory i potrzeby w istniejącym systemie wodociągowym w odniesieniu do aglomeracji?</t>
  </si>
  <si>
    <t>Czy poprawnie zidentyfikowano zakres projektu?</t>
  </si>
  <si>
    <t>Czy opisano docelowy stan systemu wodociągowegoi po zakończeniu projektu?</t>
  </si>
  <si>
    <t>16.1</t>
  </si>
  <si>
    <t>16.2</t>
  </si>
  <si>
    <t>16.3</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</si>
  <si>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</si>
  <si>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</si>
  <si>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</si>
  <si>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</si>
  <si>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17.1</t>
  </si>
  <si>
    <t>17.2</t>
  </si>
  <si>
    <t>17.3</t>
  </si>
  <si>
    <t>Czy infrastruktura realizowana w ramach projektu (o przewidywanej trwałości wynoszącej co najmniej pięć lat) jest odporna na zmiany klimatu, tzn. na klimat zmieniony w tym okresie?</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</si>
  <si>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</si>
  <si>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</si>
  <si>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II etap oceny
Ocena projektu w zakresie horyzontalnych kryteriów obligatoryjnych
Obszar oceny: procedury ocen oddziaływania na środowisko z elementami adaptacji do zmian klimatu</t>
  </si>
  <si>
    <t>Czy wniosek spełnia kryteria horyzontalne obligatoryjne w zakresie oceny  procedur ocen oddziaływania na środowisko z elementami adaptacji do zmian klimatu?</t>
  </si>
  <si>
    <t>II etap oceny
Ocena projektu w zakresie horyzontalnych kryteriów obligatoryjnych
Obszar oceny: analiza finansowo – ekonomiczna, w tym analiza kosztów i korzyści (o ile dotyczy)</t>
  </si>
  <si>
    <t>Czy studium wykonalności zostało sporządzone zgodnie z „Zakresem Studium wykonalności” stanowiącym załącznik do Instrukcji wypełniania wniosku o dofinansowanie?</t>
  </si>
  <si>
    <t>Czy analiza finansowa została przeprowadzona zgodnie z Wytycznymi w zakresie zagadnień związanych z przygotowaniem projektów inwestycyjnych na lata 2021-2027 i z wymogami  wskazanymi w Instrukcji wypełniania wniosku o dofinansowanie (tam gdzie dotyczy)?</t>
  </si>
  <si>
    <t>Czy w analizie finansowej wzięta została pod uwagę dostępność cenowa taryf?</t>
  </si>
  <si>
    <t>Czy – w przypadku ograniczenia przychodów związanego z dostępnością cenową taryf – wskazano w analizie trwałości wszystkie źródła przychodów, które pozwolą na osiągnięcie dodatnich przepływów finansowych w każdym roku analizy?</t>
  </si>
  <si>
    <t>Czy poziom dofinansowania nie przekracza max możliwego poziomu dofinansowania dla danego działania?</t>
  </si>
  <si>
    <t>Czy wskaźniki efektywności finansowej i ekonomicznej (jeśli dotyczy) wyliczono zgodnie z Wytycznymi w zakresie zagadnień związanych z przygotowaniem projektów inwestycyjnych na lata 2021-2027?</t>
  </si>
  <si>
    <t>Czy sporządzono analizy wrażliwości, ryzyka, zgodnie z Wytycznymi w zakresie zagadnień związanych z przygotowaniem projektów inwestycyjnych na lata 2021-2027?</t>
  </si>
  <si>
    <t>Czy wniosek spełnia kryteria horyzontalne obligatoryjne w zakresie w zakresie analizy finansowo – ekonomicznej, w tym analizy kosztów i korzyści?</t>
  </si>
  <si>
    <t>II etap oceny
Ocena projektu w zakresie horyzontalnych kryteriów obligatoryjnych
Obszar oceny: ocena techniczna</t>
  </si>
  <si>
    <t>Czy wniosek spełnia kryteria horyzontalne obligatoryjne w zakresie w zakresie oceny technicznej?</t>
  </si>
  <si>
    <t>Czy przedstawiono aktualną oraz przewidywaną po zakończeniu realizacji projektu formę prawną, strukturę własności oraz eksploatacji majątku na terenie objętym projektem i czy potwierdzają one możliwość utrzymania trwałości projektu?</t>
  </si>
  <si>
    <t xml:space="preserve">Czy potencjalne lub poniesione wydatki kwalifikowalne w ramach projektu spełniają warunki określone w Wytycznych dotyczących kwalifikowalności wydatków na lata 2021-2027 i Regulaminie wyboru projektów (w tym dot. limitu na wydatki związane z OZE (max. 20% wk))? </t>
  </si>
  <si>
    <t>18.7</t>
  </si>
  <si>
    <t>18.8</t>
  </si>
  <si>
    <t xml:space="preserve">Czy dla kosztów pośrednich zastosowano stawkę ryczałtową, zgodną z Regulaminem wyboru projektów i czy kwota kosztów pośrednich została prawidłowo wyliczona w odniesieniu do kosztów kwalifikowanych bezpośrednich projektu? </t>
  </si>
  <si>
    <t xml:space="preserve">Czy w koszcie kwalifikowanym bezpośrednim projektu nie zostały uwzględnione koszty określone w Katalogu kosztów pośrednich? </t>
  </si>
  <si>
    <t>Kryterium jest uważane za spełnione jeśli wniosek o dofinansowanie otrzyma ocenę „TAK” w zakresie kryteriów obligatoryjnych horyzontalnych</t>
  </si>
  <si>
    <r>
      <t xml:space="preserve">1 pkt. - projekt obejmuje elementy edukacyjne
albo
0 pkt. – projekt nie spełnia kryterium
</t>
    </r>
    <r>
      <rPr>
        <b/>
        <sz val="9"/>
        <color theme="1"/>
        <rFont val="Open Sans"/>
        <family val="2"/>
      </rPr>
      <t xml:space="preserve">
Możliwe jest przyznanie maksymalnie 1 pkt. </t>
    </r>
    <r>
      <rPr>
        <sz val="9"/>
        <color theme="1"/>
        <rFont val="Open Sans"/>
        <family val="2"/>
      </rPr>
      <t xml:space="preserve">
</t>
    </r>
  </si>
  <si>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Punkty nie sumują się.
</t>
    </r>
    <r>
      <rPr>
        <b/>
        <sz val="9"/>
        <color theme="1"/>
        <rFont val="Open Sans"/>
        <family val="2"/>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</si>
  <si>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sz val="9"/>
        <color rgb="FFFF0000"/>
        <rFont val="Open Sans"/>
        <family val="2"/>
      </rPr>
      <t>Kryterium rozstrzygające</t>
    </r>
  </si>
  <si>
    <r>
      <t xml:space="preserve">3 pkt. – projekt jest realizowany na obszarze wskazanych OSI
albo
0 pkt. – projekt nie spełnia kryterium
</t>
    </r>
    <r>
      <rPr>
        <sz val="9"/>
        <color rgb="FFFF0000"/>
        <rFont val="Open Sans"/>
        <family val="2"/>
      </rPr>
      <t>Kryterium rozstrzygające</t>
    </r>
    <r>
      <rPr>
        <sz val="9"/>
        <color theme="1"/>
        <rFont val="Open Sans"/>
        <family val="2"/>
      </rPr>
      <t xml:space="preserve">
</t>
    </r>
    <r>
      <rPr>
        <b/>
        <sz val="9"/>
        <color theme="1"/>
        <rFont val="Open Sans"/>
        <family val="2"/>
      </rPr>
      <t>Możliwe jest przyznanie maksymalnie 3 pkt.</t>
    </r>
  </si>
  <si>
    <r>
      <t xml:space="preserve">1 pkt. – projekt jest realizowany na obszarze Polski Wschodniej/Śląska
albo
0 pkt. – projekt nie spełnia kryterium
</t>
    </r>
    <r>
      <rPr>
        <b/>
        <sz val="9"/>
        <color theme="1"/>
        <rFont val="Open Sans"/>
        <family val="2"/>
      </rPr>
      <t>Możliwe jest przyznanie maksymalnie 1 pkt.</t>
    </r>
  </si>
  <si>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Open Sans"/>
        <family val="2"/>
      </rPr>
      <t xml:space="preserve">
</t>
    </r>
  </si>
  <si>
    <r>
      <t xml:space="preserve">1 pkt - projekt jest finansowany również z innych źródeł finansowania niż fundusze UE
albo
0 pkt - projekt nie spełnia kryterium
</t>
    </r>
    <r>
      <rPr>
        <b/>
        <sz val="9"/>
        <color theme="1"/>
        <rFont val="Open Sans"/>
        <family val="2"/>
      </rPr>
      <t>Możliwe jest przyznanie maksymalnie 1 pkt.</t>
    </r>
  </si>
  <si>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Open Sans"/>
        <family val="2"/>
      </rPr>
      <t xml:space="preserve">
</t>
    </r>
  </si>
  <si>
    <r>
      <t xml:space="preserve">1 pkt – projekt realizuje założenia NEB
albo
0 pkt. – projekt nie spełnia kryterium
</t>
    </r>
    <r>
      <rPr>
        <b/>
        <sz val="9"/>
        <color theme="1"/>
        <rFont val="Open Sans"/>
        <family val="2"/>
      </rPr>
      <t xml:space="preserve">
Możliwe jest przyznanie maksymalnie 1 pkt.</t>
    </r>
    <r>
      <rPr>
        <sz val="9"/>
        <color theme="1"/>
        <rFont val="Open Sans"/>
        <family val="2"/>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</si>
  <si>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Open Sans"/>
        <family val="2"/>
      </rPr>
      <t xml:space="preserve">
Możliwe jest przyznanie maksymalnie 1 pkt.</t>
    </r>
    <r>
      <rPr>
        <sz val="9"/>
        <color theme="1"/>
        <rFont val="Open Sans"/>
        <family val="2"/>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</si>
  <si>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8"/>
        <color theme="1"/>
        <rFont val="Open Sans"/>
        <family val="2"/>
      </rPr>
      <t>Możliwe jest przyznanie maksymalnie 2 pkt.</t>
    </r>
    <r>
      <rPr>
        <sz val="8"/>
        <color theme="1"/>
        <rFont val="Open Sans"/>
        <family val="2"/>
      </rPr>
      <t xml:space="preserve">
</t>
    </r>
  </si>
  <si>
    <t>6.2</t>
  </si>
  <si>
    <t>Czy Wnioskodawca przedstawił uzasadnienie, że dofinansowanie nie stanowi pomocy publicznej?</t>
  </si>
  <si>
    <t>Czy Wnioskodawca przedstawił oświadczenie (załącznik nr 17 do WoD), że energia uzyskana z odnawialnych źródeł energii sfinasowanych w ramach projektu, będzie wykorzystywana wyłącznie na potrzeby własne Wnioskodawcy/podmiotu upoważnionego do ponoszenia wydatków - jeżeli w zakresie projektu przewidziano zakup odnawialnych źródeł energii?</t>
  </si>
  <si>
    <t>Zgodność projektu z przepisami o pomocy publicznej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</si>
</sst>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2"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indexed="81"/>
      <name val="Tahoma"/>
      <family val="2"/>
      <charset val="238"/>
    </font>
    <font>
      <sz val="8"/>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1"/>
      <color rgb="FFFF0000"/>
      <name val="Calibri"/>
      <family val="2"/>
      <charset val="238"/>
      <scheme val="minor"/>
    </font>
    <font>
      <b/>
      <sz val="14"/>
      <color theme="0"/>
      <name val="Open sans"/>
      <family val="2"/>
    </font>
    <font>
      <b/>
      <sz val="11"/>
      <name val="Open sans"/>
      <family val="2"/>
    </font>
    <font>
      <b/>
      <sz val="12"/>
      <color theme="1"/>
      <name val="Open sans"/>
      <family val="2"/>
    </font>
    <font>
      <b/>
      <sz val="11"/>
      <color theme="1"/>
      <name val="Open sans"/>
      <family val="2"/>
    </font>
    <font>
      <sz val="10"/>
      <color theme="1"/>
      <name val="Open sans"/>
      <family val="2"/>
    </font>
    <font>
      <sz val="11"/>
      <color theme="1"/>
      <name val="Open sans"/>
      <family val="2"/>
    </font>
    <font>
      <b/>
      <sz val="10"/>
      <name val="Open sans"/>
      <family val="2"/>
    </font>
    <font>
      <sz val="8"/>
      <name val="Open sans"/>
      <family val="2"/>
    </font>
    <font>
      <sz val="12"/>
      <name val="Open sans"/>
      <family val="2"/>
    </font>
    <font>
      <b/>
      <sz val="14"/>
      <color theme="1"/>
      <name val="Open Sans"/>
      <family val="2"/>
    </font>
    <font>
      <sz val="9"/>
      <color theme="1"/>
      <name val="Open Sans"/>
      <family val="2"/>
    </font>
    <font>
      <b/>
      <sz val="9"/>
      <color theme="1"/>
      <name val="Open Sans"/>
      <family val="2"/>
    </font>
    <font>
      <sz val="11"/>
      <color rgb="FFFF0000"/>
      <name val="Open Sans"/>
      <family val="2"/>
    </font>
    <font>
      <sz val="9"/>
      <name val="Open Sans"/>
      <family val="2"/>
    </font>
    <font>
      <sz val="11"/>
      <name val="Open Sans"/>
      <family val="2"/>
    </font>
    <font>
      <sz val="9"/>
      <color rgb="FFFF0000"/>
      <name val="Open Sans"/>
      <family val="2"/>
    </font>
    <font>
      <sz val="9"/>
      <color theme="8" tint="-0.499984740745262"/>
      <name val="Open Sans"/>
      <family val="2"/>
    </font>
    <font>
      <b/>
      <sz val="14"/>
      <name val="Open Sans"/>
      <family val="2"/>
    </font>
    <font>
      <b/>
      <sz val="10"/>
      <color theme="1"/>
      <name val="Open Sans"/>
      <family val="2"/>
    </font>
    <font>
      <b/>
      <sz val="12"/>
      <name val="Open Sans"/>
      <family val="2"/>
    </font>
    <font>
      <sz val="8"/>
      <color theme="1"/>
      <name val="Open Sans"/>
      <family val="2"/>
    </font>
    <font>
      <b/>
      <sz val="8"/>
      <color theme="1"/>
      <name val="Open Sans"/>
      <family val="2"/>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1" fillId="0" borderId="0" applyFont="0" applyFill="0" applyBorder="0" applyAlignment="0" applyProtection="0"/>
    <xf numFmtId="43" fontId="11" fillId="0" borderId="0" applyFont="0" applyFill="0" applyBorder="0" applyAlignment="0" applyProtection="0"/>
  </cellStyleXfs>
  <cellXfs count="389">
    <xf numFmtId="0" fontId="0" fillId="0" borderId="0" xfId="0"/>
    <xf numFmtId="0" fontId="0" fillId="0" borderId="0" xfId="0" applyAlignment="1">
      <alignment horizontal="center" vertical="center"/>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0" fillId="0" borderId="50" xfId="0" applyFont="1" applyBorder="1" applyAlignment="1">
      <alignment vertical="center" wrapText="1"/>
    </xf>
    <xf numFmtId="0" fontId="18"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7" fillId="5" borderId="60" xfId="0" applyFont="1" applyFill="1" applyBorder="1" applyAlignment="1">
      <alignment horizontal="center" vertical="center"/>
    </xf>
    <xf numFmtId="0" fontId="0" fillId="0" borderId="48" xfId="0" applyBorder="1"/>
    <xf numFmtId="0" fontId="23" fillId="4" borderId="30" xfId="0" applyFont="1" applyFill="1" applyBorder="1" applyAlignment="1">
      <alignment horizontal="center" vertical="center"/>
    </xf>
    <xf numFmtId="0" fontId="24" fillId="0" borderId="50" xfId="0" applyFont="1" applyBorder="1" applyAlignment="1">
      <alignment vertical="center" wrapText="1"/>
    </xf>
    <xf numFmtId="0" fontId="21" fillId="4" borderId="15" xfId="0" applyFont="1" applyFill="1" applyBorder="1" applyAlignment="1">
      <alignment horizontal="center" vertical="center" wrapText="1"/>
    </xf>
    <xf numFmtId="0" fontId="24" fillId="0" borderId="29" xfId="0" applyFont="1" applyBorder="1" applyAlignment="1">
      <alignment vertical="center" wrapText="1"/>
    </xf>
    <xf numFmtId="0" fontId="25" fillId="0" borderId="25" xfId="0" applyFont="1" applyBorder="1" applyAlignment="1">
      <alignment horizontal="center" vertical="center"/>
    </xf>
    <xf numFmtId="0" fontId="20" fillId="2" borderId="26" xfId="0" applyFont="1" applyFill="1" applyBorder="1" applyAlignment="1">
      <alignment horizontal="center" vertical="center" wrapText="1"/>
    </xf>
    <xf numFmtId="0" fontId="25" fillId="0" borderId="10" xfId="0" applyFont="1" applyBorder="1" applyAlignment="1">
      <alignment horizontal="center" vertical="center" wrapText="1"/>
    </xf>
    <xf numFmtId="0" fontId="25" fillId="0" borderId="0" xfId="0" applyFont="1" applyAlignment="1">
      <alignment horizontal="center" vertical="center"/>
    </xf>
    <xf numFmtId="0" fontId="25" fillId="0" borderId="0" xfId="0" applyFont="1"/>
    <xf numFmtId="0" fontId="23" fillId="5" borderId="45" xfId="0" applyFont="1" applyFill="1" applyBorder="1" applyAlignment="1">
      <alignment horizontal="center" vertical="center" wrapText="1"/>
    </xf>
    <xf numFmtId="0" fontId="23" fillId="5" borderId="34" xfId="0" applyFont="1" applyFill="1" applyBorder="1" applyAlignment="1">
      <alignment horizontal="center" vertical="center" wrapText="1"/>
    </xf>
    <xf numFmtId="0" fontId="29" fillId="5" borderId="46" xfId="0" applyFont="1" applyFill="1" applyBorder="1" applyAlignment="1">
      <alignment horizontal="center" vertical="center"/>
    </xf>
    <xf numFmtId="0" fontId="23" fillId="5" borderId="32" xfId="0" applyFont="1" applyFill="1" applyBorder="1" applyAlignment="1">
      <alignment horizontal="center" vertical="center"/>
    </xf>
    <xf numFmtId="0" fontId="23" fillId="6" borderId="30" xfId="0" applyFont="1" applyFill="1" applyBorder="1" applyAlignment="1">
      <alignment horizontal="center" vertical="center"/>
    </xf>
    <xf numFmtId="0" fontId="23" fillId="6" borderId="39" xfId="0" applyFont="1" applyFill="1" applyBorder="1" applyAlignment="1">
      <alignment vertical="center" wrapText="1"/>
    </xf>
    <xf numFmtId="0" fontId="30" fillId="5" borderId="37" xfId="0" applyFont="1" applyFill="1" applyBorder="1" applyAlignment="1">
      <alignment horizontal="center" vertical="center"/>
    </xf>
    <xf numFmtId="0" fontId="25" fillId="0" borderId="10" xfId="0" applyFont="1" applyBorder="1" applyAlignment="1">
      <alignment horizontal="center" vertical="center"/>
    </xf>
    <xf numFmtId="0" fontId="25" fillId="0" borderId="58" xfId="0" applyFont="1" applyBorder="1" applyAlignment="1">
      <alignment vertical="center"/>
    </xf>
    <xf numFmtId="0" fontId="30" fillId="5" borderId="33" xfId="0" applyFont="1" applyFill="1" applyBorder="1" applyAlignment="1">
      <alignment horizontal="center" vertical="center"/>
    </xf>
    <xf numFmtId="0" fontId="25" fillId="0" borderId="53" xfId="0" applyFont="1" applyBorder="1" applyAlignment="1">
      <alignment vertical="center"/>
    </xf>
    <xf numFmtId="0" fontId="31" fillId="5" borderId="60" xfId="0" applyFont="1" applyFill="1" applyBorder="1" applyAlignment="1">
      <alignment horizontal="center" vertical="center"/>
    </xf>
    <xf numFmtId="0" fontId="23" fillId="6" borderId="34" xfId="0" applyFont="1" applyFill="1" applyBorder="1" applyAlignment="1">
      <alignment horizontal="center" vertical="center"/>
    </xf>
    <xf numFmtId="0" fontId="32" fillId="0" borderId="0" xfId="0" applyFont="1"/>
    <xf numFmtId="0" fontId="23" fillId="4" borderId="31" xfId="0" applyFont="1" applyFill="1" applyBorder="1" applyAlignment="1">
      <alignment vertical="center" wrapText="1"/>
    </xf>
    <xf numFmtId="0" fontId="31" fillId="5" borderId="36" xfId="0" applyFont="1" applyFill="1" applyBorder="1" applyAlignment="1">
      <alignment horizontal="center" vertical="center"/>
    </xf>
    <xf numFmtId="0" fontId="23" fillId="4" borderId="48" xfId="0" applyFont="1" applyFill="1" applyBorder="1" applyAlignment="1">
      <alignment vertical="center" wrapText="1"/>
    </xf>
    <xf numFmtId="0" fontId="23" fillId="4" borderId="26" xfId="0" applyFont="1" applyFill="1" applyBorder="1" applyAlignment="1">
      <alignment vertical="center" wrapText="1"/>
    </xf>
    <xf numFmtId="0" fontId="23" fillId="5" borderId="37" xfId="0" applyFont="1" applyFill="1" applyBorder="1" applyAlignment="1">
      <alignment horizontal="center" vertical="center"/>
    </xf>
    <xf numFmtId="0" fontId="23" fillId="4" borderId="31" xfId="0" applyFont="1" applyFill="1" applyBorder="1" applyAlignment="1">
      <alignment horizontal="center" vertical="center" wrapText="1"/>
    </xf>
    <xf numFmtId="0" fontId="23" fillId="4" borderId="48" xfId="0" applyFont="1" applyFill="1" applyBorder="1" applyAlignment="1">
      <alignment horizontal="center" vertical="center" wrapText="1"/>
    </xf>
    <xf numFmtId="0" fontId="23" fillId="4" borderId="41" xfId="0" applyFont="1" applyFill="1" applyBorder="1" applyAlignment="1">
      <alignment horizontal="center" vertical="center" wrapText="1"/>
    </xf>
    <xf numFmtId="0" fontId="23" fillId="4" borderId="29" xfId="0" applyFont="1" applyFill="1" applyBorder="1" applyAlignment="1">
      <alignment horizontal="center" vertical="center" wrapText="1"/>
    </xf>
    <xf numFmtId="0" fontId="23" fillId="4" borderId="26" xfId="0" applyFont="1" applyFill="1" applyBorder="1" applyAlignment="1">
      <alignment horizontal="center" vertical="center" wrapText="1"/>
    </xf>
    <xf numFmtId="0" fontId="25" fillId="0" borderId="29" xfId="0" applyFont="1" applyBorder="1" applyAlignment="1">
      <alignment vertical="center"/>
    </xf>
    <xf numFmtId="0" fontId="25" fillId="0" borderId="26" xfId="0" applyFont="1" applyBorder="1" applyAlignment="1">
      <alignment vertical="center"/>
    </xf>
    <xf numFmtId="0" fontId="23" fillId="6" borderId="31" xfId="0" applyFont="1" applyFill="1" applyBorder="1" applyAlignment="1">
      <alignment vertical="center" wrapText="1"/>
    </xf>
    <xf numFmtId="0" fontId="25" fillId="0" borderId="41" xfId="0" applyFont="1" applyBorder="1" applyAlignment="1">
      <alignment vertical="center"/>
    </xf>
    <xf numFmtId="0" fontId="25" fillId="5" borderId="37" xfId="0" applyFont="1" applyFill="1" applyBorder="1" applyAlignment="1">
      <alignment horizontal="center" vertical="center"/>
    </xf>
    <xf numFmtId="0" fontId="25" fillId="5" borderId="40" xfId="0" applyFont="1" applyFill="1" applyBorder="1" applyAlignment="1">
      <alignment horizontal="center" vertical="center"/>
    </xf>
    <xf numFmtId="0" fontId="25" fillId="0" borderId="12" xfId="0" applyFont="1" applyBorder="1" applyAlignment="1">
      <alignment horizontal="center" vertical="center"/>
    </xf>
    <xf numFmtId="0" fontId="25" fillId="0" borderId="62" xfId="0" applyFont="1" applyBorder="1" applyAlignment="1">
      <alignment horizontal="center" vertical="center"/>
    </xf>
    <xf numFmtId="0" fontId="25" fillId="0" borderId="61" xfId="0" applyFont="1" applyBorder="1" applyAlignment="1">
      <alignment vertical="center"/>
    </xf>
    <xf numFmtId="0" fontId="23" fillId="4" borderId="46" xfId="0" applyFont="1" applyFill="1" applyBorder="1" applyAlignment="1">
      <alignment horizontal="center" vertical="center" wrapText="1"/>
    </xf>
    <xf numFmtId="0" fontId="23" fillId="4" borderId="46" xfId="0" applyFont="1" applyFill="1" applyBorder="1" applyAlignment="1">
      <alignment vertical="center" wrapText="1"/>
    </xf>
    <xf numFmtId="0" fontId="23" fillId="4" borderId="29" xfId="0" applyFont="1" applyFill="1" applyBorder="1" applyAlignment="1">
      <alignment vertical="center" wrapText="1"/>
    </xf>
    <xf numFmtId="0" fontId="23" fillId="6" borderId="46" xfId="0" applyFont="1" applyFill="1" applyBorder="1" applyAlignment="1">
      <alignment horizontal="center" vertical="center" wrapText="1"/>
    </xf>
    <xf numFmtId="0" fontId="29" fillId="5" borderId="32" xfId="0" applyFont="1" applyFill="1" applyBorder="1" applyAlignment="1">
      <alignment horizontal="center" vertical="center"/>
    </xf>
    <xf numFmtId="0" fontId="21" fillId="5" borderId="11" xfId="0" applyFont="1" applyFill="1" applyBorder="1" applyAlignment="1">
      <alignment horizontal="center" vertical="center" wrapText="1"/>
    </xf>
    <xf numFmtId="0" fontId="22" fillId="5" borderId="30" xfId="0" applyFont="1" applyFill="1" applyBorder="1" applyAlignment="1">
      <alignment horizontal="center" vertical="center" wrapText="1"/>
    </xf>
    <xf numFmtId="0" fontId="21" fillId="5" borderId="21" xfId="0" applyFont="1" applyFill="1" applyBorder="1" applyAlignment="1">
      <alignment horizontal="center" vertical="center" wrapText="1"/>
    </xf>
    <xf numFmtId="0" fontId="29" fillId="5" borderId="31" xfId="0" applyFont="1" applyFill="1" applyBorder="1" applyAlignment="1">
      <alignment horizontal="center" vertical="center"/>
    </xf>
    <xf numFmtId="0" fontId="33" fillId="0" borderId="3" xfId="0" applyFont="1" applyBorder="1" applyAlignment="1">
      <alignment horizontal="left" vertical="top" wrapText="1"/>
    </xf>
    <xf numFmtId="0" fontId="34" fillId="0" borderId="3" xfId="0" applyFont="1" applyBorder="1" applyAlignment="1">
      <alignment horizontal="center" vertical="center" wrapText="1"/>
    </xf>
    <xf numFmtId="0" fontId="34" fillId="0" borderId="2" xfId="0" applyFont="1" applyBorder="1" applyAlignment="1">
      <alignment horizontal="center" vertical="center" wrapText="1"/>
    </xf>
    <xf numFmtId="0" fontId="25" fillId="0" borderId="29" xfId="0" applyFont="1" applyBorder="1"/>
    <xf numFmtId="0" fontId="30" fillId="0" borderId="3" xfId="0" applyFont="1" applyBorder="1" applyAlignment="1">
      <alignment horizontal="left" vertical="top" wrapText="1"/>
    </xf>
    <xf numFmtId="0" fontId="25" fillId="0" borderId="1" xfId="0" applyFont="1" applyBorder="1" applyAlignment="1">
      <alignment horizontal="center" vertical="center"/>
    </xf>
    <xf numFmtId="0" fontId="23" fillId="7" borderId="25" xfId="0" applyFont="1" applyFill="1" applyBorder="1" applyAlignment="1">
      <alignment horizontal="center" vertical="center"/>
    </xf>
    <xf numFmtId="0" fontId="38" fillId="0" borderId="26" xfId="0" applyFont="1" applyBorder="1" applyAlignment="1">
      <alignment horizontal="center" vertical="center"/>
    </xf>
    <xf numFmtId="0" fontId="23" fillId="5" borderId="32" xfId="0" applyFont="1" applyFill="1" applyBorder="1" applyAlignment="1">
      <alignment horizontal="center" vertical="center" wrapText="1"/>
    </xf>
    <xf numFmtId="0" fontId="29" fillId="5" borderId="26" xfId="0" applyFont="1" applyFill="1" applyBorder="1" applyAlignment="1">
      <alignment horizontal="center" vertical="center"/>
    </xf>
    <xf numFmtId="0" fontId="30" fillId="0" borderId="10" xfId="0" applyFont="1" applyBorder="1" applyAlignment="1">
      <alignment horizontal="left" vertical="top" wrapText="1"/>
    </xf>
    <xf numFmtId="0" fontId="24" fillId="0" borderId="3" xfId="0" applyFont="1" applyBorder="1" applyAlignment="1">
      <alignment horizontal="center" vertical="center" wrapText="1"/>
    </xf>
    <xf numFmtId="0" fontId="38" fillId="0" borderId="3" xfId="0" applyFont="1" applyBorder="1" applyAlignment="1">
      <alignment horizontal="center" vertical="center" wrapText="1"/>
    </xf>
    <xf numFmtId="0" fontId="23" fillId="0" borderId="41" xfId="0" applyFont="1" applyBorder="1" applyAlignment="1">
      <alignment horizontal="center" vertical="top" wrapText="1"/>
    </xf>
    <xf numFmtId="0" fontId="30" fillId="0" borderId="12" xfId="0" applyFont="1" applyBorder="1" applyAlignment="1">
      <alignment horizontal="left" vertical="top" wrapText="1"/>
    </xf>
    <xf numFmtId="0" fontId="30" fillId="0" borderId="41" xfId="0" applyFont="1" applyBorder="1" applyAlignment="1">
      <alignment horizontal="center" vertical="top" wrapText="1"/>
    </xf>
    <xf numFmtId="0" fontId="30" fillId="0" borderId="0" xfId="0" applyFont="1" applyAlignment="1">
      <alignment vertical="top" wrapText="1"/>
    </xf>
    <xf numFmtId="0" fontId="30" fillId="0" borderId="10" xfId="0" applyFont="1" applyBorder="1" applyAlignment="1">
      <alignment vertical="top" wrapText="1"/>
    </xf>
    <xf numFmtId="0" fontId="30" fillId="0" borderId="12" xfId="0" applyFont="1" applyBorder="1" applyAlignment="1">
      <alignment vertical="top" wrapText="1"/>
    </xf>
    <xf numFmtId="0" fontId="25" fillId="0" borderId="48" xfId="0" applyFont="1" applyBorder="1" applyAlignment="1">
      <alignment horizontal="center"/>
    </xf>
    <xf numFmtId="0" fontId="24" fillId="0" borderId="26" xfId="0" applyFont="1" applyBorder="1" applyAlignment="1">
      <alignment horizontal="center" vertical="center"/>
    </xf>
    <xf numFmtId="0" fontId="40" fillId="0" borderId="3" xfId="0" applyFont="1" applyBorder="1" applyAlignment="1">
      <alignment horizontal="left" vertical="top" wrapText="1"/>
    </xf>
    <xf numFmtId="0" fontId="27" fillId="0" borderId="3" xfId="0" applyFont="1" applyBorder="1" applyAlignment="1">
      <alignment horizontal="left" vertical="top" wrapText="1"/>
    </xf>
    <xf numFmtId="0" fontId="25" fillId="0" borderId="25" xfId="0" applyFont="1"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16" fillId="5" borderId="30" xfId="0" applyFont="1" applyFill="1" applyBorder="1" applyAlignment="1">
      <alignment horizontal="left" vertical="center" wrapText="1"/>
    </xf>
    <xf numFmtId="0" fontId="15" fillId="5" borderId="27" xfId="0" applyFont="1" applyFill="1" applyBorder="1" applyAlignment="1">
      <alignment horizontal="center" vertical="center" wrapText="1"/>
    </xf>
    <xf numFmtId="0" fontId="15" fillId="5" borderId="28"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15" fillId="5" borderId="0" xfId="0" applyFont="1" applyFill="1" applyAlignment="1">
      <alignment horizontal="center" vertical="center" wrapText="1"/>
    </xf>
    <xf numFmtId="0" fontId="15" fillId="5" borderId="23"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6" fillId="5" borderId="10" xfId="0" applyFont="1" applyFill="1" applyBorder="1" applyAlignment="1">
      <alignment horizontal="left" vertical="center" wrapText="1"/>
    </xf>
    <xf numFmtId="0" fontId="16" fillId="5" borderId="25"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9" fillId="6" borderId="8" xfId="0" applyFont="1" applyFill="1" applyBorder="1" applyAlignment="1">
      <alignment horizontal="left" vertical="center" wrapText="1"/>
    </xf>
    <xf numFmtId="0" fontId="19" fillId="6" borderId="9" xfId="0" applyFont="1" applyFill="1" applyBorder="1" applyAlignment="1">
      <alignment horizontal="left" vertical="center" wrapText="1"/>
    </xf>
    <xf numFmtId="0" fontId="19" fillId="6" borderId="11" xfId="0" applyFont="1" applyFill="1" applyBorder="1" applyAlignment="1">
      <alignment horizontal="left"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8" fillId="0" borderId="19" xfId="0" applyFont="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19" fillId="6" borderId="57" xfId="0" applyFont="1" applyFill="1" applyBorder="1" applyAlignment="1">
      <alignment horizontal="left" vertical="center" wrapText="1"/>
    </xf>
    <xf numFmtId="0" fontId="19" fillId="6" borderId="4"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48" xfId="0" applyFont="1" applyFill="1" applyBorder="1" applyAlignment="1">
      <alignment horizontal="center" vertical="center" wrapText="1"/>
    </xf>
    <xf numFmtId="0" fontId="19" fillId="6" borderId="30" xfId="0" applyFont="1" applyFill="1" applyBorder="1" applyAlignment="1">
      <alignment horizontal="left" vertical="center" wrapText="1"/>
    </xf>
    <xf numFmtId="0" fontId="19" fillId="6" borderId="30" xfId="0" applyFont="1" applyFill="1" applyBorder="1" applyAlignment="1">
      <alignment horizontal="left" vertical="center"/>
    </xf>
    <xf numFmtId="0" fontId="0" fillId="0" borderId="30" xfId="0" applyBorder="1" applyAlignment="1">
      <alignment horizontal="center" vertical="center"/>
    </xf>
    <xf numFmtId="0" fontId="0" fillId="0" borderId="25" xfId="0" applyBorder="1" applyAlignment="1">
      <alignment horizontal="center" vertical="center"/>
    </xf>
    <xf numFmtId="0" fontId="19" fillId="6" borderId="15" xfId="0" applyFont="1" applyFill="1" applyBorder="1" applyAlignment="1">
      <alignment horizontal="left" vertical="center" wrapText="1"/>
    </xf>
    <xf numFmtId="0" fontId="0" fillId="0" borderId="14" xfId="0" applyBorder="1" applyAlignment="1">
      <alignment horizontal="center" vertical="center"/>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9" fillId="6" borderId="10"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7" fillId="0" borderId="10" xfId="0" applyFont="1" applyBorder="1" applyAlignment="1">
      <alignment horizontal="left" vertical="top" wrapText="1"/>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7" fillId="0" borderId="25" xfId="0" applyFont="1" applyBorder="1" applyAlignment="1">
      <alignment horizontal="left" vertical="top"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21" fillId="3" borderId="37" xfId="0" applyFont="1" applyFill="1" applyBorder="1" applyAlignment="1">
      <alignment horizontal="center" vertical="center" wrapText="1"/>
    </xf>
    <xf numFmtId="0" fontId="21" fillId="3" borderId="29" xfId="0" applyFont="1" applyFill="1" applyBorder="1" applyAlignment="1">
      <alignment horizontal="center" vertical="center" wrapText="1"/>
    </xf>
    <xf numFmtId="0" fontId="22" fillId="4" borderId="11" xfId="0" applyFont="1" applyFill="1" applyBorder="1" applyAlignment="1">
      <alignment horizontal="left" vertical="center" wrapText="1"/>
    </xf>
    <xf numFmtId="0" fontId="22" fillId="4" borderId="30" xfId="0" applyFont="1" applyFill="1" applyBorder="1" applyAlignment="1">
      <alignment horizontal="left" vertical="center" wrapText="1"/>
    </xf>
    <xf numFmtId="0" fontId="22" fillId="4" borderId="31" xfId="0" applyFont="1" applyFill="1" applyBorder="1" applyAlignment="1">
      <alignment horizontal="left" vertical="center" wrapText="1"/>
    </xf>
    <xf numFmtId="0" fontId="20" fillId="2" borderId="27" xfId="0" applyFont="1" applyFill="1" applyBorder="1" applyAlignment="1">
      <alignment horizontal="center" vertical="center" wrapText="1"/>
    </xf>
    <xf numFmtId="0" fontId="20" fillId="2" borderId="28" xfId="0" applyFont="1" applyFill="1" applyBorder="1" applyAlignment="1">
      <alignment horizontal="center" vertical="center"/>
    </xf>
    <xf numFmtId="0" fontId="20" fillId="2" borderId="55" xfId="0" applyFont="1" applyFill="1" applyBorder="1" applyAlignment="1">
      <alignment horizontal="center" vertical="center"/>
    </xf>
    <xf numFmtId="0" fontId="21" fillId="3" borderId="32" xfId="0" applyFont="1" applyFill="1" applyBorder="1" applyAlignment="1">
      <alignment horizontal="center" vertical="center" wrapText="1"/>
    </xf>
    <xf numFmtId="0" fontId="21" fillId="3" borderId="31" xfId="0" applyFont="1" applyFill="1" applyBorder="1" applyAlignment="1">
      <alignment horizontal="center" vertical="center" wrapText="1"/>
    </xf>
    <xf numFmtId="0" fontId="22" fillId="4" borderId="3" xfId="0" applyFont="1" applyFill="1" applyBorder="1" applyAlignment="1">
      <alignment horizontal="left" vertical="center" wrapText="1"/>
    </xf>
    <xf numFmtId="0" fontId="22" fillId="4" borderId="10" xfId="0" applyFont="1" applyFill="1" applyBorder="1" applyAlignment="1">
      <alignment horizontal="left" vertical="center" wrapText="1"/>
    </xf>
    <xf numFmtId="0" fontId="22" fillId="4" borderId="29" xfId="0" applyFont="1" applyFill="1" applyBorder="1" applyAlignment="1">
      <alignment horizontal="left" vertical="center" wrapText="1"/>
    </xf>
    <xf numFmtId="0" fontId="21" fillId="3" borderId="33" xfId="0" applyFont="1" applyFill="1" applyBorder="1" applyAlignment="1">
      <alignment horizontal="center" vertical="center" wrapText="1"/>
    </xf>
    <xf numFmtId="0" fontId="21" fillId="3" borderId="26" xfId="0" applyFont="1" applyFill="1" applyBorder="1" applyAlignment="1">
      <alignment horizontal="center" vertical="center" wrapText="1"/>
    </xf>
    <xf numFmtId="0" fontId="22" fillId="4" borderId="52" xfId="0" applyFont="1" applyFill="1" applyBorder="1" applyAlignment="1">
      <alignment horizontal="left" vertical="center" wrapText="1"/>
    </xf>
    <xf numFmtId="0" fontId="22" fillId="4" borderId="20" xfId="0" applyFont="1" applyFill="1" applyBorder="1" applyAlignment="1">
      <alignment horizontal="left" vertical="center" wrapText="1"/>
    </xf>
    <xf numFmtId="0" fontId="22" fillId="4" borderId="53" xfId="0" applyFont="1" applyFill="1" applyBorder="1" applyAlignment="1">
      <alignment horizontal="left" vertical="center" wrapText="1"/>
    </xf>
    <xf numFmtId="0" fontId="20" fillId="2" borderId="23" xfId="0" applyFont="1" applyFill="1" applyBorder="1" applyAlignment="1">
      <alignment horizontal="center" vertical="center" wrapText="1"/>
    </xf>
    <xf numFmtId="0" fontId="20" fillId="2" borderId="24" xfId="0" applyFont="1" applyFill="1" applyBorder="1" applyAlignment="1">
      <alignment horizontal="center" vertical="center" wrapText="1"/>
    </xf>
    <xf numFmtId="0" fontId="20" fillId="2" borderId="54" xfId="0" applyFont="1" applyFill="1" applyBorder="1" applyAlignment="1">
      <alignment horizontal="center" vertical="center" wrapText="1"/>
    </xf>
    <xf numFmtId="0" fontId="25" fillId="0" borderId="30" xfId="0" applyFont="1" applyBorder="1" applyAlignment="1">
      <alignment horizontal="center" vertical="center" wrapText="1"/>
    </xf>
    <xf numFmtId="0" fontId="25" fillId="0" borderId="31" xfId="0" applyFont="1" applyBorder="1" applyAlignment="1">
      <alignment horizontal="center" vertical="center" wrapText="1"/>
    </xf>
    <xf numFmtId="0" fontId="27" fillId="5" borderId="10" xfId="0" applyFont="1" applyFill="1" applyBorder="1" applyAlignment="1">
      <alignment horizontal="left" vertical="center" wrapText="1"/>
    </xf>
    <xf numFmtId="0" fontId="25" fillId="0" borderId="10" xfId="0" applyFont="1" applyBorder="1" applyAlignment="1">
      <alignment horizontal="center" vertical="center" wrapText="1"/>
    </xf>
    <xf numFmtId="0" fontId="25" fillId="0" borderId="29" xfId="0" applyFont="1" applyBorder="1" applyAlignment="1">
      <alignment horizontal="center" vertical="center" wrapText="1"/>
    </xf>
    <xf numFmtId="0" fontId="27" fillId="5" borderId="25" xfId="0" applyFont="1" applyFill="1" applyBorder="1" applyAlignment="1">
      <alignment horizontal="left" vertical="center" wrapText="1"/>
    </xf>
    <xf numFmtId="0" fontId="25" fillId="0" borderId="25" xfId="0" applyFont="1" applyBorder="1" applyAlignment="1">
      <alignment horizontal="center" vertical="center" wrapText="1"/>
    </xf>
    <xf numFmtId="0" fontId="25" fillId="0" borderId="26" xfId="0" applyFont="1" applyBorder="1" applyAlignment="1">
      <alignment horizontal="center" vertical="center" wrapText="1"/>
    </xf>
    <xf numFmtId="0" fontId="23" fillId="0" borderId="36" xfId="0" applyFont="1" applyBorder="1" applyAlignment="1">
      <alignment horizontal="left" vertical="center" wrapText="1"/>
    </xf>
    <xf numFmtId="0" fontId="23" fillId="0" borderId="15" xfId="0" applyFont="1" applyBorder="1" applyAlignment="1">
      <alignment horizontal="left" vertical="center" wrapText="1"/>
    </xf>
    <xf numFmtId="0" fontId="23" fillId="0" borderId="37" xfId="0" applyFont="1" applyBorder="1" applyAlignment="1">
      <alignment horizontal="left" vertical="center" wrapText="1"/>
    </xf>
    <xf numFmtId="0" fontId="23" fillId="0" borderId="10" xfId="0" applyFont="1" applyBorder="1" applyAlignment="1">
      <alignment horizontal="left" vertical="center" wrapText="1"/>
    </xf>
    <xf numFmtId="0" fontId="23" fillId="0" borderId="33" xfId="0" applyFont="1" applyBorder="1" applyAlignment="1">
      <alignment horizontal="left" vertical="center"/>
    </xf>
    <xf numFmtId="0" fontId="23" fillId="0" borderId="25" xfId="0" applyFont="1" applyBorder="1" applyAlignment="1">
      <alignment horizontal="left" vertical="center"/>
    </xf>
    <xf numFmtId="0" fontId="26" fillId="5" borderId="27" xfId="0" applyFont="1" applyFill="1" applyBorder="1" applyAlignment="1">
      <alignment horizontal="center" vertical="center" wrapText="1"/>
    </xf>
    <xf numFmtId="0" fontId="26" fillId="5" borderId="28" xfId="0" applyFont="1" applyFill="1" applyBorder="1" applyAlignment="1">
      <alignment horizontal="center" vertical="center" wrapText="1"/>
    </xf>
    <xf numFmtId="0" fontId="26" fillId="5" borderId="22" xfId="0" applyFont="1" applyFill="1" applyBorder="1" applyAlignment="1">
      <alignment horizontal="center" vertical="center" wrapText="1"/>
    </xf>
    <xf numFmtId="0" fontId="26" fillId="5" borderId="0" xfId="0" applyFont="1" applyFill="1" applyAlignment="1">
      <alignment horizontal="center" vertical="center" wrapText="1"/>
    </xf>
    <xf numFmtId="0" fontId="26" fillId="5" borderId="23" xfId="0" applyFont="1" applyFill="1" applyBorder="1" applyAlignment="1">
      <alignment horizontal="center" vertical="center" wrapText="1"/>
    </xf>
    <xf numFmtId="0" fontId="26" fillId="5" borderId="24" xfId="0" applyFont="1" applyFill="1" applyBorder="1" applyAlignment="1">
      <alignment horizontal="center" vertical="center" wrapText="1"/>
    </xf>
    <xf numFmtId="0" fontId="27" fillId="5" borderId="30" xfId="0" applyFont="1" applyFill="1" applyBorder="1" applyAlignment="1">
      <alignment horizontal="left" vertical="center" wrapText="1"/>
    </xf>
    <xf numFmtId="0" fontId="27" fillId="5" borderId="15" xfId="0" applyFont="1" applyFill="1" applyBorder="1" applyAlignment="1">
      <alignment horizontal="left" vertical="center" wrapText="1"/>
    </xf>
    <xf numFmtId="0" fontId="25" fillId="0" borderId="15" xfId="0" applyFont="1" applyBorder="1" applyAlignment="1">
      <alignment horizontal="center" vertical="center" wrapText="1"/>
    </xf>
    <xf numFmtId="0" fontId="25" fillId="0" borderId="56" xfId="0" applyFont="1" applyBorder="1" applyAlignment="1">
      <alignment horizontal="center" vertical="center" wrapText="1"/>
    </xf>
    <xf numFmtId="0" fontId="28" fillId="0" borderId="25" xfId="0" applyFont="1" applyBorder="1" applyAlignment="1">
      <alignment horizontal="center" vertical="center" wrapText="1"/>
    </xf>
    <xf numFmtId="0" fontId="28" fillId="0" borderId="26" xfId="0" applyFont="1" applyBorder="1" applyAlignment="1">
      <alignment horizontal="center" vertical="center" wrapText="1"/>
    </xf>
    <xf numFmtId="0" fontId="30" fillId="0" borderId="1" xfId="0" applyFont="1" applyBorder="1" applyAlignment="1">
      <alignment horizontal="left" vertical="center" wrapText="1"/>
    </xf>
    <xf numFmtId="0" fontId="30" fillId="0" borderId="2" xfId="0" applyFont="1" applyBorder="1" applyAlignment="1">
      <alignment horizontal="left" vertical="center" wrapText="1"/>
    </xf>
    <xf numFmtId="0" fontId="20" fillId="2" borderId="24" xfId="0" applyFont="1" applyFill="1" applyBorder="1" applyAlignment="1">
      <alignment horizontal="center" vertical="center"/>
    </xf>
    <xf numFmtId="0" fontId="20" fillId="2" borderId="54" xfId="0" applyFont="1" applyFill="1" applyBorder="1" applyAlignment="1">
      <alignment horizontal="center" vertical="center"/>
    </xf>
    <xf numFmtId="0" fontId="21" fillId="5" borderId="43"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44" xfId="0" applyFont="1" applyFill="1" applyBorder="1" applyAlignment="1">
      <alignment horizontal="center"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left" vertical="center" wrapText="1"/>
    </xf>
    <xf numFmtId="0" fontId="20" fillId="2" borderId="28" xfId="0" applyFont="1" applyFill="1" applyBorder="1" applyAlignment="1">
      <alignment horizontal="center" vertical="center" wrapText="1"/>
    </xf>
    <xf numFmtId="0" fontId="20" fillId="2" borderId="55" xfId="0" applyFont="1" applyFill="1" applyBorder="1" applyAlignment="1">
      <alignment horizontal="center" vertical="center" wrapText="1"/>
    </xf>
    <xf numFmtId="0" fontId="22" fillId="4" borderId="21" xfId="0" applyFont="1" applyFill="1" applyBorder="1" applyAlignment="1">
      <alignment horizontal="left" vertical="center" wrapText="1"/>
    </xf>
    <xf numFmtId="0" fontId="22" fillId="4" borderId="25" xfId="0" applyFont="1" applyFill="1" applyBorder="1" applyAlignment="1">
      <alignment horizontal="left" vertical="center" wrapText="1"/>
    </xf>
    <xf numFmtId="0" fontId="22" fillId="4" borderId="26" xfId="0" applyFont="1" applyFill="1" applyBorder="1" applyAlignment="1">
      <alignment horizontal="left" vertical="center" wrapText="1"/>
    </xf>
    <xf numFmtId="0" fontId="30" fillId="0" borderId="3" xfId="0" applyFont="1" applyBorder="1" applyAlignment="1">
      <alignment horizontal="left" vertical="center" wrapText="1"/>
    </xf>
    <xf numFmtId="0" fontId="30" fillId="0" borderId="19" xfId="0" applyFont="1" applyBorder="1" applyAlignment="1">
      <alignment horizontal="left" vertical="center" wrapText="1"/>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23" fillId="6" borderId="11" xfId="0" applyFont="1" applyFill="1" applyBorder="1" applyAlignment="1">
      <alignment horizontal="left" vertical="center" wrapText="1"/>
    </xf>
    <xf numFmtId="0" fontId="30" fillId="0" borderId="17" xfId="0" applyFont="1" applyBorder="1" applyAlignment="1">
      <alignment horizontal="left" vertical="center" wrapText="1"/>
    </xf>
    <xf numFmtId="0" fontId="30" fillId="0" borderId="16" xfId="0" applyFont="1" applyBorder="1" applyAlignment="1">
      <alignment horizontal="left" vertical="center" wrapText="1"/>
    </xf>
    <xf numFmtId="0" fontId="30" fillId="0" borderId="18" xfId="0" applyFont="1" applyBorder="1" applyAlignment="1">
      <alignment horizontal="left" vertical="center" wrapText="1"/>
    </xf>
    <xf numFmtId="0" fontId="33"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20" fillId="2" borderId="38"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20" fillId="2" borderId="39" xfId="0" applyFont="1" applyFill="1" applyBorder="1" applyAlignment="1">
      <alignment horizontal="center" vertical="center" wrapText="1"/>
    </xf>
    <xf numFmtId="0" fontId="23" fillId="0" borderId="13" xfId="0" applyFont="1" applyBorder="1" applyAlignment="1">
      <alignment horizontal="left" vertical="center" wrapText="1"/>
    </xf>
    <xf numFmtId="0" fontId="23" fillId="0" borderId="7" xfId="0" applyFont="1" applyBorder="1" applyAlignment="1">
      <alignment horizontal="left" vertical="center" wrapText="1"/>
    </xf>
    <xf numFmtId="0" fontId="23" fillId="0" borderId="6" xfId="0" applyFont="1" applyBorder="1" applyAlignment="1">
      <alignment horizontal="left" vertical="center" wrapText="1"/>
    </xf>
    <xf numFmtId="0" fontId="24" fillId="0" borderId="1" xfId="0" applyFont="1" applyBorder="1" applyAlignment="1">
      <alignment horizontal="left" vertical="center" wrapText="1"/>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24" fillId="0" borderId="17" xfId="0" applyFont="1" applyBorder="1" applyAlignment="1">
      <alignment horizontal="left" vertical="center" wrapText="1"/>
    </xf>
    <xf numFmtId="0" fontId="24" fillId="0" borderId="16" xfId="0" applyFont="1" applyBorder="1" applyAlignment="1">
      <alignment horizontal="left" vertical="center" wrapText="1"/>
    </xf>
    <xf numFmtId="0" fontId="24" fillId="0" borderId="18" xfId="0" applyFont="1" applyBorder="1" applyAlignment="1">
      <alignment horizontal="left" vertical="center" wrapText="1"/>
    </xf>
    <xf numFmtId="0" fontId="23" fillId="5" borderId="45" xfId="0" applyFont="1" applyFill="1" applyBorder="1" applyAlignment="1">
      <alignment horizontal="center" vertical="center"/>
    </xf>
    <xf numFmtId="0" fontId="23" fillId="5" borderId="49" xfId="0" applyFont="1" applyFill="1" applyBorder="1" applyAlignment="1">
      <alignment horizontal="center" vertical="center"/>
    </xf>
    <xf numFmtId="0" fontId="23" fillId="6" borderId="34" xfId="0" applyFont="1" applyFill="1" applyBorder="1" applyAlignment="1">
      <alignment horizontal="center" vertical="center"/>
    </xf>
    <xf numFmtId="0" fontId="23" fillId="6" borderId="35" xfId="0" applyFont="1" applyFill="1" applyBorder="1" applyAlignment="1">
      <alignment horizontal="center" vertical="center"/>
    </xf>
    <xf numFmtId="0" fontId="23" fillId="4" borderId="46" xfId="0" applyFont="1" applyFill="1" applyBorder="1" applyAlignment="1">
      <alignment horizontal="center" vertical="center" wrapText="1"/>
    </xf>
    <xf numFmtId="0" fontId="23" fillId="4" borderId="47" xfId="0" applyFont="1" applyFill="1" applyBorder="1" applyAlignment="1">
      <alignment horizontal="center" vertical="center" wrapText="1"/>
    </xf>
    <xf numFmtId="0" fontId="23" fillId="6" borderId="34" xfId="0" applyFont="1" applyFill="1" applyBorder="1" applyAlignment="1">
      <alignment horizontal="center" vertical="center" wrapText="1"/>
    </xf>
    <xf numFmtId="0" fontId="23" fillId="6" borderId="35" xfId="0" applyFont="1" applyFill="1" applyBorder="1" applyAlignment="1">
      <alignment horizontal="center" vertical="center" wrapText="1"/>
    </xf>
    <xf numFmtId="0" fontId="23" fillId="5" borderId="32" xfId="0" applyFont="1" applyFill="1" applyBorder="1" applyAlignment="1">
      <alignment horizontal="center" vertical="center"/>
    </xf>
    <xf numFmtId="0" fontId="23" fillId="5" borderId="33" xfId="0" applyFont="1" applyFill="1" applyBorder="1" applyAlignment="1">
      <alignment horizontal="center" vertical="center"/>
    </xf>
    <xf numFmtId="0" fontId="33" fillId="0" borderId="19" xfId="0" applyFont="1" applyBorder="1" applyAlignment="1">
      <alignment horizontal="left" vertical="top" wrapText="1"/>
    </xf>
    <xf numFmtId="0" fontId="33" fillId="0" borderId="20" xfId="0" applyFont="1" applyBorder="1" applyAlignment="1">
      <alignment horizontal="left" vertical="top" wrapText="1"/>
    </xf>
    <xf numFmtId="0" fontId="33" fillId="0" borderId="21" xfId="0" applyFont="1" applyBorder="1" applyAlignment="1">
      <alignment horizontal="left" vertical="top" wrapText="1"/>
    </xf>
    <xf numFmtId="0" fontId="23" fillId="0" borderId="13" xfId="0" applyFont="1" applyBorder="1" applyAlignment="1">
      <alignment horizontal="left" vertical="top" wrapText="1"/>
    </xf>
    <xf numFmtId="0" fontId="23" fillId="0" borderId="7" xfId="0" applyFont="1" applyBorder="1" applyAlignment="1">
      <alignment horizontal="left" vertical="top" wrapText="1"/>
    </xf>
    <xf numFmtId="0" fontId="23" fillId="0" borderId="6" xfId="0" applyFont="1" applyBorder="1" applyAlignment="1">
      <alignment horizontal="left" vertical="top" wrapText="1"/>
    </xf>
    <xf numFmtId="0" fontId="37" fillId="7" borderId="33" xfId="0" applyFont="1" applyFill="1" applyBorder="1" applyAlignment="1">
      <alignment horizontal="right" vertical="center" wrapText="1"/>
    </xf>
    <xf numFmtId="0" fontId="37" fillId="7" borderId="25" xfId="0" applyFont="1" applyFill="1" applyBorder="1" applyAlignment="1">
      <alignment horizontal="right" vertical="center" wrapText="1"/>
    </xf>
    <xf numFmtId="0" fontId="25" fillId="5" borderId="37" xfId="0" applyFont="1" applyFill="1" applyBorder="1" applyAlignment="1">
      <alignment horizontal="center" vertical="center"/>
    </xf>
    <xf numFmtId="0" fontId="23" fillId="6" borderId="10" xfId="0" applyFont="1" applyFill="1" applyBorder="1" applyAlignment="1">
      <alignment horizontal="left" vertical="center" wrapText="1"/>
    </xf>
    <xf numFmtId="0" fontId="23" fillId="6" borderId="1" xfId="0" applyFont="1" applyFill="1" applyBorder="1" applyAlignment="1">
      <alignment horizontal="left" vertical="center" wrapText="1"/>
    </xf>
    <xf numFmtId="0" fontId="23" fillId="6" borderId="29" xfId="0" applyFont="1" applyFill="1" applyBorder="1" applyAlignment="1">
      <alignment horizontal="left" vertical="center" wrapText="1"/>
    </xf>
    <xf numFmtId="0" fontId="33" fillId="0" borderId="1" xfId="0" applyFont="1" applyBorder="1" applyAlignment="1">
      <alignment horizontal="left" vertical="top" wrapText="1"/>
    </xf>
    <xf numFmtId="0" fontId="30" fillId="0" borderId="2" xfId="0" applyFont="1" applyBorder="1" applyAlignment="1">
      <alignment horizontal="left" vertical="top" wrapText="1"/>
    </xf>
    <xf numFmtId="0" fontId="30" fillId="0" borderId="3" xfId="0" applyFont="1" applyBorder="1" applyAlignment="1">
      <alignment horizontal="left" vertical="top" wrapText="1"/>
    </xf>
    <xf numFmtId="0" fontId="20" fillId="2" borderId="59"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2" borderId="58" xfId="0" applyFont="1" applyFill="1" applyBorder="1" applyAlignment="1">
      <alignment horizontal="center" vertical="center"/>
    </xf>
    <xf numFmtId="0" fontId="30" fillId="0" borderId="1" xfId="0" applyFont="1" applyBorder="1" applyAlignment="1">
      <alignment horizontal="left" vertical="top" wrapText="1"/>
    </xf>
    <xf numFmtId="0" fontId="33" fillId="0" borderId="2" xfId="0" applyFont="1" applyBorder="1" applyAlignment="1">
      <alignment horizontal="left" vertical="top" wrapText="1"/>
    </xf>
    <xf numFmtId="0" fontId="33" fillId="0" borderId="3" xfId="0" applyFont="1" applyBorder="1" applyAlignment="1">
      <alignment horizontal="left" vertical="top" wrapText="1"/>
    </xf>
    <xf numFmtId="0" fontId="21" fillId="5" borderId="8" xfId="0" applyFont="1" applyFill="1" applyBorder="1" applyAlignment="1">
      <alignment horizontal="center" vertical="center" wrapText="1"/>
    </xf>
    <xf numFmtId="0" fontId="21" fillId="5" borderId="9" xfId="0" applyFont="1" applyFill="1" applyBorder="1" applyAlignment="1">
      <alignment horizontal="center" vertical="center" wrapText="1"/>
    </xf>
    <xf numFmtId="0" fontId="21" fillId="5" borderId="11" xfId="0" applyFont="1" applyFill="1" applyBorder="1" applyAlignment="1">
      <alignment horizontal="center" vertical="center" wrapText="1"/>
    </xf>
    <xf numFmtId="0" fontId="22" fillId="4" borderId="19" xfId="0" applyFont="1" applyFill="1" applyBorder="1" applyAlignment="1">
      <alignment horizontal="left" vertical="center" wrapText="1"/>
    </xf>
    <xf numFmtId="0" fontId="22" fillId="4" borderId="8" xfId="0" applyFont="1" applyFill="1" applyBorder="1" applyAlignment="1">
      <alignment horizontal="left" vertical="center" wrapText="1"/>
    </xf>
    <xf numFmtId="0" fontId="22" fillId="4" borderId="1" xfId="0" applyFont="1" applyFill="1" applyBorder="1" applyAlignment="1">
      <alignment horizontal="left" vertical="center" wrapText="1"/>
    </xf>
    <xf numFmtId="0" fontId="25" fillId="5" borderId="32" xfId="0" applyFont="1" applyFill="1" applyBorder="1" applyAlignment="1">
      <alignment horizontal="center" vertical="center"/>
    </xf>
    <xf numFmtId="0" fontId="23" fillId="6" borderId="30" xfId="0" applyFont="1" applyFill="1" applyBorder="1" applyAlignment="1">
      <alignment horizontal="left" vertical="center" wrapText="1"/>
    </xf>
    <xf numFmtId="0" fontId="23" fillId="6" borderId="31" xfId="0" applyFont="1" applyFill="1" applyBorder="1" applyAlignment="1">
      <alignment horizontal="left" vertical="center" wrapText="1"/>
    </xf>
    <xf numFmtId="0" fontId="33" fillId="0" borderId="10" xfId="0" applyFont="1" applyBorder="1" applyAlignment="1">
      <alignment horizontal="left" vertical="top" wrapText="1"/>
    </xf>
    <xf numFmtId="0" fontId="30" fillId="0" borderId="10" xfId="0" applyFont="1" applyBorder="1" applyAlignment="1">
      <alignment horizontal="left" vertical="top" wrapText="1"/>
    </xf>
    <xf numFmtId="0" fontId="39" fillId="7" borderId="52" xfId="0" applyFont="1" applyFill="1" applyBorder="1" applyAlignment="1">
      <alignment horizontal="right" vertical="center" wrapText="1"/>
    </xf>
    <xf numFmtId="0" fontId="39" fillId="7" borderId="20" xfId="0" applyFont="1" applyFill="1" applyBorder="1" applyAlignment="1">
      <alignment horizontal="right" vertical="center" wrapText="1"/>
    </xf>
    <xf numFmtId="0" fontId="39" fillId="7" borderId="21" xfId="0" applyFont="1" applyFill="1" applyBorder="1" applyAlignment="1">
      <alignment horizontal="right" vertical="center" wrapText="1"/>
    </xf>
    <xf numFmtId="0" fontId="25" fillId="5" borderId="45" xfId="0" applyFont="1" applyFill="1" applyBorder="1" applyAlignment="1">
      <alignment horizontal="center" vertical="center"/>
    </xf>
    <xf numFmtId="0" fontId="25" fillId="5" borderId="36" xfId="0" applyFont="1" applyFill="1" applyBorder="1" applyAlignment="1">
      <alignment horizontal="center" vertical="center"/>
    </xf>
    <xf numFmtId="0" fontId="25" fillId="5" borderId="60" xfId="0" applyFont="1" applyFill="1" applyBorder="1" applyAlignment="1">
      <alignment horizontal="center" vertical="center"/>
    </xf>
    <xf numFmtId="0" fontId="20" fillId="2" borderId="51" xfId="0" applyFont="1" applyFill="1" applyBorder="1" applyAlignment="1">
      <alignment horizontal="center" vertical="center" wrapText="1"/>
    </xf>
    <xf numFmtId="0" fontId="20" fillId="2" borderId="4" xfId="0" applyFont="1" applyFill="1" applyBorder="1" applyAlignment="1">
      <alignment horizontal="center" vertical="center"/>
    </xf>
    <xf numFmtId="0" fontId="20" fillId="2" borderId="50" xfId="0" applyFont="1" applyFill="1" applyBorder="1" applyAlignment="1">
      <alignment horizontal="center" vertical="center"/>
    </xf>
    <xf numFmtId="0" fontId="21" fillId="5" borderId="19" xfId="0" applyFont="1" applyFill="1" applyBorder="1" applyAlignment="1">
      <alignment horizontal="center" vertical="center" wrapText="1"/>
    </xf>
    <xf numFmtId="0" fontId="21" fillId="5" borderId="20" xfId="0" applyFont="1" applyFill="1" applyBorder="1" applyAlignment="1">
      <alignment horizontal="center" vertical="center" wrapText="1"/>
    </xf>
    <xf numFmtId="0" fontId="21" fillId="5" borderId="21" xfId="0" applyFont="1" applyFill="1" applyBorder="1" applyAlignment="1">
      <alignment horizontal="center" vertical="center" wrapText="1"/>
    </xf>
  </cellXfs>
  <cellStyles count="3">
    <cellStyle name="Dziesiętny" xfId="1" builtinId="3"/>
    <cellStyle name="Dziesiętny 2" xfId="2" xr:uid="{00000000-0005-0000-0000-000001000000}"/>
    <cellStyle name="Normalny" xfId="0" builtinId="0"/>
  </cellStyles>
  <dxfs count="98">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2"/>
  <sheetViews>
    <sheetView topLeftCell="A6" zoomScaleNormal="100" zoomScaleSheetLayoutView="115" workbookViewId="0">
      <selection activeCell="N14" sqref="N14"/>
    </sheetView>
  </sheetViews>
  <sheetFormatPr defaultRowHeight="14.4" x14ac:dyDescent="0.3"/>
  <cols>
    <col min="3" max="3" width="34.5546875" customWidth="1"/>
    <col min="7" max="7" width="14.33203125" customWidth="1"/>
    <col min="8" max="8" width="40.109375" customWidth="1"/>
  </cols>
  <sheetData>
    <row r="1" spans="2:8" ht="15" thickBot="1" x14ac:dyDescent="0.35"/>
    <row r="2" spans="2:8" ht="58.95" customHeight="1" thickBot="1" x14ac:dyDescent="0.35">
      <c r="B2" s="138" t="s">
        <v>0</v>
      </c>
      <c r="C2" s="139"/>
      <c r="D2" s="139"/>
      <c r="E2" s="139"/>
      <c r="F2" s="139"/>
      <c r="G2" s="139"/>
      <c r="H2" s="140"/>
    </row>
    <row r="3" spans="2:8" ht="31.95" customHeight="1" x14ac:dyDescent="0.3">
      <c r="B3" s="130" t="s">
        <v>1</v>
      </c>
      <c r="C3" s="131"/>
      <c r="D3" s="132" t="s">
        <v>144</v>
      </c>
      <c r="E3" s="133"/>
      <c r="F3" s="133"/>
      <c r="G3" s="133"/>
      <c r="H3" s="134"/>
    </row>
    <row r="4" spans="2:8" ht="31.95" customHeight="1" x14ac:dyDescent="0.3">
      <c r="B4" s="117" t="s">
        <v>2</v>
      </c>
      <c r="C4" s="118"/>
      <c r="D4" s="119" t="s">
        <v>145</v>
      </c>
      <c r="E4" s="120"/>
      <c r="F4" s="120"/>
      <c r="G4" s="120"/>
      <c r="H4" s="121"/>
    </row>
    <row r="5" spans="2:8" ht="66" customHeight="1" x14ac:dyDescent="0.3">
      <c r="B5" s="117" t="s">
        <v>3</v>
      </c>
      <c r="C5" s="118"/>
      <c r="D5" s="119" t="s">
        <v>146</v>
      </c>
      <c r="E5" s="120"/>
      <c r="F5" s="120"/>
      <c r="G5" s="120"/>
      <c r="H5" s="121"/>
    </row>
    <row r="6" spans="2:8" ht="31.95" customHeight="1" thickBot="1" x14ac:dyDescent="0.35">
      <c r="B6" s="125" t="s">
        <v>4</v>
      </c>
      <c r="C6" s="126"/>
      <c r="D6" s="135" t="s">
        <v>147</v>
      </c>
      <c r="E6" s="136"/>
      <c r="F6" s="136"/>
      <c r="G6" s="136"/>
      <c r="H6" s="137"/>
    </row>
    <row r="7" spans="2:8" ht="31.95" customHeight="1" x14ac:dyDescent="0.3">
      <c r="B7" s="130" t="s">
        <v>5</v>
      </c>
      <c r="C7" s="131"/>
      <c r="D7" s="132" t="s">
        <v>148</v>
      </c>
      <c r="E7" s="133"/>
      <c r="F7" s="133"/>
      <c r="G7" s="133"/>
      <c r="H7" s="134"/>
    </row>
    <row r="8" spans="2:8" ht="31.95" customHeight="1" x14ac:dyDescent="0.3">
      <c r="B8" s="117" t="s">
        <v>6</v>
      </c>
      <c r="C8" s="118"/>
      <c r="D8" s="119" t="s">
        <v>149</v>
      </c>
      <c r="E8" s="120"/>
      <c r="F8" s="120"/>
      <c r="G8" s="120"/>
      <c r="H8" s="121"/>
    </row>
    <row r="9" spans="2:8" ht="31.95" customHeight="1" x14ac:dyDescent="0.3">
      <c r="B9" s="117" t="s">
        <v>7</v>
      </c>
      <c r="C9" s="118"/>
      <c r="D9" s="119" t="s">
        <v>150</v>
      </c>
      <c r="E9" s="120"/>
      <c r="F9" s="120"/>
      <c r="G9" s="120"/>
      <c r="H9" s="121"/>
    </row>
    <row r="10" spans="2:8" ht="31.95" customHeight="1" thickBot="1" x14ac:dyDescent="0.35">
      <c r="B10" s="125" t="s">
        <v>8</v>
      </c>
      <c r="C10" s="126"/>
      <c r="D10" s="150">
        <v>500000000</v>
      </c>
      <c r="E10" s="151"/>
      <c r="F10" s="151"/>
      <c r="G10" s="151"/>
      <c r="H10" s="152"/>
    </row>
    <row r="11" spans="2:8" ht="31.95" customHeight="1" x14ac:dyDescent="0.3">
      <c r="B11" s="130" t="s">
        <v>9</v>
      </c>
      <c r="C11" s="131"/>
      <c r="D11" s="153">
        <v>45075</v>
      </c>
      <c r="E11" s="154"/>
      <c r="F11" s="154"/>
      <c r="G11" s="154"/>
      <c r="H11" s="155"/>
    </row>
    <row r="12" spans="2:8" ht="31.95" customHeight="1" x14ac:dyDescent="0.3">
      <c r="B12" s="117" t="s">
        <v>10</v>
      </c>
      <c r="C12" s="118"/>
      <c r="D12" s="122">
        <v>45078</v>
      </c>
      <c r="E12" s="123"/>
      <c r="F12" s="123"/>
      <c r="G12" s="123"/>
      <c r="H12" s="124"/>
    </row>
    <row r="13" spans="2:8" ht="31.95" customHeight="1" thickBot="1" x14ac:dyDescent="0.35">
      <c r="B13" s="125" t="s">
        <v>11</v>
      </c>
      <c r="C13" s="126"/>
      <c r="D13" s="127">
        <v>45139</v>
      </c>
      <c r="E13" s="128"/>
      <c r="F13" s="128"/>
      <c r="G13" s="128"/>
      <c r="H13" s="129"/>
    </row>
    <row r="14" spans="2:8" ht="31.95" customHeight="1" thickBot="1" x14ac:dyDescent="0.35">
      <c r="B14" s="158" t="s">
        <v>12</v>
      </c>
      <c r="C14" s="159"/>
      <c r="D14" s="159"/>
      <c r="E14" s="159"/>
      <c r="F14" s="159"/>
      <c r="G14" s="159"/>
      <c r="H14" s="160"/>
    </row>
    <row r="15" spans="2:8" ht="66" customHeight="1" x14ac:dyDescent="0.3">
      <c r="B15" s="161" t="s">
        <v>151</v>
      </c>
      <c r="C15" s="162"/>
      <c r="D15" s="162"/>
      <c r="E15" s="162"/>
      <c r="F15" s="162"/>
      <c r="G15" s="7" t="s">
        <v>13</v>
      </c>
      <c r="H15" s="37" t="s">
        <v>14</v>
      </c>
    </row>
    <row r="16" spans="2:8" ht="45" customHeight="1" thickBot="1" x14ac:dyDescent="0.35">
      <c r="B16" s="156" t="s">
        <v>190</v>
      </c>
      <c r="C16" s="157"/>
      <c r="D16" s="157"/>
      <c r="E16" s="157"/>
      <c r="F16" s="157"/>
      <c r="G16" s="10" t="s">
        <v>13</v>
      </c>
      <c r="H16" s="38" t="str">
        <f>IF(G16="TAK",robocze!B13,robocze!B12)</f>
        <v>Projekt rekomendowany do II etapu oceny</v>
      </c>
    </row>
    <row r="17" spans="2:8" ht="30.6" customHeight="1" x14ac:dyDescent="0.3">
      <c r="B17" s="142" t="s">
        <v>16</v>
      </c>
      <c r="C17" s="143"/>
      <c r="D17" s="141" t="s">
        <v>17</v>
      </c>
      <c r="E17" s="141"/>
      <c r="F17" s="141"/>
      <c r="G17" s="148"/>
      <c r="H17" s="149"/>
    </row>
    <row r="18" spans="2:8" ht="30.6" customHeight="1" x14ac:dyDescent="0.3">
      <c r="B18" s="144"/>
      <c r="C18" s="145"/>
      <c r="D18" s="171" t="s">
        <v>18</v>
      </c>
      <c r="E18" s="171"/>
      <c r="F18" s="171"/>
      <c r="G18" s="163"/>
      <c r="H18" s="164"/>
    </row>
    <row r="19" spans="2:8" ht="63.6" customHeight="1" thickBot="1" x14ac:dyDescent="0.35">
      <c r="B19" s="146"/>
      <c r="C19" s="147"/>
      <c r="D19" s="172" t="s">
        <v>19</v>
      </c>
      <c r="E19" s="172"/>
      <c r="F19" s="172"/>
      <c r="G19" s="165"/>
      <c r="H19" s="166"/>
    </row>
    <row r="20" spans="2:8" ht="30.6" customHeight="1" x14ac:dyDescent="0.3">
      <c r="B20" s="144" t="s">
        <v>20</v>
      </c>
      <c r="C20" s="145"/>
      <c r="D20" s="173" t="s">
        <v>17</v>
      </c>
      <c r="E20" s="173"/>
      <c r="F20" s="173"/>
      <c r="G20" s="167"/>
      <c r="H20" s="168"/>
    </row>
    <row r="21" spans="2:8" ht="30.6" customHeight="1" x14ac:dyDescent="0.3">
      <c r="B21" s="144"/>
      <c r="C21" s="145"/>
      <c r="D21" s="171" t="s">
        <v>18</v>
      </c>
      <c r="E21" s="171"/>
      <c r="F21" s="171"/>
      <c r="G21" s="163"/>
      <c r="H21" s="164"/>
    </row>
    <row r="22" spans="2:8" ht="60.6" customHeight="1" thickBot="1" x14ac:dyDescent="0.35">
      <c r="B22" s="146"/>
      <c r="C22" s="147"/>
      <c r="D22" s="172" t="s">
        <v>19</v>
      </c>
      <c r="E22" s="172"/>
      <c r="F22" s="172"/>
      <c r="G22" s="169"/>
      <c r="H22" s="170"/>
    </row>
  </sheetData>
  <mergeCells count="40">
    <mergeCell ref="G20:H20"/>
    <mergeCell ref="G21:H21"/>
    <mergeCell ref="G22:H22"/>
    <mergeCell ref="B20:C22"/>
    <mergeCell ref="D18:F18"/>
    <mergeCell ref="D19:F19"/>
    <mergeCell ref="D20:F20"/>
    <mergeCell ref="D21:F21"/>
    <mergeCell ref="D22:F22"/>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B2:H2"/>
    <mergeCell ref="B3:C3"/>
    <mergeCell ref="D3:H3"/>
    <mergeCell ref="B4:C4"/>
    <mergeCell ref="D4:H4"/>
    <mergeCell ref="B5:C5"/>
    <mergeCell ref="D5:H5"/>
    <mergeCell ref="B6:C6"/>
    <mergeCell ref="B7:C7"/>
    <mergeCell ref="D7:H7"/>
    <mergeCell ref="D6:H6"/>
    <mergeCell ref="B8:C8"/>
    <mergeCell ref="D8:H8"/>
    <mergeCell ref="B12:C12"/>
    <mergeCell ref="D12:H12"/>
    <mergeCell ref="B13:C13"/>
    <mergeCell ref="D13:H13"/>
  </mergeCells>
  <conditionalFormatting sqref="G15:G16">
    <cfRule type="cellIs" dxfId="97" priority="7" operator="equal">
      <formula>"NIE DOTYCZY"</formula>
    </cfRule>
    <cfRule type="containsText" dxfId="96" priority="8" operator="containsText" text="TAK">
      <formula>NOT(ISERROR(SEARCH("TAK",G15)))</formula>
    </cfRule>
    <cfRule type="cellIs" dxfId="95" priority="9"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G16</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3:B13"/>
  <sheetViews>
    <sheetView workbookViewId="0"/>
  </sheetViews>
  <sheetFormatPr defaultRowHeight="14.4" x14ac:dyDescent="0.3"/>
  <sheetData>
    <row r="3" spans="2:2" x14ac:dyDescent="0.3">
      <c r="B3" t="s">
        <v>13</v>
      </c>
    </row>
    <row r="4" spans="2:2" x14ac:dyDescent="0.3">
      <c r="B4" t="s">
        <v>141</v>
      </c>
    </row>
    <row r="5" spans="2:2" x14ac:dyDescent="0.3">
      <c r="B5" t="s">
        <v>65</v>
      </c>
    </row>
    <row r="7" spans="2:2" x14ac:dyDescent="0.3">
      <c r="B7" t="s">
        <v>13</v>
      </c>
    </row>
    <row r="8" spans="2:2" x14ac:dyDescent="0.3">
      <c r="B8" t="s">
        <v>141</v>
      </c>
    </row>
    <row r="9" spans="2:2" x14ac:dyDescent="0.3">
      <c r="B9" t="s">
        <v>120</v>
      </c>
    </row>
    <row r="11" spans="2:2" x14ac:dyDescent="0.3">
      <c r="B11" s="2" t="s">
        <v>142</v>
      </c>
    </row>
    <row r="12" spans="2:2" x14ac:dyDescent="0.3">
      <c r="B12" s="2" t="s">
        <v>143</v>
      </c>
    </row>
    <row r="13" spans="2:2" x14ac:dyDescent="0.3">
      <c r="B13" s="2" t="s">
        <v>192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70"/>
  <sheetViews>
    <sheetView workbookViewId="0">
      <selection activeCell="C9" sqref="C9:F9"/>
    </sheetView>
  </sheetViews>
  <sheetFormatPr defaultRowHeight="14.4" x14ac:dyDescent="0.3"/>
  <cols>
    <col min="2" max="2" width="9.109375" style="1"/>
    <col min="3" max="3" width="34.5546875" customWidth="1"/>
    <col min="6" max="6" width="15" style="1" customWidth="1"/>
    <col min="7" max="7" width="14.33203125" style="1" customWidth="1"/>
    <col min="8" max="8" width="40.109375" customWidth="1"/>
  </cols>
  <sheetData>
    <row r="1" spans="2:8" ht="15" thickBot="1" x14ac:dyDescent="0.35"/>
    <row r="2" spans="2:8" ht="56.4" customHeight="1" thickBot="1" x14ac:dyDescent="0.35">
      <c r="B2" s="138" t="s">
        <v>0</v>
      </c>
      <c r="C2" s="234"/>
      <c r="D2" s="234"/>
      <c r="E2" s="234"/>
      <c r="F2" s="234"/>
      <c r="G2" s="234"/>
      <c r="H2" s="235"/>
    </row>
    <row r="3" spans="2:8" ht="38.4" customHeight="1" x14ac:dyDescent="0.3">
      <c r="B3" s="130" t="s">
        <v>5</v>
      </c>
      <c r="C3" s="131"/>
      <c r="D3" s="132" t="str">
        <f>'I etap oceny strona tytułowa'!D7:H7</f>
        <v>tytuł projektu</v>
      </c>
      <c r="E3" s="133"/>
      <c r="F3" s="133"/>
      <c r="G3" s="133"/>
      <c r="H3" s="134"/>
    </row>
    <row r="4" spans="2:8" ht="38.4" customHeight="1" x14ac:dyDescent="0.3">
      <c r="B4" s="117" t="s">
        <v>6</v>
      </c>
      <c r="C4" s="118"/>
      <c r="D4" s="119" t="str">
        <f>'I etap oceny strona tytułowa'!D8:H8</f>
        <v>FENX.01.02-00.00.01-001/23</v>
      </c>
      <c r="E4" s="120"/>
      <c r="F4" s="120"/>
      <c r="G4" s="120"/>
      <c r="H4" s="121"/>
    </row>
    <row r="5" spans="2:8" ht="38.4" customHeight="1" thickBot="1" x14ac:dyDescent="0.35">
      <c r="B5" s="125" t="s">
        <v>7</v>
      </c>
      <c r="C5" s="126"/>
      <c r="D5" s="236" t="str">
        <f>'I etap oceny strona tytułowa'!D9:H9</f>
        <v>Miasto 44</v>
      </c>
      <c r="E5" s="128"/>
      <c r="F5" s="128"/>
      <c r="G5" s="128"/>
      <c r="H5" s="129"/>
    </row>
    <row r="6" spans="2:8" ht="47.4" customHeight="1" thickBot="1" x14ac:dyDescent="0.35">
      <c r="B6" s="158" t="s">
        <v>184</v>
      </c>
      <c r="C6" s="228"/>
      <c r="D6" s="228"/>
      <c r="E6" s="228"/>
      <c r="F6" s="228"/>
      <c r="G6" s="228"/>
      <c r="H6" s="229"/>
    </row>
    <row r="7" spans="2:8" ht="42" customHeight="1" x14ac:dyDescent="0.3">
      <c r="B7" s="24" t="s">
        <v>22</v>
      </c>
      <c r="C7" s="230" t="s">
        <v>23</v>
      </c>
      <c r="D7" s="231"/>
      <c r="E7" s="231"/>
      <c r="F7" s="232"/>
      <c r="G7" s="25" t="s">
        <v>24</v>
      </c>
      <c r="H7" s="39" t="s">
        <v>25</v>
      </c>
    </row>
    <row r="8" spans="2:8" ht="63" customHeight="1" x14ac:dyDescent="0.3">
      <c r="B8" s="26">
        <v>1</v>
      </c>
      <c r="C8" s="233" t="s">
        <v>26</v>
      </c>
      <c r="D8" s="233"/>
      <c r="E8" s="233"/>
      <c r="F8" s="233"/>
      <c r="G8" s="14" t="str">
        <f>IF(AND(G9="TAK",G10="TAK",G11="TAK", G12="TAK", G13="TAK", G14="TAK"),"TAK","NIE")</f>
        <v>TAK</v>
      </c>
      <c r="H8" s="27"/>
    </row>
    <row r="9" spans="2:8" ht="27.75" customHeight="1" x14ac:dyDescent="0.3">
      <c r="B9" s="15" t="s">
        <v>27</v>
      </c>
      <c r="C9" s="213" t="s">
        <v>28</v>
      </c>
      <c r="D9" s="213"/>
      <c r="E9" s="213"/>
      <c r="F9" s="213"/>
      <c r="G9" s="6" t="s">
        <v>13</v>
      </c>
      <c r="H9" s="28"/>
    </row>
    <row r="10" spans="2:8" ht="39.75" customHeight="1" x14ac:dyDescent="0.3">
      <c r="B10" s="15" t="s">
        <v>29</v>
      </c>
      <c r="C10" s="213" t="s">
        <v>30</v>
      </c>
      <c r="D10" s="213"/>
      <c r="E10" s="213"/>
      <c r="F10" s="213"/>
      <c r="G10" s="6" t="s">
        <v>13</v>
      </c>
      <c r="H10" s="28"/>
    </row>
    <row r="11" spans="2:8" x14ac:dyDescent="0.3">
      <c r="B11" s="15" t="s">
        <v>31</v>
      </c>
      <c r="C11" s="213" t="s">
        <v>32</v>
      </c>
      <c r="D11" s="213"/>
      <c r="E11" s="213"/>
      <c r="F11" s="213"/>
      <c r="G11" s="6" t="s">
        <v>13</v>
      </c>
      <c r="H11" s="28"/>
    </row>
    <row r="12" spans="2:8" x14ac:dyDescent="0.3">
      <c r="B12" s="15" t="s">
        <v>33</v>
      </c>
      <c r="C12" s="213" t="s">
        <v>34</v>
      </c>
      <c r="D12" s="213"/>
      <c r="E12" s="213"/>
      <c r="F12" s="213"/>
      <c r="G12" s="6" t="s">
        <v>13</v>
      </c>
      <c r="H12" s="28"/>
    </row>
    <row r="13" spans="2:8" ht="16.5" customHeight="1" x14ac:dyDescent="0.3">
      <c r="B13" s="15" t="s">
        <v>35</v>
      </c>
      <c r="C13" s="213" t="s">
        <v>36</v>
      </c>
      <c r="D13" s="213"/>
      <c r="E13" s="213"/>
      <c r="F13" s="213"/>
      <c r="G13" s="6" t="s">
        <v>13</v>
      </c>
      <c r="H13" s="29"/>
    </row>
    <row r="14" spans="2:8" ht="26.25" customHeight="1" thickBot="1" x14ac:dyDescent="0.35">
      <c r="B14" s="9" t="s">
        <v>37</v>
      </c>
      <c r="C14" s="214" t="s">
        <v>38</v>
      </c>
      <c r="D14" s="214"/>
      <c r="E14" s="214"/>
      <c r="F14" s="214"/>
      <c r="G14" s="10" t="s">
        <v>13</v>
      </c>
      <c r="H14" s="30"/>
    </row>
    <row r="15" spans="2:8" ht="33.6" customHeight="1" x14ac:dyDescent="0.3">
      <c r="B15" s="8">
        <v>2</v>
      </c>
      <c r="C15" s="222" t="s">
        <v>39</v>
      </c>
      <c r="D15" s="222"/>
      <c r="E15" s="222"/>
      <c r="F15" s="222"/>
      <c r="G15" s="16" t="str">
        <f>IF(AND(G16="TAK",G17="TAK"),"TAK","NIE")</f>
        <v>TAK</v>
      </c>
      <c r="H15" s="12"/>
    </row>
    <row r="16" spans="2:8" ht="30.75" customHeight="1" x14ac:dyDescent="0.3">
      <c r="B16" s="15" t="s">
        <v>40</v>
      </c>
      <c r="C16" s="213" t="s">
        <v>41</v>
      </c>
      <c r="D16" s="213"/>
      <c r="E16" s="213"/>
      <c r="F16" s="213"/>
      <c r="G16" s="6" t="s">
        <v>13</v>
      </c>
      <c r="H16" s="28"/>
    </row>
    <row r="17" spans="2:8" ht="52.5" customHeight="1" thickBot="1" x14ac:dyDescent="0.35">
      <c r="B17" s="9" t="s">
        <v>42</v>
      </c>
      <c r="C17" s="190" t="s">
        <v>43</v>
      </c>
      <c r="D17" s="191"/>
      <c r="E17" s="191"/>
      <c r="F17" s="192"/>
      <c r="G17" s="10" t="s">
        <v>13</v>
      </c>
      <c r="H17" s="30"/>
    </row>
    <row r="18" spans="2:8" ht="38.4" customHeight="1" x14ac:dyDescent="0.3">
      <c r="B18" s="8">
        <v>3</v>
      </c>
      <c r="C18" s="223" t="s">
        <v>44</v>
      </c>
      <c r="D18" s="223"/>
      <c r="E18" s="223"/>
      <c r="F18" s="223"/>
      <c r="G18" s="224" t="s">
        <v>13</v>
      </c>
      <c r="H18" s="188"/>
    </row>
    <row r="19" spans="2:8" ht="42.75" customHeight="1" thickBot="1" x14ac:dyDescent="0.35">
      <c r="B19" s="9" t="s">
        <v>45</v>
      </c>
      <c r="C19" s="214" t="s">
        <v>46</v>
      </c>
      <c r="D19" s="214"/>
      <c r="E19" s="214"/>
      <c r="F19" s="214"/>
      <c r="G19" s="225"/>
      <c r="H19" s="189"/>
    </row>
    <row r="20" spans="2:8" ht="41.4" customHeight="1" x14ac:dyDescent="0.3">
      <c r="B20" s="31">
        <v>4</v>
      </c>
      <c r="C20" s="226" t="s">
        <v>47</v>
      </c>
      <c r="D20" s="226"/>
      <c r="E20" s="226"/>
      <c r="F20" s="226"/>
      <c r="G20" s="227" t="s">
        <v>13</v>
      </c>
      <c r="H20" s="221"/>
    </row>
    <row r="21" spans="2:8" ht="113.4" customHeight="1" thickBot="1" x14ac:dyDescent="0.35">
      <c r="B21" s="9" t="s">
        <v>48</v>
      </c>
      <c r="C21" s="190" t="s">
        <v>49</v>
      </c>
      <c r="D21" s="191"/>
      <c r="E21" s="191"/>
      <c r="F21" s="192"/>
      <c r="G21" s="197"/>
      <c r="H21" s="189"/>
    </row>
    <row r="22" spans="2:8" ht="40.200000000000003" customHeight="1" x14ac:dyDescent="0.3">
      <c r="B22" s="8">
        <v>5</v>
      </c>
      <c r="C22" s="193" t="s">
        <v>50</v>
      </c>
      <c r="D22" s="194"/>
      <c r="E22" s="194"/>
      <c r="F22" s="194"/>
      <c r="G22" s="14" t="str">
        <f>IF(AND(G23="TAK",G24="TAK",G25="TAK", G26="TAK", G27="TAK", G28="TAK", G29="TAK"),"TAK","NIE")</f>
        <v>TAK</v>
      </c>
      <c r="H22" s="32"/>
    </row>
    <row r="23" spans="2:8" ht="26.4" customHeight="1" x14ac:dyDescent="0.3">
      <c r="B23" s="15" t="s">
        <v>51</v>
      </c>
      <c r="C23" s="198" t="s">
        <v>52</v>
      </c>
      <c r="D23" s="199"/>
      <c r="E23" s="199"/>
      <c r="F23" s="200"/>
      <c r="G23" s="6" t="s">
        <v>13</v>
      </c>
      <c r="H23" s="33"/>
    </row>
    <row r="24" spans="2:8" ht="26.4" customHeight="1" x14ac:dyDescent="0.3">
      <c r="B24" s="15" t="s">
        <v>53</v>
      </c>
      <c r="C24" s="198" t="s">
        <v>54</v>
      </c>
      <c r="D24" s="199"/>
      <c r="E24" s="199"/>
      <c r="F24" s="200"/>
      <c r="G24" s="6" t="s">
        <v>13</v>
      </c>
      <c r="H24" s="33"/>
    </row>
    <row r="25" spans="2:8" ht="26.4" customHeight="1" x14ac:dyDescent="0.3">
      <c r="B25" s="15" t="s">
        <v>55</v>
      </c>
      <c r="C25" s="198" t="s">
        <v>56</v>
      </c>
      <c r="D25" s="199"/>
      <c r="E25" s="199"/>
      <c r="F25" s="200"/>
      <c r="G25" s="6" t="s">
        <v>13</v>
      </c>
      <c r="H25" s="33"/>
    </row>
    <row r="26" spans="2:8" ht="26.4" customHeight="1" x14ac:dyDescent="0.3">
      <c r="B26" s="15" t="s">
        <v>57</v>
      </c>
      <c r="C26" s="198" t="s">
        <v>58</v>
      </c>
      <c r="D26" s="199"/>
      <c r="E26" s="199"/>
      <c r="F26" s="200"/>
      <c r="G26" s="6" t="s">
        <v>13</v>
      </c>
      <c r="H26" s="33"/>
    </row>
    <row r="27" spans="2:8" ht="26.4" customHeight="1" x14ac:dyDescent="0.3">
      <c r="B27" s="15" t="s">
        <v>59</v>
      </c>
      <c r="C27" s="198" t="s">
        <v>60</v>
      </c>
      <c r="D27" s="199"/>
      <c r="E27" s="199"/>
      <c r="F27" s="200"/>
      <c r="G27" s="6" t="s">
        <v>13</v>
      </c>
      <c r="H27" s="33"/>
    </row>
    <row r="28" spans="2:8" ht="39" customHeight="1" x14ac:dyDescent="0.3">
      <c r="B28" s="15" t="s">
        <v>61</v>
      </c>
      <c r="C28" s="198" t="s">
        <v>62</v>
      </c>
      <c r="D28" s="199"/>
      <c r="E28" s="199"/>
      <c r="F28" s="200"/>
      <c r="G28" s="6" t="s">
        <v>13</v>
      </c>
      <c r="H28" s="33"/>
    </row>
    <row r="29" spans="2:8" ht="38.25" customHeight="1" thickBot="1" x14ac:dyDescent="0.35">
      <c r="B29" s="9" t="s">
        <v>63</v>
      </c>
      <c r="C29" s="190" t="s">
        <v>64</v>
      </c>
      <c r="D29" s="191"/>
      <c r="E29" s="191"/>
      <c r="F29" s="192"/>
      <c r="G29" s="10" t="s">
        <v>13</v>
      </c>
      <c r="H29" s="13"/>
    </row>
    <row r="30" spans="2:8" ht="39.6" customHeight="1" x14ac:dyDescent="0.3">
      <c r="B30" s="8">
        <v>8</v>
      </c>
      <c r="C30" s="222" t="s">
        <v>68</v>
      </c>
      <c r="D30" s="222"/>
      <c r="E30" s="222"/>
      <c r="F30" s="222"/>
      <c r="G30" s="16" t="str">
        <f>IF(AND(G31="TAK",G32="TAK"),"TAK","NIE")</f>
        <v>TAK</v>
      </c>
      <c r="H30" s="12"/>
    </row>
    <row r="31" spans="2:8" ht="147.75" customHeight="1" x14ac:dyDescent="0.3">
      <c r="B31" s="15" t="s">
        <v>69</v>
      </c>
      <c r="C31" s="213" t="s">
        <v>70</v>
      </c>
      <c r="D31" s="213"/>
      <c r="E31" s="213"/>
      <c r="F31" s="213"/>
      <c r="G31" s="6" t="s">
        <v>13</v>
      </c>
      <c r="H31" s="33"/>
    </row>
    <row r="32" spans="2:8" ht="77.25" customHeight="1" thickBot="1" x14ac:dyDescent="0.35">
      <c r="B32" s="9" t="s">
        <v>71</v>
      </c>
      <c r="C32" s="214" t="s">
        <v>72</v>
      </c>
      <c r="D32" s="214"/>
      <c r="E32" s="214"/>
      <c r="F32" s="214"/>
      <c r="G32" s="10" t="s">
        <v>13</v>
      </c>
      <c r="H32" s="13"/>
    </row>
    <row r="33" spans="2:11" ht="35.4" customHeight="1" x14ac:dyDescent="0.3">
      <c r="B33" s="215">
        <v>9</v>
      </c>
      <c r="C33" s="217" t="s">
        <v>73</v>
      </c>
      <c r="D33" s="218"/>
      <c r="E33" s="218"/>
      <c r="F33" s="218"/>
      <c r="G33" s="219" t="s">
        <v>13</v>
      </c>
      <c r="H33" s="221"/>
    </row>
    <row r="34" spans="2:11" ht="214.5" customHeight="1" thickBot="1" x14ac:dyDescent="0.35">
      <c r="B34" s="216"/>
      <c r="C34" s="210" t="s">
        <v>153</v>
      </c>
      <c r="D34" s="211"/>
      <c r="E34" s="211"/>
      <c r="F34" s="211"/>
      <c r="G34" s="220"/>
      <c r="H34" s="189"/>
    </row>
    <row r="35" spans="2:11" ht="34.950000000000003" customHeight="1" x14ac:dyDescent="0.3">
      <c r="B35" s="8">
        <v>10</v>
      </c>
      <c r="C35" s="193" t="s">
        <v>74</v>
      </c>
      <c r="D35" s="194"/>
      <c r="E35" s="194"/>
      <c r="F35" s="195"/>
      <c r="G35" s="16" t="str">
        <f>IF(AND(G36="TAK",G37="TAK"),"TAK","NIE")</f>
        <v>TAK</v>
      </c>
      <c r="H35" s="12"/>
    </row>
    <row r="36" spans="2:11" ht="128.4" customHeight="1" x14ac:dyDescent="0.3">
      <c r="B36" s="15" t="s">
        <v>75</v>
      </c>
      <c r="C36" s="198" t="s">
        <v>76</v>
      </c>
      <c r="D36" s="199"/>
      <c r="E36" s="199"/>
      <c r="F36" s="200"/>
      <c r="G36" s="6" t="s">
        <v>13</v>
      </c>
      <c r="H36" s="34"/>
      <c r="I36" s="3"/>
      <c r="J36" s="3"/>
      <c r="K36" s="3"/>
    </row>
    <row r="37" spans="2:11" ht="175.95" customHeight="1" thickBot="1" x14ac:dyDescent="0.35">
      <c r="B37" s="9" t="s">
        <v>77</v>
      </c>
      <c r="C37" s="190" t="s">
        <v>78</v>
      </c>
      <c r="D37" s="191"/>
      <c r="E37" s="191"/>
      <c r="F37" s="192"/>
      <c r="G37" s="10" t="s">
        <v>13</v>
      </c>
      <c r="H37" s="35"/>
    </row>
    <row r="38" spans="2:11" ht="23.4" hidden="1" customHeight="1" x14ac:dyDescent="0.3">
      <c r="B38" s="204">
        <v>11</v>
      </c>
      <c r="C38" s="201" t="s">
        <v>79</v>
      </c>
      <c r="D38" s="202"/>
      <c r="E38" s="202"/>
      <c r="F38" s="203"/>
      <c r="G38" s="196" t="s">
        <v>65</v>
      </c>
      <c r="H38" s="188"/>
    </row>
    <row r="39" spans="2:11" ht="40.200000000000003" hidden="1" customHeight="1" thickBot="1" x14ac:dyDescent="0.35">
      <c r="B39" s="205"/>
      <c r="C39" s="209" t="s">
        <v>66</v>
      </c>
      <c r="D39" s="191"/>
      <c r="E39" s="191"/>
      <c r="F39" s="192"/>
      <c r="G39" s="197"/>
      <c r="H39" s="189"/>
    </row>
    <row r="40" spans="2:11" ht="25.95" hidden="1" customHeight="1" x14ac:dyDescent="0.3">
      <c r="B40" s="204">
        <v>12</v>
      </c>
      <c r="C40" s="201" t="s">
        <v>80</v>
      </c>
      <c r="D40" s="202"/>
      <c r="E40" s="202"/>
      <c r="F40" s="203"/>
      <c r="G40" s="196" t="s">
        <v>65</v>
      </c>
      <c r="H40" s="188"/>
    </row>
    <row r="41" spans="2:11" ht="41.25" hidden="1" customHeight="1" thickBot="1" x14ac:dyDescent="0.35">
      <c r="B41" s="205"/>
      <c r="C41" s="209" t="s">
        <v>66</v>
      </c>
      <c r="D41" s="191"/>
      <c r="E41" s="191"/>
      <c r="F41" s="192"/>
      <c r="G41" s="197"/>
      <c r="H41" s="189"/>
    </row>
    <row r="42" spans="2:11" ht="36.6" hidden="1" customHeight="1" x14ac:dyDescent="0.3">
      <c r="B42" s="8">
        <v>13</v>
      </c>
      <c r="C42" s="201" t="s">
        <v>81</v>
      </c>
      <c r="D42" s="202"/>
      <c r="E42" s="202"/>
      <c r="F42" s="202"/>
      <c r="G42" s="16" t="str">
        <f>IF(AND(G43="TAK",G44="TAK"),"TAK","NIE")</f>
        <v>TAK</v>
      </c>
      <c r="H42" s="32"/>
    </row>
    <row r="43" spans="2:11" ht="48.75" hidden="1" customHeight="1" x14ac:dyDescent="0.3">
      <c r="B43" s="15" t="s">
        <v>82</v>
      </c>
      <c r="C43" s="198" t="s">
        <v>83</v>
      </c>
      <c r="D43" s="199"/>
      <c r="E43" s="199"/>
      <c r="F43" s="200"/>
      <c r="G43" s="6" t="s">
        <v>13</v>
      </c>
      <c r="H43" s="33"/>
    </row>
    <row r="44" spans="2:11" ht="83.25" hidden="1" customHeight="1" thickBot="1" x14ac:dyDescent="0.35">
      <c r="B44" s="9" t="s">
        <v>84</v>
      </c>
      <c r="C44" s="190" t="s">
        <v>85</v>
      </c>
      <c r="D44" s="191"/>
      <c r="E44" s="191"/>
      <c r="F44" s="192"/>
      <c r="G44" s="10" t="s">
        <v>13</v>
      </c>
      <c r="H44" s="13"/>
    </row>
    <row r="45" spans="2:11" ht="33" customHeight="1" x14ac:dyDescent="0.3">
      <c r="B45" s="204">
        <v>14</v>
      </c>
      <c r="C45" s="193" t="s">
        <v>86</v>
      </c>
      <c r="D45" s="194"/>
      <c r="E45" s="194"/>
      <c r="F45" s="195"/>
      <c r="G45" s="196" t="s">
        <v>13</v>
      </c>
      <c r="H45" s="188"/>
    </row>
    <row r="46" spans="2:11" ht="42" customHeight="1" thickBot="1" x14ac:dyDescent="0.35">
      <c r="B46" s="205"/>
      <c r="C46" s="210" t="s">
        <v>154</v>
      </c>
      <c r="D46" s="211"/>
      <c r="E46" s="211"/>
      <c r="F46" s="212"/>
      <c r="G46" s="197"/>
      <c r="H46" s="189"/>
    </row>
    <row r="47" spans="2:11" ht="35.4" hidden="1" customHeight="1" x14ac:dyDescent="0.3">
      <c r="B47" s="204">
        <v>15</v>
      </c>
      <c r="C47" s="201" t="s">
        <v>87</v>
      </c>
      <c r="D47" s="202"/>
      <c r="E47" s="202"/>
      <c r="F47" s="203"/>
      <c r="G47" s="196" t="s">
        <v>65</v>
      </c>
      <c r="H47" s="188"/>
    </row>
    <row r="48" spans="2:11" ht="36.75" hidden="1" customHeight="1" thickBot="1" x14ac:dyDescent="0.35">
      <c r="B48" s="205"/>
      <c r="C48" s="209" t="s">
        <v>66</v>
      </c>
      <c r="D48" s="191"/>
      <c r="E48" s="191"/>
      <c r="F48" s="192"/>
      <c r="G48" s="197"/>
      <c r="H48" s="189"/>
    </row>
    <row r="49" spans="2:8" ht="34.950000000000003" hidden="1" customHeight="1" x14ac:dyDescent="0.3">
      <c r="B49" s="204">
        <v>16</v>
      </c>
      <c r="C49" s="206" t="s">
        <v>88</v>
      </c>
      <c r="D49" s="207"/>
      <c r="E49" s="207"/>
      <c r="F49" s="208"/>
      <c r="G49" s="196" t="s">
        <v>65</v>
      </c>
      <c r="H49" s="188"/>
    </row>
    <row r="50" spans="2:8" ht="35.25" hidden="1" customHeight="1" thickBot="1" x14ac:dyDescent="0.35">
      <c r="B50" s="205"/>
      <c r="C50" s="209" t="s">
        <v>66</v>
      </c>
      <c r="D50" s="191"/>
      <c r="E50" s="191"/>
      <c r="F50" s="192"/>
      <c r="G50" s="197"/>
      <c r="H50" s="189"/>
    </row>
    <row r="51" spans="2:8" ht="31.2" hidden="1" customHeight="1" x14ac:dyDescent="0.3">
      <c r="B51" s="204">
        <v>17</v>
      </c>
      <c r="C51" s="201" t="s">
        <v>89</v>
      </c>
      <c r="D51" s="202"/>
      <c r="E51" s="202"/>
      <c r="F51" s="203"/>
      <c r="G51" s="196" t="s">
        <v>65</v>
      </c>
      <c r="H51" s="188"/>
    </row>
    <row r="52" spans="2:8" ht="36" hidden="1" customHeight="1" thickBot="1" x14ac:dyDescent="0.35">
      <c r="B52" s="205"/>
      <c r="C52" s="209" t="s">
        <v>66</v>
      </c>
      <c r="D52" s="191"/>
      <c r="E52" s="191"/>
      <c r="F52" s="192"/>
      <c r="G52" s="197"/>
      <c r="H52" s="189"/>
    </row>
    <row r="53" spans="2:8" ht="40.200000000000003" hidden="1" customHeight="1" x14ac:dyDescent="0.3">
      <c r="B53" s="8">
        <v>18</v>
      </c>
      <c r="C53" s="201" t="s">
        <v>90</v>
      </c>
      <c r="D53" s="202"/>
      <c r="E53" s="202"/>
      <c r="F53" s="203"/>
      <c r="G53" s="14" t="str">
        <f>IF(AND(G54="TAK",G55="TAK",G56="TAK", G57="TAK", G58="TAK", G59="TAK"),"TAK","NIE")</f>
        <v>TAK</v>
      </c>
      <c r="H53" s="12"/>
    </row>
    <row r="54" spans="2:8" ht="25.2" hidden="1" customHeight="1" x14ac:dyDescent="0.3">
      <c r="B54" s="15" t="s">
        <v>91</v>
      </c>
      <c r="C54" s="198" t="s">
        <v>92</v>
      </c>
      <c r="D54" s="199"/>
      <c r="E54" s="199"/>
      <c r="F54" s="200"/>
      <c r="G54" s="6" t="s">
        <v>13</v>
      </c>
      <c r="H54" s="33"/>
    </row>
    <row r="55" spans="2:8" ht="46.5" hidden="1" customHeight="1" x14ac:dyDescent="0.3">
      <c r="B55" s="15" t="s">
        <v>93</v>
      </c>
      <c r="C55" s="198" t="s">
        <v>94</v>
      </c>
      <c r="D55" s="199"/>
      <c r="E55" s="199"/>
      <c r="F55" s="200"/>
      <c r="G55" s="6" t="s">
        <v>13</v>
      </c>
      <c r="H55" s="33"/>
    </row>
    <row r="56" spans="2:8" ht="25.2" hidden="1" customHeight="1" x14ac:dyDescent="0.3">
      <c r="B56" s="15" t="s">
        <v>95</v>
      </c>
      <c r="C56" s="198" t="s">
        <v>96</v>
      </c>
      <c r="D56" s="199"/>
      <c r="E56" s="199"/>
      <c r="F56" s="200"/>
      <c r="G56" s="6" t="s">
        <v>13</v>
      </c>
      <c r="H56" s="33"/>
    </row>
    <row r="57" spans="2:8" ht="38.25" hidden="1" customHeight="1" x14ac:dyDescent="0.3">
      <c r="B57" s="15" t="s">
        <v>97</v>
      </c>
      <c r="C57" s="198" t="s">
        <v>98</v>
      </c>
      <c r="D57" s="199"/>
      <c r="E57" s="199"/>
      <c r="F57" s="200"/>
      <c r="G57" s="6" t="s">
        <v>13</v>
      </c>
      <c r="H57" s="33"/>
    </row>
    <row r="58" spans="2:8" ht="25.2" hidden="1" customHeight="1" x14ac:dyDescent="0.3">
      <c r="B58" s="15" t="s">
        <v>99</v>
      </c>
      <c r="C58" s="198" t="s">
        <v>100</v>
      </c>
      <c r="D58" s="199"/>
      <c r="E58" s="199"/>
      <c r="F58" s="200"/>
      <c r="G58" s="6" t="s">
        <v>13</v>
      </c>
      <c r="H58" s="33"/>
    </row>
    <row r="59" spans="2:8" ht="36.75" hidden="1" customHeight="1" thickBot="1" x14ac:dyDescent="0.35">
      <c r="B59" s="9" t="s">
        <v>101</v>
      </c>
      <c r="C59" s="190" t="s">
        <v>102</v>
      </c>
      <c r="D59" s="191"/>
      <c r="E59" s="191"/>
      <c r="F59" s="192"/>
      <c r="G59" s="10" t="s">
        <v>13</v>
      </c>
      <c r="H59" s="13"/>
    </row>
    <row r="60" spans="2:8" ht="34.200000000000003" customHeight="1" x14ac:dyDescent="0.3">
      <c r="B60" s="8">
        <v>19</v>
      </c>
      <c r="C60" s="193" t="s">
        <v>103</v>
      </c>
      <c r="D60" s="194"/>
      <c r="E60" s="194"/>
      <c r="F60" s="195"/>
      <c r="G60" s="16" t="str">
        <f>IF(AND(G61="TAK",G62="TAK"),"TAK","NIE")</f>
        <v>TAK</v>
      </c>
      <c r="H60" s="12"/>
    </row>
    <row r="61" spans="2:8" ht="40.200000000000003" customHeight="1" x14ac:dyDescent="0.3">
      <c r="B61" s="15" t="s">
        <v>104</v>
      </c>
      <c r="C61" s="198" t="s">
        <v>105</v>
      </c>
      <c r="D61" s="199"/>
      <c r="E61" s="199"/>
      <c r="F61" s="200"/>
      <c r="G61" s="6" t="s">
        <v>13</v>
      </c>
      <c r="H61" s="33"/>
    </row>
    <row r="62" spans="2:8" ht="40.200000000000003" customHeight="1" thickBot="1" x14ac:dyDescent="0.35">
      <c r="B62" s="9" t="s">
        <v>106</v>
      </c>
      <c r="C62" s="190" t="s">
        <v>107</v>
      </c>
      <c r="D62" s="191"/>
      <c r="E62" s="191"/>
      <c r="F62" s="192"/>
      <c r="G62" s="10" t="s">
        <v>13</v>
      </c>
      <c r="H62" s="13"/>
    </row>
    <row r="63" spans="2:8" ht="33.6" customHeight="1" x14ac:dyDescent="0.3">
      <c r="B63" s="8">
        <v>20</v>
      </c>
      <c r="C63" s="193" t="s">
        <v>108</v>
      </c>
      <c r="D63" s="194"/>
      <c r="E63" s="194"/>
      <c r="F63" s="195"/>
      <c r="G63" s="196" t="s">
        <v>13</v>
      </c>
      <c r="H63" s="188"/>
    </row>
    <row r="64" spans="2:8" ht="40.5" customHeight="1" thickBot="1" x14ac:dyDescent="0.35">
      <c r="B64" s="9" t="s">
        <v>109</v>
      </c>
      <c r="C64" s="190" t="s">
        <v>110</v>
      </c>
      <c r="D64" s="191"/>
      <c r="E64" s="191"/>
      <c r="F64" s="192"/>
      <c r="G64" s="197"/>
      <c r="H64" s="189"/>
    </row>
    <row r="65" spans="2:8" ht="25.95" customHeight="1" x14ac:dyDescent="0.3">
      <c r="B65" s="8">
        <v>21</v>
      </c>
      <c r="C65" s="193" t="s">
        <v>111</v>
      </c>
      <c r="D65" s="194"/>
      <c r="E65" s="194"/>
      <c r="F65" s="195"/>
      <c r="G65" s="196" t="s">
        <v>13</v>
      </c>
      <c r="H65" s="188"/>
    </row>
    <row r="66" spans="2:8" ht="25.5" customHeight="1" thickBot="1" x14ac:dyDescent="0.35">
      <c r="B66" s="9" t="s">
        <v>112</v>
      </c>
      <c r="C66" s="190" t="s">
        <v>113</v>
      </c>
      <c r="D66" s="191"/>
      <c r="E66" s="191"/>
      <c r="F66" s="192"/>
      <c r="G66" s="197"/>
      <c r="H66" s="189"/>
    </row>
    <row r="67" spans="2:8" ht="31.2" customHeight="1" x14ac:dyDescent="0.3">
      <c r="B67" s="174" t="s">
        <v>21</v>
      </c>
      <c r="C67" s="175"/>
      <c r="D67" s="175"/>
      <c r="E67" s="175"/>
      <c r="F67" s="175"/>
      <c r="G67" s="175"/>
      <c r="H67" s="176"/>
    </row>
    <row r="68" spans="2:8" ht="27" customHeight="1" x14ac:dyDescent="0.3">
      <c r="B68" s="18">
        <v>1</v>
      </c>
      <c r="C68" s="177" t="s">
        <v>114</v>
      </c>
      <c r="D68" s="178"/>
      <c r="E68" s="178"/>
      <c r="F68" s="179"/>
      <c r="G68" s="6" t="s">
        <v>13</v>
      </c>
      <c r="H68" s="33"/>
    </row>
    <row r="69" spans="2:8" ht="27" customHeight="1" thickBot="1" x14ac:dyDescent="0.35">
      <c r="B69" s="19">
        <v>2</v>
      </c>
      <c r="C69" s="180" t="s">
        <v>115</v>
      </c>
      <c r="D69" s="181"/>
      <c r="E69" s="181"/>
      <c r="F69" s="182"/>
      <c r="G69" s="6" t="s">
        <v>13</v>
      </c>
      <c r="H69" s="36"/>
    </row>
    <row r="70" spans="2:8" ht="32.4" customHeight="1" thickBot="1" x14ac:dyDescent="0.35">
      <c r="B70" s="183" t="s">
        <v>116</v>
      </c>
      <c r="C70" s="184"/>
      <c r="D70" s="184"/>
      <c r="E70" s="184"/>
      <c r="F70" s="185"/>
      <c r="G70" s="186" t="s">
        <v>13</v>
      </c>
      <c r="H70" s="187"/>
    </row>
  </sheetData>
  <mergeCells count="102">
    <mergeCell ref="B2:H2"/>
    <mergeCell ref="B3:C3"/>
    <mergeCell ref="D3:H3"/>
    <mergeCell ref="B4:C4"/>
    <mergeCell ref="D4:H4"/>
    <mergeCell ref="B5:C5"/>
    <mergeCell ref="D5:H5"/>
    <mergeCell ref="C12:F12"/>
    <mergeCell ref="C13:F13"/>
    <mergeCell ref="C14:F14"/>
    <mergeCell ref="C15:F15"/>
    <mergeCell ref="C16:F16"/>
    <mergeCell ref="C17:F17"/>
    <mergeCell ref="B6:H6"/>
    <mergeCell ref="C7:F7"/>
    <mergeCell ref="C8:F8"/>
    <mergeCell ref="C9:F9"/>
    <mergeCell ref="C10:F10"/>
    <mergeCell ref="C11:F11"/>
    <mergeCell ref="C22:F22"/>
    <mergeCell ref="C23:F23"/>
    <mergeCell ref="C24:F24"/>
    <mergeCell ref="C25:F25"/>
    <mergeCell ref="C26:F26"/>
    <mergeCell ref="C27:F27"/>
    <mergeCell ref="C18:F18"/>
    <mergeCell ref="G18:G19"/>
    <mergeCell ref="H18:H19"/>
    <mergeCell ref="C19:F19"/>
    <mergeCell ref="C20:F20"/>
    <mergeCell ref="G20:G21"/>
    <mergeCell ref="H20:H21"/>
    <mergeCell ref="C21:F21"/>
    <mergeCell ref="C31:F31"/>
    <mergeCell ref="C32:F32"/>
    <mergeCell ref="B33:B34"/>
    <mergeCell ref="C33:F33"/>
    <mergeCell ref="G33:G34"/>
    <mergeCell ref="H33:H34"/>
    <mergeCell ref="C34:F34"/>
    <mergeCell ref="C30:F30"/>
    <mergeCell ref="C28:F28"/>
    <mergeCell ref="C29:F29"/>
    <mergeCell ref="H38:H39"/>
    <mergeCell ref="C39:F39"/>
    <mergeCell ref="B40:B41"/>
    <mergeCell ref="C40:F40"/>
    <mergeCell ref="G40:G41"/>
    <mergeCell ref="H40:H41"/>
    <mergeCell ref="C41:F41"/>
    <mergeCell ref="C35:F35"/>
    <mergeCell ref="C36:F36"/>
    <mergeCell ref="C37:F37"/>
    <mergeCell ref="B38:B39"/>
    <mergeCell ref="C38:F38"/>
    <mergeCell ref="G38:G39"/>
    <mergeCell ref="H45:H46"/>
    <mergeCell ref="C46:F46"/>
    <mergeCell ref="B47:B48"/>
    <mergeCell ref="C47:F47"/>
    <mergeCell ref="G47:G48"/>
    <mergeCell ref="H47:H48"/>
    <mergeCell ref="C48:F48"/>
    <mergeCell ref="C42:F42"/>
    <mergeCell ref="C43:F43"/>
    <mergeCell ref="C44:F44"/>
    <mergeCell ref="B45:B46"/>
    <mergeCell ref="C45:F45"/>
    <mergeCell ref="G45:G46"/>
    <mergeCell ref="B49:B50"/>
    <mergeCell ref="C49:F49"/>
    <mergeCell ref="G49:G50"/>
    <mergeCell ref="H49:H50"/>
    <mergeCell ref="C50:F50"/>
    <mergeCell ref="B51:B52"/>
    <mergeCell ref="C51:F51"/>
    <mergeCell ref="G51:G52"/>
    <mergeCell ref="H51:H52"/>
    <mergeCell ref="C52:F52"/>
    <mergeCell ref="C59:F59"/>
    <mergeCell ref="C60:F60"/>
    <mergeCell ref="C61:F61"/>
    <mergeCell ref="C62:F62"/>
    <mergeCell ref="C63:F63"/>
    <mergeCell ref="G63:G64"/>
    <mergeCell ref="C53:F53"/>
    <mergeCell ref="C54:F54"/>
    <mergeCell ref="C55:F55"/>
    <mergeCell ref="C56:F56"/>
    <mergeCell ref="C57:F57"/>
    <mergeCell ref="C58:F58"/>
    <mergeCell ref="B67:H67"/>
    <mergeCell ref="C68:F68"/>
    <mergeCell ref="C69:F69"/>
    <mergeCell ref="B70:F70"/>
    <mergeCell ref="G70:H70"/>
    <mergeCell ref="H63:H64"/>
    <mergeCell ref="C64:F64"/>
    <mergeCell ref="C65:F65"/>
    <mergeCell ref="G65:G66"/>
    <mergeCell ref="H65:H66"/>
    <mergeCell ref="C66:F66"/>
  </mergeCells>
  <conditionalFormatting sqref="G8">
    <cfRule type="cellIs" dxfId="94" priority="22" operator="equal">
      <formula>"NIE DOTYCZY"</formula>
    </cfRule>
    <cfRule type="containsText" dxfId="93" priority="23" operator="containsText" text="TAK">
      <formula>NOT(ISERROR(SEARCH("TAK",G8)))</formula>
    </cfRule>
    <cfRule type="cellIs" dxfId="92" priority="24" operator="equal">
      <formula>"NIE"</formula>
    </cfRule>
  </conditionalFormatting>
  <conditionalFormatting sqref="G15">
    <cfRule type="cellIs" dxfId="91" priority="19" operator="equal">
      <formula>"NIE DOTYCZY"</formula>
    </cfRule>
    <cfRule type="containsText" dxfId="90" priority="20" operator="containsText" text="TAK">
      <formula>NOT(ISERROR(SEARCH("TAK",G15)))</formula>
    </cfRule>
    <cfRule type="cellIs" dxfId="89" priority="21" operator="equal">
      <formula>"NIE"</formula>
    </cfRule>
  </conditionalFormatting>
  <conditionalFormatting sqref="G18">
    <cfRule type="cellIs" dxfId="88" priority="66" operator="equal">
      <formula>"NIE"</formula>
    </cfRule>
    <cfRule type="containsText" dxfId="87" priority="65" operator="containsText" text="TAK">
      <formula>NOT(ISERROR(SEARCH("TAK",G18)))</formula>
    </cfRule>
    <cfRule type="cellIs" dxfId="86" priority="64" operator="equal">
      <formula>"NIE DOTYCZY"</formula>
    </cfRule>
  </conditionalFormatting>
  <conditionalFormatting sqref="G20">
    <cfRule type="cellIs" dxfId="85" priority="33" operator="equal">
      <formula>"NIE"</formula>
    </cfRule>
    <cfRule type="containsText" dxfId="84" priority="32" operator="containsText" text="TAK">
      <formula>NOT(ISERROR(SEARCH("TAK",G20)))</formula>
    </cfRule>
    <cfRule type="cellIs" dxfId="83" priority="31" operator="equal">
      <formula>"NIE DOTYCZY"</formula>
    </cfRule>
  </conditionalFormatting>
  <conditionalFormatting sqref="G22">
    <cfRule type="cellIs" dxfId="82" priority="16" operator="equal">
      <formula>"NIE DOTYCZY"</formula>
    </cfRule>
    <cfRule type="containsText" dxfId="81" priority="17" operator="containsText" text="TAK">
      <formula>NOT(ISERROR(SEARCH("TAK",G22)))</formula>
    </cfRule>
    <cfRule type="cellIs" dxfId="80" priority="18" operator="equal">
      <formula>"NIE"</formula>
    </cfRule>
  </conditionalFormatting>
  <conditionalFormatting sqref="G30">
    <cfRule type="cellIs" dxfId="79" priority="15" operator="equal">
      <formula>"NIE"</formula>
    </cfRule>
    <cfRule type="cellIs" dxfId="78" priority="13" operator="equal">
      <formula>"NIE DOTYCZY"</formula>
    </cfRule>
    <cfRule type="containsText" dxfId="77" priority="14" operator="containsText" text="TAK">
      <formula>NOT(ISERROR(SEARCH("TAK",G30)))</formula>
    </cfRule>
  </conditionalFormatting>
  <conditionalFormatting sqref="G33">
    <cfRule type="cellIs" dxfId="76" priority="57" operator="equal">
      <formula>"NIE"</formula>
    </cfRule>
    <cfRule type="containsText" dxfId="75" priority="56" operator="containsText" text="TAK">
      <formula>NOT(ISERROR(SEARCH("TAK",G33)))</formula>
    </cfRule>
    <cfRule type="cellIs" dxfId="74" priority="55" operator="equal">
      <formula>"NIE DOTYCZY"</formula>
    </cfRule>
  </conditionalFormatting>
  <conditionalFormatting sqref="G35">
    <cfRule type="cellIs" dxfId="73" priority="10" operator="equal">
      <formula>"NIE DOTYCZY"</formula>
    </cfRule>
    <cfRule type="containsText" dxfId="72" priority="11" operator="containsText" text="TAK">
      <formula>NOT(ISERROR(SEARCH("TAK",G35)))</formula>
    </cfRule>
    <cfRule type="cellIs" dxfId="71" priority="12" operator="equal">
      <formula>"NIE"</formula>
    </cfRule>
  </conditionalFormatting>
  <conditionalFormatting sqref="G38">
    <cfRule type="containsText" dxfId="70" priority="53" operator="containsText" text="TAK">
      <formula>NOT(ISERROR(SEARCH("TAK",G38)))</formula>
    </cfRule>
    <cfRule type="cellIs" dxfId="69" priority="52" operator="equal">
      <formula>"NIE DOTYCZY"</formula>
    </cfRule>
    <cfRule type="cellIs" dxfId="68" priority="54" operator="equal">
      <formula>"NIE"</formula>
    </cfRule>
  </conditionalFormatting>
  <conditionalFormatting sqref="G40">
    <cfRule type="cellIs" dxfId="67" priority="51" operator="equal">
      <formula>"NIE"</formula>
    </cfRule>
    <cfRule type="containsText" dxfId="66" priority="50" operator="containsText" text="TAK">
      <formula>NOT(ISERROR(SEARCH("TAK",G40)))</formula>
    </cfRule>
    <cfRule type="cellIs" dxfId="65" priority="49" operator="equal">
      <formula>"NIE DOTYCZY"</formula>
    </cfRule>
  </conditionalFormatting>
  <conditionalFormatting sqref="G42">
    <cfRule type="containsText" dxfId="64" priority="8" operator="containsText" text="TAK">
      <formula>NOT(ISERROR(SEARCH("TAK",G42)))</formula>
    </cfRule>
    <cfRule type="cellIs" dxfId="63" priority="7" operator="equal">
      <formula>"NIE DOTYCZY"</formula>
    </cfRule>
    <cfRule type="cellIs" dxfId="62" priority="9" operator="equal">
      <formula>"NIE"</formula>
    </cfRule>
  </conditionalFormatting>
  <conditionalFormatting sqref="G45">
    <cfRule type="cellIs" dxfId="61" priority="46" operator="equal">
      <formula>"NIE DOTYCZY"</formula>
    </cfRule>
    <cfRule type="cellIs" dxfId="60" priority="48" operator="equal">
      <formula>"NIE"</formula>
    </cfRule>
    <cfRule type="containsText" dxfId="59" priority="47" operator="containsText" text="TAK">
      <formula>NOT(ISERROR(SEARCH("TAK",G45)))</formula>
    </cfRule>
  </conditionalFormatting>
  <conditionalFormatting sqref="G47">
    <cfRule type="cellIs" dxfId="58" priority="43" operator="equal">
      <formula>"NIE DOTYCZY"</formula>
    </cfRule>
    <cfRule type="containsText" dxfId="57" priority="44" operator="containsText" text="TAK">
      <formula>NOT(ISERROR(SEARCH("TAK",G47)))</formula>
    </cfRule>
    <cfRule type="cellIs" dxfId="56" priority="45" operator="equal">
      <formula>"NIE"</formula>
    </cfRule>
  </conditionalFormatting>
  <conditionalFormatting sqref="G49">
    <cfRule type="cellIs" dxfId="55" priority="42" operator="equal">
      <formula>"NIE"</formula>
    </cfRule>
    <cfRule type="containsText" dxfId="54" priority="41" operator="containsText" text="TAK">
      <formula>NOT(ISERROR(SEARCH("TAK",G49)))</formula>
    </cfRule>
    <cfRule type="cellIs" dxfId="53" priority="40" operator="equal">
      <formula>"NIE DOTYCZY"</formula>
    </cfRule>
  </conditionalFormatting>
  <conditionalFormatting sqref="G51">
    <cfRule type="cellIs" dxfId="52" priority="39" operator="equal">
      <formula>"NIE"</formula>
    </cfRule>
    <cfRule type="containsText" dxfId="51" priority="38" operator="containsText" text="TAK">
      <formula>NOT(ISERROR(SEARCH("TAK",G51)))</formula>
    </cfRule>
    <cfRule type="cellIs" dxfId="50" priority="37" operator="equal">
      <formula>"NIE DOTYCZY"</formula>
    </cfRule>
  </conditionalFormatting>
  <conditionalFormatting sqref="G53">
    <cfRule type="cellIs" dxfId="49" priority="3" operator="equal">
      <formula>"NIE"</formula>
    </cfRule>
    <cfRule type="cellIs" dxfId="48" priority="1" operator="equal">
      <formula>"NIE DOTYCZY"</formula>
    </cfRule>
    <cfRule type="containsText" dxfId="47" priority="2" operator="containsText" text="TAK">
      <formula>NOT(ISERROR(SEARCH("TAK",G53)))</formula>
    </cfRule>
  </conditionalFormatting>
  <conditionalFormatting sqref="G60">
    <cfRule type="cellIs" dxfId="46" priority="4" operator="equal">
      <formula>"NIE DOTYCZY"</formula>
    </cfRule>
    <cfRule type="containsText" dxfId="45" priority="5" operator="containsText" text="TAK">
      <formula>NOT(ISERROR(SEARCH("TAK",G60)))</formula>
    </cfRule>
    <cfRule type="cellIs" dxfId="44" priority="6" operator="equal">
      <formula>"NIE"</formula>
    </cfRule>
  </conditionalFormatting>
  <conditionalFormatting sqref="G63">
    <cfRule type="cellIs" dxfId="43" priority="28" operator="equal">
      <formula>"NIE DOTYCZY"</formula>
    </cfRule>
    <cfRule type="cellIs" dxfId="42" priority="30" operator="equal">
      <formula>"NIE"</formula>
    </cfRule>
    <cfRule type="containsText" dxfId="41" priority="29" operator="containsText" text="TAK">
      <formula>NOT(ISERROR(SEARCH("TAK",G63)))</formula>
    </cfRule>
  </conditionalFormatting>
  <conditionalFormatting sqref="G65">
    <cfRule type="cellIs" dxfId="40" priority="27" operator="equal">
      <formula>"NIE"</formula>
    </cfRule>
    <cfRule type="containsText" dxfId="39" priority="26" operator="containsText" text="TAK">
      <formula>NOT(ISERROR(SEARCH("TAK",G65)))</formula>
    </cfRule>
    <cfRule type="cellIs" dxfId="38" priority="25" operator="equal">
      <formula>"NIE DOTYCZY"</formula>
    </cfRule>
  </conditionalFormatting>
  <conditionalFormatting sqref="G68:G70">
    <cfRule type="cellIs" dxfId="37" priority="34" operator="equal">
      <formula>"NIE DOTYCZY"</formula>
    </cfRule>
    <cfRule type="containsText" dxfId="36" priority="35" operator="containsText" text="TAK">
      <formula>NOT(ISERROR(SEARCH("TAK",G68)))</formula>
    </cfRule>
    <cfRule type="cellIs" dxfId="35" priority="36" operator="equal">
      <formula>"NIE"</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G68:G69</xm:sqref>
        </x14:dataValidation>
        <x14:dataValidation type="list" allowBlank="1" showInputMessage="1" showErrorMessage="1" xr:uid="{00000000-0002-0000-0100-000001000000}">
          <x14:formula1>
            <xm:f>robocze!$B$7:$B$9</xm:f>
          </x14:formula1>
          <xm:sqref>G70</xm:sqref>
        </x14:dataValidation>
        <x14:dataValidation type="list" allowBlank="1" showInputMessage="1" showErrorMessage="1" xr:uid="{00000000-0002-0000-0100-000002000000}">
          <x14:formula1>
            <xm:f>robocze!$B$3:$B$5</xm:f>
          </x14:formula1>
          <xm:sqref>G47 G49 G42:G45 G8:G18 G22:G29 G30:G33 G40 G35:G38 G51 G20 G65 G53:G63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32"/>
  <sheetViews>
    <sheetView topLeftCell="B1" workbookViewId="0">
      <selection activeCell="O9" sqref="O9"/>
    </sheetView>
  </sheetViews>
  <sheetFormatPr defaultRowHeight="14.4" x14ac:dyDescent="0.3"/>
  <cols>
    <col min="2" max="2" width="8.88671875" style="5"/>
    <col min="3" max="3" width="34.5546875" customWidth="1"/>
    <col min="6" max="6" width="15" customWidth="1"/>
    <col min="7" max="7" width="14.33203125" customWidth="1"/>
    <col min="8" max="8" width="40.109375" customWidth="1"/>
  </cols>
  <sheetData>
    <row r="1" spans="2:8" ht="15" thickBot="1" x14ac:dyDescent="0.35"/>
    <row r="2" spans="2:8" ht="57.6" customHeight="1" thickBot="1" x14ac:dyDescent="0.35">
      <c r="B2" s="138" t="s">
        <v>0</v>
      </c>
      <c r="C2" s="234"/>
      <c r="D2" s="234"/>
      <c r="E2" s="234"/>
      <c r="F2" s="234"/>
      <c r="G2" s="234"/>
      <c r="H2" s="235"/>
    </row>
    <row r="3" spans="2:8" ht="31.2" customHeight="1" x14ac:dyDescent="0.3">
      <c r="B3" s="130" t="s">
        <v>5</v>
      </c>
      <c r="C3" s="131"/>
      <c r="D3" s="132" t="str">
        <f>'I etap oceny strona tytułowa'!D7:H7</f>
        <v>tytuł projektu</v>
      </c>
      <c r="E3" s="133"/>
      <c r="F3" s="133"/>
      <c r="G3" s="133"/>
      <c r="H3" s="134"/>
    </row>
    <row r="4" spans="2:8" ht="31.2" customHeight="1" x14ac:dyDescent="0.3">
      <c r="B4" s="117" t="s">
        <v>6</v>
      </c>
      <c r="C4" s="118"/>
      <c r="D4" s="119" t="str">
        <f>'I etap oceny strona tytułowa'!D8:H8</f>
        <v>FENX.01.02-00.00.01-001/23</v>
      </c>
      <c r="E4" s="120"/>
      <c r="F4" s="120"/>
      <c r="G4" s="120"/>
      <c r="H4" s="121"/>
    </row>
    <row r="5" spans="2:8" ht="31.2" customHeight="1" thickBot="1" x14ac:dyDescent="0.35">
      <c r="B5" s="125" t="s">
        <v>7</v>
      </c>
      <c r="C5" s="126"/>
      <c r="D5" s="236" t="str">
        <f>'I etap oceny strona tytułowa'!D9:H9</f>
        <v>Miasto 44</v>
      </c>
      <c r="E5" s="128"/>
      <c r="F5" s="128"/>
      <c r="G5" s="128"/>
      <c r="H5" s="129"/>
    </row>
    <row r="6" spans="2:8" ht="50.25" customHeight="1" x14ac:dyDescent="0.3">
      <c r="B6" s="243" t="s">
        <v>183</v>
      </c>
      <c r="C6" s="244"/>
      <c r="D6" s="244"/>
      <c r="E6" s="244"/>
      <c r="F6" s="244"/>
      <c r="G6" s="244"/>
      <c r="H6" s="245"/>
    </row>
    <row r="7" spans="2:8" ht="31.8" thickBot="1" x14ac:dyDescent="0.35">
      <c r="B7" s="21" t="s">
        <v>22</v>
      </c>
      <c r="C7" s="246" t="s">
        <v>23</v>
      </c>
      <c r="D7" s="247"/>
      <c r="E7" s="247"/>
      <c r="F7" s="248"/>
      <c r="G7" s="22" t="s">
        <v>24</v>
      </c>
      <c r="H7" s="23" t="s">
        <v>25</v>
      </c>
    </row>
    <row r="8" spans="2:8" ht="42.6" customHeight="1" x14ac:dyDescent="0.3">
      <c r="B8" s="8">
        <v>1</v>
      </c>
      <c r="C8" s="237" t="s">
        <v>155</v>
      </c>
      <c r="D8" s="237"/>
      <c r="E8" s="237"/>
      <c r="F8" s="237"/>
      <c r="G8" s="16" t="str">
        <f>IF(AND(G9="TAK"),"TAK","NIE")</f>
        <v>TAK</v>
      </c>
      <c r="H8" s="12"/>
    </row>
    <row r="9" spans="2:8" ht="52.2" customHeight="1" thickBot="1" x14ac:dyDescent="0.35">
      <c r="B9" s="15" t="s">
        <v>27</v>
      </c>
      <c r="C9" s="238" t="s">
        <v>157</v>
      </c>
      <c r="D9" s="238"/>
      <c r="E9" s="238"/>
      <c r="F9" s="238"/>
      <c r="G9" s="6" t="s">
        <v>13</v>
      </c>
      <c r="H9" s="17"/>
    </row>
    <row r="10" spans="2:8" ht="63.75" customHeight="1" x14ac:dyDescent="0.3">
      <c r="B10" s="8">
        <v>2</v>
      </c>
      <c r="C10" s="237" t="s">
        <v>156</v>
      </c>
      <c r="D10" s="237"/>
      <c r="E10" s="237"/>
      <c r="F10" s="237"/>
      <c r="G10" s="16" t="str">
        <f>IF(AND(G11="TAK"),"TAK","NIE")</f>
        <v>TAK</v>
      </c>
      <c r="H10" s="12"/>
    </row>
    <row r="11" spans="2:8" ht="48.75" customHeight="1" thickBot="1" x14ac:dyDescent="0.35">
      <c r="B11" s="9" t="s">
        <v>40</v>
      </c>
      <c r="C11" s="241" t="s">
        <v>158</v>
      </c>
      <c r="D11" s="241"/>
      <c r="E11" s="241"/>
      <c r="F11" s="241"/>
      <c r="G11" s="10" t="s">
        <v>13</v>
      </c>
      <c r="H11" s="11"/>
    </row>
    <row r="12" spans="2:8" ht="40.200000000000003" customHeight="1" x14ac:dyDescent="0.3">
      <c r="B12" s="8">
        <v>4</v>
      </c>
      <c r="C12" s="237" t="s">
        <v>159</v>
      </c>
      <c r="D12" s="237"/>
      <c r="E12" s="237"/>
      <c r="F12" s="237"/>
      <c r="G12" s="16" t="str">
        <f>IF(AND(G13="TAK"),"TAK","NIE")</f>
        <v>TAK</v>
      </c>
      <c r="H12" s="12"/>
    </row>
    <row r="13" spans="2:8" ht="43.5" customHeight="1" thickBot="1" x14ac:dyDescent="0.35">
      <c r="B13" s="15" t="s">
        <v>48</v>
      </c>
      <c r="C13" s="238" t="s">
        <v>160</v>
      </c>
      <c r="D13" s="238"/>
      <c r="E13" s="238"/>
      <c r="F13" s="238"/>
      <c r="G13" s="6" t="s">
        <v>13</v>
      </c>
      <c r="H13" s="17"/>
    </row>
    <row r="14" spans="2:8" ht="90" customHeight="1" x14ac:dyDescent="0.3">
      <c r="B14" s="8">
        <v>5</v>
      </c>
      <c r="C14" s="237" t="s">
        <v>162</v>
      </c>
      <c r="D14" s="237"/>
      <c r="E14" s="237"/>
      <c r="F14" s="237"/>
      <c r="G14" s="16" t="str">
        <f>IF(AND(G15="TAK"),"TAK","NIE")</f>
        <v>TAK</v>
      </c>
      <c r="H14" s="12"/>
    </row>
    <row r="15" spans="2:8" ht="39.6" customHeight="1" thickBot="1" x14ac:dyDescent="0.35">
      <c r="B15" s="15" t="s">
        <v>51</v>
      </c>
      <c r="C15" s="238" t="s">
        <v>161</v>
      </c>
      <c r="D15" s="238"/>
      <c r="E15" s="238"/>
      <c r="F15" s="238"/>
      <c r="G15" s="6" t="s">
        <v>13</v>
      </c>
      <c r="H15" s="17"/>
    </row>
    <row r="16" spans="2:8" ht="57" customHeight="1" x14ac:dyDescent="0.3">
      <c r="B16" s="8">
        <v>6</v>
      </c>
      <c r="C16" s="237" t="s">
        <v>164</v>
      </c>
      <c r="D16" s="237"/>
      <c r="E16" s="237"/>
      <c r="F16" s="237"/>
      <c r="G16" s="16" t="str">
        <f>IF(AND(G17="TAK"),"TAK","NIE")</f>
        <v>TAK</v>
      </c>
      <c r="H16" s="12"/>
    </row>
    <row r="17" spans="2:8" ht="141.75" customHeight="1" thickBot="1" x14ac:dyDescent="0.35">
      <c r="B17" s="15" t="s">
        <v>163</v>
      </c>
      <c r="C17" s="238" t="s">
        <v>165</v>
      </c>
      <c r="D17" s="238"/>
      <c r="E17" s="238"/>
      <c r="F17" s="238"/>
      <c r="G17" s="6" t="s">
        <v>13</v>
      </c>
      <c r="H17" s="17"/>
    </row>
    <row r="18" spans="2:8" ht="32.25" customHeight="1" x14ac:dyDescent="0.3">
      <c r="B18" s="8">
        <v>7</v>
      </c>
      <c r="C18" s="237" t="s">
        <v>167</v>
      </c>
      <c r="D18" s="237"/>
      <c r="E18" s="237"/>
      <c r="F18" s="237"/>
      <c r="G18" s="16" t="str">
        <f>IF(AND(G19="TAK", G20="TAK", G21="TAK"),"TAK","NIE")</f>
        <v>TAK</v>
      </c>
      <c r="H18" s="12"/>
    </row>
    <row r="19" spans="2:8" ht="60.75" customHeight="1" x14ac:dyDescent="0.3">
      <c r="B19" s="15" t="s">
        <v>166</v>
      </c>
      <c r="C19" s="238" t="s">
        <v>170</v>
      </c>
      <c r="D19" s="238"/>
      <c r="E19" s="238"/>
      <c r="F19" s="238"/>
      <c r="G19" s="6" t="s">
        <v>13</v>
      </c>
      <c r="H19" s="17"/>
    </row>
    <row r="20" spans="2:8" ht="39.6" customHeight="1" x14ac:dyDescent="0.3">
      <c r="B20" s="40" t="s">
        <v>168</v>
      </c>
      <c r="C20" s="238" t="s">
        <v>169</v>
      </c>
      <c r="D20" s="238"/>
      <c r="E20" s="238"/>
      <c r="F20" s="238"/>
      <c r="G20" s="6" t="s">
        <v>13</v>
      </c>
      <c r="H20" s="41"/>
    </row>
    <row r="21" spans="2:8" ht="71.25" customHeight="1" x14ac:dyDescent="0.3">
      <c r="B21" s="15" t="s">
        <v>171</v>
      </c>
      <c r="C21" s="238" t="s">
        <v>172</v>
      </c>
      <c r="D21" s="238"/>
      <c r="E21" s="238"/>
      <c r="F21" s="238"/>
      <c r="G21" s="6" t="s">
        <v>13</v>
      </c>
      <c r="H21" s="41"/>
    </row>
    <row r="22" spans="2:8" ht="51.75" customHeight="1" thickBot="1" x14ac:dyDescent="0.35">
      <c r="B22" s="15" t="s">
        <v>173</v>
      </c>
      <c r="C22" s="238" t="s">
        <v>174</v>
      </c>
      <c r="D22" s="238"/>
      <c r="E22" s="238"/>
      <c r="F22" s="238"/>
      <c r="G22" s="6" t="s">
        <v>13</v>
      </c>
      <c r="H22" s="41"/>
    </row>
    <row r="23" spans="2:8" ht="51.75" customHeight="1" x14ac:dyDescent="0.3">
      <c r="B23" s="8">
        <v>8</v>
      </c>
      <c r="C23" s="237" t="s">
        <v>175</v>
      </c>
      <c r="D23" s="237"/>
      <c r="E23" s="237"/>
      <c r="F23" s="237"/>
      <c r="G23" s="16" t="str">
        <f>IF(AND(G24="TAK"),"TAK","NIE")</f>
        <v>TAK</v>
      </c>
      <c r="H23" s="12"/>
    </row>
    <row r="24" spans="2:8" ht="127.5" customHeight="1" thickBot="1" x14ac:dyDescent="0.35">
      <c r="B24" s="15" t="s">
        <v>69</v>
      </c>
      <c r="C24" s="238" t="s">
        <v>176</v>
      </c>
      <c r="D24" s="238"/>
      <c r="E24" s="238"/>
      <c r="F24" s="238"/>
      <c r="G24" s="6" t="s">
        <v>13</v>
      </c>
      <c r="H24" s="17"/>
    </row>
    <row r="25" spans="2:8" ht="51.75" customHeight="1" x14ac:dyDescent="0.3">
      <c r="B25" s="8">
        <v>9</v>
      </c>
      <c r="C25" s="237" t="s">
        <v>177</v>
      </c>
      <c r="D25" s="237"/>
      <c r="E25" s="237"/>
      <c r="F25" s="237"/>
      <c r="G25" s="16" t="str">
        <f>IF(AND(G26="TAK"),"TAK","NIE")</f>
        <v>TAK</v>
      </c>
      <c r="H25" s="12"/>
    </row>
    <row r="26" spans="2:8" ht="51.75" customHeight="1" thickBot="1" x14ac:dyDescent="0.35">
      <c r="B26" s="15" t="s">
        <v>179</v>
      </c>
      <c r="C26" s="238" t="s">
        <v>178</v>
      </c>
      <c r="D26" s="238"/>
      <c r="E26" s="238"/>
      <c r="F26" s="238"/>
      <c r="G26" s="6" t="s">
        <v>13</v>
      </c>
      <c r="H26" s="17"/>
    </row>
    <row r="27" spans="2:8" ht="29.4" customHeight="1" x14ac:dyDescent="0.3">
      <c r="B27" s="8">
        <v>10</v>
      </c>
      <c r="C27" s="237" t="s">
        <v>180</v>
      </c>
      <c r="D27" s="237"/>
      <c r="E27" s="237"/>
      <c r="F27" s="237"/>
      <c r="G27" s="224" t="s">
        <v>13</v>
      </c>
      <c r="H27" s="12"/>
    </row>
    <row r="28" spans="2:8" ht="29.25" customHeight="1" thickBot="1" x14ac:dyDescent="0.35">
      <c r="B28" s="9" t="s">
        <v>75</v>
      </c>
      <c r="C28" s="241" t="s">
        <v>181</v>
      </c>
      <c r="D28" s="241"/>
      <c r="E28" s="241"/>
      <c r="F28" s="241"/>
      <c r="G28" s="225"/>
      <c r="H28" s="11"/>
    </row>
    <row r="29" spans="2:8" ht="31.95" customHeight="1" x14ac:dyDescent="0.3">
      <c r="B29" s="174" t="s">
        <v>117</v>
      </c>
      <c r="C29" s="249"/>
      <c r="D29" s="249"/>
      <c r="E29" s="249"/>
      <c r="F29" s="249"/>
      <c r="G29" s="249"/>
      <c r="H29" s="250"/>
    </row>
    <row r="30" spans="2:8" ht="30.6" customHeight="1" x14ac:dyDescent="0.3">
      <c r="B30" s="18">
        <v>1</v>
      </c>
      <c r="C30" s="239" t="s">
        <v>114</v>
      </c>
      <c r="D30" s="239"/>
      <c r="E30" s="239"/>
      <c r="F30" s="239"/>
      <c r="G30" s="6" t="s">
        <v>13</v>
      </c>
      <c r="H30" s="17"/>
    </row>
    <row r="31" spans="2:8" ht="40.950000000000003" customHeight="1" thickBot="1" x14ac:dyDescent="0.35">
      <c r="B31" s="19">
        <v>2</v>
      </c>
      <c r="C31" s="240" t="s">
        <v>118</v>
      </c>
      <c r="D31" s="240"/>
      <c r="E31" s="240"/>
      <c r="F31" s="240"/>
      <c r="G31" s="4" t="s">
        <v>13</v>
      </c>
      <c r="H31" s="20"/>
    </row>
    <row r="32" spans="2:8" ht="30.6" customHeight="1" thickBot="1" x14ac:dyDescent="0.35">
      <c r="B32" s="183" t="s">
        <v>119</v>
      </c>
      <c r="C32" s="184"/>
      <c r="D32" s="184"/>
      <c r="E32" s="184"/>
      <c r="F32" s="184"/>
      <c r="G32" s="242" t="s">
        <v>120</v>
      </c>
      <c r="H32" s="187"/>
    </row>
  </sheetData>
  <mergeCells count="36">
    <mergeCell ref="B2:H2"/>
    <mergeCell ref="B3:C3"/>
    <mergeCell ref="D3:H3"/>
    <mergeCell ref="B4:C4"/>
    <mergeCell ref="D4:H4"/>
    <mergeCell ref="C10:F10"/>
    <mergeCell ref="C8:F8"/>
    <mergeCell ref="C11:F11"/>
    <mergeCell ref="C13:F13"/>
    <mergeCell ref="B29:H29"/>
    <mergeCell ref="C14:F14"/>
    <mergeCell ref="C12:F12"/>
    <mergeCell ref="C27:F27"/>
    <mergeCell ref="C15:F15"/>
    <mergeCell ref="C16:F16"/>
    <mergeCell ref="C17:F17"/>
    <mergeCell ref="C18:F18"/>
    <mergeCell ref="C19:F19"/>
    <mergeCell ref="C20:F20"/>
    <mergeCell ref="C21:F21"/>
    <mergeCell ref="C22:F22"/>
    <mergeCell ref="B5:C5"/>
    <mergeCell ref="D5:H5"/>
    <mergeCell ref="B6:H6"/>
    <mergeCell ref="C7:F7"/>
    <mergeCell ref="C9:F9"/>
    <mergeCell ref="C31:F31"/>
    <mergeCell ref="G27:G28"/>
    <mergeCell ref="B32:F32"/>
    <mergeCell ref="C28:F28"/>
    <mergeCell ref="G32:H32"/>
    <mergeCell ref="C23:F23"/>
    <mergeCell ref="C24:F24"/>
    <mergeCell ref="C25:F25"/>
    <mergeCell ref="C26:F26"/>
    <mergeCell ref="C30:F30"/>
  </mergeCells>
  <conditionalFormatting sqref="G8">
    <cfRule type="cellIs" dxfId="34" priority="22" operator="equal">
      <formula>"NIE DOTYCZY"</formula>
    </cfRule>
    <cfRule type="containsText" dxfId="33" priority="23" operator="containsText" text="TAK">
      <formula>NOT(ISERROR(SEARCH("TAK",G8)))</formula>
    </cfRule>
    <cfRule type="cellIs" dxfId="32" priority="24" operator="equal">
      <formula>"NIE"</formula>
    </cfRule>
  </conditionalFormatting>
  <conditionalFormatting sqref="G10">
    <cfRule type="cellIs" dxfId="31" priority="31" operator="equal">
      <formula>"NIE DOTYCZY"</formula>
    </cfRule>
    <cfRule type="containsText" dxfId="30" priority="32" operator="containsText" text="TAK">
      <formula>NOT(ISERROR(SEARCH("TAK",G10)))</formula>
    </cfRule>
    <cfRule type="cellIs" dxfId="29" priority="33" operator="equal">
      <formula>"NIE"</formula>
    </cfRule>
  </conditionalFormatting>
  <conditionalFormatting sqref="G12">
    <cfRule type="cellIs" dxfId="28" priority="25" operator="equal">
      <formula>"NIE DOTYCZY"</formula>
    </cfRule>
    <cfRule type="containsText" dxfId="27" priority="26" operator="containsText" text="TAK">
      <formula>NOT(ISERROR(SEARCH("TAK",G12)))</formula>
    </cfRule>
    <cfRule type="cellIs" dxfId="26" priority="27" operator="equal">
      <formula>"NIE"</formula>
    </cfRule>
  </conditionalFormatting>
  <conditionalFormatting sqref="G14">
    <cfRule type="cellIs" dxfId="25" priority="13" operator="equal">
      <formula>"NIE DOTYCZY"</formula>
    </cfRule>
    <cfRule type="containsText" dxfId="24" priority="14" operator="containsText" text="TAK">
      <formula>NOT(ISERROR(SEARCH("TAK",G14)))</formula>
    </cfRule>
    <cfRule type="cellIs" dxfId="23" priority="15" operator="equal">
      <formula>"NIE"</formula>
    </cfRule>
  </conditionalFormatting>
  <conditionalFormatting sqref="G16">
    <cfRule type="cellIs" dxfId="22" priority="10" operator="equal">
      <formula>"NIE DOTYCZY"</formula>
    </cfRule>
    <cfRule type="containsText" dxfId="21" priority="11" operator="containsText" text="TAK">
      <formula>NOT(ISERROR(SEARCH("TAK",G16)))</formula>
    </cfRule>
    <cfRule type="cellIs" dxfId="20" priority="12" operator="equal">
      <formula>"NIE"</formula>
    </cfRule>
  </conditionalFormatting>
  <conditionalFormatting sqref="G18">
    <cfRule type="cellIs" dxfId="19" priority="7" operator="equal">
      <formula>"NIE DOTYCZY"</formula>
    </cfRule>
    <cfRule type="containsText" dxfId="18" priority="8" operator="containsText" text="TAK">
      <formula>NOT(ISERROR(SEARCH("TAK",G18)))</formula>
    </cfRule>
    <cfRule type="cellIs" dxfId="17" priority="9" operator="equal">
      <formula>"NIE"</formula>
    </cfRule>
  </conditionalFormatting>
  <conditionalFormatting sqref="G23">
    <cfRule type="cellIs" dxfId="16" priority="4" operator="equal">
      <formula>"NIE DOTYCZY"</formula>
    </cfRule>
    <cfRule type="containsText" dxfId="15" priority="5" operator="containsText" text="TAK">
      <formula>NOT(ISERROR(SEARCH("TAK",G23)))</formula>
    </cfRule>
    <cfRule type="cellIs" dxfId="14" priority="6" operator="equal">
      <formula>"NIE"</formula>
    </cfRule>
  </conditionalFormatting>
  <conditionalFormatting sqref="G25">
    <cfRule type="cellIs" dxfId="13" priority="1" operator="equal">
      <formula>"NIE DOTYCZY"</formula>
    </cfRule>
    <cfRule type="containsText" dxfId="12" priority="2" operator="containsText" text="TAK">
      <formula>NOT(ISERROR(SEARCH("TAK",G25)))</formula>
    </cfRule>
    <cfRule type="cellIs" dxfId="11" priority="3" operator="equal">
      <formula>"NIE"</formula>
    </cfRule>
  </conditionalFormatting>
  <conditionalFormatting sqref="G27">
    <cfRule type="cellIs" dxfId="10" priority="73" operator="equal">
      <formula>"NIE DOTYCZY"</formula>
    </cfRule>
    <cfRule type="containsText" dxfId="9" priority="74" operator="containsText" text="TAK">
      <formula>NOT(ISERROR(SEARCH("TAK",G27)))</formula>
    </cfRule>
    <cfRule type="cellIs" dxfId="8" priority="75" operator="equal">
      <formula>"NIE"</formula>
    </cfRule>
  </conditionalFormatting>
  <conditionalFormatting sqref="G30:G32">
    <cfRule type="cellIs" dxfId="7" priority="58" operator="equal">
      <formula>"NIE DOTYCZY"</formula>
    </cfRule>
    <cfRule type="containsText" dxfId="6" priority="59" operator="containsText" text="TAK">
      <formula>NOT(ISERROR(SEARCH("TAK",G30)))</formula>
    </cfRule>
    <cfRule type="cellIs" dxfId="5" priority="60" operator="equal">
      <formula>"NIE"</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robocze!$B$7:$B$9</xm:f>
          </x14:formula1>
          <xm:sqref>G32</xm:sqref>
        </x14:dataValidation>
        <x14:dataValidation type="list" allowBlank="1" showInputMessage="1" showErrorMessage="1" xr:uid="{00000000-0002-0000-0200-000001000000}">
          <x14:formula1>
            <xm:f>robocze!$B$3:$B$4</xm:f>
          </x14:formula1>
          <xm:sqref>G30:G31</xm:sqref>
        </x14:dataValidation>
        <x14:dataValidation type="list" allowBlank="1" showInputMessage="1" showErrorMessage="1" xr:uid="{00000000-0002-0000-0200-000002000000}">
          <x14:formula1>
            <xm:f>robocze!$B$3:$B$5</xm:f>
          </x14:formula1>
          <xm:sqref>G8:G27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23"/>
  <sheetViews>
    <sheetView tabSelected="1" view="pageBreakPreview" zoomScale="80" zoomScaleNormal="80" zoomScaleSheetLayoutView="80" workbookViewId="0">
      <selection activeCell="A3" sqref="A3"/>
    </sheetView>
  </sheetViews>
  <sheetFormatPr defaultRowHeight="14.4" x14ac:dyDescent="0.3"/>
  <cols>
    <col min="3" max="3" width="34.5546875" customWidth="1"/>
    <col min="7" max="7" width="14.33203125" customWidth="1"/>
    <col min="8" max="8" width="40.109375" customWidth="1"/>
  </cols>
  <sheetData>
    <row r="1" spans="2:8" ht="15" thickBot="1" x14ac:dyDescent="0.35"/>
    <row r="2" spans="2:8" ht="62.4" customHeight="1" thickBot="1" x14ac:dyDescent="0.35">
      <c r="B2" s="256" t="s">
        <v>0</v>
      </c>
      <c r="C2" s="257"/>
      <c r="D2" s="257"/>
      <c r="E2" s="257"/>
      <c r="F2" s="257"/>
      <c r="G2" s="257"/>
      <c r="H2" s="258"/>
    </row>
    <row r="3" spans="2:8" ht="31.95" customHeight="1" x14ac:dyDescent="0.3">
      <c r="B3" s="259" t="s">
        <v>1</v>
      </c>
      <c r="C3" s="260"/>
      <c r="D3" s="253" t="s">
        <v>196</v>
      </c>
      <c r="E3" s="254"/>
      <c r="F3" s="254"/>
      <c r="G3" s="254"/>
      <c r="H3" s="255"/>
    </row>
    <row r="4" spans="2:8" ht="31.95" customHeight="1" thickBot="1" x14ac:dyDescent="0.35">
      <c r="B4" s="251" t="s">
        <v>2</v>
      </c>
      <c r="C4" s="252"/>
      <c r="D4" s="261" t="s">
        <v>197</v>
      </c>
      <c r="E4" s="262"/>
      <c r="F4" s="262"/>
      <c r="G4" s="262"/>
      <c r="H4" s="263"/>
    </row>
    <row r="5" spans="2:8" ht="34.799999999999997" customHeight="1" x14ac:dyDescent="0.3">
      <c r="B5" s="251" t="s">
        <v>198</v>
      </c>
      <c r="C5" s="252"/>
      <c r="D5" s="253" t="s">
        <v>199</v>
      </c>
      <c r="E5" s="254"/>
      <c r="F5" s="254"/>
      <c r="G5" s="254"/>
      <c r="H5" s="255"/>
    </row>
    <row r="6" spans="2:8" ht="31.95" customHeight="1" thickBot="1" x14ac:dyDescent="0.35">
      <c r="B6" s="264" t="s">
        <v>200</v>
      </c>
      <c r="C6" s="265"/>
      <c r="D6" s="266" t="s">
        <v>201</v>
      </c>
      <c r="E6" s="267"/>
      <c r="F6" s="267"/>
      <c r="G6" s="267"/>
      <c r="H6" s="268"/>
    </row>
    <row r="7" spans="2:8" ht="31.95" customHeight="1" thickBot="1" x14ac:dyDescent="0.35">
      <c r="B7" s="259" t="s">
        <v>5</v>
      </c>
      <c r="C7" s="260"/>
      <c r="D7" s="253" t="s">
        <v>202</v>
      </c>
      <c r="E7" s="254"/>
      <c r="F7" s="254"/>
      <c r="G7" s="254"/>
      <c r="H7" s="255"/>
    </row>
    <row r="8" spans="2:8" ht="31.95" customHeight="1" thickBot="1" x14ac:dyDescent="0.35">
      <c r="B8" s="251" t="s">
        <v>6</v>
      </c>
      <c r="C8" s="252"/>
      <c r="D8" s="253" t="s">
        <v>202</v>
      </c>
      <c r="E8" s="254"/>
      <c r="F8" s="254"/>
      <c r="G8" s="254"/>
      <c r="H8" s="255"/>
    </row>
    <row r="9" spans="2:8" ht="31.95" customHeight="1" thickBot="1" x14ac:dyDescent="0.35">
      <c r="B9" s="251" t="s">
        <v>7</v>
      </c>
      <c r="C9" s="252"/>
      <c r="D9" s="253" t="s">
        <v>202</v>
      </c>
      <c r="E9" s="254"/>
      <c r="F9" s="254"/>
      <c r="G9" s="254"/>
      <c r="H9" s="255"/>
    </row>
    <row r="10" spans="2:8" ht="31.95" customHeight="1" thickBot="1" x14ac:dyDescent="0.35">
      <c r="B10" s="264" t="s">
        <v>8</v>
      </c>
      <c r="C10" s="265"/>
      <c r="D10" s="253" t="s">
        <v>202</v>
      </c>
      <c r="E10" s="254"/>
      <c r="F10" s="254"/>
      <c r="G10" s="254"/>
      <c r="H10" s="255"/>
    </row>
    <row r="11" spans="2:8" ht="31.95" customHeight="1" thickBot="1" x14ac:dyDescent="0.35">
      <c r="B11" s="259" t="s">
        <v>9</v>
      </c>
      <c r="C11" s="260"/>
      <c r="D11" s="253" t="s">
        <v>202</v>
      </c>
      <c r="E11" s="254"/>
      <c r="F11" s="254"/>
      <c r="G11" s="254"/>
      <c r="H11" s="255"/>
    </row>
    <row r="12" spans="2:8" ht="31.95" customHeight="1" thickBot="1" x14ac:dyDescent="0.35">
      <c r="B12" s="251" t="s">
        <v>10</v>
      </c>
      <c r="C12" s="252"/>
      <c r="D12" s="253" t="s">
        <v>202</v>
      </c>
      <c r="E12" s="254"/>
      <c r="F12" s="254"/>
      <c r="G12" s="254"/>
      <c r="H12" s="255"/>
    </row>
    <row r="13" spans="2:8" ht="31.95" customHeight="1" thickBot="1" x14ac:dyDescent="0.35">
      <c r="B13" s="264" t="s">
        <v>11</v>
      </c>
      <c r="C13" s="265"/>
      <c r="D13" s="253" t="s">
        <v>202</v>
      </c>
      <c r="E13" s="254"/>
      <c r="F13" s="254"/>
      <c r="G13" s="254"/>
      <c r="H13" s="255"/>
    </row>
    <row r="14" spans="2:8" ht="31.95" customHeight="1" thickBot="1" x14ac:dyDescent="0.35">
      <c r="B14" s="269" t="s">
        <v>12</v>
      </c>
      <c r="C14" s="270"/>
      <c r="D14" s="270"/>
      <c r="E14" s="270"/>
      <c r="F14" s="270"/>
      <c r="G14" s="270"/>
      <c r="H14" s="271"/>
    </row>
    <row r="15" spans="2:8" ht="66" customHeight="1" x14ac:dyDescent="0.3">
      <c r="B15" s="280" t="s">
        <v>152</v>
      </c>
      <c r="C15" s="281"/>
      <c r="D15" s="281"/>
      <c r="E15" s="281"/>
      <c r="F15" s="281"/>
      <c r="G15" s="42" t="s">
        <v>238</v>
      </c>
      <c r="H15" s="43" t="s">
        <v>299</v>
      </c>
    </row>
    <row r="16" spans="2:8" ht="40.200000000000003" customHeight="1" x14ac:dyDescent="0.3">
      <c r="B16" s="282" t="s">
        <v>15</v>
      </c>
      <c r="C16" s="283"/>
      <c r="D16" s="283"/>
      <c r="E16" s="283"/>
      <c r="F16" s="283"/>
      <c r="G16" s="44">
        <f>'etap II oceny - horyzont. rank.'!H31+'etap II oceny - specyfik. rank.'!H27</f>
        <v>0</v>
      </c>
      <c r="H16" s="45" t="s">
        <v>234</v>
      </c>
    </row>
    <row r="17" spans="2:8" ht="45" customHeight="1" thickBot="1" x14ac:dyDescent="0.35">
      <c r="B17" s="284" t="s">
        <v>191</v>
      </c>
      <c r="C17" s="285"/>
      <c r="D17" s="285"/>
      <c r="E17" s="285"/>
      <c r="F17" s="285"/>
      <c r="G17" s="46" t="s">
        <v>141</v>
      </c>
      <c r="H17" s="47" t="str">
        <f>IF(G17="TAK",robocze!B11,robocze!B12)</f>
        <v>PROJEKT ODRZUCONY</v>
      </c>
    </row>
    <row r="18" spans="2:8" ht="30.6" customHeight="1" x14ac:dyDescent="0.3">
      <c r="B18" s="286" t="s">
        <v>16</v>
      </c>
      <c r="C18" s="287"/>
      <c r="D18" s="292" t="s">
        <v>17</v>
      </c>
      <c r="E18" s="292"/>
      <c r="F18" s="292"/>
      <c r="G18" s="272"/>
      <c r="H18" s="273"/>
    </row>
    <row r="19" spans="2:8" ht="30.6" customHeight="1" x14ac:dyDescent="0.3">
      <c r="B19" s="288"/>
      <c r="C19" s="289"/>
      <c r="D19" s="274" t="s">
        <v>18</v>
      </c>
      <c r="E19" s="274"/>
      <c r="F19" s="274"/>
      <c r="G19" s="275"/>
      <c r="H19" s="276"/>
    </row>
    <row r="20" spans="2:8" ht="63.6" customHeight="1" thickBot="1" x14ac:dyDescent="0.35">
      <c r="B20" s="290"/>
      <c r="C20" s="291"/>
      <c r="D20" s="277" t="s">
        <v>19</v>
      </c>
      <c r="E20" s="277"/>
      <c r="F20" s="277"/>
      <c r="G20" s="278"/>
      <c r="H20" s="279"/>
    </row>
    <row r="21" spans="2:8" ht="30.6" customHeight="1" x14ac:dyDescent="0.3">
      <c r="B21" s="288" t="s">
        <v>20</v>
      </c>
      <c r="C21" s="289"/>
      <c r="D21" s="293" t="s">
        <v>17</v>
      </c>
      <c r="E21" s="293"/>
      <c r="F21" s="293"/>
      <c r="G21" s="294"/>
      <c r="H21" s="295"/>
    </row>
    <row r="22" spans="2:8" ht="30.6" customHeight="1" x14ac:dyDescent="0.3">
      <c r="B22" s="288"/>
      <c r="C22" s="289"/>
      <c r="D22" s="274" t="s">
        <v>18</v>
      </c>
      <c r="E22" s="274"/>
      <c r="F22" s="274"/>
      <c r="G22" s="275"/>
      <c r="H22" s="276"/>
    </row>
    <row r="23" spans="2:8" ht="60.6" customHeight="1" thickBot="1" x14ac:dyDescent="0.35">
      <c r="B23" s="290"/>
      <c r="C23" s="291"/>
      <c r="D23" s="277" t="s">
        <v>19</v>
      </c>
      <c r="E23" s="277"/>
      <c r="F23" s="277"/>
      <c r="G23" s="296"/>
      <c r="H23" s="297"/>
    </row>
  </sheetData>
  <mergeCells count="41">
    <mergeCell ref="B21:C23"/>
    <mergeCell ref="D21:F21"/>
    <mergeCell ref="G21:H21"/>
    <mergeCell ref="D22:F22"/>
    <mergeCell ref="G22:H22"/>
    <mergeCell ref="D23:F23"/>
    <mergeCell ref="G23:H23"/>
    <mergeCell ref="B15:F15"/>
    <mergeCell ref="B16:F16"/>
    <mergeCell ref="B17:F17"/>
    <mergeCell ref="B18:C20"/>
    <mergeCell ref="D18:F18"/>
    <mergeCell ref="G18:H18"/>
    <mergeCell ref="D19:F19"/>
    <mergeCell ref="G19:H19"/>
    <mergeCell ref="D20:F20"/>
    <mergeCell ref="G20:H20"/>
    <mergeCell ref="B12:C12"/>
    <mergeCell ref="D12:H12"/>
    <mergeCell ref="B13:C13"/>
    <mergeCell ref="D13:H13"/>
    <mergeCell ref="B14:H14"/>
    <mergeCell ref="B9:C9"/>
    <mergeCell ref="D9:H9"/>
    <mergeCell ref="B10:C10"/>
    <mergeCell ref="D10:H10"/>
    <mergeCell ref="B11:C11"/>
    <mergeCell ref="D11:H11"/>
    <mergeCell ref="B6:C6"/>
    <mergeCell ref="D6:H6"/>
    <mergeCell ref="B7:C7"/>
    <mergeCell ref="D7:H7"/>
    <mergeCell ref="B8:C8"/>
    <mergeCell ref="D8:H8"/>
    <mergeCell ref="B5:C5"/>
    <mergeCell ref="D5:H5"/>
    <mergeCell ref="B2:H2"/>
    <mergeCell ref="B3:C3"/>
    <mergeCell ref="D3:H3"/>
    <mergeCell ref="B4:C4"/>
    <mergeCell ref="D4:H4"/>
  </mergeCells>
  <conditionalFormatting sqref="G16">
    <cfRule type="cellIs" dxfId="4" priority="1" operator="lessThanOrEqual">
      <formula>13</formula>
    </cfRule>
    <cfRule type="cellIs" dxfId="3" priority="2" operator="greaterThanOrEqual">
      <formula>14</formula>
    </cfRule>
  </conditionalFormatting>
  <conditionalFormatting sqref="G17">
    <cfRule type="cellIs" dxfId="2" priority="6" operator="equal">
      <formula>"NIE DOTYCZY"</formula>
    </cfRule>
    <cfRule type="containsText" dxfId="1" priority="7" operator="containsText" text="TAK">
      <formula>NOT(ISERROR(SEARCH("TAK",G17)))</formula>
    </cfRule>
    <cfRule type="cellIs" dxfId="0" priority="8" operator="equal">
      <formula>"NIE"</formula>
    </cfRule>
  </conditionalFormatting>
  <pageMargins left="0.7" right="0.7" top="0.75" bottom="0.75" header="0.3" footer="0.3"/>
  <pageSetup paperSize="9" scale="70"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robocze!$B$3:$B$4</xm:f>
          </x14:formula1>
          <xm:sqref>G17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I57"/>
  <sheetViews>
    <sheetView view="pageBreakPreview" zoomScale="80" zoomScaleNormal="70" zoomScaleSheetLayoutView="80" workbookViewId="0"/>
  </sheetViews>
  <sheetFormatPr defaultColWidth="8.77734375" defaultRowHeight="17.399999999999999" x14ac:dyDescent="0.45"/>
  <cols>
    <col min="1" max="1" width="8.77734375" style="50"/>
    <col min="2" max="2" width="8.88671875" style="49"/>
    <col min="3" max="3" width="34.5546875" style="50" customWidth="1"/>
    <col min="4" max="5" width="8.77734375" style="50"/>
    <col min="6" max="6" width="15" style="49" customWidth="1"/>
    <col min="7" max="7" width="14.33203125" style="49" customWidth="1"/>
    <col min="8" max="8" width="40.109375" style="50" customWidth="1"/>
    <col min="9" max="16384" width="8.77734375" style="50"/>
  </cols>
  <sheetData>
    <row r="1" spans="2:9" ht="18" thickBot="1" x14ac:dyDescent="0.5"/>
    <row r="2" spans="2:9" ht="65.400000000000006" customHeight="1" thickBot="1" x14ac:dyDescent="0.5">
      <c r="B2" s="256" t="s">
        <v>0</v>
      </c>
      <c r="C2" s="307"/>
      <c r="D2" s="307"/>
      <c r="E2" s="307"/>
      <c r="F2" s="307"/>
      <c r="G2" s="307"/>
      <c r="H2" s="308"/>
    </row>
    <row r="3" spans="2:9" ht="38.4" customHeight="1" x14ac:dyDescent="0.45">
      <c r="B3" s="259" t="s">
        <v>5</v>
      </c>
      <c r="C3" s="260"/>
      <c r="D3" s="253" t="str">
        <f>'II etap oceny strona tytułow'!D7:H7</f>
        <v>…</v>
      </c>
      <c r="E3" s="254"/>
      <c r="F3" s="254"/>
      <c r="G3" s="254"/>
      <c r="H3" s="255"/>
    </row>
    <row r="4" spans="2:9" ht="38.4" customHeight="1" x14ac:dyDescent="0.45">
      <c r="B4" s="251" t="s">
        <v>6</v>
      </c>
      <c r="C4" s="252"/>
      <c r="D4" s="261" t="str">
        <f>'II etap oceny strona tytułow'!D8:H8</f>
        <v>…</v>
      </c>
      <c r="E4" s="262"/>
      <c r="F4" s="262"/>
      <c r="G4" s="262"/>
      <c r="H4" s="263"/>
    </row>
    <row r="5" spans="2:9" ht="38.4" customHeight="1" thickBot="1" x14ac:dyDescent="0.5">
      <c r="B5" s="264" t="s">
        <v>7</v>
      </c>
      <c r="C5" s="265"/>
      <c r="D5" s="309" t="str">
        <f>'II etap oceny strona tytułow'!D9:H9</f>
        <v>…</v>
      </c>
      <c r="E5" s="310"/>
      <c r="F5" s="310"/>
      <c r="G5" s="310"/>
      <c r="H5" s="311"/>
    </row>
    <row r="6" spans="2:9" ht="61.5" customHeight="1" thickBot="1" x14ac:dyDescent="0.5">
      <c r="B6" s="269" t="s">
        <v>291</v>
      </c>
      <c r="C6" s="300"/>
      <c r="D6" s="300"/>
      <c r="E6" s="300"/>
      <c r="F6" s="300"/>
      <c r="G6" s="300"/>
      <c r="H6" s="301"/>
    </row>
    <row r="7" spans="2:9" ht="53.4" customHeight="1" thickBot="1" x14ac:dyDescent="0.5">
      <c r="B7" s="51" t="s">
        <v>237</v>
      </c>
      <c r="C7" s="302" t="s">
        <v>23</v>
      </c>
      <c r="D7" s="303"/>
      <c r="E7" s="303"/>
      <c r="F7" s="304"/>
      <c r="G7" s="52" t="s">
        <v>24</v>
      </c>
      <c r="H7" s="53" t="s">
        <v>25</v>
      </c>
    </row>
    <row r="8" spans="2:9" ht="40.200000000000003" customHeight="1" x14ac:dyDescent="0.45">
      <c r="B8" s="54">
        <v>5</v>
      </c>
      <c r="C8" s="305" t="s">
        <v>50</v>
      </c>
      <c r="D8" s="306"/>
      <c r="E8" s="306"/>
      <c r="F8" s="306"/>
      <c r="G8" s="55" t="s">
        <v>238</v>
      </c>
      <c r="H8" s="56"/>
    </row>
    <row r="9" spans="2:9" ht="26.4" customHeight="1" x14ac:dyDescent="0.45">
      <c r="B9" s="57" t="s">
        <v>51</v>
      </c>
      <c r="C9" s="298" t="s">
        <v>52</v>
      </c>
      <c r="D9" s="299"/>
      <c r="E9" s="299"/>
      <c r="F9" s="299"/>
      <c r="G9" s="58" t="s">
        <v>238</v>
      </c>
      <c r="H9" s="59"/>
    </row>
    <row r="10" spans="2:9" ht="26.4" customHeight="1" x14ac:dyDescent="0.45">
      <c r="B10" s="57" t="s">
        <v>53</v>
      </c>
      <c r="C10" s="298" t="s">
        <v>54</v>
      </c>
      <c r="D10" s="299"/>
      <c r="E10" s="299"/>
      <c r="F10" s="299"/>
      <c r="G10" s="58" t="s">
        <v>238</v>
      </c>
      <c r="H10" s="59"/>
    </row>
    <row r="11" spans="2:9" ht="26.4" customHeight="1" x14ac:dyDescent="0.45">
      <c r="B11" s="57" t="s">
        <v>55</v>
      </c>
      <c r="C11" s="298" t="s">
        <v>56</v>
      </c>
      <c r="D11" s="299"/>
      <c r="E11" s="299"/>
      <c r="F11" s="299"/>
      <c r="G11" s="58" t="s">
        <v>238</v>
      </c>
      <c r="H11" s="59"/>
    </row>
    <row r="12" spans="2:9" ht="26.4" customHeight="1" x14ac:dyDescent="0.45">
      <c r="B12" s="57" t="s">
        <v>57</v>
      </c>
      <c r="C12" s="298" t="s">
        <v>58</v>
      </c>
      <c r="D12" s="299"/>
      <c r="E12" s="299"/>
      <c r="F12" s="299"/>
      <c r="G12" s="58" t="s">
        <v>238</v>
      </c>
      <c r="H12" s="59"/>
    </row>
    <row r="13" spans="2:9" ht="30.6" customHeight="1" x14ac:dyDescent="0.45">
      <c r="B13" s="57" t="s">
        <v>59</v>
      </c>
      <c r="C13" s="298" t="s">
        <v>60</v>
      </c>
      <c r="D13" s="299"/>
      <c r="E13" s="299"/>
      <c r="F13" s="299"/>
      <c r="G13" s="58" t="s">
        <v>238</v>
      </c>
      <c r="H13" s="59"/>
    </row>
    <row r="14" spans="2:9" ht="39" customHeight="1" x14ac:dyDescent="0.45">
      <c r="B14" s="57" t="s">
        <v>61</v>
      </c>
      <c r="C14" s="298" t="s">
        <v>62</v>
      </c>
      <c r="D14" s="299"/>
      <c r="E14" s="299"/>
      <c r="F14" s="299"/>
      <c r="G14" s="58" t="s">
        <v>238</v>
      </c>
      <c r="H14" s="59"/>
    </row>
    <row r="15" spans="2:9" ht="45" customHeight="1" thickBot="1" x14ac:dyDescent="0.5">
      <c r="B15" s="60" t="s">
        <v>63</v>
      </c>
      <c r="C15" s="313" t="s">
        <v>64</v>
      </c>
      <c r="D15" s="314"/>
      <c r="E15" s="314"/>
      <c r="F15" s="314"/>
      <c r="G15" s="46" t="s">
        <v>238</v>
      </c>
      <c r="H15" s="61"/>
    </row>
    <row r="16" spans="2:9" ht="38.25" customHeight="1" x14ac:dyDescent="0.45">
      <c r="B16" s="54">
        <v>6</v>
      </c>
      <c r="C16" s="305" t="s">
        <v>314</v>
      </c>
      <c r="D16" s="306"/>
      <c r="E16" s="306"/>
      <c r="F16" s="306"/>
      <c r="G16" s="55" t="s">
        <v>238</v>
      </c>
      <c r="H16" s="56"/>
      <c r="I16" s="64"/>
    </row>
    <row r="17" spans="2:9" ht="33.6" customHeight="1" x14ac:dyDescent="0.45">
      <c r="B17" s="57" t="s">
        <v>163</v>
      </c>
      <c r="C17" s="298" t="s">
        <v>312</v>
      </c>
      <c r="D17" s="299"/>
      <c r="E17" s="299"/>
      <c r="F17" s="312"/>
      <c r="G17" s="58" t="s">
        <v>238</v>
      </c>
      <c r="H17" s="59"/>
      <c r="I17" s="64"/>
    </row>
    <row r="18" spans="2:9" ht="83.4" customHeight="1" thickBot="1" x14ac:dyDescent="0.5">
      <c r="B18" s="57" t="s">
        <v>311</v>
      </c>
      <c r="C18" s="298" t="s">
        <v>313</v>
      </c>
      <c r="D18" s="299"/>
      <c r="E18" s="299"/>
      <c r="F18" s="312"/>
      <c r="G18" s="116" t="s">
        <v>24</v>
      </c>
      <c r="H18" s="61"/>
      <c r="I18" s="64"/>
    </row>
    <row r="19" spans="2:9" ht="25.2" customHeight="1" x14ac:dyDescent="0.45">
      <c r="B19" s="62">
        <v>7</v>
      </c>
      <c r="C19" s="305" t="s">
        <v>67</v>
      </c>
      <c r="D19" s="306"/>
      <c r="E19" s="306"/>
      <c r="F19" s="316"/>
      <c r="G19" s="63" t="s">
        <v>238</v>
      </c>
      <c r="H19" s="65"/>
    </row>
    <row r="20" spans="2:9" ht="42.6" customHeight="1" x14ac:dyDescent="0.45">
      <c r="B20" s="66" t="s">
        <v>166</v>
      </c>
      <c r="C20" s="317" t="s">
        <v>194</v>
      </c>
      <c r="D20" s="318"/>
      <c r="E20" s="318"/>
      <c r="F20" s="319"/>
      <c r="G20" s="58" t="s">
        <v>238</v>
      </c>
      <c r="H20" s="67"/>
    </row>
    <row r="21" spans="2:9" ht="58.8" customHeight="1" thickBot="1" x14ac:dyDescent="0.5">
      <c r="B21" s="62" t="s">
        <v>168</v>
      </c>
      <c r="C21" s="313" t="s">
        <v>293</v>
      </c>
      <c r="D21" s="314"/>
      <c r="E21" s="314"/>
      <c r="F21" s="315"/>
      <c r="G21" s="46" t="s">
        <v>238</v>
      </c>
      <c r="H21" s="68"/>
    </row>
    <row r="22" spans="2:9" ht="25.95" customHeight="1" x14ac:dyDescent="0.45">
      <c r="B22" s="69">
        <v>12</v>
      </c>
      <c r="C22" s="305" t="s">
        <v>80</v>
      </c>
      <c r="D22" s="306"/>
      <c r="E22" s="306"/>
      <c r="F22" s="316"/>
      <c r="G22" s="55" t="s">
        <v>238</v>
      </c>
      <c r="H22" s="70"/>
    </row>
    <row r="23" spans="2:9" ht="28.2" customHeight="1" x14ac:dyDescent="0.45">
      <c r="B23" s="69" t="s">
        <v>241</v>
      </c>
      <c r="C23" s="320" t="s">
        <v>263</v>
      </c>
      <c r="D23" s="321"/>
      <c r="E23" s="321"/>
      <c r="F23" s="322"/>
      <c r="G23" s="58" t="s">
        <v>238</v>
      </c>
      <c r="H23" s="71"/>
    </row>
    <row r="24" spans="2:9" ht="25.8" customHeight="1" x14ac:dyDescent="0.45">
      <c r="B24" s="69" t="s">
        <v>242</v>
      </c>
      <c r="C24" s="320" t="s">
        <v>264</v>
      </c>
      <c r="D24" s="321"/>
      <c r="E24" s="321"/>
      <c r="F24" s="322"/>
      <c r="G24" s="58" t="s">
        <v>238</v>
      </c>
      <c r="H24" s="72"/>
    </row>
    <row r="25" spans="2:9" ht="43.8" customHeight="1" x14ac:dyDescent="0.45">
      <c r="B25" s="69" t="s">
        <v>243</v>
      </c>
      <c r="C25" s="320" t="s">
        <v>254</v>
      </c>
      <c r="D25" s="321"/>
      <c r="E25" s="321"/>
      <c r="F25" s="322"/>
      <c r="G25" s="58" t="s">
        <v>238</v>
      </c>
      <c r="H25" s="72"/>
    </row>
    <row r="26" spans="2:9" ht="28.2" customHeight="1" x14ac:dyDescent="0.45">
      <c r="B26" s="69" t="s">
        <v>244</v>
      </c>
      <c r="C26" s="320" t="s">
        <v>255</v>
      </c>
      <c r="D26" s="321"/>
      <c r="E26" s="321"/>
      <c r="F26" s="322"/>
      <c r="G26" s="58" t="s">
        <v>238</v>
      </c>
      <c r="H26" s="72"/>
    </row>
    <row r="27" spans="2:9" ht="33" customHeight="1" x14ac:dyDescent="0.45">
      <c r="B27" s="69" t="s">
        <v>245</v>
      </c>
      <c r="C27" s="320" t="s">
        <v>256</v>
      </c>
      <c r="D27" s="321"/>
      <c r="E27" s="321"/>
      <c r="F27" s="322"/>
      <c r="G27" s="58" t="s">
        <v>238</v>
      </c>
      <c r="H27" s="72"/>
    </row>
    <row r="28" spans="2:9" ht="18.600000000000001" customHeight="1" x14ac:dyDescent="0.45">
      <c r="B28" s="69" t="s">
        <v>246</v>
      </c>
      <c r="C28" s="320" t="s">
        <v>265</v>
      </c>
      <c r="D28" s="321"/>
      <c r="E28" s="321"/>
      <c r="F28" s="322"/>
      <c r="G28" s="58" t="s">
        <v>238</v>
      </c>
      <c r="H28" s="72"/>
    </row>
    <row r="29" spans="2:9" ht="22.8" customHeight="1" x14ac:dyDescent="0.45">
      <c r="B29" s="69" t="s">
        <v>247</v>
      </c>
      <c r="C29" s="320" t="s">
        <v>266</v>
      </c>
      <c r="D29" s="321"/>
      <c r="E29" s="321"/>
      <c r="F29" s="322"/>
      <c r="G29" s="58" t="s">
        <v>238</v>
      </c>
      <c r="H29" s="73"/>
    </row>
    <row r="30" spans="2:9" ht="20.399999999999999" customHeight="1" x14ac:dyDescent="0.45">
      <c r="B30" s="69" t="s">
        <v>248</v>
      </c>
      <c r="C30" s="320" t="s">
        <v>257</v>
      </c>
      <c r="D30" s="321"/>
      <c r="E30" s="321"/>
      <c r="F30" s="322"/>
      <c r="G30" s="58" t="s">
        <v>238</v>
      </c>
      <c r="H30" s="71"/>
    </row>
    <row r="31" spans="2:9" ht="33.6" customHeight="1" x14ac:dyDescent="0.45">
      <c r="B31" s="69" t="s">
        <v>249</v>
      </c>
      <c r="C31" s="320" t="s">
        <v>258</v>
      </c>
      <c r="D31" s="321"/>
      <c r="E31" s="321"/>
      <c r="F31" s="322"/>
      <c r="G31" s="58" t="s">
        <v>238</v>
      </c>
      <c r="H31" s="72"/>
    </row>
    <row r="32" spans="2:9" ht="32.4" customHeight="1" x14ac:dyDescent="0.45">
      <c r="B32" s="69" t="s">
        <v>250</v>
      </c>
      <c r="C32" s="320" t="s">
        <v>259</v>
      </c>
      <c r="D32" s="321"/>
      <c r="E32" s="321"/>
      <c r="F32" s="322"/>
      <c r="G32" s="58" t="s">
        <v>238</v>
      </c>
      <c r="H32" s="72"/>
    </row>
    <row r="33" spans="2:8" ht="28.8" customHeight="1" x14ac:dyDescent="0.45">
      <c r="B33" s="69" t="s">
        <v>251</v>
      </c>
      <c r="C33" s="320" t="s">
        <v>260</v>
      </c>
      <c r="D33" s="321"/>
      <c r="E33" s="321"/>
      <c r="F33" s="322"/>
      <c r="G33" s="58" t="s">
        <v>238</v>
      </c>
      <c r="H33" s="72"/>
    </row>
    <row r="34" spans="2:8" ht="28.2" customHeight="1" x14ac:dyDescent="0.45">
      <c r="B34" s="69" t="s">
        <v>252</v>
      </c>
      <c r="C34" s="320" t="s">
        <v>261</v>
      </c>
      <c r="D34" s="321"/>
      <c r="E34" s="321"/>
      <c r="F34" s="322"/>
      <c r="G34" s="58" t="s">
        <v>238</v>
      </c>
      <c r="H34" s="73"/>
    </row>
    <row r="35" spans="2:8" ht="58.2" customHeight="1" thickBot="1" x14ac:dyDescent="0.5">
      <c r="B35" s="69" t="s">
        <v>253</v>
      </c>
      <c r="C35" s="320" t="s">
        <v>262</v>
      </c>
      <c r="D35" s="321"/>
      <c r="E35" s="321"/>
      <c r="F35" s="322"/>
      <c r="G35" s="46" t="s">
        <v>238</v>
      </c>
      <c r="H35" s="74"/>
    </row>
    <row r="36" spans="2:8" ht="36.6" customHeight="1" x14ac:dyDescent="0.45">
      <c r="B36" s="54">
        <v>13</v>
      </c>
      <c r="C36" s="305" t="s">
        <v>81</v>
      </c>
      <c r="D36" s="306"/>
      <c r="E36" s="306"/>
      <c r="F36" s="306"/>
      <c r="G36" s="55" t="s">
        <v>238</v>
      </c>
      <c r="H36" s="56"/>
    </row>
    <row r="37" spans="2:8" ht="57" customHeight="1" x14ac:dyDescent="0.45">
      <c r="B37" s="57" t="s">
        <v>82</v>
      </c>
      <c r="C37" s="298" t="s">
        <v>83</v>
      </c>
      <c r="D37" s="299"/>
      <c r="E37" s="299"/>
      <c r="F37" s="312"/>
      <c r="G37" s="48" t="s">
        <v>239</v>
      </c>
      <c r="H37" s="75"/>
    </row>
    <row r="38" spans="2:8" ht="88.8" customHeight="1" thickBot="1" x14ac:dyDescent="0.5">
      <c r="B38" s="60" t="s">
        <v>84</v>
      </c>
      <c r="C38" s="313" t="s">
        <v>85</v>
      </c>
      <c r="D38" s="314"/>
      <c r="E38" s="314"/>
      <c r="F38" s="315"/>
      <c r="G38" s="48" t="s">
        <v>239</v>
      </c>
      <c r="H38" s="76"/>
    </row>
    <row r="39" spans="2:8" ht="40.200000000000003" customHeight="1" x14ac:dyDescent="0.45">
      <c r="B39" s="54">
        <v>18</v>
      </c>
      <c r="C39" s="305" t="s">
        <v>90</v>
      </c>
      <c r="D39" s="306"/>
      <c r="E39" s="306"/>
      <c r="F39" s="316"/>
      <c r="G39" s="55" t="s">
        <v>238</v>
      </c>
      <c r="H39" s="77"/>
    </row>
    <row r="40" spans="2:8" ht="25.2" customHeight="1" x14ac:dyDescent="0.45">
      <c r="B40" s="57" t="s">
        <v>91</v>
      </c>
      <c r="C40" s="298" t="s">
        <v>92</v>
      </c>
      <c r="D40" s="299"/>
      <c r="E40" s="299"/>
      <c r="F40" s="312"/>
      <c r="G40" s="58" t="s">
        <v>238</v>
      </c>
      <c r="H40" s="75"/>
    </row>
    <row r="41" spans="2:8" ht="60.6" customHeight="1" x14ac:dyDescent="0.45">
      <c r="B41" s="57" t="s">
        <v>93</v>
      </c>
      <c r="C41" s="298" t="s">
        <v>294</v>
      </c>
      <c r="D41" s="299"/>
      <c r="E41" s="299"/>
      <c r="F41" s="312"/>
      <c r="G41" s="58" t="s">
        <v>238</v>
      </c>
      <c r="H41" s="75"/>
    </row>
    <row r="42" spans="2:8" ht="25.2" customHeight="1" x14ac:dyDescent="0.45">
      <c r="B42" s="57" t="s">
        <v>95</v>
      </c>
      <c r="C42" s="298" t="s">
        <v>96</v>
      </c>
      <c r="D42" s="299"/>
      <c r="E42" s="299"/>
      <c r="F42" s="312"/>
      <c r="G42" s="58" t="s">
        <v>238</v>
      </c>
      <c r="H42" s="75"/>
    </row>
    <row r="43" spans="2:8" ht="46.2" customHeight="1" x14ac:dyDescent="0.45">
      <c r="B43" s="57" t="s">
        <v>97</v>
      </c>
      <c r="C43" s="298" t="s">
        <v>98</v>
      </c>
      <c r="D43" s="299"/>
      <c r="E43" s="299"/>
      <c r="F43" s="312"/>
      <c r="G43" s="58" t="s">
        <v>238</v>
      </c>
      <c r="H43" s="75"/>
    </row>
    <row r="44" spans="2:8" ht="30.6" customHeight="1" x14ac:dyDescent="0.45">
      <c r="B44" s="57" t="s">
        <v>99</v>
      </c>
      <c r="C44" s="298" t="s">
        <v>100</v>
      </c>
      <c r="D44" s="299"/>
      <c r="E44" s="299"/>
      <c r="F44" s="312"/>
      <c r="G44" s="58" t="s">
        <v>238</v>
      </c>
      <c r="H44" s="75"/>
    </row>
    <row r="45" spans="2:8" ht="45.6" customHeight="1" x14ac:dyDescent="0.45">
      <c r="B45" s="57" t="s">
        <v>101</v>
      </c>
      <c r="C45" s="298" t="s">
        <v>102</v>
      </c>
      <c r="D45" s="299"/>
      <c r="E45" s="299"/>
      <c r="F45" s="312"/>
      <c r="G45" s="58" t="s">
        <v>238</v>
      </c>
      <c r="H45" s="78"/>
    </row>
    <row r="46" spans="2:8" ht="47.4" customHeight="1" x14ac:dyDescent="0.45">
      <c r="B46" s="57" t="s">
        <v>295</v>
      </c>
      <c r="C46" s="298" t="s">
        <v>297</v>
      </c>
      <c r="D46" s="299"/>
      <c r="E46" s="299"/>
      <c r="F46" s="312"/>
      <c r="G46" s="58" t="s">
        <v>238</v>
      </c>
      <c r="H46" s="78"/>
    </row>
    <row r="47" spans="2:8" ht="36.75" customHeight="1" thickBot="1" x14ac:dyDescent="0.5">
      <c r="B47" s="60" t="s">
        <v>296</v>
      </c>
      <c r="C47" s="313" t="s">
        <v>298</v>
      </c>
      <c r="D47" s="314"/>
      <c r="E47" s="314"/>
      <c r="F47" s="315"/>
      <c r="G47" s="58" t="s">
        <v>238</v>
      </c>
      <c r="H47" s="76"/>
    </row>
    <row r="48" spans="2:8" ht="31.2" customHeight="1" x14ac:dyDescent="0.45">
      <c r="B48" s="323" t="s">
        <v>21</v>
      </c>
      <c r="C48" s="324"/>
      <c r="D48" s="324"/>
      <c r="E48" s="324"/>
      <c r="F48" s="324"/>
      <c r="G48" s="324"/>
      <c r="H48" s="325"/>
    </row>
    <row r="49" spans="2:8" ht="27" customHeight="1" x14ac:dyDescent="0.45">
      <c r="B49" s="79">
        <v>1</v>
      </c>
      <c r="C49" s="329" t="s">
        <v>114</v>
      </c>
      <c r="D49" s="330"/>
      <c r="E49" s="330"/>
      <c r="F49" s="331"/>
      <c r="G49" s="58" t="s">
        <v>238</v>
      </c>
      <c r="H49" s="75"/>
    </row>
    <row r="50" spans="2:8" ht="36" customHeight="1" thickBot="1" x14ac:dyDescent="0.5">
      <c r="B50" s="80">
        <v>2</v>
      </c>
      <c r="C50" s="332" t="s">
        <v>193</v>
      </c>
      <c r="D50" s="333"/>
      <c r="E50" s="333"/>
      <c r="F50" s="334"/>
      <c r="G50" s="81" t="s">
        <v>238</v>
      </c>
      <c r="H50" s="78"/>
    </row>
    <row r="51" spans="2:8" ht="32.4" customHeight="1" thickBot="1" x14ac:dyDescent="0.5">
      <c r="B51" s="326" t="s">
        <v>292</v>
      </c>
      <c r="C51" s="327"/>
      <c r="D51" s="327"/>
      <c r="E51" s="327"/>
      <c r="F51" s="328"/>
      <c r="G51" s="82" t="s">
        <v>238</v>
      </c>
      <c r="H51" s="83"/>
    </row>
    <row r="52" spans="2:8" customFormat="1" ht="30.6" customHeight="1" x14ac:dyDescent="0.3">
      <c r="B52" s="286" t="s">
        <v>16</v>
      </c>
      <c r="C52" s="287"/>
      <c r="D52" s="292" t="s">
        <v>17</v>
      </c>
      <c r="E52" s="292"/>
      <c r="F52" s="292"/>
      <c r="G52" s="272"/>
      <c r="H52" s="273"/>
    </row>
    <row r="53" spans="2:8" customFormat="1" ht="30.6" customHeight="1" x14ac:dyDescent="0.3">
      <c r="B53" s="288"/>
      <c r="C53" s="289"/>
      <c r="D53" s="274" t="s">
        <v>18</v>
      </c>
      <c r="E53" s="274"/>
      <c r="F53" s="274"/>
      <c r="G53" s="275"/>
      <c r="H53" s="276"/>
    </row>
    <row r="54" spans="2:8" customFormat="1" ht="63.6" customHeight="1" thickBot="1" x14ac:dyDescent="0.35">
      <c r="B54" s="290"/>
      <c r="C54" s="291"/>
      <c r="D54" s="277" t="s">
        <v>19</v>
      </c>
      <c r="E54" s="277"/>
      <c r="F54" s="277"/>
      <c r="G54" s="278"/>
      <c r="H54" s="279"/>
    </row>
    <row r="55" spans="2:8" customFormat="1" ht="30.6" customHeight="1" x14ac:dyDescent="0.3">
      <c r="B55" s="288" t="s">
        <v>20</v>
      </c>
      <c r="C55" s="289"/>
      <c r="D55" s="293" t="s">
        <v>17</v>
      </c>
      <c r="E55" s="293"/>
      <c r="F55" s="293"/>
      <c r="G55" s="294"/>
      <c r="H55" s="295"/>
    </row>
    <row r="56" spans="2:8" customFormat="1" ht="30.6" customHeight="1" x14ac:dyDescent="0.3">
      <c r="B56" s="288"/>
      <c r="C56" s="289"/>
      <c r="D56" s="274" t="s">
        <v>18</v>
      </c>
      <c r="E56" s="274"/>
      <c r="F56" s="274"/>
      <c r="G56" s="275"/>
      <c r="H56" s="276"/>
    </row>
    <row r="57" spans="2:8" customFormat="1" ht="60.6" customHeight="1" thickBot="1" x14ac:dyDescent="0.35">
      <c r="B57" s="290"/>
      <c r="C57" s="291"/>
      <c r="D57" s="277" t="s">
        <v>19</v>
      </c>
      <c r="E57" s="277"/>
      <c r="F57" s="277"/>
      <c r="G57" s="296"/>
      <c r="H57" s="297"/>
    </row>
  </sheetData>
  <mergeCells count="67">
    <mergeCell ref="B55:C57"/>
    <mergeCell ref="D55:F55"/>
    <mergeCell ref="G55:H55"/>
    <mergeCell ref="D56:F56"/>
    <mergeCell ref="G56:H56"/>
    <mergeCell ref="D57:F57"/>
    <mergeCell ref="G57:H57"/>
    <mergeCell ref="G52:H52"/>
    <mergeCell ref="D53:F53"/>
    <mergeCell ref="G53:H53"/>
    <mergeCell ref="D54:F54"/>
    <mergeCell ref="G54:H54"/>
    <mergeCell ref="C32:F32"/>
    <mergeCell ref="C33:F33"/>
    <mergeCell ref="C34:F34"/>
    <mergeCell ref="B52:C54"/>
    <mergeCell ref="D52:F52"/>
    <mergeCell ref="C38:F38"/>
    <mergeCell ref="C45:F45"/>
    <mergeCell ref="C46:F46"/>
    <mergeCell ref="C36:F36"/>
    <mergeCell ref="C35:F35"/>
    <mergeCell ref="B51:F51"/>
    <mergeCell ref="C49:F49"/>
    <mergeCell ref="C50:F50"/>
    <mergeCell ref="C40:F40"/>
    <mergeCell ref="C39:F39"/>
    <mergeCell ref="C41:F41"/>
    <mergeCell ref="C27:F27"/>
    <mergeCell ref="C28:F28"/>
    <mergeCell ref="C29:F29"/>
    <mergeCell ref="C30:F30"/>
    <mergeCell ref="C31:F31"/>
    <mergeCell ref="C42:F42"/>
    <mergeCell ref="C43:F43"/>
    <mergeCell ref="C44:F44"/>
    <mergeCell ref="C47:F47"/>
    <mergeCell ref="B48:H48"/>
    <mergeCell ref="C37:F37"/>
    <mergeCell ref="C12:F12"/>
    <mergeCell ref="C14:F14"/>
    <mergeCell ref="C15:F15"/>
    <mergeCell ref="C16:F16"/>
    <mergeCell ref="C13:F13"/>
    <mergeCell ref="C17:F17"/>
    <mergeCell ref="C21:F21"/>
    <mergeCell ref="C19:F19"/>
    <mergeCell ref="C20:F20"/>
    <mergeCell ref="C22:F22"/>
    <mergeCell ref="C18:F18"/>
    <mergeCell ref="C23:F23"/>
    <mergeCell ref="C24:F24"/>
    <mergeCell ref="C25:F25"/>
    <mergeCell ref="C26:F26"/>
    <mergeCell ref="B2:H2"/>
    <mergeCell ref="B5:C5"/>
    <mergeCell ref="D5:H5"/>
    <mergeCell ref="B3:C3"/>
    <mergeCell ref="B4:C4"/>
    <mergeCell ref="D3:H3"/>
    <mergeCell ref="D4:H4"/>
    <mergeCell ref="C11:F11"/>
    <mergeCell ref="B6:H6"/>
    <mergeCell ref="C7:F7"/>
    <mergeCell ref="C8:F8"/>
    <mergeCell ref="C9:F9"/>
    <mergeCell ref="C10:F10"/>
  </mergeCells>
  <phoneticPr fontId="14" type="noConversion"/>
  <pageMargins left="0.7" right="0.7" top="0.75" bottom="0.75" header="0.3" footer="0.3"/>
  <pageSetup paperSize="9" scale="6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37"/>
  <sheetViews>
    <sheetView view="pageBreakPreview" zoomScale="80" zoomScaleNormal="85" zoomScaleSheetLayoutView="80" workbookViewId="0">
      <selection activeCell="N6" sqref="N6"/>
    </sheetView>
  </sheetViews>
  <sheetFormatPr defaultColWidth="8.88671875" defaultRowHeight="72.45" customHeight="1" x14ac:dyDescent="0.45"/>
  <cols>
    <col min="1" max="1" width="8.88671875" style="50"/>
    <col min="2" max="2" width="8.88671875" style="49"/>
    <col min="3" max="3" width="34.5546875" style="50" customWidth="1"/>
    <col min="4" max="5" width="8.88671875" style="50"/>
    <col min="6" max="6" width="15" style="49" customWidth="1"/>
    <col min="7" max="7" width="14.33203125" style="49" customWidth="1"/>
    <col min="8" max="8" width="40.109375" style="50" customWidth="1"/>
    <col min="9" max="16384" width="8.88671875" style="50"/>
  </cols>
  <sheetData>
    <row r="1" spans="2:8" ht="18" thickBot="1" x14ac:dyDescent="0.5"/>
    <row r="2" spans="2:8" ht="72.45" customHeight="1" thickBot="1" x14ac:dyDescent="0.5">
      <c r="B2" s="256" t="s">
        <v>0</v>
      </c>
      <c r="C2" s="307"/>
      <c r="D2" s="307"/>
      <c r="E2" s="307"/>
      <c r="F2" s="307"/>
      <c r="G2" s="307"/>
      <c r="H2" s="308"/>
    </row>
    <row r="3" spans="2:8" ht="72.45" customHeight="1" x14ac:dyDescent="0.45">
      <c r="B3" s="259" t="s">
        <v>5</v>
      </c>
      <c r="C3" s="260"/>
      <c r="D3" s="253" t="str">
        <f>'II etap oceny strona tytułow'!D7:H7</f>
        <v>…</v>
      </c>
      <c r="E3" s="254"/>
      <c r="F3" s="254"/>
      <c r="G3" s="254"/>
      <c r="H3" s="255"/>
    </row>
    <row r="4" spans="2:8" ht="72.45" customHeight="1" x14ac:dyDescent="0.45">
      <c r="B4" s="251" t="s">
        <v>6</v>
      </c>
      <c r="C4" s="252"/>
      <c r="D4" s="261" t="str">
        <f>'II etap oceny strona tytułow'!D8:H8</f>
        <v>…</v>
      </c>
      <c r="E4" s="262"/>
      <c r="F4" s="262"/>
      <c r="G4" s="262"/>
      <c r="H4" s="263"/>
    </row>
    <row r="5" spans="2:8" ht="72.45" customHeight="1" thickBot="1" x14ac:dyDescent="0.5">
      <c r="B5" s="264" t="s">
        <v>7</v>
      </c>
      <c r="C5" s="265"/>
      <c r="D5" s="309" t="str">
        <f>'II etap oceny strona tytułow'!D9:H9</f>
        <v>…</v>
      </c>
      <c r="E5" s="310"/>
      <c r="F5" s="310"/>
      <c r="G5" s="310"/>
      <c r="H5" s="311"/>
    </row>
    <row r="6" spans="2:8" ht="72.45" customHeight="1" thickBot="1" x14ac:dyDescent="0.5">
      <c r="B6" s="269" t="s">
        <v>282</v>
      </c>
      <c r="C6" s="300"/>
      <c r="D6" s="300"/>
      <c r="E6" s="300"/>
      <c r="F6" s="300"/>
      <c r="G6" s="300"/>
      <c r="H6" s="301"/>
    </row>
    <row r="7" spans="2:8" ht="72.45" customHeight="1" thickBot="1" x14ac:dyDescent="0.5">
      <c r="B7" s="51" t="s">
        <v>237</v>
      </c>
      <c r="C7" s="302" t="s">
        <v>23</v>
      </c>
      <c r="D7" s="303"/>
      <c r="E7" s="303"/>
      <c r="F7" s="304"/>
      <c r="G7" s="52" t="s">
        <v>24</v>
      </c>
      <c r="H7" s="53" t="s">
        <v>25</v>
      </c>
    </row>
    <row r="8" spans="2:8" ht="72.45" customHeight="1" x14ac:dyDescent="0.45">
      <c r="B8" s="54">
        <v>5</v>
      </c>
      <c r="C8" s="305" t="s">
        <v>50</v>
      </c>
      <c r="D8" s="306"/>
      <c r="E8" s="306"/>
      <c r="F8" s="306"/>
      <c r="G8" s="55" t="s">
        <v>238</v>
      </c>
      <c r="H8" s="56"/>
    </row>
    <row r="9" spans="2:8" ht="72.45" customHeight="1" x14ac:dyDescent="0.45">
      <c r="B9" s="57" t="s">
        <v>51</v>
      </c>
      <c r="C9" s="298" t="s">
        <v>52</v>
      </c>
      <c r="D9" s="299"/>
      <c r="E9" s="299"/>
      <c r="F9" s="299"/>
      <c r="G9" s="58" t="s">
        <v>238</v>
      </c>
      <c r="H9" s="59"/>
    </row>
    <row r="10" spans="2:8" ht="72.45" customHeight="1" x14ac:dyDescent="0.45">
      <c r="B10" s="57" t="s">
        <v>53</v>
      </c>
      <c r="C10" s="298" t="s">
        <v>54</v>
      </c>
      <c r="D10" s="299"/>
      <c r="E10" s="299"/>
      <c r="F10" s="299"/>
      <c r="G10" s="58" t="s">
        <v>238</v>
      </c>
      <c r="H10" s="59"/>
    </row>
    <row r="11" spans="2:8" ht="72.45" customHeight="1" x14ac:dyDescent="0.45">
      <c r="B11" s="57" t="s">
        <v>55</v>
      </c>
      <c r="C11" s="298" t="s">
        <v>56</v>
      </c>
      <c r="D11" s="299"/>
      <c r="E11" s="299"/>
      <c r="F11" s="299"/>
      <c r="G11" s="58" t="s">
        <v>238</v>
      </c>
      <c r="H11" s="59"/>
    </row>
    <row r="12" spans="2:8" ht="72.45" customHeight="1" x14ac:dyDescent="0.45">
      <c r="B12" s="57" t="s">
        <v>57</v>
      </c>
      <c r="C12" s="298" t="s">
        <v>58</v>
      </c>
      <c r="D12" s="299"/>
      <c r="E12" s="299"/>
      <c r="F12" s="299"/>
      <c r="G12" s="58" t="s">
        <v>238</v>
      </c>
      <c r="H12" s="59"/>
    </row>
    <row r="13" spans="2:8" ht="72.45" customHeight="1" x14ac:dyDescent="0.45">
      <c r="B13" s="57" t="s">
        <v>59</v>
      </c>
      <c r="C13" s="298" t="s">
        <v>60</v>
      </c>
      <c r="D13" s="299"/>
      <c r="E13" s="299"/>
      <c r="F13" s="299"/>
      <c r="G13" s="58" t="s">
        <v>238</v>
      </c>
      <c r="H13" s="59"/>
    </row>
    <row r="14" spans="2:8" ht="72.45" customHeight="1" x14ac:dyDescent="0.45">
      <c r="B14" s="57" t="s">
        <v>61</v>
      </c>
      <c r="C14" s="298" t="s">
        <v>62</v>
      </c>
      <c r="D14" s="299"/>
      <c r="E14" s="299"/>
      <c r="F14" s="299"/>
      <c r="G14" s="58" t="s">
        <v>238</v>
      </c>
      <c r="H14" s="59"/>
    </row>
    <row r="15" spans="2:8" ht="72.45" customHeight="1" thickBot="1" x14ac:dyDescent="0.5">
      <c r="B15" s="60" t="s">
        <v>63</v>
      </c>
      <c r="C15" s="313" t="s">
        <v>64</v>
      </c>
      <c r="D15" s="314"/>
      <c r="E15" s="314"/>
      <c r="F15" s="314"/>
      <c r="G15" s="46" t="s">
        <v>238</v>
      </c>
      <c r="H15" s="61"/>
    </row>
    <row r="16" spans="2:8" ht="72.45" customHeight="1" x14ac:dyDescent="0.45">
      <c r="B16" s="335">
        <v>7</v>
      </c>
      <c r="C16" s="305" t="s">
        <v>67</v>
      </c>
      <c r="D16" s="306"/>
      <c r="E16" s="306"/>
      <c r="F16" s="316"/>
      <c r="G16" s="337" t="s">
        <v>238</v>
      </c>
      <c r="H16" s="339"/>
    </row>
    <row r="17" spans="2:8" ht="72.45" customHeight="1" thickBot="1" x14ac:dyDescent="0.5">
      <c r="B17" s="336"/>
      <c r="C17" s="313" t="s">
        <v>194</v>
      </c>
      <c r="D17" s="314"/>
      <c r="E17" s="314"/>
      <c r="F17" s="315"/>
      <c r="G17" s="338"/>
      <c r="H17" s="340"/>
    </row>
    <row r="18" spans="2:8" ht="72.45" customHeight="1" x14ac:dyDescent="0.45">
      <c r="B18" s="69">
        <v>11</v>
      </c>
      <c r="C18" s="305" t="s">
        <v>79</v>
      </c>
      <c r="D18" s="306"/>
      <c r="E18" s="306"/>
      <c r="F18" s="316"/>
      <c r="G18" s="337" t="s">
        <v>238</v>
      </c>
      <c r="H18" s="339"/>
    </row>
    <row r="19" spans="2:8" ht="136.80000000000001" customHeight="1" thickBot="1" x14ac:dyDescent="0.5">
      <c r="B19" s="69"/>
      <c r="C19" s="313" t="s">
        <v>203</v>
      </c>
      <c r="D19" s="314"/>
      <c r="E19" s="314"/>
      <c r="F19" s="315"/>
      <c r="G19" s="338"/>
      <c r="H19" s="340"/>
    </row>
    <row r="20" spans="2:8" ht="72.45" customHeight="1" x14ac:dyDescent="0.45">
      <c r="B20" s="69">
        <v>12</v>
      </c>
      <c r="C20" s="305" t="s">
        <v>80</v>
      </c>
      <c r="D20" s="306"/>
      <c r="E20" s="306"/>
      <c r="F20" s="316"/>
      <c r="G20" s="55" t="s">
        <v>238</v>
      </c>
      <c r="H20" s="84"/>
    </row>
    <row r="21" spans="2:8" ht="72.45" customHeight="1" x14ac:dyDescent="0.45">
      <c r="B21" s="69" t="s">
        <v>241</v>
      </c>
      <c r="C21" s="320" t="s">
        <v>283</v>
      </c>
      <c r="D21" s="321"/>
      <c r="E21" s="321"/>
      <c r="F21" s="322"/>
      <c r="G21" s="58" t="s">
        <v>238</v>
      </c>
      <c r="H21" s="71"/>
    </row>
    <row r="22" spans="2:8" ht="72.45" customHeight="1" x14ac:dyDescent="0.45">
      <c r="B22" s="69" t="s">
        <v>242</v>
      </c>
      <c r="C22" s="320" t="s">
        <v>284</v>
      </c>
      <c r="D22" s="321"/>
      <c r="E22" s="321"/>
      <c r="F22" s="322"/>
      <c r="G22" s="58" t="s">
        <v>238</v>
      </c>
      <c r="H22" s="72"/>
    </row>
    <row r="23" spans="2:8" ht="72.45" customHeight="1" x14ac:dyDescent="0.45">
      <c r="B23" s="69" t="s">
        <v>243</v>
      </c>
      <c r="C23" s="320" t="s">
        <v>285</v>
      </c>
      <c r="D23" s="321"/>
      <c r="E23" s="321"/>
      <c r="F23" s="322"/>
      <c r="G23" s="58" t="s">
        <v>238</v>
      </c>
      <c r="H23" s="72"/>
    </row>
    <row r="24" spans="2:8" ht="72.45" customHeight="1" x14ac:dyDescent="0.45">
      <c r="B24" s="69" t="s">
        <v>244</v>
      </c>
      <c r="C24" s="320" t="s">
        <v>286</v>
      </c>
      <c r="D24" s="321"/>
      <c r="E24" s="321"/>
      <c r="F24" s="322"/>
      <c r="G24" s="58" t="s">
        <v>238</v>
      </c>
      <c r="H24" s="72"/>
    </row>
    <row r="25" spans="2:8" ht="72.45" customHeight="1" x14ac:dyDescent="0.45">
      <c r="B25" s="69" t="s">
        <v>245</v>
      </c>
      <c r="C25" s="320" t="s">
        <v>287</v>
      </c>
      <c r="D25" s="321"/>
      <c r="E25" s="321"/>
      <c r="F25" s="322"/>
      <c r="G25" s="58" t="s">
        <v>238</v>
      </c>
      <c r="H25" s="72"/>
    </row>
    <row r="26" spans="2:8" ht="72.45" customHeight="1" x14ac:dyDescent="0.45">
      <c r="B26" s="69" t="s">
        <v>246</v>
      </c>
      <c r="C26" s="320" t="s">
        <v>288</v>
      </c>
      <c r="D26" s="321"/>
      <c r="E26" s="321"/>
      <c r="F26" s="322"/>
      <c r="G26" s="58" t="s">
        <v>238</v>
      </c>
      <c r="H26" s="72"/>
    </row>
    <row r="27" spans="2:8" ht="72.45" customHeight="1" thickBot="1" x14ac:dyDescent="0.5">
      <c r="B27" s="69" t="s">
        <v>247</v>
      </c>
      <c r="C27" s="320" t="s">
        <v>289</v>
      </c>
      <c r="D27" s="321"/>
      <c r="E27" s="321"/>
      <c r="F27" s="322"/>
      <c r="G27" s="58" t="s">
        <v>238</v>
      </c>
      <c r="H27" s="73"/>
    </row>
    <row r="28" spans="2:8" ht="72.45" customHeight="1" x14ac:dyDescent="0.45">
      <c r="B28" s="323" t="s">
        <v>21</v>
      </c>
      <c r="C28" s="324"/>
      <c r="D28" s="324"/>
      <c r="E28" s="324"/>
      <c r="F28" s="324"/>
      <c r="G28" s="324"/>
      <c r="H28" s="325"/>
    </row>
    <row r="29" spans="2:8" ht="72.45" customHeight="1" x14ac:dyDescent="0.45">
      <c r="B29" s="79">
        <v>1</v>
      </c>
      <c r="C29" s="329" t="s">
        <v>114</v>
      </c>
      <c r="D29" s="330"/>
      <c r="E29" s="330"/>
      <c r="F29" s="331"/>
      <c r="G29" s="58" t="s">
        <v>238</v>
      </c>
      <c r="H29" s="75"/>
    </row>
    <row r="30" spans="2:8" ht="72.45" customHeight="1" thickBot="1" x14ac:dyDescent="0.5">
      <c r="B30" s="80">
        <v>2</v>
      </c>
      <c r="C30" s="332" t="s">
        <v>193</v>
      </c>
      <c r="D30" s="333"/>
      <c r="E30" s="333"/>
      <c r="F30" s="334"/>
      <c r="G30" s="81" t="s">
        <v>238</v>
      </c>
      <c r="H30" s="78"/>
    </row>
    <row r="31" spans="2:8" ht="72.45" customHeight="1" thickBot="1" x14ac:dyDescent="0.5">
      <c r="B31" s="326" t="s">
        <v>290</v>
      </c>
      <c r="C31" s="327"/>
      <c r="D31" s="327"/>
      <c r="E31" s="327"/>
      <c r="F31" s="328"/>
      <c r="G31" s="82" t="s">
        <v>238</v>
      </c>
      <c r="H31" s="83"/>
    </row>
    <row r="32" spans="2:8" customFormat="1" ht="30.6" customHeight="1" x14ac:dyDescent="0.3">
      <c r="B32" s="286" t="s">
        <v>16</v>
      </c>
      <c r="C32" s="287"/>
      <c r="D32" s="292" t="s">
        <v>17</v>
      </c>
      <c r="E32" s="292"/>
      <c r="F32" s="292"/>
      <c r="G32" s="272"/>
      <c r="H32" s="273"/>
    </row>
    <row r="33" spans="2:8" customFormat="1" ht="30.6" customHeight="1" x14ac:dyDescent="0.3">
      <c r="B33" s="288"/>
      <c r="C33" s="289"/>
      <c r="D33" s="274" t="s">
        <v>18</v>
      </c>
      <c r="E33" s="274"/>
      <c r="F33" s="274"/>
      <c r="G33" s="275"/>
      <c r="H33" s="276"/>
    </row>
    <row r="34" spans="2:8" customFormat="1" ht="63.6" customHeight="1" thickBot="1" x14ac:dyDescent="0.35">
      <c r="B34" s="290"/>
      <c r="C34" s="291"/>
      <c r="D34" s="277" t="s">
        <v>19</v>
      </c>
      <c r="E34" s="277"/>
      <c r="F34" s="277"/>
      <c r="G34" s="278"/>
      <c r="H34" s="279"/>
    </row>
    <row r="35" spans="2:8" customFormat="1" ht="30.6" customHeight="1" x14ac:dyDescent="0.3">
      <c r="B35" s="288" t="s">
        <v>20</v>
      </c>
      <c r="C35" s="289"/>
      <c r="D35" s="293" t="s">
        <v>17</v>
      </c>
      <c r="E35" s="293"/>
      <c r="F35" s="293"/>
      <c r="G35" s="294"/>
      <c r="H35" s="295"/>
    </row>
    <row r="36" spans="2:8" customFormat="1" ht="30.6" customHeight="1" x14ac:dyDescent="0.3">
      <c r="B36" s="288"/>
      <c r="C36" s="289"/>
      <c r="D36" s="274" t="s">
        <v>18</v>
      </c>
      <c r="E36" s="274"/>
      <c r="F36" s="274"/>
      <c r="G36" s="275"/>
      <c r="H36" s="276"/>
    </row>
    <row r="37" spans="2:8" customFormat="1" ht="60.6" customHeight="1" thickBot="1" x14ac:dyDescent="0.35">
      <c r="B37" s="290"/>
      <c r="C37" s="291"/>
      <c r="D37" s="277" t="s">
        <v>19</v>
      </c>
      <c r="E37" s="277"/>
      <c r="F37" s="277"/>
      <c r="G37" s="296"/>
      <c r="H37" s="297"/>
    </row>
  </sheetData>
  <mergeCells count="52">
    <mergeCell ref="B35:C37"/>
    <mergeCell ref="D35:F35"/>
    <mergeCell ref="G35:H35"/>
    <mergeCell ref="D36:F36"/>
    <mergeCell ref="G36:H36"/>
    <mergeCell ref="D37:F37"/>
    <mergeCell ref="G37:H37"/>
    <mergeCell ref="B32:C34"/>
    <mergeCell ref="D32:F32"/>
    <mergeCell ref="G32:H32"/>
    <mergeCell ref="D33:F33"/>
    <mergeCell ref="G33:H33"/>
    <mergeCell ref="D34:F34"/>
    <mergeCell ref="G34:H34"/>
    <mergeCell ref="B28:H28"/>
    <mergeCell ref="C29:F29"/>
    <mergeCell ref="C30:F30"/>
    <mergeCell ref="B31:F31"/>
    <mergeCell ref="C27:F27"/>
    <mergeCell ref="C26:F26"/>
    <mergeCell ref="C18:F18"/>
    <mergeCell ref="G18:G19"/>
    <mergeCell ref="H18:H19"/>
    <mergeCell ref="C19:F19"/>
    <mergeCell ref="C20:F20"/>
    <mergeCell ref="C21:F21"/>
    <mergeCell ref="C22:F22"/>
    <mergeCell ref="C23:F23"/>
    <mergeCell ref="C24:F24"/>
    <mergeCell ref="C25:F25"/>
    <mergeCell ref="B16:B17"/>
    <mergeCell ref="C16:F16"/>
    <mergeCell ref="G16:G17"/>
    <mergeCell ref="H16:H17"/>
    <mergeCell ref="C17:F17"/>
    <mergeCell ref="C12:F12"/>
    <mergeCell ref="C13:F13"/>
    <mergeCell ref="C14:F14"/>
    <mergeCell ref="C15:F15"/>
    <mergeCell ref="B6:H6"/>
    <mergeCell ref="C7:F7"/>
    <mergeCell ref="C8:F8"/>
    <mergeCell ref="C9:F9"/>
    <mergeCell ref="C10:F10"/>
    <mergeCell ref="C11:F11"/>
    <mergeCell ref="B5:C5"/>
    <mergeCell ref="D5:H5"/>
    <mergeCell ref="B2:H2"/>
    <mergeCell ref="B3:C3"/>
    <mergeCell ref="D3:H3"/>
    <mergeCell ref="B4:C4"/>
    <mergeCell ref="D4:H4"/>
  </mergeCells>
  <pageMargins left="0.7" right="0.7" top="0.75" bottom="0.75" header="0.3" footer="0.3"/>
  <pageSetup paperSize="9" scale="6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35"/>
  <sheetViews>
    <sheetView view="pageBreakPreview" zoomScale="80" zoomScaleNormal="90" zoomScaleSheetLayoutView="80" workbookViewId="0"/>
  </sheetViews>
  <sheetFormatPr defaultColWidth="8.88671875" defaultRowHeight="17.399999999999999" x14ac:dyDescent="0.45"/>
  <cols>
    <col min="1" max="1" width="8.88671875" style="50"/>
    <col min="2" max="2" width="8.88671875" style="49"/>
    <col min="3" max="3" width="34.5546875" style="50" customWidth="1"/>
    <col min="4" max="5" width="8.88671875" style="50"/>
    <col min="6" max="6" width="15" style="49" customWidth="1"/>
    <col min="7" max="7" width="14.33203125" style="49" customWidth="1"/>
    <col min="8" max="8" width="40.109375" style="50" customWidth="1"/>
    <col min="9" max="16384" width="8.88671875" style="50"/>
  </cols>
  <sheetData>
    <row r="1" spans="2:8" ht="18" thickBot="1" x14ac:dyDescent="0.5"/>
    <row r="2" spans="2:8" ht="56.4" customHeight="1" thickBot="1" x14ac:dyDescent="0.5">
      <c r="B2" s="256" t="s">
        <v>0</v>
      </c>
      <c r="C2" s="307"/>
      <c r="D2" s="307"/>
      <c r="E2" s="307"/>
      <c r="F2" s="307"/>
      <c r="G2" s="307"/>
      <c r="H2" s="308"/>
    </row>
    <row r="3" spans="2:8" ht="38.4" customHeight="1" x14ac:dyDescent="0.45">
      <c r="B3" s="259" t="s">
        <v>5</v>
      </c>
      <c r="C3" s="260"/>
      <c r="D3" s="253" t="str">
        <f>'II etap oceny strona tytułow'!D7:H7</f>
        <v>…</v>
      </c>
      <c r="E3" s="254"/>
      <c r="F3" s="254"/>
      <c r="G3" s="254"/>
      <c r="H3" s="255"/>
    </row>
    <row r="4" spans="2:8" ht="38.4" customHeight="1" x14ac:dyDescent="0.45">
      <c r="B4" s="251" t="s">
        <v>6</v>
      </c>
      <c r="C4" s="252"/>
      <c r="D4" s="261" t="str">
        <f>'II etap oceny strona tytułow'!D8:H8</f>
        <v>…</v>
      </c>
      <c r="E4" s="262"/>
      <c r="F4" s="262"/>
      <c r="G4" s="262"/>
      <c r="H4" s="263"/>
    </row>
    <row r="5" spans="2:8" ht="38.4" customHeight="1" thickBot="1" x14ac:dyDescent="0.5">
      <c r="B5" s="264" t="s">
        <v>7</v>
      </c>
      <c r="C5" s="265"/>
      <c r="D5" s="309" t="str">
        <f>'II etap oceny strona tytułow'!D9:H9</f>
        <v>…</v>
      </c>
      <c r="E5" s="310"/>
      <c r="F5" s="310"/>
      <c r="G5" s="310"/>
      <c r="H5" s="311"/>
    </row>
    <row r="6" spans="2:8" ht="82.8" customHeight="1" thickBot="1" x14ac:dyDescent="0.5">
      <c r="B6" s="269" t="s">
        <v>280</v>
      </c>
      <c r="C6" s="300"/>
      <c r="D6" s="300"/>
      <c r="E6" s="300"/>
      <c r="F6" s="300"/>
      <c r="G6" s="300"/>
      <c r="H6" s="301"/>
    </row>
    <row r="7" spans="2:8" ht="47.55" customHeight="1" thickBot="1" x14ac:dyDescent="0.5">
      <c r="B7" s="51" t="s">
        <v>237</v>
      </c>
      <c r="C7" s="302" t="s">
        <v>23</v>
      </c>
      <c r="D7" s="303"/>
      <c r="E7" s="303"/>
      <c r="F7" s="304"/>
      <c r="G7" s="52" t="s">
        <v>24</v>
      </c>
      <c r="H7" s="53" t="s">
        <v>25</v>
      </c>
    </row>
    <row r="8" spans="2:8" ht="40.200000000000003" customHeight="1" x14ac:dyDescent="0.45">
      <c r="B8" s="54">
        <v>5</v>
      </c>
      <c r="C8" s="305" t="s">
        <v>50</v>
      </c>
      <c r="D8" s="306"/>
      <c r="E8" s="306"/>
      <c r="F8" s="306"/>
      <c r="G8" s="55" t="s">
        <v>238</v>
      </c>
      <c r="H8" s="56"/>
    </row>
    <row r="9" spans="2:8" ht="26.4" customHeight="1" x14ac:dyDescent="0.45">
      <c r="B9" s="57" t="s">
        <v>51</v>
      </c>
      <c r="C9" s="298" t="s">
        <v>52</v>
      </c>
      <c r="D9" s="299"/>
      <c r="E9" s="299"/>
      <c r="F9" s="299"/>
      <c r="G9" s="58" t="s">
        <v>238</v>
      </c>
      <c r="H9" s="59"/>
    </row>
    <row r="10" spans="2:8" ht="26.4" customHeight="1" x14ac:dyDescent="0.45">
      <c r="B10" s="57" t="s">
        <v>53</v>
      </c>
      <c r="C10" s="298" t="s">
        <v>54</v>
      </c>
      <c r="D10" s="299"/>
      <c r="E10" s="299"/>
      <c r="F10" s="299"/>
      <c r="G10" s="58" t="s">
        <v>238</v>
      </c>
      <c r="H10" s="59"/>
    </row>
    <row r="11" spans="2:8" ht="26.4" customHeight="1" x14ac:dyDescent="0.45">
      <c r="B11" s="57" t="s">
        <v>55</v>
      </c>
      <c r="C11" s="298" t="s">
        <v>56</v>
      </c>
      <c r="D11" s="299"/>
      <c r="E11" s="299"/>
      <c r="F11" s="299"/>
      <c r="G11" s="58" t="s">
        <v>238</v>
      </c>
      <c r="H11" s="59"/>
    </row>
    <row r="12" spans="2:8" ht="26.4" customHeight="1" x14ac:dyDescent="0.45">
      <c r="B12" s="57" t="s">
        <v>57</v>
      </c>
      <c r="C12" s="298" t="s">
        <v>58</v>
      </c>
      <c r="D12" s="299"/>
      <c r="E12" s="299"/>
      <c r="F12" s="299"/>
      <c r="G12" s="58" t="s">
        <v>238</v>
      </c>
      <c r="H12" s="59"/>
    </row>
    <row r="13" spans="2:8" ht="26.4" customHeight="1" x14ac:dyDescent="0.45">
      <c r="B13" s="57" t="s">
        <v>59</v>
      </c>
      <c r="C13" s="298" t="s">
        <v>60</v>
      </c>
      <c r="D13" s="299"/>
      <c r="E13" s="299"/>
      <c r="F13" s="299"/>
      <c r="G13" s="58" t="s">
        <v>238</v>
      </c>
      <c r="H13" s="59"/>
    </row>
    <row r="14" spans="2:8" ht="39" customHeight="1" x14ac:dyDescent="0.45">
      <c r="B14" s="57" t="s">
        <v>61</v>
      </c>
      <c r="C14" s="298" t="s">
        <v>62</v>
      </c>
      <c r="D14" s="299"/>
      <c r="E14" s="299"/>
      <c r="F14" s="299"/>
      <c r="G14" s="58" t="s">
        <v>238</v>
      </c>
      <c r="H14" s="59"/>
    </row>
    <row r="15" spans="2:8" ht="45.6" customHeight="1" thickBot="1" x14ac:dyDescent="0.5">
      <c r="B15" s="60" t="s">
        <v>63</v>
      </c>
      <c r="C15" s="313" t="s">
        <v>64</v>
      </c>
      <c r="D15" s="314"/>
      <c r="E15" s="314"/>
      <c r="F15" s="314"/>
      <c r="G15" s="46" t="s">
        <v>238</v>
      </c>
      <c r="H15" s="61"/>
    </row>
    <row r="16" spans="2:8" ht="35.4" customHeight="1" x14ac:dyDescent="0.45">
      <c r="B16" s="343">
        <v>15</v>
      </c>
      <c r="C16" s="305" t="s">
        <v>87</v>
      </c>
      <c r="D16" s="306"/>
      <c r="E16" s="306"/>
      <c r="F16" s="316"/>
      <c r="G16" s="341" t="s">
        <v>238</v>
      </c>
      <c r="H16" s="339"/>
    </row>
    <row r="17" spans="2:8" ht="298.2" customHeight="1" thickBot="1" x14ac:dyDescent="0.5">
      <c r="B17" s="344"/>
      <c r="C17" s="313" t="s">
        <v>270</v>
      </c>
      <c r="D17" s="314"/>
      <c r="E17" s="314"/>
      <c r="F17" s="315"/>
      <c r="G17" s="342"/>
      <c r="H17" s="340"/>
    </row>
    <row r="18" spans="2:8" ht="34.950000000000003" customHeight="1" x14ac:dyDescent="0.45">
      <c r="B18" s="54">
        <v>16</v>
      </c>
      <c r="C18" s="305" t="s">
        <v>88</v>
      </c>
      <c r="D18" s="306"/>
      <c r="E18" s="306"/>
      <c r="F18" s="316"/>
      <c r="G18" s="63" t="s">
        <v>238</v>
      </c>
      <c r="H18" s="85"/>
    </row>
    <row r="19" spans="2:8" ht="47.4" customHeight="1" x14ac:dyDescent="0.45">
      <c r="B19" s="57" t="s">
        <v>267</v>
      </c>
      <c r="C19" s="298" t="s">
        <v>271</v>
      </c>
      <c r="D19" s="299"/>
      <c r="E19" s="299"/>
      <c r="F19" s="299"/>
      <c r="G19" s="58" t="s">
        <v>238</v>
      </c>
      <c r="H19" s="86"/>
    </row>
    <row r="20" spans="2:8" ht="101.4" customHeight="1" x14ac:dyDescent="0.45">
      <c r="B20" s="57" t="s">
        <v>268</v>
      </c>
      <c r="C20" s="298" t="s">
        <v>272</v>
      </c>
      <c r="D20" s="299"/>
      <c r="E20" s="299"/>
      <c r="F20" s="299"/>
      <c r="G20" s="58" t="s">
        <v>238</v>
      </c>
      <c r="H20" s="67"/>
    </row>
    <row r="21" spans="2:8" ht="50.4" customHeight="1" thickBot="1" x14ac:dyDescent="0.5">
      <c r="B21" s="57" t="s">
        <v>269</v>
      </c>
      <c r="C21" s="345" t="s">
        <v>273</v>
      </c>
      <c r="D21" s="346"/>
      <c r="E21" s="346"/>
      <c r="F21" s="347"/>
      <c r="G21" s="46" t="s">
        <v>238</v>
      </c>
      <c r="H21" s="86"/>
    </row>
    <row r="22" spans="2:8" ht="31.2" customHeight="1" x14ac:dyDescent="0.45">
      <c r="B22" s="54">
        <v>17</v>
      </c>
      <c r="C22" s="305" t="s">
        <v>89</v>
      </c>
      <c r="D22" s="306"/>
      <c r="E22" s="306"/>
      <c r="F22" s="316"/>
      <c r="G22" s="63" t="s">
        <v>238</v>
      </c>
      <c r="H22" s="87"/>
    </row>
    <row r="23" spans="2:8" ht="44.4" customHeight="1" x14ac:dyDescent="0.45">
      <c r="B23" s="57" t="s">
        <v>274</v>
      </c>
      <c r="C23" s="298" t="s">
        <v>277</v>
      </c>
      <c r="D23" s="299"/>
      <c r="E23" s="299"/>
      <c r="F23" s="299"/>
      <c r="G23" s="58" t="s">
        <v>238</v>
      </c>
      <c r="H23" s="86"/>
    </row>
    <row r="24" spans="2:8" ht="58.2" customHeight="1" x14ac:dyDescent="0.45">
      <c r="B24" s="57" t="s">
        <v>275</v>
      </c>
      <c r="C24" s="298" t="s">
        <v>278</v>
      </c>
      <c r="D24" s="299"/>
      <c r="E24" s="299"/>
      <c r="F24" s="299"/>
      <c r="G24" s="58" t="s">
        <v>238</v>
      </c>
      <c r="H24" s="67"/>
    </row>
    <row r="25" spans="2:8" ht="36" customHeight="1" thickBot="1" x14ac:dyDescent="0.5">
      <c r="B25" s="57" t="s">
        <v>276</v>
      </c>
      <c r="C25" s="345" t="s">
        <v>279</v>
      </c>
      <c r="D25" s="346"/>
      <c r="E25" s="346"/>
      <c r="F25" s="347"/>
      <c r="G25" s="46" t="s">
        <v>238</v>
      </c>
      <c r="H25" s="86"/>
    </row>
    <row r="26" spans="2:8" ht="31.2" customHeight="1" x14ac:dyDescent="0.45">
      <c r="B26" s="323" t="s">
        <v>21</v>
      </c>
      <c r="C26" s="324"/>
      <c r="D26" s="324"/>
      <c r="E26" s="324"/>
      <c r="F26" s="324"/>
      <c r="G26" s="324"/>
      <c r="H26" s="325"/>
    </row>
    <row r="27" spans="2:8" ht="27" customHeight="1" x14ac:dyDescent="0.45">
      <c r="B27" s="79">
        <v>1</v>
      </c>
      <c r="C27" s="329" t="s">
        <v>114</v>
      </c>
      <c r="D27" s="330"/>
      <c r="E27" s="330"/>
      <c r="F27" s="331"/>
      <c r="G27" s="58" t="s">
        <v>238</v>
      </c>
      <c r="H27" s="75"/>
    </row>
    <row r="28" spans="2:8" ht="34.799999999999997" customHeight="1" thickBot="1" x14ac:dyDescent="0.5">
      <c r="B28" s="80">
        <v>2</v>
      </c>
      <c r="C28" s="332" t="s">
        <v>193</v>
      </c>
      <c r="D28" s="333"/>
      <c r="E28" s="333"/>
      <c r="F28" s="334"/>
      <c r="G28" s="81" t="s">
        <v>238</v>
      </c>
      <c r="H28" s="78"/>
    </row>
    <row r="29" spans="2:8" ht="54.6" customHeight="1" thickBot="1" x14ac:dyDescent="0.5">
      <c r="B29" s="348" t="s">
        <v>281</v>
      </c>
      <c r="C29" s="349"/>
      <c r="D29" s="349"/>
      <c r="E29" s="349"/>
      <c r="F29" s="350"/>
      <c r="G29" s="82" t="s">
        <v>238</v>
      </c>
      <c r="H29" s="83"/>
    </row>
    <row r="30" spans="2:8" customFormat="1" ht="30.6" customHeight="1" x14ac:dyDescent="0.3">
      <c r="B30" s="286" t="s">
        <v>16</v>
      </c>
      <c r="C30" s="287"/>
      <c r="D30" s="292" t="s">
        <v>17</v>
      </c>
      <c r="E30" s="292"/>
      <c r="F30" s="292"/>
      <c r="G30" s="272"/>
      <c r="H30" s="273"/>
    </row>
    <row r="31" spans="2:8" customFormat="1" ht="30.6" customHeight="1" x14ac:dyDescent="0.3">
      <c r="B31" s="288"/>
      <c r="C31" s="289"/>
      <c r="D31" s="274" t="s">
        <v>18</v>
      </c>
      <c r="E31" s="274"/>
      <c r="F31" s="274"/>
      <c r="G31" s="275"/>
      <c r="H31" s="276"/>
    </row>
    <row r="32" spans="2:8" customFormat="1" ht="63.6" customHeight="1" thickBot="1" x14ac:dyDescent="0.35">
      <c r="B32" s="290"/>
      <c r="C32" s="291"/>
      <c r="D32" s="277" t="s">
        <v>19</v>
      </c>
      <c r="E32" s="277"/>
      <c r="F32" s="277"/>
      <c r="G32" s="278"/>
      <c r="H32" s="279"/>
    </row>
    <row r="33" spans="2:8" customFormat="1" ht="30.6" customHeight="1" x14ac:dyDescent="0.3">
      <c r="B33" s="288" t="s">
        <v>20</v>
      </c>
      <c r="C33" s="289"/>
      <c r="D33" s="293" t="s">
        <v>17</v>
      </c>
      <c r="E33" s="293"/>
      <c r="F33" s="293"/>
      <c r="G33" s="294"/>
      <c r="H33" s="295"/>
    </row>
    <row r="34" spans="2:8" customFormat="1" ht="30.6" customHeight="1" x14ac:dyDescent="0.3">
      <c r="B34" s="288"/>
      <c r="C34" s="289"/>
      <c r="D34" s="274" t="s">
        <v>18</v>
      </c>
      <c r="E34" s="274"/>
      <c r="F34" s="274"/>
      <c r="G34" s="275"/>
      <c r="H34" s="276"/>
    </row>
    <row r="35" spans="2:8" customFormat="1" ht="60.6" customHeight="1" thickBot="1" x14ac:dyDescent="0.35">
      <c r="B35" s="290"/>
      <c r="C35" s="291"/>
      <c r="D35" s="277" t="s">
        <v>19</v>
      </c>
      <c r="E35" s="277"/>
      <c r="F35" s="277"/>
      <c r="G35" s="296"/>
      <c r="H35" s="297"/>
    </row>
  </sheetData>
  <mergeCells count="48">
    <mergeCell ref="B33:C35"/>
    <mergeCell ref="D33:F33"/>
    <mergeCell ref="G33:H33"/>
    <mergeCell ref="D34:F34"/>
    <mergeCell ref="G34:H34"/>
    <mergeCell ref="D35:F35"/>
    <mergeCell ref="G35:H35"/>
    <mergeCell ref="B30:C32"/>
    <mergeCell ref="D30:F30"/>
    <mergeCell ref="G30:H30"/>
    <mergeCell ref="D31:F31"/>
    <mergeCell ref="G31:H31"/>
    <mergeCell ref="D32:F32"/>
    <mergeCell ref="G32:H32"/>
    <mergeCell ref="C27:F27"/>
    <mergeCell ref="C28:F28"/>
    <mergeCell ref="B29:F29"/>
    <mergeCell ref="C23:F23"/>
    <mergeCell ref="C24:F24"/>
    <mergeCell ref="G16:G17"/>
    <mergeCell ref="H16:H17"/>
    <mergeCell ref="C17:F17"/>
    <mergeCell ref="C18:F18"/>
    <mergeCell ref="B26:H26"/>
    <mergeCell ref="B16:B17"/>
    <mergeCell ref="C16:F16"/>
    <mergeCell ref="C25:F25"/>
    <mergeCell ref="C20:F20"/>
    <mergeCell ref="C21:F21"/>
    <mergeCell ref="C19:F19"/>
    <mergeCell ref="C22:F22"/>
    <mergeCell ref="C12:F12"/>
    <mergeCell ref="C13:F13"/>
    <mergeCell ref="C14:F14"/>
    <mergeCell ref="C15:F15"/>
    <mergeCell ref="B6:H6"/>
    <mergeCell ref="C7:F7"/>
    <mergeCell ref="C8:F8"/>
    <mergeCell ref="C9:F9"/>
    <mergeCell ref="C10:F10"/>
    <mergeCell ref="C11:F11"/>
    <mergeCell ref="B5:C5"/>
    <mergeCell ref="D5:H5"/>
    <mergeCell ref="B2:H2"/>
    <mergeCell ref="B3:C3"/>
    <mergeCell ref="D3:H3"/>
    <mergeCell ref="B4:C4"/>
    <mergeCell ref="D4:H4"/>
  </mergeCells>
  <pageMargins left="0.7" right="0.7" top="0.75" bottom="0.75" header="0.3" footer="0.3"/>
  <pageSetup paperSize="9" scale="66"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38"/>
  <sheetViews>
    <sheetView view="pageBreakPreview" zoomScale="80" zoomScaleNormal="40" zoomScaleSheetLayoutView="80" workbookViewId="0"/>
  </sheetViews>
  <sheetFormatPr defaultColWidth="8.77734375" defaultRowHeight="17.399999999999999" x14ac:dyDescent="0.45"/>
  <cols>
    <col min="1" max="1" width="6.6640625" style="50" customWidth="1"/>
    <col min="2" max="2" width="11.6640625" style="50" customWidth="1"/>
    <col min="3" max="3" width="34.5546875" style="50" customWidth="1"/>
    <col min="4" max="5" width="8.77734375" style="50"/>
    <col min="6" max="6" width="4.44140625" style="50" customWidth="1"/>
    <col min="7" max="7" width="34.88671875" style="50" customWidth="1"/>
    <col min="8" max="9" width="11.88671875" style="49" customWidth="1"/>
    <col min="10" max="10" width="40.109375" style="50" customWidth="1"/>
    <col min="11" max="16384" width="8.77734375" style="50"/>
  </cols>
  <sheetData>
    <row r="1" spans="2:10" ht="18" thickBot="1" x14ac:dyDescent="0.5"/>
    <row r="2" spans="2:10" ht="67.8" customHeight="1" thickBot="1" x14ac:dyDescent="0.5">
      <c r="B2" s="256" t="s">
        <v>0</v>
      </c>
      <c r="C2" s="307"/>
      <c r="D2" s="307"/>
      <c r="E2" s="307"/>
      <c r="F2" s="307"/>
      <c r="G2" s="307"/>
      <c r="H2" s="307"/>
      <c r="I2" s="307"/>
      <c r="J2" s="308"/>
    </row>
    <row r="3" spans="2:10" ht="29.4" customHeight="1" x14ac:dyDescent="0.45">
      <c r="B3" s="259" t="s">
        <v>5</v>
      </c>
      <c r="C3" s="260"/>
      <c r="D3" s="253" t="str">
        <f>'II etap oceny strona tytułow'!D7:H7</f>
        <v>…</v>
      </c>
      <c r="E3" s="254"/>
      <c r="F3" s="254"/>
      <c r="G3" s="254"/>
      <c r="H3" s="254"/>
      <c r="I3" s="370"/>
      <c r="J3" s="255"/>
    </row>
    <row r="4" spans="2:10" ht="29.4" customHeight="1" x14ac:dyDescent="0.45">
      <c r="B4" s="251" t="s">
        <v>6</v>
      </c>
      <c r="C4" s="252"/>
      <c r="D4" s="261" t="str">
        <f>'II etap oceny strona tytułow'!D8:H8</f>
        <v>…</v>
      </c>
      <c r="E4" s="262"/>
      <c r="F4" s="262"/>
      <c r="G4" s="262"/>
      <c r="H4" s="262"/>
      <c r="I4" s="371"/>
      <c r="J4" s="263"/>
    </row>
    <row r="5" spans="2:10" ht="29.4" customHeight="1" thickBot="1" x14ac:dyDescent="0.5">
      <c r="B5" s="264" t="s">
        <v>7</v>
      </c>
      <c r="C5" s="265"/>
      <c r="D5" s="309" t="str">
        <f>'II etap oceny strona tytułow'!D9:H9</f>
        <v>…</v>
      </c>
      <c r="E5" s="310"/>
      <c r="F5" s="310"/>
      <c r="G5" s="310"/>
      <c r="H5" s="310"/>
      <c r="I5" s="369"/>
      <c r="J5" s="311"/>
    </row>
    <row r="6" spans="2:10" ht="37.950000000000003" customHeight="1" thickBot="1" x14ac:dyDescent="0.5">
      <c r="B6" s="269" t="s">
        <v>182</v>
      </c>
      <c r="C6" s="300"/>
      <c r="D6" s="300"/>
      <c r="E6" s="300"/>
      <c r="F6" s="300"/>
      <c r="G6" s="300"/>
      <c r="H6" s="300"/>
      <c r="I6" s="300"/>
      <c r="J6" s="301"/>
    </row>
    <row r="7" spans="2:10" ht="63.6" customHeight="1" thickBot="1" x14ac:dyDescent="0.5">
      <c r="B7" s="88" t="s">
        <v>22</v>
      </c>
      <c r="C7" s="366" t="s">
        <v>23</v>
      </c>
      <c r="D7" s="367"/>
      <c r="E7" s="367"/>
      <c r="F7" s="368"/>
      <c r="G7" s="89" t="s">
        <v>121</v>
      </c>
      <c r="H7" s="90" t="s">
        <v>122</v>
      </c>
      <c r="I7" s="91" t="s">
        <v>187</v>
      </c>
      <c r="J7" s="92" t="s">
        <v>25</v>
      </c>
    </row>
    <row r="8" spans="2:10" ht="36" customHeight="1" x14ac:dyDescent="0.45">
      <c r="B8" s="353">
        <v>1</v>
      </c>
      <c r="C8" s="354" t="s">
        <v>123</v>
      </c>
      <c r="D8" s="354"/>
      <c r="E8" s="354"/>
      <c r="F8" s="354"/>
      <c r="G8" s="354"/>
      <c r="H8" s="354"/>
      <c r="I8" s="355"/>
      <c r="J8" s="356"/>
    </row>
    <row r="9" spans="2:10" ht="384.6" customHeight="1" x14ac:dyDescent="0.45">
      <c r="B9" s="353"/>
      <c r="C9" s="357" t="s">
        <v>204</v>
      </c>
      <c r="D9" s="364"/>
      <c r="E9" s="364"/>
      <c r="F9" s="365"/>
      <c r="G9" s="115" t="s">
        <v>240</v>
      </c>
      <c r="H9" s="94"/>
      <c r="I9" s="95">
        <v>5</v>
      </c>
      <c r="J9" s="96"/>
    </row>
    <row r="10" spans="2:10" ht="33.6" customHeight="1" x14ac:dyDescent="0.45">
      <c r="B10" s="353">
        <v>2</v>
      </c>
      <c r="C10" s="354" t="s">
        <v>124</v>
      </c>
      <c r="D10" s="354"/>
      <c r="E10" s="354"/>
      <c r="F10" s="354"/>
      <c r="G10" s="354"/>
      <c r="H10" s="354"/>
      <c r="I10" s="355"/>
      <c r="J10" s="356"/>
    </row>
    <row r="11" spans="2:10" ht="112.2" customHeight="1" x14ac:dyDescent="0.45">
      <c r="B11" s="353"/>
      <c r="C11" s="363" t="s">
        <v>125</v>
      </c>
      <c r="D11" s="358"/>
      <c r="E11" s="358"/>
      <c r="F11" s="359"/>
      <c r="G11" s="97" t="s">
        <v>300</v>
      </c>
      <c r="H11" s="94"/>
      <c r="I11" s="95">
        <v>1</v>
      </c>
      <c r="J11" s="96"/>
    </row>
    <row r="12" spans="2:10" ht="30" customHeight="1" x14ac:dyDescent="0.45">
      <c r="B12" s="353">
        <v>3</v>
      </c>
      <c r="C12" s="354" t="s">
        <v>126</v>
      </c>
      <c r="D12" s="354"/>
      <c r="E12" s="354"/>
      <c r="F12" s="354"/>
      <c r="G12" s="354"/>
      <c r="H12" s="354"/>
      <c r="I12" s="355"/>
      <c r="J12" s="356"/>
    </row>
    <row r="13" spans="2:10" ht="199.8" customHeight="1" x14ac:dyDescent="0.45">
      <c r="B13" s="353"/>
      <c r="C13" s="357" t="s">
        <v>205</v>
      </c>
      <c r="D13" s="364"/>
      <c r="E13" s="364"/>
      <c r="F13" s="365"/>
      <c r="G13" s="93" t="s">
        <v>206</v>
      </c>
      <c r="H13" s="94"/>
      <c r="I13" s="95">
        <v>2</v>
      </c>
      <c r="J13" s="96"/>
    </row>
    <row r="14" spans="2:10" ht="29.4" customHeight="1" x14ac:dyDescent="0.45">
      <c r="B14" s="353">
        <v>4</v>
      </c>
      <c r="C14" s="354" t="s">
        <v>127</v>
      </c>
      <c r="D14" s="354"/>
      <c r="E14" s="354"/>
      <c r="F14" s="354"/>
      <c r="G14" s="354"/>
      <c r="H14" s="354"/>
      <c r="I14" s="355"/>
      <c r="J14" s="356"/>
    </row>
    <row r="15" spans="2:10" ht="285" customHeight="1" x14ac:dyDescent="0.45">
      <c r="B15" s="353"/>
      <c r="C15" s="363" t="s">
        <v>128</v>
      </c>
      <c r="D15" s="358"/>
      <c r="E15" s="358"/>
      <c r="F15" s="359"/>
      <c r="G15" s="97" t="s">
        <v>301</v>
      </c>
      <c r="H15" s="58"/>
      <c r="I15" s="98">
        <v>2</v>
      </c>
      <c r="J15" s="96"/>
    </row>
    <row r="16" spans="2:10" ht="27.6" customHeight="1" x14ac:dyDescent="0.45">
      <c r="B16" s="353">
        <v>5</v>
      </c>
      <c r="C16" s="354" t="s">
        <v>129</v>
      </c>
      <c r="D16" s="354"/>
      <c r="E16" s="354"/>
      <c r="F16" s="354"/>
      <c r="G16" s="354"/>
      <c r="H16" s="354"/>
      <c r="I16" s="355"/>
      <c r="J16" s="356"/>
    </row>
    <row r="17" spans="2:10" ht="159" customHeight="1" x14ac:dyDescent="0.45">
      <c r="B17" s="353"/>
      <c r="C17" s="357" t="s">
        <v>207</v>
      </c>
      <c r="D17" s="364"/>
      <c r="E17" s="364"/>
      <c r="F17" s="365"/>
      <c r="G17" s="93" t="s">
        <v>302</v>
      </c>
      <c r="H17" s="94"/>
      <c r="I17" s="95">
        <v>3</v>
      </c>
      <c r="J17" s="96"/>
    </row>
    <row r="18" spans="2:10" ht="38.4" customHeight="1" x14ac:dyDescent="0.45">
      <c r="B18" s="353">
        <v>6</v>
      </c>
      <c r="C18" s="354" t="s">
        <v>130</v>
      </c>
      <c r="D18" s="354"/>
      <c r="E18" s="354"/>
      <c r="F18" s="354"/>
      <c r="G18" s="354"/>
      <c r="H18" s="354"/>
      <c r="I18" s="355"/>
      <c r="J18" s="356"/>
    </row>
    <row r="19" spans="2:10" ht="123" customHeight="1" x14ac:dyDescent="0.45">
      <c r="B19" s="353"/>
      <c r="C19" s="363" t="s">
        <v>131</v>
      </c>
      <c r="D19" s="358"/>
      <c r="E19" s="358"/>
      <c r="F19" s="359"/>
      <c r="G19" s="97" t="s">
        <v>303</v>
      </c>
      <c r="H19" s="94"/>
      <c r="I19" s="95">
        <v>3</v>
      </c>
      <c r="J19" s="96"/>
    </row>
    <row r="20" spans="2:10" ht="43.2" customHeight="1" x14ac:dyDescent="0.45">
      <c r="B20" s="353">
        <v>7</v>
      </c>
      <c r="C20" s="354" t="s">
        <v>132</v>
      </c>
      <c r="D20" s="354"/>
      <c r="E20" s="354"/>
      <c r="F20" s="354"/>
      <c r="G20" s="354"/>
      <c r="H20" s="354"/>
      <c r="I20" s="355"/>
      <c r="J20" s="356"/>
    </row>
    <row r="21" spans="2:10" ht="114" customHeight="1" x14ac:dyDescent="0.45">
      <c r="B21" s="353"/>
      <c r="C21" s="357" t="s">
        <v>133</v>
      </c>
      <c r="D21" s="364"/>
      <c r="E21" s="364"/>
      <c r="F21" s="365"/>
      <c r="G21" s="97" t="s">
        <v>304</v>
      </c>
      <c r="H21" s="94"/>
      <c r="I21" s="95">
        <v>1</v>
      </c>
      <c r="J21" s="96"/>
    </row>
    <row r="22" spans="2:10" ht="52.2" customHeight="1" x14ac:dyDescent="0.45">
      <c r="B22" s="353">
        <v>8</v>
      </c>
      <c r="C22" s="354" t="s">
        <v>134</v>
      </c>
      <c r="D22" s="354"/>
      <c r="E22" s="354"/>
      <c r="F22" s="354"/>
      <c r="G22" s="354"/>
      <c r="H22" s="354"/>
      <c r="I22" s="355"/>
      <c r="J22" s="356"/>
    </row>
    <row r="23" spans="2:10" ht="384.6" customHeight="1" x14ac:dyDescent="0.45">
      <c r="B23" s="353"/>
      <c r="C23" s="363" t="s">
        <v>305</v>
      </c>
      <c r="D23" s="358"/>
      <c r="E23" s="358"/>
      <c r="F23" s="359"/>
      <c r="G23" s="114" t="s">
        <v>310</v>
      </c>
      <c r="H23" s="94"/>
      <c r="I23" s="95">
        <v>2</v>
      </c>
      <c r="J23" s="96"/>
    </row>
    <row r="24" spans="2:10" ht="24" customHeight="1" x14ac:dyDescent="0.45">
      <c r="B24" s="353">
        <v>9</v>
      </c>
      <c r="C24" s="354" t="s">
        <v>135</v>
      </c>
      <c r="D24" s="354"/>
      <c r="E24" s="354"/>
      <c r="F24" s="354"/>
      <c r="G24" s="354"/>
      <c r="H24" s="354"/>
      <c r="I24" s="355"/>
      <c r="J24" s="356"/>
    </row>
    <row r="25" spans="2:10" ht="124.8" customHeight="1" x14ac:dyDescent="0.45">
      <c r="B25" s="353"/>
      <c r="C25" s="357" t="s">
        <v>208</v>
      </c>
      <c r="D25" s="358"/>
      <c r="E25" s="358"/>
      <c r="F25" s="359"/>
      <c r="G25" s="97" t="s">
        <v>306</v>
      </c>
      <c r="H25" s="94"/>
      <c r="I25" s="95">
        <v>1</v>
      </c>
      <c r="J25" s="96"/>
    </row>
    <row r="26" spans="2:10" ht="23.4" customHeight="1" x14ac:dyDescent="0.45">
      <c r="B26" s="353">
        <v>10</v>
      </c>
      <c r="C26" s="354" t="s">
        <v>136</v>
      </c>
      <c r="D26" s="354"/>
      <c r="E26" s="354"/>
      <c r="F26" s="354"/>
      <c r="G26" s="354"/>
      <c r="H26" s="354"/>
      <c r="I26" s="355"/>
      <c r="J26" s="356"/>
    </row>
    <row r="27" spans="2:10" ht="123.6" customHeight="1" x14ac:dyDescent="0.45">
      <c r="B27" s="353"/>
      <c r="C27" s="363" t="s">
        <v>307</v>
      </c>
      <c r="D27" s="358"/>
      <c r="E27" s="358"/>
      <c r="F27" s="359"/>
      <c r="G27" s="97" t="s">
        <v>308</v>
      </c>
      <c r="H27" s="94"/>
      <c r="I27" s="95">
        <v>1</v>
      </c>
      <c r="J27" s="96"/>
    </row>
    <row r="28" spans="2:10" ht="27.6" customHeight="1" x14ac:dyDescent="0.45">
      <c r="B28" s="353">
        <v>11</v>
      </c>
      <c r="C28" s="354" t="s">
        <v>137</v>
      </c>
      <c r="D28" s="354"/>
      <c r="E28" s="354"/>
      <c r="F28" s="354"/>
      <c r="G28" s="354"/>
      <c r="H28" s="354"/>
      <c r="I28" s="355"/>
      <c r="J28" s="356"/>
    </row>
    <row r="29" spans="2:10" ht="183.6" customHeight="1" x14ac:dyDescent="0.45">
      <c r="B29" s="353"/>
      <c r="C29" s="357" t="s">
        <v>138</v>
      </c>
      <c r="D29" s="358"/>
      <c r="E29" s="358"/>
      <c r="F29" s="359"/>
      <c r="G29" s="97" t="s">
        <v>309</v>
      </c>
      <c r="H29" s="58"/>
      <c r="I29" s="98">
        <v>1</v>
      </c>
      <c r="J29" s="96"/>
    </row>
    <row r="30" spans="2:10" ht="30.6" customHeight="1" x14ac:dyDescent="0.45">
      <c r="B30" s="360" t="s">
        <v>139</v>
      </c>
      <c r="C30" s="361"/>
      <c r="D30" s="361"/>
      <c r="E30" s="361"/>
      <c r="F30" s="361"/>
      <c r="G30" s="361"/>
      <c r="H30" s="361"/>
      <c r="I30" s="361"/>
      <c r="J30" s="362"/>
    </row>
    <row r="31" spans="2:10" ht="37.200000000000003" customHeight="1" thickBot="1" x14ac:dyDescent="0.5">
      <c r="B31" s="351" t="s">
        <v>140</v>
      </c>
      <c r="C31" s="352"/>
      <c r="D31" s="352"/>
      <c r="E31" s="352"/>
      <c r="F31" s="352"/>
      <c r="G31" s="352"/>
      <c r="H31" s="99">
        <f>SUM(H9+H11+H13+H15+H17+H19+H21+H23+H25+H27+H29)</f>
        <v>0</v>
      </c>
      <c r="I31" s="99">
        <f>SUM(I9+I11+I13+I15+I17+I19+I21+I23+I25+I27+I29)</f>
        <v>22</v>
      </c>
      <c r="J31" s="100"/>
    </row>
    <row r="32" spans="2:10" ht="18" thickBot="1" x14ac:dyDescent="0.5"/>
    <row r="33" spans="2:8" customFormat="1" ht="30.6" customHeight="1" x14ac:dyDescent="0.3">
      <c r="B33" s="286" t="s">
        <v>16</v>
      </c>
      <c r="C33" s="287"/>
      <c r="D33" s="292" t="s">
        <v>17</v>
      </c>
      <c r="E33" s="292"/>
      <c r="F33" s="292"/>
      <c r="G33" s="272"/>
      <c r="H33" s="273"/>
    </row>
    <row r="34" spans="2:8" customFormat="1" ht="30.6" customHeight="1" x14ac:dyDescent="0.3">
      <c r="B34" s="288"/>
      <c r="C34" s="289"/>
      <c r="D34" s="274" t="s">
        <v>18</v>
      </c>
      <c r="E34" s="274"/>
      <c r="F34" s="274"/>
      <c r="G34" s="275"/>
      <c r="H34" s="276"/>
    </row>
    <row r="35" spans="2:8" customFormat="1" ht="63.6" customHeight="1" thickBot="1" x14ac:dyDescent="0.35">
      <c r="B35" s="290"/>
      <c r="C35" s="291"/>
      <c r="D35" s="277" t="s">
        <v>19</v>
      </c>
      <c r="E35" s="277"/>
      <c r="F35" s="277"/>
      <c r="G35" s="278"/>
      <c r="H35" s="279"/>
    </row>
    <row r="36" spans="2:8" customFormat="1" ht="30.6" customHeight="1" x14ac:dyDescent="0.3">
      <c r="B36" s="288" t="s">
        <v>20</v>
      </c>
      <c r="C36" s="289"/>
      <c r="D36" s="293" t="s">
        <v>17</v>
      </c>
      <c r="E36" s="293"/>
      <c r="F36" s="293"/>
      <c r="G36" s="294"/>
      <c r="H36" s="295"/>
    </row>
    <row r="37" spans="2:8" customFormat="1" ht="30.6" customHeight="1" x14ac:dyDescent="0.3">
      <c r="B37" s="288"/>
      <c r="C37" s="289"/>
      <c r="D37" s="274" t="s">
        <v>18</v>
      </c>
      <c r="E37" s="274"/>
      <c r="F37" s="274"/>
      <c r="G37" s="275"/>
      <c r="H37" s="276"/>
    </row>
    <row r="38" spans="2:8" customFormat="1" ht="60.6" customHeight="1" thickBot="1" x14ac:dyDescent="0.35">
      <c r="B38" s="290"/>
      <c r="C38" s="291"/>
      <c r="D38" s="277" t="s">
        <v>19</v>
      </c>
      <c r="E38" s="277"/>
      <c r="F38" s="277"/>
      <c r="G38" s="296"/>
      <c r="H38" s="297"/>
    </row>
  </sheetData>
  <mergeCells count="58">
    <mergeCell ref="B33:C35"/>
    <mergeCell ref="B36:C38"/>
    <mergeCell ref="D38:F38"/>
    <mergeCell ref="G38:H38"/>
    <mergeCell ref="D33:F33"/>
    <mergeCell ref="G33:H33"/>
    <mergeCell ref="D34:F34"/>
    <mergeCell ref="G34:H34"/>
    <mergeCell ref="D35:F35"/>
    <mergeCell ref="G35:H35"/>
    <mergeCell ref="D36:F36"/>
    <mergeCell ref="G36:H36"/>
    <mergeCell ref="D37:F37"/>
    <mergeCell ref="G37:H37"/>
    <mergeCell ref="B5:C5"/>
    <mergeCell ref="D5:J5"/>
    <mergeCell ref="B2:J2"/>
    <mergeCell ref="B3:C3"/>
    <mergeCell ref="D3:J3"/>
    <mergeCell ref="B4:C4"/>
    <mergeCell ref="D4:J4"/>
    <mergeCell ref="B12:B13"/>
    <mergeCell ref="C12:J12"/>
    <mergeCell ref="C13:F13"/>
    <mergeCell ref="C15:F15"/>
    <mergeCell ref="B6:J6"/>
    <mergeCell ref="C7:F7"/>
    <mergeCell ref="B8:B9"/>
    <mergeCell ref="C8:J8"/>
    <mergeCell ref="C9:F9"/>
    <mergeCell ref="B10:B11"/>
    <mergeCell ref="C10:J10"/>
    <mergeCell ref="C11:F11"/>
    <mergeCell ref="B14:B15"/>
    <mergeCell ref="C14:J14"/>
    <mergeCell ref="B16:B17"/>
    <mergeCell ref="C16:J16"/>
    <mergeCell ref="C17:F17"/>
    <mergeCell ref="B18:B19"/>
    <mergeCell ref="C18:J18"/>
    <mergeCell ref="C19:F19"/>
    <mergeCell ref="B20:B21"/>
    <mergeCell ref="C20:J20"/>
    <mergeCell ref="C21:F21"/>
    <mergeCell ref="B22:B23"/>
    <mergeCell ref="C22:J22"/>
    <mergeCell ref="C23:F23"/>
    <mergeCell ref="B31:G31"/>
    <mergeCell ref="B24:B25"/>
    <mergeCell ref="C24:J24"/>
    <mergeCell ref="C25:F25"/>
    <mergeCell ref="B30:J30"/>
    <mergeCell ref="B26:B27"/>
    <mergeCell ref="C26:J26"/>
    <mergeCell ref="C27:F27"/>
    <mergeCell ref="B28:B29"/>
    <mergeCell ref="C28:J28"/>
    <mergeCell ref="C29:F29"/>
  </mergeCells>
  <pageMargins left="0.7" right="0.7" top="0.75" bottom="0.75" header="0.3" footer="0.3"/>
  <pageSetup paperSize="9" scale="5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Arkusz1">
    <pageSetUpPr fitToPage="1"/>
  </sheetPr>
  <dimension ref="B1:N34"/>
  <sheetViews>
    <sheetView view="pageBreakPreview" zoomScale="80" zoomScaleNormal="70" zoomScaleSheetLayoutView="80" workbookViewId="0"/>
  </sheetViews>
  <sheetFormatPr defaultColWidth="8.77734375" defaultRowHeight="17.399999999999999" x14ac:dyDescent="0.45"/>
  <cols>
    <col min="1" max="2" width="8.77734375" style="50"/>
    <col min="3" max="3" width="34.5546875" style="50" customWidth="1"/>
    <col min="4" max="5" width="8.77734375" style="50"/>
    <col min="6" max="6" width="4.44140625" style="50" customWidth="1"/>
    <col min="7" max="7" width="40.44140625" style="50" customWidth="1"/>
    <col min="8" max="8" width="10.88671875" style="50" bestFit="1" customWidth="1"/>
    <col min="9" max="9" width="10.6640625" style="50" bestFit="1" customWidth="1"/>
    <col min="10" max="10" width="40.109375" style="50" customWidth="1"/>
    <col min="11" max="16384" width="8.77734375" style="50"/>
  </cols>
  <sheetData>
    <row r="1" spans="2:14" ht="18" thickBot="1" x14ac:dyDescent="0.5"/>
    <row r="2" spans="2:14" ht="69.599999999999994" customHeight="1" thickBot="1" x14ac:dyDescent="0.5">
      <c r="B2" s="256" t="s">
        <v>0</v>
      </c>
      <c r="C2" s="307"/>
      <c r="D2" s="307"/>
      <c r="E2" s="307"/>
      <c r="F2" s="307"/>
      <c r="G2" s="307"/>
      <c r="H2" s="307"/>
      <c r="I2" s="307"/>
      <c r="J2" s="308"/>
    </row>
    <row r="3" spans="2:14" ht="31.95" customHeight="1" x14ac:dyDescent="0.45">
      <c r="B3" s="259" t="s">
        <v>5</v>
      </c>
      <c r="C3" s="260"/>
      <c r="D3" s="253" t="str">
        <f>'II etap oceny strona tytułow'!D7:H7</f>
        <v>…</v>
      </c>
      <c r="E3" s="254"/>
      <c r="F3" s="254"/>
      <c r="G3" s="254"/>
      <c r="H3" s="254"/>
      <c r="I3" s="254"/>
      <c r="J3" s="255"/>
    </row>
    <row r="4" spans="2:14" ht="31.95" customHeight="1" x14ac:dyDescent="0.45">
      <c r="B4" s="251" t="s">
        <v>6</v>
      </c>
      <c r="C4" s="252"/>
      <c r="D4" s="261" t="str">
        <f>'II etap oceny strona tytułow'!D8:H8</f>
        <v>…</v>
      </c>
      <c r="E4" s="262"/>
      <c r="F4" s="262"/>
      <c r="G4" s="262"/>
      <c r="H4" s="262"/>
      <c r="I4" s="262"/>
      <c r="J4" s="263"/>
      <c r="M4" s="64"/>
      <c r="N4" s="64"/>
    </row>
    <row r="5" spans="2:14" ht="31.95" customHeight="1" thickBot="1" x14ac:dyDescent="0.5">
      <c r="B5" s="264" t="s">
        <v>7</v>
      </c>
      <c r="C5" s="265"/>
      <c r="D5" s="309" t="str">
        <f>'II etap oceny strona tytułow'!D9:H9</f>
        <v>…</v>
      </c>
      <c r="E5" s="310"/>
      <c r="F5" s="310"/>
      <c r="G5" s="310"/>
      <c r="H5" s="310"/>
      <c r="I5" s="310"/>
      <c r="J5" s="311"/>
    </row>
    <row r="6" spans="2:14" ht="50.25" customHeight="1" thickBot="1" x14ac:dyDescent="0.5">
      <c r="B6" s="383" t="s">
        <v>185</v>
      </c>
      <c r="C6" s="384"/>
      <c r="D6" s="384"/>
      <c r="E6" s="384"/>
      <c r="F6" s="384"/>
      <c r="G6" s="384"/>
      <c r="H6" s="384"/>
      <c r="I6" s="384"/>
      <c r="J6" s="385"/>
    </row>
    <row r="7" spans="2:14" ht="49.8" customHeight="1" thickBot="1" x14ac:dyDescent="0.5">
      <c r="B7" s="101" t="s">
        <v>195</v>
      </c>
      <c r="C7" s="386" t="s">
        <v>188</v>
      </c>
      <c r="D7" s="387"/>
      <c r="E7" s="387"/>
      <c r="F7" s="388"/>
      <c r="G7" s="91" t="s">
        <v>121</v>
      </c>
      <c r="H7" s="91" t="s">
        <v>186</v>
      </c>
      <c r="I7" s="91" t="s">
        <v>187</v>
      </c>
      <c r="J7" s="102" t="s">
        <v>25</v>
      </c>
    </row>
    <row r="8" spans="2:14" ht="28.8" customHeight="1" x14ac:dyDescent="0.45">
      <c r="B8" s="372">
        <v>1</v>
      </c>
      <c r="C8" s="373" t="s">
        <v>209</v>
      </c>
      <c r="D8" s="373"/>
      <c r="E8" s="373"/>
      <c r="F8" s="373"/>
      <c r="G8" s="373"/>
      <c r="H8" s="373"/>
      <c r="I8" s="373"/>
      <c r="J8" s="374"/>
    </row>
    <row r="9" spans="2:14" ht="114.6" customHeight="1" thickBot="1" x14ac:dyDescent="0.5">
      <c r="B9" s="353"/>
      <c r="C9" s="375" t="s">
        <v>218</v>
      </c>
      <c r="D9" s="376"/>
      <c r="E9" s="376"/>
      <c r="F9" s="376"/>
      <c r="G9" s="103" t="s">
        <v>225</v>
      </c>
      <c r="H9" s="104"/>
      <c r="I9" s="105">
        <v>3</v>
      </c>
      <c r="J9" s="106"/>
    </row>
    <row r="10" spans="2:14" ht="34.950000000000003" customHeight="1" x14ac:dyDescent="0.45">
      <c r="B10" s="372">
        <v>2</v>
      </c>
      <c r="C10" s="373" t="s">
        <v>210</v>
      </c>
      <c r="D10" s="373"/>
      <c r="E10" s="373"/>
      <c r="F10" s="373"/>
      <c r="G10" s="373"/>
      <c r="H10" s="373"/>
      <c r="I10" s="373"/>
      <c r="J10" s="374"/>
    </row>
    <row r="11" spans="2:14" ht="222.6" customHeight="1" thickBot="1" x14ac:dyDescent="0.5">
      <c r="B11" s="353"/>
      <c r="C11" s="363" t="s">
        <v>219</v>
      </c>
      <c r="D11" s="358"/>
      <c r="E11" s="358"/>
      <c r="F11" s="359"/>
      <c r="G11" s="107" t="s">
        <v>227</v>
      </c>
      <c r="H11" s="104"/>
      <c r="I11" s="104">
        <v>6</v>
      </c>
      <c r="J11" s="108"/>
      <c r="K11" s="109"/>
    </row>
    <row r="12" spans="2:14" x14ac:dyDescent="0.45">
      <c r="B12" s="372">
        <v>3</v>
      </c>
      <c r="C12" s="373" t="s">
        <v>211</v>
      </c>
      <c r="D12" s="373"/>
      <c r="E12" s="373"/>
      <c r="F12" s="373"/>
      <c r="G12" s="373"/>
      <c r="H12" s="373"/>
      <c r="I12" s="373"/>
      <c r="J12" s="374"/>
      <c r="K12" s="109"/>
    </row>
    <row r="13" spans="2:14" ht="210" customHeight="1" thickBot="1" x14ac:dyDescent="0.5">
      <c r="B13" s="353"/>
      <c r="C13" s="375" t="s">
        <v>216</v>
      </c>
      <c r="D13" s="376"/>
      <c r="E13" s="376"/>
      <c r="F13" s="376"/>
      <c r="G13" s="107" t="s">
        <v>226</v>
      </c>
      <c r="H13" s="104"/>
      <c r="I13" s="104">
        <v>6</v>
      </c>
      <c r="J13" s="106"/>
      <c r="K13" s="109"/>
    </row>
    <row r="14" spans="2:14" ht="19.5" customHeight="1" x14ac:dyDescent="0.45">
      <c r="B14" s="372">
        <v>4</v>
      </c>
      <c r="C14" s="373" t="s">
        <v>212</v>
      </c>
      <c r="D14" s="373"/>
      <c r="E14" s="373"/>
      <c r="F14" s="373"/>
      <c r="G14" s="373"/>
      <c r="H14" s="373"/>
      <c r="I14" s="373"/>
      <c r="J14" s="374"/>
      <c r="K14" s="109"/>
    </row>
    <row r="15" spans="2:14" ht="106.2" customHeight="1" thickBot="1" x14ac:dyDescent="0.5">
      <c r="B15" s="353"/>
      <c r="C15" s="363" t="s">
        <v>217</v>
      </c>
      <c r="D15" s="358"/>
      <c r="E15" s="358"/>
      <c r="F15" s="359"/>
      <c r="G15" s="107" t="s">
        <v>228</v>
      </c>
      <c r="H15" s="104"/>
      <c r="I15" s="104">
        <v>12</v>
      </c>
      <c r="J15" s="108"/>
      <c r="K15" s="109"/>
    </row>
    <row r="16" spans="2:14" ht="34.950000000000003" customHeight="1" x14ac:dyDescent="0.45">
      <c r="B16" s="380">
        <v>5</v>
      </c>
      <c r="C16" s="373" t="s">
        <v>213</v>
      </c>
      <c r="D16" s="373"/>
      <c r="E16" s="373"/>
      <c r="F16" s="373"/>
      <c r="G16" s="373"/>
      <c r="H16" s="373"/>
      <c r="I16" s="373"/>
      <c r="J16" s="374"/>
    </row>
    <row r="17" spans="2:10" ht="131.4" customHeight="1" thickBot="1" x14ac:dyDescent="0.5">
      <c r="B17" s="381"/>
      <c r="C17" s="375" t="s">
        <v>220</v>
      </c>
      <c r="D17" s="376"/>
      <c r="E17" s="376"/>
      <c r="F17" s="376"/>
      <c r="G17" s="110" t="s">
        <v>229</v>
      </c>
      <c r="H17" s="104"/>
      <c r="I17" s="104">
        <v>9</v>
      </c>
      <c r="J17" s="96"/>
    </row>
    <row r="18" spans="2:10" ht="21.6" customHeight="1" x14ac:dyDescent="0.45">
      <c r="B18" s="380">
        <v>6</v>
      </c>
      <c r="C18" s="373" t="s">
        <v>189</v>
      </c>
      <c r="D18" s="373"/>
      <c r="E18" s="373"/>
      <c r="F18" s="373"/>
      <c r="G18" s="373"/>
      <c r="H18" s="373"/>
      <c r="I18" s="373"/>
      <c r="J18" s="374"/>
    </row>
    <row r="19" spans="2:10" ht="121.8" customHeight="1" thickBot="1" x14ac:dyDescent="0.5">
      <c r="B19" s="381"/>
      <c r="C19" s="375" t="s">
        <v>236</v>
      </c>
      <c r="D19" s="376"/>
      <c r="E19" s="376"/>
      <c r="F19" s="376"/>
      <c r="G19" s="110" t="s">
        <v>230</v>
      </c>
      <c r="H19" s="104"/>
      <c r="I19" s="104">
        <v>12</v>
      </c>
      <c r="J19" s="96"/>
    </row>
    <row r="20" spans="2:10" x14ac:dyDescent="0.45">
      <c r="B20" s="380">
        <v>7</v>
      </c>
      <c r="C20" s="373" t="s">
        <v>214</v>
      </c>
      <c r="D20" s="373"/>
      <c r="E20" s="373"/>
      <c r="F20" s="373"/>
      <c r="G20" s="373"/>
      <c r="H20" s="373"/>
      <c r="I20" s="373"/>
      <c r="J20" s="374"/>
    </row>
    <row r="21" spans="2:10" ht="267.60000000000002" customHeight="1" thickBot="1" x14ac:dyDescent="0.5">
      <c r="B21" s="381"/>
      <c r="C21" s="375" t="s">
        <v>221</v>
      </c>
      <c r="D21" s="376"/>
      <c r="E21" s="376"/>
      <c r="F21" s="376"/>
      <c r="G21" s="110" t="s">
        <v>231</v>
      </c>
      <c r="H21" s="104"/>
      <c r="I21" s="104">
        <v>9</v>
      </c>
      <c r="J21" s="96"/>
    </row>
    <row r="22" spans="2:10" x14ac:dyDescent="0.45">
      <c r="B22" s="380">
        <v>8</v>
      </c>
      <c r="C22" s="373" t="s">
        <v>215</v>
      </c>
      <c r="D22" s="373"/>
      <c r="E22" s="373"/>
      <c r="F22" s="373"/>
      <c r="G22" s="373"/>
      <c r="H22" s="373"/>
      <c r="I22" s="373"/>
      <c r="J22" s="374"/>
    </row>
    <row r="23" spans="2:10" ht="168.6" customHeight="1" thickBot="1" x14ac:dyDescent="0.5">
      <c r="B23" s="381"/>
      <c r="C23" s="375" t="s">
        <v>222</v>
      </c>
      <c r="D23" s="376"/>
      <c r="E23" s="376"/>
      <c r="F23" s="376"/>
      <c r="G23" s="110" t="s">
        <v>232</v>
      </c>
      <c r="H23" s="104"/>
      <c r="I23" s="104">
        <v>3</v>
      </c>
      <c r="J23" s="96"/>
    </row>
    <row r="24" spans="2:10" x14ac:dyDescent="0.45">
      <c r="B24" s="380">
        <v>9</v>
      </c>
      <c r="C24" s="373" t="s">
        <v>223</v>
      </c>
      <c r="D24" s="373"/>
      <c r="E24" s="373"/>
      <c r="F24" s="373"/>
      <c r="G24" s="373"/>
      <c r="H24" s="373"/>
      <c r="I24" s="373"/>
      <c r="J24" s="374"/>
    </row>
    <row r="25" spans="2:10" ht="90" x14ac:dyDescent="0.45">
      <c r="B25" s="382"/>
      <c r="C25" s="375" t="s">
        <v>224</v>
      </c>
      <c r="D25" s="376"/>
      <c r="E25" s="376"/>
      <c r="F25" s="376"/>
      <c r="G25" s="111" t="s">
        <v>233</v>
      </c>
      <c r="H25" s="104"/>
      <c r="I25" s="104">
        <v>3</v>
      </c>
      <c r="J25" s="112"/>
    </row>
    <row r="26" spans="2:10" ht="17.399999999999999" customHeight="1" x14ac:dyDescent="0.45">
      <c r="B26" s="360" t="s">
        <v>235</v>
      </c>
      <c r="C26" s="361"/>
      <c r="D26" s="361"/>
      <c r="E26" s="361"/>
      <c r="F26" s="361"/>
      <c r="G26" s="361"/>
      <c r="H26" s="361"/>
      <c r="I26" s="362"/>
    </row>
    <row r="27" spans="2:10" ht="38.4" customHeight="1" thickBot="1" x14ac:dyDescent="0.5">
      <c r="B27" s="377" t="s">
        <v>140</v>
      </c>
      <c r="C27" s="378"/>
      <c r="D27" s="378"/>
      <c r="E27" s="378"/>
      <c r="F27" s="378"/>
      <c r="G27" s="379"/>
      <c r="H27" s="99">
        <f>H9+H11+H13+H15+H17+H19+H21+H23+H25</f>
        <v>0</v>
      </c>
      <c r="I27" s="99">
        <f>I9+I11+I13+I15+I17+I19+I21+I23+I25</f>
        <v>63</v>
      </c>
      <c r="J27" s="113"/>
    </row>
    <row r="28" spans="2:10" ht="18" thickBot="1" x14ac:dyDescent="0.5"/>
    <row r="29" spans="2:10" customFormat="1" ht="30.6" customHeight="1" x14ac:dyDescent="0.3">
      <c r="B29" s="286" t="s">
        <v>16</v>
      </c>
      <c r="C29" s="287"/>
      <c r="D29" s="292" t="s">
        <v>17</v>
      </c>
      <c r="E29" s="292"/>
      <c r="F29" s="292"/>
      <c r="G29" s="272"/>
      <c r="H29" s="273"/>
    </row>
    <row r="30" spans="2:10" customFormat="1" ht="30.6" customHeight="1" x14ac:dyDescent="0.3">
      <c r="B30" s="288"/>
      <c r="C30" s="289"/>
      <c r="D30" s="274" t="s">
        <v>18</v>
      </c>
      <c r="E30" s="274"/>
      <c r="F30" s="274"/>
      <c r="G30" s="275"/>
      <c r="H30" s="276"/>
    </row>
    <row r="31" spans="2:10" customFormat="1" ht="63.6" customHeight="1" thickBot="1" x14ac:dyDescent="0.35">
      <c r="B31" s="290"/>
      <c r="C31" s="291"/>
      <c r="D31" s="277" t="s">
        <v>19</v>
      </c>
      <c r="E31" s="277"/>
      <c r="F31" s="277"/>
      <c r="G31" s="278"/>
      <c r="H31" s="279"/>
    </row>
    <row r="32" spans="2:10" customFormat="1" ht="30.6" customHeight="1" x14ac:dyDescent="0.3">
      <c r="B32" s="288" t="s">
        <v>20</v>
      </c>
      <c r="C32" s="289"/>
      <c r="D32" s="293" t="s">
        <v>17</v>
      </c>
      <c r="E32" s="293"/>
      <c r="F32" s="293"/>
      <c r="G32" s="294"/>
      <c r="H32" s="295"/>
    </row>
    <row r="33" spans="2:8" customFormat="1" ht="30.6" customHeight="1" x14ac:dyDescent="0.3">
      <c r="B33" s="288"/>
      <c r="C33" s="289"/>
      <c r="D33" s="274" t="s">
        <v>18</v>
      </c>
      <c r="E33" s="274"/>
      <c r="F33" s="274"/>
      <c r="G33" s="275"/>
      <c r="H33" s="276"/>
    </row>
    <row r="34" spans="2:8" customFormat="1" ht="60.6" customHeight="1" thickBot="1" x14ac:dyDescent="0.35">
      <c r="B34" s="290"/>
      <c r="C34" s="291"/>
      <c r="D34" s="277" t="s">
        <v>19</v>
      </c>
      <c r="E34" s="277"/>
      <c r="F34" s="277"/>
      <c r="G34" s="296"/>
      <c r="H34" s="297"/>
    </row>
  </sheetData>
  <mergeCells count="52">
    <mergeCell ref="B32:C34"/>
    <mergeCell ref="D32:F32"/>
    <mergeCell ref="G32:H32"/>
    <mergeCell ref="D33:F33"/>
    <mergeCell ref="G33:H33"/>
    <mergeCell ref="D34:F34"/>
    <mergeCell ref="G34:H34"/>
    <mergeCell ref="B29:C31"/>
    <mergeCell ref="D29:F29"/>
    <mergeCell ref="G29:H29"/>
    <mergeCell ref="D30:F30"/>
    <mergeCell ref="G30:H30"/>
    <mergeCell ref="D31:F31"/>
    <mergeCell ref="G31:H31"/>
    <mergeCell ref="B24:B25"/>
    <mergeCell ref="B26:I26"/>
    <mergeCell ref="B2:J2"/>
    <mergeCell ref="B3:C3"/>
    <mergeCell ref="D3:J3"/>
    <mergeCell ref="B4:C4"/>
    <mergeCell ref="D4:J4"/>
    <mergeCell ref="B10:B11"/>
    <mergeCell ref="C10:J10"/>
    <mergeCell ref="C11:F11"/>
    <mergeCell ref="B5:C5"/>
    <mergeCell ref="D5:J5"/>
    <mergeCell ref="B6:J6"/>
    <mergeCell ref="C7:F7"/>
    <mergeCell ref="B8:B9"/>
    <mergeCell ref="C8:J8"/>
    <mergeCell ref="C9:F9"/>
    <mergeCell ref="C16:J16"/>
    <mergeCell ref="B27:G27"/>
    <mergeCell ref="C19:F19"/>
    <mergeCell ref="C21:F21"/>
    <mergeCell ref="C25:F25"/>
    <mergeCell ref="C17:F17"/>
    <mergeCell ref="B16:B17"/>
    <mergeCell ref="B18:B19"/>
    <mergeCell ref="C18:J18"/>
    <mergeCell ref="B20:B21"/>
    <mergeCell ref="C20:J20"/>
    <mergeCell ref="B22:B23"/>
    <mergeCell ref="C22:J22"/>
    <mergeCell ref="C23:F23"/>
    <mergeCell ref="C24:J24"/>
    <mergeCell ref="B14:B15"/>
    <mergeCell ref="C14:J14"/>
    <mergeCell ref="C15:F15"/>
    <mergeCell ref="B12:B13"/>
    <mergeCell ref="C12:J12"/>
    <mergeCell ref="C13:F13"/>
  </mergeCells>
  <pageMargins left="0.7" right="0.7" top="0.75" bottom="0.75" header="0.3" footer="0.3"/>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7</vt:i4>
      </vt:variant>
    </vt:vector>
  </HeadingPairs>
  <TitlesOfParts>
    <vt:vector size="17" baseType="lpstr">
      <vt:lpstr>I etap oceny strona tytułowa</vt:lpstr>
      <vt:lpstr>etap I oceny - hory - obliga</vt:lpstr>
      <vt:lpstr>etap I oceny - specyfic. oblig.</vt:lpstr>
      <vt:lpstr>II etap oceny strona tytułow</vt:lpstr>
      <vt:lpstr>Etap II oceny -horyz oblig tech</vt:lpstr>
      <vt:lpstr>Etap II oceny -horyz oblig fin</vt:lpstr>
      <vt:lpstr>Etap II oceny -horyz oblig ooś</vt:lpstr>
      <vt:lpstr>etap II oceny - horyzont. rank.</vt:lpstr>
      <vt:lpstr>etap II oceny - specyfik. rank.</vt:lpstr>
      <vt:lpstr>robocze</vt:lpstr>
      <vt:lpstr>'etap II oceny - horyzont. rank.'!Obszar_wydruku</vt:lpstr>
      <vt:lpstr>'etap II oceny - specyfik. rank.'!Obszar_wydruku</vt:lpstr>
      <vt:lpstr>'Etap II oceny -horyz oblig fin'!Obszar_wydruku</vt:lpstr>
      <vt:lpstr>'Etap II oceny -horyz oblig ooś'!Obszar_wydruku</vt:lpstr>
      <vt:lpstr>'Etap II oceny -horyz oblig tech'!Obszar_wydruku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 5b do Regulaminu - LS do II etapu oceny</dc:title>
  <dc:subject/>
  <dc:creator>Suprun Katarzyna</dc:creator>
  <cp:keywords/>
  <dc:description/>
  <cp:lastModifiedBy>Wardak Joanna</cp:lastModifiedBy>
  <cp:revision/>
  <cp:lastPrinted>2023-08-17T08:46:17Z</cp:lastPrinted>
  <dcterms:created xsi:type="dcterms:W3CDTF">2023-05-30T11:32:12Z</dcterms:created>
  <dcterms:modified xsi:type="dcterms:W3CDTF">2023-10-31T13:07:37Z</dcterms:modified>
  <cp:category/>
  <cp:contentStatus/>
</cp:coreProperties>
</file>