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Grupy\DZ\_Kamil S\publikacja\"/>
    </mc:Choice>
  </mc:AlternateContent>
  <xr:revisionPtr revIDLastSave="0" documentId="13_ncr:1_{CE0CD2EA-30DE-43A1-862D-424B5F265A58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Lista rankingowa nabór nr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4" i="1" l="1"/>
  <c r="H26" i="1" l="1"/>
  <c r="G26" i="1"/>
  <c r="G27" i="1" s="1"/>
  <c r="F26" i="1"/>
  <c r="H15" i="1" l="1"/>
  <c r="H27" i="1" s="1"/>
  <c r="F15" i="1"/>
  <c r="F27" i="1" s="1"/>
</calcChain>
</file>

<file path=xl/sharedStrings.xml><?xml version="1.0" encoding="utf-8"?>
<sst xmlns="http://schemas.openxmlformats.org/spreadsheetml/2006/main" count="106" uniqueCount="80">
  <si>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</si>
  <si>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</si>
  <si>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</si>
  <si>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</si>
  <si>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</si>
  <si>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</si>
  <si>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</si>
  <si>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</si>
  <si>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Związek Gmin Karkonoskich</t>
  </si>
  <si>
    <t>Zakład Utylizacji Odpadów Komunalnych "Stary Las" Sp. z o.o.</t>
  </si>
  <si>
    <t>Celowy Związek Gmin CZG-12</t>
  </si>
  <si>
    <t>podstawowy</t>
  </si>
  <si>
    <t>rezerwowy</t>
  </si>
  <si>
    <t>Przyznane dofinansowanie</t>
  </si>
  <si>
    <t>Razem lista podstawowa</t>
  </si>
  <si>
    <t>Razem lista rezerwowa</t>
  </si>
  <si>
    <t>Razem lista rezerwowa i podstawowa</t>
  </si>
  <si>
    <t>Lubelskie</t>
  </si>
  <si>
    <t>Zachodniopomorskie</t>
  </si>
  <si>
    <t>Dolnośląskie</t>
  </si>
  <si>
    <t>Mazowieckie</t>
  </si>
  <si>
    <t>Pomorskie</t>
  </si>
  <si>
    <t>Wielkopolskie</t>
  </si>
  <si>
    <t>Podkarpackie</t>
  </si>
  <si>
    <t>Załacznik nr 1</t>
  </si>
  <si>
    <t>FENX.01.04-IW.01-0007/24</t>
  </si>
  <si>
    <t>FENX.01.04-IW.01-0004/24</t>
  </si>
  <si>
    <t>FENX.01.04-IW.01-0029/24</t>
  </si>
  <si>
    <t>FENX.01.04-IW.01-0006/24</t>
  </si>
  <si>
    <t>FENX.01.04-IW.01-0003/24</t>
  </si>
  <si>
    <t>FENX.01.04-IW.01-0001/24</t>
  </si>
  <si>
    <t>FENX.01.04-IW.01-0027/24</t>
  </si>
  <si>
    <t>FENX.01.04-IW.01-0022/24</t>
  </si>
  <si>
    <t>Rozbudowa ZUOK "Stary Las" polegająca na zwiększeniu wydajności instalacji biologicznego przetwarzania odpadów poprzez budowę dodatkowych reaktorów wraz z infrastrukturą towarzyszącą</t>
  </si>
  <si>
    <t>Wprowadzenie przez MZO Wołomin modelu gospodarki obiegu zamkniętego poprzez budowę instalacji recyklingu ostatecznego, wybranych frakcji odpadów komunalnych zbieranych selektywnie</t>
  </si>
  <si>
    <t>Modernizacja Zakładu Zagospodarowania Odpadów w Korczowie w zakresie doposażenia instalacji w nowoczesne urządzenia i technologie</t>
  </si>
  <si>
    <t>Zwiększenie poziomu recyklingu w Zakładzie Zagospodarowania Odpadów Komunalnych w Bełżycach sp. z o.o.</t>
  </si>
  <si>
    <t>Wdrożenie nowych procesów przetwarzania i odzysku selektywnie zebranych biodegradowalnych odpadów komunalnych w Zakładzie Zagospodarowania Odpadów Olszowa Sp. z o.o.</t>
  </si>
  <si>
    <t>Budowa i doposażenie instalacji do odzysku i recyklingu odpadów komunalnych w Zakładzie Zagospodarowania Odpadów "Czysta Błękitna Kraina" w Czarnówku, Gmina Nowa Wieś Lęborska</t>
  </si>
  <si>
    <t>Rozbudowa biokompostowni odpadów wraz z infrastrukturą na terenie miejscowości Gewowefa w gminie Kleczew</t>
  </si>
  <si>
    <t>Centrum Cyrkularności Bzura – Etap 1 – budowa instalacji do przetwarzania odpadów komunalnych zgodnie z hierarchią sposobów postępowania z odpadami.</t>
  </si>
  <si>
    <t>Miejski Zakład Oczyszczania w Wołominie Sp. z o.o.</t>
  </si>
  <si>
    <t>Zakład Zagospodarowania Odpadów Komunalnych w Bełżycach Spółka z ograniczoną odpowiedzialnością</t>
  </si>
  <si>
    <t>Zakład Zagospodarowania Odpadów Olszowa Sp. z o.o.</t>
  </si>
  <si>
    <t>Zakład Zagospodarowania Odpadów "Czysta Błękitna Kraina" Sp. z o.o.</t>
  </si>
  <si>
    <t>Zakład Gospodarki Komunalnej i Mieszkaniowej Sp. z o.o.</t>
  </si>
  <si>
    <t>Związek Międzygminny "BZURA"</t>
  </si>
  <si>
    <t>Lista rankingowa - nabór nr FENX.01.04-IW.01-002/23 w ramach działania FENX.01.04.  FEnIKS 2021-2027</t>
  </si>
  <si>
    <t>FENX.01.04-IW.01-0020/24</t>
  </si>
  <si>
    <t>FENX.01.04-IW.01-0025/24</t>
  </si>
  <si>
    <t>FENX.01.04-IW.01-0026/24</t>
  </si>
  <si>
    <t>FENX.01.04-IW.01-0005/24</t>
  </si>
  <si>
    <t>FENX.01.04-IW.01-0019/24</t>
  </si>
  <si>
    <t>FENX.01.04-IW.01-0017/24</t>
  </si>
  <si>
    <t>FENX.01.04-IW.01-0014/24</t>
  </si>
  <si>
    <t>FENX.01.04-IW.01-0018/24</t>
  </si>
  <si>
    <t>FENX.01.04-IW.01-0012/24</t>
  </si>
  <si>
    <t>FENX.01.04-IW.01-0016/24</t>
  </si>
  <si>
    <t>Modernizacja i rozbudowa Regionalnego Zakładu Zagospodarowania Odpadów Sp. z o.o. w Ostrowie Wielkopolskim</t>
  </si>
  <si>
    <t>II etap modernizacji Zakładu Gospodarki Odpadami</t>
  </si>
  <si>
    <t>Rozbudowa sortowni odpadów w ramach modernizacji zakładu przetwarzania selektywnie zebranych surowców wtórnych</t>
  </si>
  <si>
    <t>Łódzkie Centrum Recyklingu</t>
  </si>
  <si>
    <t>Rozbudowa obiektów, modernizacja instalacji do przetwarzania odpadów komunalnych</t>
  </si>
  <si>
    <t>Modernizacja sortowni odpadów - Zakład Utylizacji Odpadów Sp. z o.o. w Siedlcach</t>
  </si>
  <si>
    <t>Modernizacja i rozbudowa linii do sortowania odpadów komunalnych CZG-12 w Długoszynie</t>
  </si>
  <si>
    <t>Modernizacja kompostowni selektywnie zbieranych bioodpadów zlokalizowanej na działce 154/2 obręb Chróścik oraz instalacji do mechanicznego przetwarzania poszczególnych frakcji odpadów komunalnych zlokalizowanej na działkach 83/1, 83/4, 83/5 obręb 7 Chróścik</t>
  </si>
  <si>
    <t>Modernizacja instalacji mechanicznego przetwarzania odpadów na terenie Zakładu Gospodarki Odpadami w Wardyniu Górnym</t>
  </si>
  <si>
    <t>Budowa hali mechaniczno-biologicznej utylizacji odpadów komunalnych na składowisku odpadów komunalnych w Zielonej Górze</t>
  </si>
  <si>
    <t>Miejskie Przedsiębiorstwo Oczyszczania – Łódź Spółka z o. o.</t>
  </si>
  <si>
    <t>Zakład Utylizacji Odpadów Sp. z o.o.</t>
  </si>
  <si>
    <t>INNEKO Sp. z o.o.</t>
  </si>
  <si>
    <t>Międzygminne Przedsiębiorstwo Gospodarki Odpadami sp. z o. o.</t>
  </si>
  <si>
    <t>Zakład Gospodarki Komunalnej Sp. z o. o.</t>
  </si>
  <si>
    <t>Instalacje do przetwarzania odpadów komunalnych zgodnie z hierarchią sposobów postępowania z odpadami</t>
  </si>
  <si>
    <t>Łódzkie</t>
  </si>
  <si>
    <t xml:space="preserve">Przedsiębiorstwo Gospodarki Komunalnej Spółka z ograniczona odpowiedzialnością </t>
  </si>
  <si>
    <t>Status</t>
  </si>
  <si>
    <t xml:space="preserve">Regionalny Zakład Zagospodarowania Odpadów Spółka z o.o. w Ostrowie Wielkopolskim </t>
  </si>
  <si>
    <t>Polkowicka Dolina Recyklingu Sp. z o.o.</t>
  </si>
  <si>
    <t>Gospodarka Komunalna w Błażowej Spółka z ograniczoną odpowiedzialnością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</si>
</sst>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0"/>
      <color theme="1"/>
      <name val="Open sans lig"/>
      <charset val="238"/>
    </font>
    <font>
      <b/>
      <sz val="10"/>
      <name val="Open sans lig"/>
      <charset val="238"/>
    </font>
    <font>
      <sz val="10"/>
      <color theme="1"/>
      <name val="Open Sans Light"/>
      <charset val="238"/>
    </font>
    <font>
      <sz val="10"/>
      <color theme="1"/>
      <name val="Open sans lig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/>
    <xf numFmtId="4" fontId="3" fillId="6" borderId="1" xfId="0" applyNumberFormat="1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/>
    <xf numFmtId="0" fontId="6" fillId="0" borderId="2" xfId="0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/>
    <xf numFmtId="0" fontId="7" fillId="7" borderId="1" xfId="0" applyFont="1" applyFill="1" applyBorder="1" applyAlignment="1">
      <alignment horizontal="left" vertical="top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9</xdr:col>
      <xdr:colOff>281939</xdr:colOff>
      <xdr:row>2</xdr:row>
      <xdr:rowOff>41673</xdr:rowOff>
    </xdr:to>
    <xdr:pic>
      <xdr:nvPicPr>
        <xdr:cNvPr id="7" name="Obraz 6" descr="Logo naborów FEnIKS&#10;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29974" cy="111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O8" sqref="O8"/>
    </sheetView>
  </sheetViews>
  <sheetFormatPr defaultColWidth="8.85546875" defaultRowHeight="16.5"/>
  <cols>
    <col min="1" max="1" width="5.140625" style="1" customWidth="1"/>
    <col min="2" max="2" width="24.5703125" style="1" customWidth="1"/>
    <col min="3" max="3" width="22" style="1" customWidth="1"/>
    <col min="4" max="4" width="14" style="1" customWidth="1"/>
    <col min="5" max="5" width="39.7109375" style="1" customWidth="1"/>
    <col min="6" max="6" width="16.28515625" style="1" customWidth="1"/>
    <col min="7" max="7" width="16.42578125" style="1" customWidth="1"/>
    <col min="8" max="8" width="16.7109375" style="1" customWidth="1"/>
    <col min="9" max="9" width="9.85546875" style="1" customWidth="1"/>
    <col min="10" max="10" width="10.7109375" style="1" customWidth="1"/>
    <col min="11" max="11" width="8.85546875" style="1"/>
    <col min="12" max="12" width="15" style="1" bestFit="1" customWidth="1"/>
    <col min="13" max="16384" width="8.85546875" style="1"/>
  </cols>
  <sheetData>
    <row r="1" spans="1:12">
      <c r="I1" s="1" t="s">
        <v>24</v>
      </c>
    </row>
    <row r="2" spans="1:12" ht="78" customHeight="1"/>
    <row r="3" spans="1:12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</row>
    <row r="4" spans="1:12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2">
      <c r="A5" s="29" t="s">
        <v>73</v>
      </c>
      <c r="B5" s="29"/>
      <c r="C5" s="29"/>
      <c r="D5" s="29"/>
      <c r="E5" s="29"/>
      <c r="F5" s="29"/>
      <c r="G5" s="29"/>
      <c r="H5" s="29"/>
      <c r="I5" s="29"/>
      <c r="J5" s="29"/>
    </row>
    <row r="6" spans="1:12" ht="34.15" customHeight="1">
      <c r="A6" s="2" t="s">
        <v>0</v>
      </c>
      <c r="B6" s="2" t="s">
        <v>7</v>
      </c>
      <c r="C6" s="2" t="s">
        <v>1</v>
      </c>
      <c r="D6" s="2" t="s">
        <v>6</v>
      </c>
      <c r="E6" s="2" t="s">
        <v>2</v>
      </c>
      <c r="F6" s="2" t="s">
        <v>3</v>
      </c>
      <c r="G6" s="2" t="s">
        <v>5</v>
      </c>
      <c r="H6" s="2" t="s">
        <v>13</v>
      </c>
      <c r="I6" s="2" t="s">
        <v>4</v>
      </c>
      <c r="J6" s="2" t="s">
        <v>76</v>
      </c>
    </row>
    <row r="7" spans="1:12" ht="76.900000000000006" customHeight="1">
      <c r="A7" s="9">
        <v>1</v>
      </c>
      <c r="B7" s="15" t="s">
        <v>25</v>
      </c>
      <c r="C7" s="15" t="s">
        <v>9</v>
      </c>
      <c r="D7" s="15" t="s">
        <v>21</v>
      </c>
      <c r="E7" s="15" t="s">
        <v>33</v>
      </c>
      <c r="F7" s="14">
        <v>46155871.259999998</v>
      </c>
      <c r="G7" s="14">
        <v>31908772.82</v>
      </c>
      <c r="H7" s="14">
        <v>31908772.82</v>
      </c>
      <c r="I7" s="20">
        <v>107</v>
      </c>
      <c r="J7" s="27" t="s">
        <v>11</v>
      </c>
    </row>
    <row r="8" spans="1:12" ht="81.599999999999994" customHeight="1">
      <c r="A8" s="9">
        <v>2</v>
      </c>
      <c r="B8" s="15" t="s">
        <v>26</v>
      </c>
      <c r="C8" s="15" t="s">
        <v>41</v>
      </c>
      <c r="D8" s="15" t="s">
        <v>20</v>
      </c>
      <c r="E8" s="15" t="s">
        <v>34</v>
      </c>
      <c r="F8" s="14">
        <v>127263303</v>
      </c>
      <c r="G8" s="14">
        <v>87946185</v>
      </c>
      <c r="H8" s="14">
        <v>87946185</v>
      </c>
      <c r="I8" s="20">
        <v>105</v>
      </c>
      <c r="J8" s="27" t="s">
        <v>11</v>
      </c>
    </row>
    <row r="9" spans="1:12" ht="58.15" customHeight="1">
      <c r="A9" s="9">
        <v>3</v>
      </c>
      <c r="B9" s="15" t="s">
        <v>27</v>
      </c>
      <c r="C9" s="15" t="s">
        <v>75</v>
      </c>
      <c r="D9" s="15" t="s">
        <v>17</v>
      </c>
      <c r="E9" s="15" t="s">
        <v>35</v>
      </c>
      <c r="F9" s="14">
        <v>37103875.039999999</v>
      </c>
      <c r="G9" s="14">
        <v>25653048.309999999</v>
      </c>
      <c r="H9" s="14">
        <v>25653048.309999999</v>
      </c>
      <c r="I9" s="20">
        <v>104</v>
      </c>
      <c r="J9" s="27" t="s">
        <v>11</v>
      </c>
    </row>
    <row r="10" spans="1:12" ht="65.099999999999994" customHeight="1">
      <c r="A10" s="9">
        <v>4</v>
      </c>
      <c r="B10" s="15" t="s">
        <v>28</v>
      </c>
      <c r="C10" s="15" t="s">
        <v>42</v>
      </c>
      <c r="D10" s="15" t="s">
        <v>17</v>
      </c>
      <c r="E10" s="15" t="s">
        <v>36</v>
      </c>
      <c r="F10" s="14">
        <v>24206000</v>
      </c>
      <c r="G10" s="14">
        <v>16934890</v>
      </c>
      <c r="H10" s="14">
        <v>16934890</v>
      </c>
      <c r="I10" s="20">
        <v>99</v>
      </c>
      <c r="J10" s="27" t="s">
        <v>11</v>
      </c>
    </row>
    <row r="11" spans="1:12" ht="65.099999999999994" customHeight="1">
      <c r="A11" s="9">
        <v>5</v>
      </c>
      <c r="B11" s="15" t="s">
        <v>29</v>
      </c>
      <c r="C11" s="15" t="s">
        <v>43</v>
      </c>
      <c r="D11" s="15" t="s">
        <v>22</v>
      </c>
      <c r="E11" s="15" t="s">
        <v>37</v>
      </c>
      <c r="F11" s="14">
        <v>17388020</v>
      </c>
      <c r="G11" s="14">
        <v>12021809.52</v>
      </c>
      <c r="H11" s="14">
        <v>12021809.52</v>
      </c>
      <c r="I11" s="20">
        <v>91</v>
      </c>
      <c r="J11" s="27" t="s">
        <v>11</v>
      </c>
    </row>
    <row r="12" spans="1:12" ht="74.45" customHeight="1">
      <c r="A12" s="9">
        <v>6</v>
      </c>
      <c r="B12" s="15" t="s">
        <v>30</v>
      </c>
      <c r="C12" s="15" t="s">
        <v>44</v>
      </c>
      <c r="D12" s="15" t="s">
        <v>21</v>
      </c>
      <c r="E12" s="15" t="s">
        <v>38</v>
      </c>
      <c r="F12" s="14">
        <v>120892478.02</v>
      </c>
      <c r="G12" s="14">
        <v>73582220.040000007</v>
      </c>
      <c r="H12" s="14">
        <v>73582220.040000007</v>
      </c>
      <c r="I12" s="20">
        <v>88</v>
      </c>
      <c r="J12" s="27" t="s">
        <v>11</v>
      </c>
    </row>
    <row r="13" spans="1:12" ht="65.099999999999994" customHeight="1">
      <c r="A13" s="9">
        <v>7</v>
      </c>
      <c r="B13" s="15" t="s">
        <v>31</v>
      </c>
      <c r="C13" s="15" t="s">
        <v>45</v>
      </c>
      <c r="D13" s="15" t="s">
        <v>22</v>
      </c>
      <c r="E13" s="15" t="s">
        <v>39</v>
      </c>
      <c r="F13" s="14">
        <v>34754892.789999999</v>
      </c>
      <c r="G13" s="14">
        <v>24315057.68</v>
      </c>
      <c r="H13" s="14">
        <v>24315057.68</v>
      </c>
      <c r="I13" s="20">
        <v>86</v>
      </c>
      <c r="J13" s="27" t="s">
        <v>11</v>
      </c>
      <c r="L13" s="19"/>
    </row>
    <row r="14" spans="1:12" ht="65.099999999999994" customHeight="1">
      <c r="A14" s="9">
        <v>8</v>
      </c>
      <c r="B14" s="18" t="s">
        <v>32</v>
      </c>
      <c r="C14" s="18" t="s">
        <v>46</v>
      </c>
      <c r="D14" s="18" t="s">
        <v>74</v>
      </c>
      <c r="E14" s="18" t="s">
        <v>40</v>
      </c>
      <c r="F14" s="21">
        <v>115602477.39</v>
      </c>
      <c r="G14" s="21">
        <v>77565101.260000005</v>
      </c>
      <c r="H14" s="21">
        <f>77565101.26-49927084.63</f>
        <v>27638016.630000003</v>
      </c>
      <c r="I14" s="22">
        <v>85</v>
      </c>
      <c r="J14" s="27" t="s">
        <v>11</v>
      </c>
      <c r="L14" s="19"/>
    </row>
    <row r="15" spans="1:12" ht="30.6" customHeight="1">
      <c r="A15" s="10"/>
      <c r="B15" s="11"/>
      <c r="C15" s="11"/>
      <c r="D15" s="11"/>
      <c r="E15" s="3" t="s">
        <v>14</v>
      </c>
      <c r="F15" s="4">
        <f>SUM(F7:F14)</f>
        <v>523366917.5</v>
      </c>
      <c r="G15" s="4">
        <f>SUM(G7:G14)</f>
        <v>349927084.63</v>
      </c>
      <c r="H15" s="4">
        <f>SUM(H7:H14)</f>
        <v>300000000</v>
      </c>
      <c r="I15" s="5"/>
      <c r="J15" s="12"/>
      <c r="L15" s="19"/>
    </row>
    <row r="16" spans="1:12" ht="65.099999999999994" customHeight="1">
      <c r="A16" s="13">
        <v>1</v>
      </c>
      <c r="B16" s="15" t="s">
        <v>48</v>
      </c>
      <c r="C16" s="15" t="s">
        <v>77</v>
      </c>
      <c r="D16" s="15" t="s">
        <v>22</v>
      </c>
      <c r="E16" s="15" t="s">
        <v>58</v>
      </c>
      <c r="F16" s="14">
        <v>20492701.800000001</v>
      </c>
      <c r="G16" s="14">
        <v>14168330.4</v>
      </c>
      <c r="H16" s="14">
        <v>0</v>
      </c>
      <c r="I16" s="20">
        <v>84</v>
      </c>
      <c r="J16" s="23" t="s">
        <v>12</v>
      </c>
    </row>
    <row r="17" spans="1:10" ht="42.6" customHeight="1">
      <c r="A17" s="13">
        <v>2</v>
      </c>
      <c r="B17" s="15" t="s">
        <v>49</v>
      </c>
      <c r="C17" s="15" t="s">
        <v>78</v>
      </c>
      <c r="D17" s="15" t="s">
        <v>19</v>
      </c>
      <c r="E17" s="15" t="s">
        <v>59</v>
      </c>
      <c r="F17" s="14">
        <v>25989940.600000001</v>
      </c>
      <c r="G17" s="14">
        <v>18182962.280000001</v>
      </c>
      <c r="H17" s="14">
        <v>0</v>
      </c>
      <c r="I17" s="20">
        <v>82</v>
      </c>
      <c r="J17" s="23" t="s">
        <v>12</v>
      </c>
    </row>
    <row r="18" spans="1:10" ht="65.099999999999994" customHeight="1">
      <c r="A18" s="13">
        <v>3</v>
      </c>
      <c r="B18" s="15" t="s">
        <v>50</v>
      </c>
      <c r="C18" s="15" t="s">
        <v>79</v>
      </c>
      <c r="D18" s="15" t="s">
        <v>23</v>
      </c>
      <c r="E18" s="15" t="s">
        <v>60</v>
      </c>
      <c r="F18" s="14">
        <v>26633844.02</v>
      </c>
      <c r="G18" s="14">
        <v>18545673.27</v>
      </c>
      <c r="H18" s="14">
        <v>0</v>
      </c>
      <c r="I18" s="20">
        <v>79</v>
      </c>
      <c r="J18" s="23" t="s">
        <v>12</v>
      </c>
    </row>
    <row r="19" spans="1:10" ht="44.45" customHeight="1">
      <c r="A19" s="13">
        <v>4</v>
      </c>
      <c r="B19" s="15" t="s">
        <v>51</v>
      </c>
      <c r="C19" s="15" t="s">
        <v>68</v>
      </c>
      <c r="D19" s="15" t="s">
        <v>74</v>
      </c>
      <c r="E19" s="15" t="s">
        <v>61</v>
      </c>
      <c r="F19" s="14">
        <v>810355763.51999998</v>
      </c>
      <c r="G19" s="14">
        <v>560001950.39999998</v>
      </c>
      <c r="H19" s="14">
        <v>0</v>
      </c>
      <c r="I19" s="20">
        <v>78</v>
      </c>
      <c r="J19" s="23" t="s">
        <v>12</v>
      </c>
    </row>
    <row r="20" spans="1:10" ht="65.099999999999994" customHeight="1">
      <c r="A20" s="13">
        <v>5</v>
      </c>
      <c r="B20" s="15" t="s">
        <v>52</v>
      </c>
      <c r="C20" s="15" t="s">
        <v>8</v>
      </c>
      <c r="D20" s="15" t="s">
        <v>19</v>
      </c>
      <c r="E20" s="15" t="s">
        <v>62</v>
      </c>
      <c r="F20" s="14">
        <v>31447001</v>
      </c>
      <c r="G20" s="14">
        <v>22000805.690000001</v>
      </c>
      <c r="H20" s="14">
        <v>0</v>
      </c>
      <c r="I20" s="20">
        <v>76</v>
      </c>
      <c r="J20" s="23" t="s">
        <v>12</v>
      </c>
    </row>
    <row r="21" spans="1:10" ht="65.099999999999994" customHeight="1">
      <c r="A21" s="13">
        <v>6</v>
      </c>
      <c r="B21" s="15" t="s">
        <v>53</v>
      </c>
      <c r="C21" s="15" t="s">
        <v>69</v>
      </c>
      <c r="D21" s="15" t="s">
        <v>20</v>
      </c>
      <c r="E21" s="15" t="s">
        <v>63</v>
      </c>
      <c r="F21" s="14">
        <v>17767350</v>
      </c>
      <c r="G21" s="14">
        <v>12278250</v>
      </c>
      <c r="H21" s="14">
        <v>0</v>
      </c>
      <c r="I21" s="20">
        <v>74</v>
      </c>
      <c r="J21" s="23" t="s">
        <v>12</v>
      </c>
    </row>
    <row r="22" spans="1:10" ht="49.9" customHeight="1">
      <c r="A22" s="13">
        <v>7</v>
      </c>
      <c r="B22" s="15" t="s">
        <v>54</v>
      </c>
      <c r="C22" s="15" t="s">
        <v>10</v>
      </c>
      <c r="D22" s="15" t="s">
        <v>17</v>
      </c>
      <c r="E22" s="15" t="s">
        <v>64</v>
      </c>
      <c r="F22" s="14">
        <v>20464696.949999999</v>
      </c>
      <c r="G22" s="14">
        <v>14142270.25</v>
      </c>
      <c r="H22" s="14">
        <v>0</v>
      </c>
      <c r="I22" s="20">
        <v>73</v>
      </c>
      <c r="J22" s="23" t="s">
        <v>12</v>
      </c>
    </row>
    <row r="23" spans="1:10" ht="86.45" customHeight="1">
      <c r="A23" s="13">
        <v>8</v>
      </c>
      <c r="B23" s="15" t="s">
        <v>55</v>
      </c>
      <c r="C23" s="15" t="s">
        <v>70</v>
      </c>
      <c r="D23" s="15" t="s">
        <v>17</v>
      </c>
      <c r="E23" s="15" t="s">
        <v>65</v>
      </c>
      <c r="F23" s="14">
        <v>17652123.300000001</v>
      </c>
      <c r="G23" s="14">
        <v>12349640</v>
      </c>
      <c r="H23" s="14">
        <v>0</v>
      </c>
      <c r="I23" s="20">
        <v>71</v>
      </c>
      <c r="J23" s="23" t="s">
        <v>12</v>
      </c>
    </row>
    <row r="24" spans="1:10" ht="58.9" customHeight="1">
      <c r="A24" s="13">
        <v>9</v>
      </c>
      <c r="B24" s="15" t="s">
        <v>56</v>
      </c>
      <c r="C24" s="15" t="s">
        <v>71</v>
      </c>
      <c r="D24" s="15" t="s">
        <v>18</v>
      </c>
      <c r="E24" s="15" t="s">
        <v>66</v>
      </c>
      <c r="F24" s="14">
        <v>34232509.719999999</v>
      </c>
      <c r="G24" s="14">
        <v>23667830.559999999</v>
      </c>
      <c r="H24" s="14">
        <v>0</v>
      </c>
      <c r="I24" s="20">
        <v>68</v>
      </c>
      <c r="J24" s="23" t="s">
        <v>12</v>
      </c>
    </row>
    <row r="25" spans="1:10" ht="46.15" customHeight="1">
      <c r="A25" s="13">
        <v>10</v>
      </c>
      <c r="B25" s="15" t="s">
        <v>57</v>
      </c>
      <c r="C25" s="15" t="s">
        <v>72</v>
      </c>
      <c r="D25" s="15" t="s">
        <v>17</v>
      </c>
      <c r="E25" s="15" t="s">
        <v>67</v>
      </c>
      <c r="F25" s="14">
        <v>183700377.18000001</v>
      </c>
      <c r="G25" s="14">
        <v>127980545.20999999</v>
      </c>
      <c r="H25" s="14">
        <v>0</v>
      </c>
      <c r="I25" s="20">
        <v>65</v>
      </c>
      <c r="J25" s="23" t="s">
        <v>12</v>
      </c>
    </row>
    <row r="26" spans="1:10">
      <c r="A26" s="16"/>
      <c r="B26" s="11"/>
      <c r="C26" s="11"/>
      <c r="D26" s="11"/>
      <c r="E26" s="6" t="s">
        <v>15</v>
      </c>
      <c r="F26" s="24">
        <f>SUM(F16:F25)</f>
        <v>1188736308.0899999</v>
      </c>
      <c r="G26" s="24">
        <f>SUM(G16:G25)</f>
        <v>823318258.06000006</v>
      </c>
      <c r="H26" s="24">
        <f>SUM(H16:H25)</f>
        <v>0</v>
      </c>
      <c r="I26" s="25"/>
      <c r="J26" s="26"/>
    </row>
    <row r="27" spans="1:10" ht="20.45" customHeight="1">
      <c r="A27" s="17"/>
      <c r="B27" s="17"/>
      <c r="C27" s="17"/>
      <c r="D27" s="17"/>
      <c r="E27" s="7" t="s">
        <v>16</v>
      </c>
      <c r="F27" s="8">
        <f>F15+F26</f>
        <v>1712103225.5899999</v>
      </c>
      <c r="G27" s="8">
        <f>G15+G26</f>
        <v>1173245342.6900001</v>
      </c>
      <c r="H27" s="8">
        <f>H15+H26</f>
        <v>300000000</v>
      </c>
      <c r="I27" s="17"/>
      <c r="J27" s="17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9" scale="8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rankingowa nabór nr 2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rankingowa nabór nr 2</dc:title>
  <dc:creator>NFOŚiGW</dc:creator>
  <cp:lastModifiedBy>Sałuda Kamil</cp:lastModifiedBy>
  <cp:lastPrinted>2024-05-10T05:12:09Z</cp:lastPrinted>
  <dcterms:created xsi:type="dcterms:W3CDTF">2015-10-21T07:58:59Z</dcterms:created>
  <dcterms:modified xsi:type="dcterms:W3CDTF">2024-05-22T05:46:57Z</dcterms:modified>
</cp:coreProperties>
</file>