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585" yWindow="105" windowWidth="15795" windowHeight="12735" tabRatio="874" activeTab="0"/>
  </bookViews>
  <sheets>
    <sheet name="Arkusz1" sheetId="1" r:id="rId1"/>
    <sheet name="HZ og 2004-2017" sheetId="2" r:id="rId2"/>
    <sheet name="CN2 OG_2017ost" sheetId="3" r:id="rId3"/>
    <sheet name="CN4 OG_2017ost" sheetId="4" r:id="rId4"/>
    <sheet name="UE_28_2017ost" sheetId="5" r:id="rId5"/>
    <sheet name="Niemcy_2017ost" sheetId="6" r:id="rId6"/>
    <sheet name="Rosja_2017ost" sheetId="7" r:id="rId7"/>
    <sheet name="Produkty_EXP" sheetId="8" r:id="rId8"/>
    <sheet name="KRAJE_EXP" sheetId="9" r:id="rId9"/>
    <sheet name="Mce Ogołem" sheetId="10" r:id="rId10"/>
    <sheet name="Ugrupowania" sheetId="11" r:id="rId11"/>
    <sheet name="Kraje wg Ugrup" sheetId="12" r:id="rId12"/>
    <sheet name="Kraje pozostałe" sheetId="13" r:id="rId13"/>
    <sheet name="cn4 Glowne EXP" sheetId="14" r:id="rId14"/>
    <sheet name="cn4 Glowne IMP" sheetId="15" r:id="rId15"/>
  </sheets>
  <definedNames>
    <definedName name="_xlnm.Print_Titles" localSheetId="2">'CN2 OG_2017ost'!$2:$4</definedName>
    <definedName name="_xlnm.Print_Titles" localSheetId="13">'cn4 Glowne EXP'!$3:$5</definedName>
    <definedName name="_xlnm.Print_Titles" localSheetId="14">'cn4 Glowne IMP'!$3:$5</definedName>
    <definedName name="_xlnm.Print_Titles" localSheetId="3">'CN4 OG_2017ost'!$2:$4</definedName>
    <definedName name="_xlnm.Print_Titles" localSheetId="11">'Kraje wg Ugrup'!$3:$5</definedName>
    <definedName name="_xlnm.Print_Titles" localSheetId="9">'Mce Ogołem'!$2:$4</definedName>
    <definedName name="_xlnm.Print_Titles" localSheetId="5">'Niemcy_2017ost'!$2:$4</definedName>
    <definedName name="_xlnm.Print_Titles" localSheetId="6">'Rosja_2017ost'!$2:$4</definedName>
    <definedName name="_xlnm.Print_Titles" localSheetId="4">'UE_28_2017ost'!$2:$4</definedName>
    <definedName name="_xlnm.Print_Titles" localSheetId="10">'Ugrupowania'!$3:$5</definedName>
  </definedNames>
  <calcPr fullCalcOnLoad="1"/>
</workbook>
</file>

<file path=xl/sharedStrings.xml><?xml version="1.0" encoding="utf-8"?>
<sst xmlns="http://schemas.openxmlformats.org/spreadsheetml/2006/main" count="2604" uniqueCount="641">
  <si>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</si>
  <si>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</si>
  <si>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</si>
  <si>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</si>
  <si>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</si>
  <si>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</si>
  <si>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</si>
  <si>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</si>
  <si>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</si>
  <si>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</si>
  <si>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</si>
  <si>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</si>
  <si>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</si>
  <si>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</si>
  <si>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</si>
  <si>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</si>
  <si>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</si>
  <si>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</si>
  <si>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</si>
  <si>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</si>
  <si>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</si>
  <si>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</si>
  <si>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</si>
  <si>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</si>
  <si>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</si>
  <si>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</si>
  <si>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</si>
  <si>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</si>
  <si>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</si>
  <si>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</si>
  <si>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</si>
  <si>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</si>
  <si>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</si>
  <si>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</si>
  <si>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</si>
  <si>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</si>
  <si>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</si>
  <si>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</si>
  <si>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</si>
  <si>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</si>
  <si>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</si>
  <si>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</si>
  <si>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</si>
  <si>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</si>
  <si>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</si>
  <si>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</si>
  <si>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</si>
  <si>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</si>
  <si>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</si>
  <si>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</si>
  <si>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</si>
  <si>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</si>
  <si>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</si>
  <si>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</si>
  <si>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</si>
  <si>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</si>
  <si>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</si>
  <si>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</si>
  <si>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</si>
  <si>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</si>
  <si>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</si>
  <si>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</si>
  <si>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</si>
  <si>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</si>
  <si>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</si>
  <si>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</si>
  <si>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</si>
  <si>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</si>
  <si>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</si>
  <si>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</si>
  <si>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</si>
  <si>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</si>
  <si>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</si>
  <si>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</si>
  <si>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</si>
  <si>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</si>
  <si>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</si>
  <si>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</si>
  <si>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</si>
  <si>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</si>
  <si>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</si>
  <si>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</si>
  <si>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</si>
  <si>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</si>
  <si>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</si>
  <si>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</si>
  <si>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</si>
  <si>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</si>
  <si>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</si>
  <si>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</si>
  <si>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</si>
  <si>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</si>
  <si>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</si>
  <si>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</si>
  <si>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</si>
  <si>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</si>
  <si>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</si>
  <si>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</si>
  <si>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</si>
  <si>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</si>
  <si>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</si>
  <si>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</si>
  <si>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</si>
  <si>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</si>
  <si>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</si>
  <si>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</si>
  <si>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</si>
  <si>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</si>
  <si>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</si>
  <si>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</si>
  <si>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</si>
  <si>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</si>
  <si>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</si>
  <si>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</si>
  <si>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</si>
  <si>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</si>
  <si>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</si>
  <si>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</si>
  <si>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</si>
  <si>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</si>
  <si>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</si>
  <si>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</si>
  <si>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</si>
  <si>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</si>
  <si>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</si>
  <si>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</si>
  <si>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</si>
  <si>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</si>
  <si>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</si>
  <si>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</si>
  <si>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</si>
  <si>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</si>
  <si>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</si>
  <si>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</si>
  <si>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</si>
  <si>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</si>
  <si>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</si>
  <si>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</si>
  <si>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</si>
  <si>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</si>
  <si>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</si>
  <si>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</si>
  <si>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</si>
  <si>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</si>
  <si>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</si>
  <si>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</si>
  <si>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</si>
  <si>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</si>
  <si>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</si>
  <si>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</si>
  <si>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</si>
  <si>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</si>
  <si>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</si>
  <si>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</si>
  <si>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</si>
  <si>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</si>
  <si>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</si>
  <si>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</si>
  <si>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</si>
  <si>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</si>
  <si>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</si>
  <si>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</si>
  <si>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</si>
  <si>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</si>
  <si>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</si>
  <si>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</si>
  <si>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</si>
  <si>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</si>
  <si>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</si>
  <si>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</si>
  <si>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</si>
  <si>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</si>
  <si>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</si>
  <si>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</si>
  <si>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</si>
  <si>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</si>
  <si>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</si>
  <si>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</si>
  <si>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</si>
  <si>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</si>
  <si>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</si>
  <si>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</si>
  <si>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</si>
  <si>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</si>
  <si>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</si>
  <si>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</si>
  <si>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</si>
  <si>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</si>
  <si>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</si>
  <si>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</si>
  <si>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</si>
  <si>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</si>
  <si>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</si>
  <si>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</si>
  <si>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</si>
  <si>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</si>
  <si>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</si>
  <si>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</si>
  <si>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</si>
  <si>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</si>
  <si>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</si>
  <si>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</si>
  <si>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</si>
  <si>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</si>
  <si>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</si>
  <si>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</si>
  <si>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</si>
  <si>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</si>
  <si>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</si>
  <si>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</si>
  <si>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</si>
  <si>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</si>
  <si>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</si>
  <si>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</si>
  <si>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</si>
  <si>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</si>
  <si>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</si>
  <si>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</si>
  <si>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</si>
  <si>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</si>
  <si>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</si>
  <si>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</si>
  <si>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</si>
  <si>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</si>
  <si>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</si>
  <si>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</si>
  <si>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</si>
  <si>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</si>
  <si>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</si>
  <si>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</si>
  <si>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</si>
  <si>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</si>
  <si>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</si>
  <si>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</si>
  <si>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</si>
  <si>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</si>
  <si>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</si>
  <si>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</si>
  <si>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</si>
  <si>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</si>
  <si>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</si>
  <si>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</si>
  <si>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</si>
  <si>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</si>
  <si>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</si>
  <si>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</si>
  <si>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</si>
  <si>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</si>
  <si>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</si>
  <si>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</si>
  <si>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</si>
  <si>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</si>
  <si>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</si>
  <si>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</si>
  <si>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</si>
  <si>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</si>
  <si>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</si>
  <si>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</si>
  <si>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</si>
  <si>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</si>
  <si>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</si>
  <si>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</si>
  <si>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</si>
  <si>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</si>
  <si>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</si>
  <si>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</si>
  <si>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</si>
  <si>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</si>
  <si>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</si>
  <si>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</si>
  <si>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</si>
  <si>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</si>
  <si>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</si>
  <si>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</si>
  <si>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</si>
  <si>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</si>
  <si>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</si>
  <si>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</si>
  <si>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</si>
  <si>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</si>
  <si>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</si>
  <si>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</si>
  <si>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</si>
  <si>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</si>
  <si>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</si>
  <si>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</si>
  <si>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</si>
  <si>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</si>
  <si>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</si>
  <si>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</si>
  <si>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</si>
  <si>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</si>
  <si>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</si>
  <si>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</si>
  <si>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</si>
  <si>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</si>
  <si>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</si>
  <si>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</si>
  <si>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</si>
  <si>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</si>
  <si>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</si>
  <si>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</si>
  <si>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</si>
  <si>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</si>
  <si>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</si>
  <si>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</si>
  <si>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</si>
  <si>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</si>
  <si>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</si>
  <si>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</si>
  <si>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</si>
  <si>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</si>
  <si>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</si>
  <si>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</si>
  <si>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</si>
  <si>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</si>
  <si>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</si>
  <si>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</si>
  <si>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</si>
  <si>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</si>
  <si>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</si>
  <si>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</si>
  <si>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</si>
  <si>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</si>
  <si>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</si>
  <si>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</si>
  <si>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</si>
  <si>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</si>
  <si>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</si>
  <si>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</si>
  <si>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</si>
  <si>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</si>
  <si>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</si>
  <si>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</si>
  <si>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</si>
  <si>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</si>
  <si>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</si>
  <si>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</si>
  <si>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</si>
  <si>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</si>
  <si>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</si>
  <si>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</si>
  <si>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</si>
  <si>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</si>
  <si>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</si>
  <si>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</si>
  <si>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</si>
  <si>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</si>
  <si>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</si>
  <si>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</si>
  <si>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</si>
  <si>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</si>
  <si>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</si>
  <si>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</si>
  <si>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</si>
  <si>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</si>
  <si>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</si>
  <si>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</si>
  <si>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</si>
  <si>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</si>
  <si>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</si>
  <si>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</si>
  <si>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</si>
  <si>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</si>
  <si>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</si>
  <si>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</si>
  <si>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</si>
  <si>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</si>
  <si>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</si>
  <si>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</si>
  <si>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</si>
  <si>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</si>
  <si>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</si>
  <si>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</si>
  <si>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</si>
  <si>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</si>
  <si>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</si>
  <si>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2306</t>
  </si>
  <si>
    <t xml:space="preserve">Makuchy i inne pozostałości stałe, nawet mielone 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</si>
  <si>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</si>
  <si>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</si>
  <si>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</si>
  <si>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</si>
  <si>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</si>
  <si>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</si>
  <si>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</si>
  <si>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2403</t>
  </si>
  <si>
    <t>Pozostały przetworzony tytoń i przetworzone namiastki tytoniu</t>
  </si>
  <si>
    <r>
      <t xml:space="preserve">RAZEM  </t>
    </r>
    <r>
      <rPr>
        <b/>
        <i/>
        <sz val="10"/>
        <rFont val="Times New Roman CE"/>
        <family val="0"/>
      </rPr>
      <t>(poz. HS - 0101 do 2403)</t>
    </r>
  </si>
  <si>
    <t>SAD + INTRASTAT</t>
  </si>
  <si>
    <t>Zakres danych: CN 01-24</t>
  </si>
  <si>
    <t>Przygotował: Adam Pachnicki</t>
  </si>
  <si>
    <t>Źródło danych: Ministerstwo Finansów.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</si>
  <si>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</si>
  <si>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</si>
  <si>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</si>
  <si>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</si>
  <si>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</si>
  <si>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</si>
  <si>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</si>
  <si>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</si>
  <si>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</si>
  <si>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</si>
  <si>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</si>
  <si>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</si>
  <si>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</si>
  <si>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</si>
  <si>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</si>
  <si>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</si>
  <si>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</si>
  <si>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</si>
  <si>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</si>
  <si>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</si>
  <si>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</si>
  <si>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</si>
  <si>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</si>
  <si>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</si>
  <si>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</si>
  <si>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</si>
  <si>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</si>
  <si>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</si>
  <si>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</si>
  <si>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</si>
  <si>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</si>
  <si>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</si>
  <si>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</si>
  <si>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</si>
  <si>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</si>
  <si>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</si>
  <si>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</si>
  <si>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</si>
  <si>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</si>
  <si>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</si>
  <si>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</si>
  <si>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</si>
  <si>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</si>
  <si>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</si>
  <si>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</si>
  <si>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</si>
  <si>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</si>
  <si>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</si>
  <si>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Cygara, również z obciętymi końcami, cygaretki i papierosy</t>
  </si>
  <si>
    <t>[EUR]</t>
  </si>
  <si>
    <t>0308</t>
  </si>
  <si>
    <t>Bezkręgowce wodne, inne niż skorupiaki i mięczaki,</t>
  </si>
  <si>
    <t>Wartość [mln EUR]</t>
  </si>
  <si>
    <t>Wolumen [tys. ton]</t>
  </si>
  <si>
    <t>2011r.</t>
  </si>
  <si>
    <t>* - dane wstępne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</si>
  <si>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</si>
  <si>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</si>
  <si>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</si>
  <si>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</si>
  <si>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EKSPORT</t>
  </si>
  <si>
    <t>Kraj</t>
  </si>
  <si>
    <t>OGÓŁEM</t>
  </si>
  <si>
    <t>Niemcy</t>
  </si>
  <si>
    <t>Białoruś</t>
  </si>
  <si>
    <t>Wielka Brytania</t>
  </si>
  <si>
    <t>Republika Czeska</t>
  </si>
  <si>
    <t>Francja</t>
  </si>
  <si>
    <t>Węgry</t>
  </si>
  <si>
    <t>Włochy</t>
  </si>
  <si>
    <t>Ukraina</t>
  </si>
  <si>
    <t>Słowacja</t>
  </si>
  <si>
    <t>Hiszpania</t>
  </si>
  <si>
    <t>Rosja</t>
  </si>
  <si>
    <t>Bułgaria</t>
  </si>
  <si>
    <t>Austria</t>
  </si>
  <si>
    <t>Litwa</t>
  </si>
  <si>
    <t>Belgia</t>
  </si>
  <si>
    <t>Mięso wołowe świeże, chłodzone lub zamrożone (CN 0201, 0202)</t>
  </si>
  <si>
    <t>Produkty mleczarskie (CN 0401 - 0406)</t>
  </si>
  <si>
    <t>Szwecja</t>
  </si>
  <si>
    <t>Dania</t>
  </si>
  <si>
    <t>Rumunia</t>
  </si>
  <si>
    <t>NIEMCY</t>
  </si>
  <si>
    <t>ważniejsze towary</t>
  </si>
  <si>
    <t>RAZEM  (poz. HS - 0101 do 2403)</t>
  </si>
  <si>
    <t>WIELKA BRYTANIA</t>
  </si>
  <si>
    <t>REPUBLIKA CZESKA</t>
  </si>
  <si>
    <t>FRANCJA</t>
  </si>
  <si>
    <t>WŁOCHY</t>
  </si>
  <si>
    <t>IMPORT</t>
  </si>
  <si>
    <t>MIESIĄC</t>
  </si>
  <si>
    <t>2009r.</t>
  </si>
  <si>
    <t>2010r.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</si>
  <si>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</si>
  <si>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</si>
  <si>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</si>
  <si>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</si>
  <si>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</si>
  <si>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</si>
  <si>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</si>
  <si>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</si>
  <si>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</si>
  <si>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</si>
  <si>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</si>
  <si>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</si>
  <si>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</si>
  <si>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UGRUPOWANIE</t>
  </si>
  <si>
    <t>Zmiana</t>
  </si>
  <si>
    <t>Struktura [%]</t>
  </si>
  <si>
    <t>[%]</t>
  </si>
  <si>
    <t>UE-15</t>
  </si>
  <si>
    <t>WNP</t>
  </si>
  <si>
    <t>EFTA</t>
  </si>
  <si>
    <t>NAFTA</t>
  </si>
  <si>
    <t>MERCOSUR</t>
  </si>
  <si>
    <t>Pozostałe</t>
  </si>
  <si>
    <t>Suma końcowa</t>
  </si>
  <si>
    <t>Cypr</t>
  </si>
  <si>
    <t>Estonia</t>
  </si>
  <si>
    <t>Finlandia</t>
  </si>
  <si>
    <t>Grecja</t>
  </si>
  <si>
    <t>Irlandia</t>
  </si>
  <si>
    <t>Luksemburg</t>
  </si>
  <si>
    <t>Łotwa</t>
  </si>
  <si>
    <t>Malta</t>
  </si>
  <si>
    <t>Portugalia</t>
  </si>
  <si>
    <t>Słowenia</t>
  </si>
  <si>
    <t>Pozost.teryt.UE</t>
  </si>
  <si>
    <t>Armenia</t>
  </si>
  <si>
    <t>Azerbejdżan</t>
  </si>
  <si>
    <t>Kazachstan</t>
  </si>
  <si>
    <t>Kirgistan</t>
  </si>
  <si>
    <t>Mołdowa</t>
  </si>
  <si>
    <t>Tadżykistan</t>
  </si>
  <si>
    <t>--</t>
  </si>
  <si>
    <t>Turkmenistan</t>
  </si>
  <si>
    <t>Uzbekistan</t>
  </si>
  <si>
    <t>Islandia</t>
  </si>
  <si>
    <t>Liechtenstein</t>
  </si>
  <si>
    <t>Norwegia</t>
  </si>
  <si>
    <t>Szwajcaria</t>
  </si>
  <si>
    <t>Kanada</t>
  </si>
  <si>
    <t>Meksyk</t>
  </si>
  <si>
    <t>USA</t>
  </si>
  <si>
    <t>Argentyna</t>
  </si>
  <si>
    <t>Brazylia</t>
  </si>
  <si>
    <t>Paragwaj</t>
  </si>
  <si>
    <t>Urugwaj</t>
  </si>
  <si>
    <t>POZOSTAŁE</t>
  </si>
  <si>
    <t>2008r.</t>
  </si>
  <si>
    <t>Zmiana [%]</t>
  </si>
  <si>
    <t>Saldo</t>
  </si>
  <si>
    <t>Cena [EUR/kg]</t>
  </si>
  <si>
    <t>0507</t>
  </si>
  <si>
    <t>Kość słoniowa, skorupy żółwiowe, fiszbiny i frędzle,</t>
  </si>
  <si>
    <t>2012r.</t>
  </si>
  <si>
    <t>Chorwacja</t>
  </si>
  <si>
    <t>-</t>
  </si>
  <si>
    <t>Wyniki obrotów towarami rolno-spożywczymi</t>
  </si>
  <si>
    <t>2003r.</t>
  </si>
  <si>
    <t>2004r.</t>
  </si>
  <si>
    <t>2005r.</t>
  </si>
  <si>
    <t>2006r.</t>
  </si>
  <si>
    <t>2007r.</t>
  </si>
  <si>
    <t>Eksport</t>
  </si>
  <si>
    <t>Import</t>
  </si>
  <si>
    <t>Źródło: MF/CIHZ</t>
  </si>
  <si>
    <t>Zmiana [%] w stosunku do roku poprzedniego</t>
  </si>
  <si>
    <t>*- dane wstępne</t>
  </si>
  <si>
    <t>GUS - Polski handel OGÓŁEM [mld EUR]</t>
  </si>
  <si>
    <t>Wolumen   [tys. ton]</t>
  </si>
  <si>
    <t>Hongkong</t>
  </si>
  <si>
    <t>Benin</t>
  </si>
  <si>
    <t>Japonia</t>
  </si>
  <si>
    <t>Chiny</t>
  </si>
  <si>
    <t>Algieria</t>
  </si>
  <si>
    <t>1203</t>
  </si>
  <si>
    <t>Kopra</t>
  </si>
  <si>
    <t>2013r.</t>
  </si>
  <si>
    <t>Jabłka (CN 080810)</t>
  </si>
  <si>
    <t>Pszenica (CN 1001)</t>
  </si>
  <si>
    <t>Arabia Saudyjska</t>
  </si>
  <si>
    <t>Egipt</t>
  </si>
  <si>
    <t>Tanzania</t>
  </si>
  <si>
    <t>Maroko</t>
  </si>
  <si>
    <t>Zimbabwe</t>
  </si>
  <si>
    <t>Sudan</t>
  </si>
  <si>
    <t>Kenia</t>
  </si>
  <si>
    <t>Zjedn.Emiraty Arabskie</t>
  </si>
  <si>
    <t>Turcja</t>
  </si>
  <si>
    <t>Liban</t>
  </si>
  <si>
    <t>Irak</t>
  </si>
  <si>
    <t>Jordania</t>
  </si>
  <si>
    <t>Kuwejt</t>
  </si>
  <si>
    <t>Izrael</t>
  </si>
  <si>
    <t>Syria</t>
  </si>
  <si>
    <t>Mongolia</t>
  </si>
  <si>
    <t>Republika Korei</t>
  </si>
  <si>
    <t>Tajwan</t>
  </si>
  <si>
    <t>Filipiny</t>
  </si>
  <si>
    <t>Tajlandia</t>
  </si>
  <si>
    <t>Wietnam</t>
  </si>
  <si>
    <t>Singapur</t>
  </si>
  <si>
    <t>Malezja</t>
  </si>
  <si>
    <t>Indonezja</t>
  </si>
  <si>
    <t>Ghana</t>
  </si>
  <si>
    <t>Gwinea</t>
  </si>
  <si>
    <t>Kongo</t>
  </si>
  <si>
    <t>Liberia</t>
  </si>
  <si>
    <t>Libia</t>
  </si>
  <si>
    <t>Mauretania</t>
  </si>
  <si>
    <t>Nigeria</t>
  </si>
  <si>
    <t>Republika Południowej Afryki</t>
  </si>
  <si>
    <t>Senegal</t>
  </si>
  <si>
    <t>Togo</t>
  </si>
  <si>
    <t>Uganda</t>
  </si>
  <si>
    <t>India</t>
  </si>
  <si>
    <t>Państwa BLISKIEGO WSCHODU</t>
  </si>
  <si>
    <t>(ważniejsze)</t>
  </si>
  <si>
    <t>PAŃSTWA  AZJI</t>
  </si>
  <si>
    <t>PAŃSTWA  AFRYKI</t>
  </si>
  <si>
    <t>Państwo</t>
  </si>
  <si>
    <t>Udział handlu rolno-spożywczego w handlu OGÓŁEM [%]</t>
  </si>
  <si>
    <t>2014r.</t>
  </si>
  <si>
    <t>Kuba</t>
  </si>
  <si>
    <t>Mozambik</t>
  </si>
  <si>
    <t>Serbia</t>
  </si>
  <si>
    <t>2307</t>
  </si>
  <si>
    <t>Szlam i kamień winny</t>
  </si>
  <si>
    <t>2015r.</t>
  </si>
  <si>
    <t>2017r.*</t>
  </si>
  <si>
    <t>UE-27</t>
  </si>
  <si>
    <t>Holandia</t>
  </si>
  <si>
    <t>NMS-12</t>
  </si>
  <si>
    <t>HOLANDIA</t>
  </si>
  <si>
    <t>RPA</t>
  </si>
  <si>
    <t>HISZPANIA</t>
  </si>
  <si>
    <t>2016r.</t>
  </si>
  <si>
    <t>WĘGRY</t>
  </si>
  <si>
    <t>Haiti</t>
  </si>
  <si>
    <r>
      <t>Handel zagraniczny towarami rolno-spożywczymi w 2017 roku  -</t>
    </r>
    <r>
      <rPr>
        <b/>
        <sz val="16"/>
        <color indexed="12"/>
        <rFont val="Arial CE"/>
        <family val="0"/>
      </rPr>
      <t xml:space="preserve"> DANE OSTATECZNE!</t>
    </r>
  </si>
  <si>
    <t>2017r.</t>
  </si>
  <si>
    <t>0501</t>
  </si>
  <si>
    <t>Włosy ludzkie nieobrob. odtłusz.; odpadki ludz. włosów</t>
  </si>
  <si>
    <t xml:space="preserve">                 w latach 2004 - 2017  [mld EUR]</t>
  </si>
  <si>
    <t>Bośnia i Hercegowina</t>
  </si>
  <si>
    <t>Wydział Informacji Rynkowej i Statystyki Rolnej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</si>
</sst>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0.0"/>
    <numFmt numFmtId="183" formatCode="0.0%"/>
    <numFmt numFmtId="184" formatCode="#&quot; &quot;?/2"/>
    <numFmt numFmtId="185" formatCode="#&quot; &quot;?/8"/>
    <numFmt numFmtId="186" formatCode="#,##0.0"/>
    <numFmt numFmtId="187" formatCode="#,###,##0"/>
    <numFmt numFmtId="188" formatCode="#.0\ ###\ ##0"/>
    <numFmt numFmtId="189" formatCode="#.\ ###\ ##0"/>
    <numFmt numFmtId="190" formatCode="#.###\ ##0"/>
    <numFmt numFmtId="191" formatCode="#.##\ ##0"/>
    <numFmt numFmtId="192" formatCode="#.#\ ##0"/>
    <numFmt numFmtId="193" formatCode="#.\ ##0"/>
    <numFmt numFmtId="194" formatCode="#.##0"/>
    <numFmt numFmtId="195" formatCode="#.##"/>
    <numFmt numFmtId="196" formatCode="#.#"/>
    <numFmt numFmtId="197" formatCode="0.000000"/>
    <numFmt numFmtId="198" formatCode="#,##0.000000"/>
    <numFmt numFmtId="199" formatCode="0.000"/>
    <numFmt numFmtId="200" formatCode="0.0000"/>
    <numFmt numFmtId="201" formatCode="#,##0.00000"/>
    <numFmt numFmtId="202" formatCode="#,##0.0000"/>
    <numFmt numFmtId="203" formatCode="#,##0.000"/>
    <numFmt numFmtId="204" formatCode="0.000000000"/>
    <numFmt numFmtId="205" formatCode="#,##0.0000000000"/>
    <numFmt numFmtId="206" formatCode="#,###,##0.0"/>
    <numFmt numFmtId="207" formatCode="#,###,##0.00"/>
    <numFmt numFmtId="208" formatCode="#,##0.0000000"/>
    <numFmt numFmtId="209" formatCode="#,##0.00000000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0.00000"/>
    <numFmt numFmtId="215" formatCode="[$-415]d\ mmmm\ yyyy"/>
    <numFmt numFmtId="216" formatCode="[$-415]d\ mmmm\ yyyy;@"/>
    <numFmt numFmtId="217" formatCode="#,###,##0.000"/>
    <numFmt numFmtId="218" formatCode="#.00\ ###\ ##0"/>
    <numFmt numFmtId="219" formatCode="#,##0.00;[Red]#,##0.00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4"/>
      <color indexed="10"/>
      <name val="Times New Roman"/>
      <family val="1"/>
    </font>
    <font>
      <b/>
      <i/>
      <sz val="10"/>
      <color indexed="10"/>
      <name val="Arial CE"/>
      <family val="0"/>
    </font>
    <font>
      <b/>
      <sz val="16"/>
      <name val="Arial CE"/>
      <family val="0"/>
    </font>
    <font>
      <b/>
      <sz val="12"/>
      <name val="Times New Roman"/>
      <family val="1"/>
    </font>
    <font>
      <sz val="18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0"/>
      <name val="Arial CE"/>
      <family val="0"/>
    </font>
    <font>
      <b/>
      <sz val="12"/>
      <name val="Arial CE"/>
      <family val="0"/>
    </font>
    <font>
      <b/>
      <sz val="18"/>
      <color indexed="12"/>
      <name val="Arial CE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 CE"/>
      <family val="0"/>
    </font>
    <font>
      <b/>
      <sz val="16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b/>
      <sz val="18"/>
      <color indexed="12"/>
      <name val="Times New Roman"/>
      <family val="1"/>
    </font>
    <font>
      <b/>
      <i/>
      <sz val="11"/>
      <name val="Times New Roman CE"/>
      <family val="1"/>
    </font>
    <font>
      <i/>
      <sz val="12"/>
      <name val="Times New Roman CE"/>
      <family val="0"/>
    </font>
    <font>
      <b/>
      <sz val="14"/>
      <name val="Arial CE"/>
      <family val="2"/>
    </font>
    <font>
      <sz val="18"/>
      <color indexed="10"/>
      <name val="Times New Roman"/>
      <family val="1"/>
    </font>
    <font>
      <i/>
      <sz val="11"/>
      <name val="Times New Roman CE"/>
      <family val="0"/>
    </font>
    <font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2"/>
      <color indexed="8"/>
      <name val="Times New Roman CE"/>
      <family val="0"/>
    </font>
    <font>
      <sz val="10"/>
      <color indexed="8"/>
      <name val="Times New Roman CE"/>
      <family val="0"/>
    </font>
    <font>
      <sz val="11.25"/>
      <color indexed="8"/>
      <name val="Times New Roman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b/>
      <sz val="12"/>
      <color indexed="8"/>
      <name val="Times New Roman CE"/>
      <family val="0"/>
    </font>
    <font>
      <i/>
      <sz val="10"/>
      <name val="Times New Roman"/>
      <family val="1"/>
    </font>
    <font>
      <b/>
      <sz val="16"/>
      <color indexed="12"/>
      <name val="Arial CE"/>
      <family val="0"/>
    </font>
    <font>
      <i/>
      <sz val="11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color indexed="12"/>
      <name val="Times New Roman CE"/>
      <family val="0"/>
    </font>
    <font>
      <sz val="10.5"/>
      <color indexed="8"/>
      <name val="Times New Roman CE"/>
      <family val="0"/>
    </font>
    <font>
      <b/>
      <i/>
      <sz val="12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color indexed="13"/>
      <name val="Arial CE"/>
      <family val="0"/>
    </font>
    <font>
      <sz val="14"/>
      <color indexed="12"/>
      <name val="Times New Roman CE"/>
      <family val="1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4"/>
      <color indexed="8"/>
      <name val="Times New Roman CE"/>
      <family val="0"/>
    </font>
    <font>
      <b/>
      <i/>
      <u val="single"/>
      <sz val="12"/>
      <color indexed="8"/>
      <name val="Times New Roman CE"/>
      <family val="0"/>
    </font>
    <font>
      <b/>
      <i/>
      <u val="single"/>
      <sz val="11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rgb="FFFFFF00"/>
      <name val="Arial CE"/>
      <family val="0"/>
    </font>
    <font>
      <b/>
      <sz val="14"/>
      <color rgb="FF0000FF"/>
      <name val="Times New Roman CE"/>
      <family val="1"/>
    </font>
    <font>
      <sz val="14"/>
      <color rgb="FF0000FF"/>
      <name val="Times New Roman CE"/>
      <family val="1"/>
    </font>
    <font>
      <sz val="10"/>
      <color rgb="FF0000FF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double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49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49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187" fontId="6" fillId="0" borderId="25" xfId="0" applyNumberFormat="1" applyFont="1" applyBorder="1" applyAlignment="1">
      <alignment/>
    </xf>
    <xf numFmtId="187" fontId="6" fillId="33" borderId="25" xfId="0" applyNumberFormat="1" applyFont="1" applyFill="1" applyBorder="1" applyAlignment="1">
      <alignment/>
    </xf>
    <xf numFmtId="187" fontId="6" fillId="33" borderId="26" xfId="0" applyNumberFormat="1" applyFont="1" applyFill="1" applyBorder="1" applyAlignment="1">
      <alignment/>
    </xf>
    <xf numFmtId="187" fontId="6" fillId="33" borderId="27" xfId="0" applyNumberFormat="1" applyFont="1" applyFill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5" xfId="0" applyNumberFormat="1" applyFont="1" applyFill="1" applyBorder="1" applyAlignment="1">
      <alignment/>
    </xf>
    <xf numFmtId="187" fontId="8" fillId="33" borderId="26" xfId="0" applyNumberFormat="1" applyFont="1" applyFill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7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1" xfId="0" applyNumberFormat="1" applyFont="1" applyFill="1" applyBorder="1" applyAlignment="1">
      <alignment/>
    </xf>
    <xf numFmtId="187" fontId="8" fillId="33" borderId="30" xfId="0" applyNumberFormat="1" applyFont="1" applyFill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2" xfId="0" applyNumberFormat="1" applyFont="1" applyFill="1" applyBorder="1" applyAlignment="1">
      <alignment/>
    </xf>
    <xf numFmtId="216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49" fontId="21" fillId="0" borderId="33" xfId="0" applyNumberFormat="1" applyFont="1" applyFill="1" applyBorder="1" applyAlignment="1">
      <alignment/>
    </xf>
    <xf numFmtId="0" fontId="22" fillId="0" borderId="0" xfId="54" applyFont="1">
      <alignment/>
      <protection/>
    </xf>
    <xf numFmtId="0" fontId="0" fillId="0" borderId="0" xfId="53">
      <alignment/>
      <protection/>
    </xf>
    <xf numFmtId="0" fontId="0" fillId="0" borderId="0" xfId="54">
      <alignment/>
      <protection/>
    </xf>
    <xf numFmtId="0" fontId="23" fillId="0" borderId="0" xfId="54" applyFont="1" applyAlignment="1">
      <alignment vertical="center"/>
      <protection/>
    </xf>
    <xf numFmtId="0" fontId="24" fillId="0" borderId="34" xfId="54" applyFont="1" applyBorder="1" applyAlignment="1">
      <alignment horizontal="centerContinuous"/>
      <protection/>
    </xf>
    <xf numFmtId="0" fontId="25" fillId="0" borderId="35" xfId="54" applyFont="1" applyBorder="1" applyAlignment="1">
      <alignment horizontal="centerContinuous"/>
      <protection/>
    </xf>
    <xf numFmtId="0" fontId="25" fillId="0" borderId="34" xfId="54" applyFont="1" applyBorder="1" applyAlignment="1">
      <alignment horizontal="centerContinuous"/>
      <protection/>
    </xf>
    <xf numFmtId="0" fontId="25" fillId="0" borderId="36" xfId="54" applyFont="1" applyBorder="1" applyAlignment="1">
      <alignment horizontal="centerContinuous"/>
      <protection/>
    </xf>
    <xf numFmtId="0" fontId="26" fillId="0" borderId="0" xfId="53" applyFont="1">
      <alignment/>
      <protection/>
    </xf>
    <xf numFmtId="0" fontId="26" fillId="0" borderId="0" xfId="54" applyFont="1">
      <alignment/>
      <protection/>
    </xf>
    <xf numFmtId="0" fontId="25" fillId="0" borderId="37" xfId="54" applyFont="1" applyBorder="1" applyAlignment="1">
      <alignment horizontal="centerContinuous"/>
      <protection/>
    </xf>
    <xf numFmtId="0" fontId="25" fillId="0" borderId="38" xfId="54" applyFont="1" applyBorder="1" applyAlignment="1">
      <alignment horizontal="centerContinuous"/>
      <protection/>
    </xf>
    <xf numFmtId="0" fontId="25" fillId="0" borderId="39" xfId="54" applyFont="1" applyBorder="1" applyAlignment="1">
      <alignment horizontal="centerContinuous"/>
      <protection/>
    </xf>
    <xf numFmtId="0" fontId="27" fillId="0" borderId="40" xfId="54" applyFont="1" applyBorder="1">
      <alignment/>
      <protection/>
    </xf>
    <xf numFmtId="0" fontId="27" fillId="0" borderId="0" xfId="54" applyFont="1" applyBorder="1">
      <alignment/>
      <protection/>
    </xf>
    <xf numFmtId="0" fontId="28" fillId="0" borderId="41" xfId="54" applyFont="1" applyBorder="1" applyAlignment="1">
      <alignment horizontal="center" vertical="center"/>
      <protection/>
    </xf>
    <xf numFmtId="0" fontId="28" fillId="33" borderId="42" xfId="54" applyFont="1" applyFill="1" applyBorder="1" applyAlignment="1">
      <alignment horizontal="center" vertical="center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0" fillId="0" borderId="0" xfId="53" applyFont="1">
      <alignment/>
      <protection/>
    </xf>
    <xf numFmtId="0" fontId="28" fillId="0" borderId="44" xfId="54" applyFont="1" applyBorder="1" applyAlignment="1">
      <alignment vertical="center"/>
      <protection/>
    </xf>
    <xf numFmtId="0" fontId="28" fillId="0" borderId="0" xfId="54" applyFont="1" applyBorder="1" applyAlignment="1">
      <alignment vertical="center"/>
      <protection/>
    </xf>
    <xf numFmtId="0" fontId="29" fillId="0" borderId="45" xfId="54" applyFont="1" applyBorder="1">
      <alignment/>
      <protection/>
    </xf>
    <xf numFmtId="0" fontId="29" fillId="0" borderId="46" xfId="54" applyFont="1" applyBorder="1">
      <alignment/>
      <protection/>
    </xf>
    <xf numFmtId="0" fontId="32" fillId="0" borderId="0" xfId="55" applyFont="1">
      <alignment/>
      <protection/>
    </xf>
    <xf numFmtId="0" fontId="31" fillId="0" borderId="0" xfId="55">
      <alignment/>
      <protection/>
    </xf>
    <xf numFmtId="3" fontId="29" fillId="0" borderId="0" xfId="54" applyNumberFormat="1" applyFont="1" applyFill="1" applyBorder="1">
      <alignment/>
      <protection/>
    </xf>
    <xf numFmtId="0" fontId="33" fillId="0" borderId="0" xfId="54" applyFont="1">
      <alignment/>
      <protection/>
    </xf>
    <xf numFmtId="49" fontId="6" fillId="0" borderId="10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34" fillId="0" borderId="12" xfId="55" applyFont="1" applyBorder="1" applyAlignment="1">
      <alignment horizontal="centerContinuous" vertical="center"/>
      <protection/>
    </xf>
    <xf numFmtId="0" fontId="28" fillId="0" borderId="12" xfId="55" applyFont="1" applyBorder="1" applyAlignment="1">
      <alignment horizontal="centerContinuous" vertical="center"/>
      <protection/>
    </xf>
    <xf numFmtId="0" fontId="28" fillId="0" borderId="14" xfId="55" applyFont="1" applyBorder="1" applyAlignment="1">
      <alignment horizontal="centerContinuous" vertical="center"/>
      <protection/>
    </xf>
    <xf numFmtId="49" fontId="7" fillId="0" borderId="15" xfId="55" applyNumberFormat="1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Continuous" vertical="center"/>
      <protection/>
    </xf>
    <xf numFmtId="0" fontId="28" fillId="0" borderId="19" xfId="55" applyFont="1" applyBorder="1" applyAlignment="1">
      <alignment horizontal="centerContinuous" vertical="center"/>
      <protection/>
    </xf>
    <xf numFmtId="49" fontId="8" fillId="0" borderId="20" xfId="55" applyNumberFormat="1" applyFont="1" applyBorder="1" applyAlignment="1">
      <alignment/>
      <protection/>
    </xf>
    <xf numFmtId="0" fontId="8" fillId="0" borderId="21" xfId="55" applyFont="1" applyBorder="1" applyAlignment="1">
      <alignment/>
      <protection/>
    </xf>
    <xf numFmtId="0" fontId="35" fillId="0" borderId="22" xfId="55" applyFont="1" applyBorder="1" applyAlignment="1">
      <alignment horizontal="center"/>
      <protection/>
    </xf>
    <xf numFmtId="0" fontId="35" fillId="33" borderId="22" xfId="55" applyFont="1" applyFill="1" applyBorder="1" applyAlignment="1">
      <alignment horizontal="center"/>
      <protection/>
    </xf>
    <xf numFmtId="0" fontId="35" fillId="33" borderId="24" xfId="55" applyFont="1" applyFill="1" applyBorder="1" applyAlignment="1">
      <alignment horizontal="center"/>
      <protection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49" fontId="36" fillId="0" borderId="28" xfId="55" applyNumberFormat="1" applyFont="1" applyBorder="1">
      <alignment/>
      <protection/>
    </xf>
    <xf numFmtId="0" fontId="36" fillId="0" borderId="26" xfId="55" applyFont="1" applyBorder="1">
      <alignment/>
      <protection/>
    </xf>
    <xf numFmtId="49" fontId="36" fillId="0" borderId="29" xfId="55" applyNumberFormat="1" applyFont="1" applyBorder="1">
      <alignment/>
      <protection/>
    </xf>
    <xf numFmtId="0" fontId="36" fillId="0" borderId="30" xfId="55" applyFont="1" applyBorder="1">
      <alignment/>
      <protection/>
    </xf>
    <xf numFmtId="49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0" fontId="31" fillId="0" borderId="0" xfId="55" applyFill="1">
      <alignment/>
      <protection/>
    </xf>
    <xf numFmtId="0" fontId="7" fillId="0" borderId="16" xfId="55" applyFont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187" fontId="29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49" fontId="28" fillId="0" borderId="10" xfId="0" applyNumberFormat="1" applyFont="1" applyBorder="1" applyAlignment="1">
      <alignment/>
    </xf>
    <xf numFmtId="0" fontId="34" fillId="0" borderId="12" xfId="0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13" xfId="0" applyFont="1" applyBorder="1" applyAlignment="1">
      <alignment horizontal="centerContinuous" vertical="center"/>
    </xf>
    <xf numFmtId="0" fontId="34" fillId="0" borderId="48" xfId="0" applyFont="1" applyBorder="1" applyAlignment="1">
      <alignment horizontal="centerContinuous" vertical="center"/>
    </xf>
    <xf numFmtId="0" fontId="34" fillId="0" borderId="49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49" fontId="28" fillId="0" borderId="15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Continuous" vertical="center"/>
    </xf>
    <xf numFmtId="0" fontId="28" fillId="0" borderId="50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/>
    </xf>
    <xf numFmtId="0" fontId="28" fillId="0" borderId="52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35" fillId="0" borderId="22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49" fontId="29" fillId="0" borderId="56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1" fontId="29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9" fillId="0" borderId="2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187" fontId="29" fillId="0" borderId="0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49" fontId="29" fillId="0" borderId="62" xfId="0" applyNumberFormat="1" applyFont="1" applyBorder="1" applyAlignment="1">
      <alignment/>
    </xf>
    <xf numFmtId="49" fontId="29" fillId="0" borderId="29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8" fillId="0" borderId="64" xfId="0" applyNumberFormat="1" applyFont="1" applyBorder="1" applyAlignment="1">
      <alignment/>
    </xf>
    <xf numFmtId="187" fontId="28" fillId="0" borderId="65" xfId="0" applyNumberFormat="1" applyFont="1" applyBorder="1" applyAlignment="1">
      <alignment/>
    </xf>
    <xf numFmtId="187" fontId="28" fillId="0" borderId="66" xfId="0" applyNumberFormat="1" applyFont="1" applyBorder="1" applyAlignment="1">
      <alignment/>
    </xf>
    <xf numFmtId="187" fontId="28" fillId="0" borderId="67" xfId="0" applyNumberFormat="1" applyFont="1" applyBorder="1" applyAlignment="1">
      <alignment/>
    </xf>
    <xf numFmtId="187" fontId="28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14" xfId="0" applyFont="1" applyBorder="1" applyAlignment="1">
      <alignment horizontal="centerContinuous" vertical="center"/>
    </xf>
    <xf numFmtId="186" fontId="29" fillId="0" borderId="68" xfId="0" applyNumberFormat="1" applyFont="1" applyBorder="1" applyAlignment="1">
      <alignment/>
    </xf>
    <xf numFmtId="186" fontId="29" fillId="0" borderId="69" xfId="0" applyNumberFormat="1" applyFont="1" applyBorder="1" applyAlignment="1">
      <alignment/>
    </xf>
    <xf numFmtId="182" fontId="0" fillId="0" borderId="0" xfId="0" applyNumberFormat="1" applyAlignment="1">
      <alignment/>
    </xf>
    <xf numFmtId="0" fontId="6" fillId="0" borderId="70" xfId="0" applyFont="1" applyBorder="1" applyAlignment="1">
      <alignment/>
    </xf>
    <xf numFmtId="0" fontId="34" fillId="0" borderId="71" xfId="0" applyFont="1" applyBorder="1" applyAlignment="1">
      <alignment horizontal="centerContinuous" vertical="center"/>
    </xf>
    <xf numFmtId="0" fontId="7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8" fillId="0" borderId="74" xfId="0" applyFont="1" applyBorder="1" applyAlignment="1">
      <alignment/>
    </xf>
    <xf numFmtId="0" fontId="38" fillId="0" borderId="75" xfId="0" applyFont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Continuous"/>
    </xf>
    <xf numFmtId="186" fontId="28" fillId="0" borderId="48" xfId="0" applyNumberFormat="1" applyFont="1" applyBorder="1" applyAlignment="1">
      <alignment vertical="center"/>
    </xf>
    <xf numFmtId="186" fontId="28" fillId="33" borderId="14" xfId="0" applyNumberFormat="1" applyFont="1" applyFill="1" applyBorder="1" applyAlignment="1">
      <alignment vertical="center"/>
    </xf>
    <xf numFmtId="0" fontId="29" fillId="0" borderId="77" xfId="0" applyFont="1" applyBorder="1" applyAlignment="1">
      <alignment/>
    </xf>
    <xf numFmtId="186" fontId="29" fillId="0" borderId="78" xfId="0" applyNumberFormat="1" applyFont="1" applyBorder="1" applyAlignment="1">
      <alignment/>
    </xf>
    <xf numFmtId="186" fontId="29" fillId="33" borderId="79" xfId="0" applyNumberFormat="1" applyFont="1" applyFill="1" applyBorder="1" applyAlignment="1">
      <alignment/>
    </xf>
    <xf numFmtId="0" fontId="29" fillId="0" borderId="80" xfId="0" applyFont="1" applyBorder="1" applyAlignment="1">
      <alignment/>
    </xf>
    <xf numFmtId="182" fontId="29" fillId="0" borderId="25" xfId="0" applyNumberFormat="1" applyFont="1" applyBorder="1" applyAlignment="1">
      <alignment/>
    </xf>
    <xf numFmtId="186" fontId="29" fillId="33" borderId="27" xfId="0" applyNumberFormat="1" applyFont="1" applyFill="1" applyBorder="1" applyAlignment="1">
      <alignment/>
    </xf>
    <xf numFmtId="0" fontId="29" fillId="0" borderId="81" xfId="0" applyFont="1" applyBorder="1" applyAlignment="1">
      <alignment/>
    </xf>
    <xf numFmtId="186" fontId="29" fillId="33" borderId="82" xfId="0" applyNumberFormat="1" applyFont="1" applyFill="1" applyBorder="1" applyAlignment="1">
      <alignment/>
    </xf>
    <xf numFmtId="0" fontId="29" fillId="0" borderId="83" xfId="0" applyFont="1" applyBorder="1" applyAlignment="1">
      <alignment/>
    </xf>
    <xf numFmtId="186" fontId="29" fillId="0" borderId="51" xfId="0" applyNumberFormat="1" applyFont="1" applyBorder="1" applyAlignment="1">
      <alignment/>
    </xf>
    <xf numFmtId="186" fontId="29" fillId="33" borderId="19" xfId="0" applyNumberFormat="1" applyFont="1" applyFill="1" applyBorder="1" applyAlignment="1">
      <alignment/>
    </xf>
    <xf numFmtId="0" fontId="29" fillId="0" borderId="74" xfId="0" applyFont="1" applyBorder="1" applyAlignment="1">
      <alignment/>
    </xf>
    <xf numFmtId="186" fontId="29" fillId="0" borderId="67" xfId="0" applyNumberFormat="1" applyFont="1" applyBorder="1" applyAlignment="1">
      <alignment/>
    </xf>
    <xf numFmtId="186" fontId="29" fillId="33" borderId="84" xfId="0" applyNumberFormat="1" applyFont="1" applyFill="1" applyBorder="1" applyAlignment="1">
      <alignment/>
    </xf>
    <xf numFmtId="3" fontId="34" fillId="0" borderId="7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28" fillId="0" borderId="73" xfId="0" applyNumberFormat="1" applyFont="1" applyBorder="1" applyAlignment="1">
      <alignment horizontal="centerContinuous" vertical="center"/>
    </xf>
    <xf numFmtId="3" fontId="28" fillId="0" borderId="17" xfId="0" applyNumberFormat="1" applyFont="1" applyBorder="1" applyAlignment="1">
      <alignment horizontal="centerContinuous" vertical="center"/>
    </xf>
    <xf numFmtId="3" fontId="38" fillId="0" borderId="75" xfId="0" applyNumberFormat="1" applyFont="1" applyBorder="1" applyAlignment="1">
      <alignment horizontal="center" vertical="center"/>
    </xf>
    <xf numFmtId="3" fontId="38" fillId="33" borderId="22" xfId="0" applyNumberFormat="1" applyFont="1" applyFill="1" applyBorder="1" applyAlignment="1">
      <alignment horizontal="center" vertical="center"/>
    </xf>
    <xf numFmtId="182" fontId="28" fillId="0" borderId="48" xfId="0" applyNumberFormat="1" applyFont="1" applyBorder="1" applyAlignment="1">
      <alignment vertical="center"/>
    </xf>
    <xf numFmtId="182" fontId="28" fillId="33" borderId="14" xfId="0" applyNumberFormat="1" applyFont="1" applyFill="1" applyBorder="1" applyAlignment="1">
      <alignment vertical="center"/>
    </xf>
    <xf numFmtId="182" fontId="29" fillId="0" borderId="78" xfId="0" applyNumberFormat="1" applyFont="1" applyBorder="1" applyAlignment="1">
      <alignment/>
    </xf>
    <xf numFmtId="182" fontId="29" fillId="33" borderId="79" xfId="0" applyNumberFormat="1" applyFont="1" applyFill="1" applyBorder="1" applyAlignment="1">
      <alignment/>
    </xf>
    <xf numFmtId="186" fontId="29" fillId="0" borderId="25" xfId="0" applyNumberFormat="1" applyFont="1" applyBorder="1" applyAlignment="1">
      <alignment/>
    </xf>
    <xf numFmtId="182" fontId="29" fillId="0" borderId="68" xfId="0" applyNumberFormat="1" applyFont="1" applyBorder="1" applyAlignment="1">
      <alignment/>
    </xf>
    <xf numFmtId="182" fontId="29" fillId="33" borderId="27" xfId="0" applyNumberFormat="1" applyFont="1" applyFill="1" applyBorder="1" applyAlignment="1">
      <alignment/>
    </xf>
    <xf numFmtId="182" fontId="29" fillId="0" borderId="69" xfId="0" applyNumberFormat="1" applyFont="1" applyBorder="1" applyAlignment="1">
      <alignment/>
    </xf>
    <xf numFmtId="182" fontId="29" fillId="33" borderId="82" xfId="0" applyNumberFormat="1" applyFont="1" applyFill="1" applyBorder="1" applyAlignment="1">
      <alignment/>
    </xf>
    <xf numFmtId="182" fontId="29" fillId="0" borderId="51" xfId="0" applyNumberFormat="1" applyFont="1" applyBorder="1" applyAlignment="1">
      <alignment/>
    </xf>
    <xf numFmtId="182" fontId="29" fillId="33" borderId="19" xfId="0" applyNumberFormat="1" applyFont="1" applyFill="1" applyBorder="1" applyAlignment="1">
      <alignment/>
    </xf>
    <xf numFmtId="182" fontId="29" fillId="0" borderId="67" xfId="0" applyNumberFormat="1" applyFont="1" applyBorder="1" applyAlignment="1">
      <alignment/>
    </xf>
    <xf numFmtId="182" fontId="29" fillId="33" borderId="84" xfId="0" applyNumberFormat="1" applyFont="1" applyFill="1" applyBorder="1" applyAlignment="1">
      <alignment/>
    </xf>
    <xf numFmtId="0" fontId="9" fillId="0" borderId="85" xfId="0" applyFont="1" applyBorder="1" applyAlignment="1">
      <alignment horizontal="centerContinuous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49" fontId="28" fillId="0" borderId="76" xfId="0" applyNumberFormat="1" applyFont="1" applyFill="1" applyBorder="1" applyAlignment="1">
      <alignment horizontal="centerContinuous"/>
    </xf>
    <xf numFmtId="186" fontId="7" fillId="0" borderId="48" xfId="0" applyNumberFormat="1" applyFont="1" applyBorder="1" applyAlignment="1">
      <alignment vertical="center"/>
    </xf>
    <xf numFmtId="186" fontId="7" fillId="33" borderId="12" xfId="0" applyNumberFormat="1" applyFont="1" applyFill="1" applyBorder="1" applyAlignment="1">
      <alignment vertical="center"/>
    </xf>
    <xf numFmtId="186" fontId="38" fillId="0" borderId="13" xfId="0" applyNumberFormat="1" applyFont="1" applyBorder="1" applyAlignment="1">
      <alignment vertical="center"/>
    </xf>
    <xf numFmtId="186" fontId="7" fillId="0" borderId="71" xfId="0" applyNumberFormat="1" applyFont="1" applyBorder="1" applyAlignment="1">
      <alignment vertical="center"/>
    </xf>
    <xf numFmtId="182" fontId="0" fillId="0" borderId="0" xfId="0" applyNumberFormat="1" applyAlignment="1">
      <alignment horizontal="left" indent="1"/>
    </xf>
    <xf numFmtId="0" fontId="7" fillId="0" borderId="77" xfId="0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186" fontId="7" fillId="33" borderId="86" xfId="0" applyNumberFormat="1" applyFont="1" applyFill="1" applyBorder="1" applyAlignment="1">
      <alignment/>
    </xf>
    <xf numFmtId="186" fontId="38" fillId="0" borderId="87" xfId="0" applyNumberFormat="1" applyFont="1" applyBorder="1" applyAlignment="1">
      <alignment/>
    </xf>
    <xf numFmtId="0" fontId="36" fillId="0" borderId="80" xfId="0" applyFont="1" applyFill="1" applyBorder="1" applyAlignment="1">
      <alignment/>
    </xf>
    <xf numFmtId="186" fontId="36" fillId="0" borderId="25" xfId="0" applyNumberFormat="1" applyFont="1" applyBorder="1" applyAlignment="1">
      <alignment/>
    </xf>
    <xf numFmtId="186" fontId="36" fillId="33" borderId="25" xfId="0" applyNumberFormat="1" applyFont="1" applyFill="1" applyBorder="1" applyAlignment="1">
      <alignment/>
    </xf>
    <xf numFmtId="186" fontId="42" fillId="0" borderId="26" xfId="0" applyNumberFormat="1" applyFont="1" applyBorder="1" applyAlignment="1">
      <alignment/>
    </xf>
    <xf numFmtId="0" fontId="36" fillId="0" borderId="81" xfId="0" applyFont="1" applyFill="1" applyBorder="1" applyAlignment="1">
      <alignment/>
    </xf>
    <xf numFmtId="186" fontId="36" fillId="0" borderId="60" xfId="0" applyNumberFormat="1" applyFont="1" applyBorder="1" applyAlignment="1">
      <alignment/>
    </xf>
    <xf numFmtId="186" fontId="36" fillId="33" borderId="60" xfId="0" applyNumberFormat="1" applyFont="1" applyFill="1" applyBorder="1" applyAlignment="1">
      <alignment/>
    </xf>
    <xf numFmtId="0" fontId="36" fillId="0" borderId="88" xfId="0" applyFont="1" applyFill="1" applyBorder="1" applyAlignment="1">
      <alignment/>
    </xf>
    <xf numFmtId="186" fontId="36" fillId="0" borderId="31" xfId="0" applyNumberFormat="1" applyFont="1" applyBorder="1" applyAlignment="1">
      <alignment/>
    </xf>
    <xf numFmtId="186" fontId="36" fillId="33" borderId="31" xfId="0" applyNumberFormat="1" applyFont="1" applyFill="1" applyBorder="1" applyAlignment="1">
      <alignment/>
    </xf>
    <xf numFmtId="186" fontId="42" fillId="0" borderId="30" xfId="0" applyNumberFormat="1" applyFont="1" applyBorder="1" applyAlignment="1">
      <alignment/>
    </xf>
    <xf numFmtId="186" fontId="42" fillId="0" borderId="87" xfId="0" applyNumberFormat="1" applyFont="1" applyBorder="1" applyAlignment="1">
      <alignment/>
    </xf>
    <xf numFmtId="186" fontId="42" fillId="0" borderId="26" xfId="0" applyNumberFormat="1" applyFont="1" applyBorder="1" applyAlignment="1">
      <alignment horizontal="right"/>
    </xf>
    <xf numFmtId="186" fontId="42" fillId="0" borderId="30" xfId="0" applyNumberFormat="1" applyFont="1" applyBorder="1" applyAlignment="1" quotePrefix="1">
      <alignment/>
    </xf>
    <xf numFmtId="0" fontId="7" fillId="0" borderId="74" xfId="0" applyFont="1" applyFill="1" applyBorder="1" applyAlignment="1">
      <alignment/>
    </xf>
    <xf numFmtId="186" fontId="7" fillId="0" borderId="65" xfId="0" applyNumberFormat="1" applyFont="1" applyBorder="1" applyAlignment="1">
      <alignment/>
    </xf>
    <xf numFmtId="186" fontId="7" fillId="33" borderId="65" xfId="0" applyNumberFormat="1" applyFont="1" applyFill="1" applyBorder="1" applyAlignment="1">
      <alignment/>
    </xf>
    <xf numFmtId="186" fontId="38" fillId="0" borderId="21" xfId="0" applyNumberFormat="1" applyFont="1" applyBorder="1" applyAlignment="1">
      <alignment/>
    </xf>
    <xf numFmtId="219" fontId="0" fillId="0" borderId="0" xfId="0" applyNumberFormat="1" applyAlignment="1">
      <alignment/>
    </xf>
    <xf numFmtId="18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89" xfId="0" applyFont="1" applyBorder="1" applyAlignment="1">
      <alignment/>
    </xf>
    <xf numFmtId="0" fontId="38" fillId="0" borderId="0" xfId="0" applyFont="1" applyAlignment="1">
      <alignment/>
    </xf>
    <xf numFmtId="0" fontId="24" fillId="0" borderId="1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28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Continuous" vertical="center"/>
    </xf>
    <xf numFmtId="3" fontId="44" fillId="0" borderId="19" xfId="0" applyNumberFormat="1" applyFont="1" applyBorder="1" applyAlignment="1">
      <alignment horizontal="centerContinuous" vertical="center" wrapText="1"/>
    </xf>
    <xf numFmtId="0" fontId="34" fillId="0" borderId="18" xfId="0" applyFont="1" applyBorder="1" applyAlignment="1">
      <alignment horizontal="centerContinuous" vertical="center"/>
    </xf>
    <xf numFmtId="3" fontId="45" fillId="0" borderId="19" xfId="0" applyNumberFormat="1" applyFont="1" applyBorder="1" applyAlignment="1">
      <alignment horizontal="centerContinuous" vertical="center" wrapText="1"/>
    </xf>
    <xf numFmtId="49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3" fontId="46" fillId="0" borderId="90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Continuous"/>
    </xf>
    <xf numFmtId="186" fontId="28" fillId="0" borderId="25" xfId="0" applyNumberFormat="1" applyFont="1" applyBorder="1" applyAlignment="1">
      <alignment/>
    </xf>
    <xf numFmtId="186" fontId="28" fillId="33" borderId="25" xfId="0" applyNumberFormat="1" applyFont="1" applyFill="1" applyBorder="1" applyAlignment="1">
      <alignment/>
    </xf>
    <xf numFmtId="187" fontId="6" fillId="0" borderId="25" xfId="0" applyNumberFormat="1" applyFont="1" applyBorder="1" applyAlignment="1" quotePrefix="1">
      <alignment/>
    </xf>
    <xf numFmtId="182" fontId="29" fillId="33" borderId="25" xfId="0" applyNumberFormat="1" applyFont="1" applyFill="1" applyBorder="1" applyAlignment="1">
      <alignment/>
    </xf>
    <xf numFmtId="207" fontId="29" fillId="0" borderId="25" xfId="0" applyNumberFormat="1" applyFont="1" applyBorder="1" applyAlignment="1">
      <alignment/>
    </xf>
    <xf numFmtId="207" fontId="29" fillId="33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182" fontId="29" fillId="0" borderId="31" xfId="0" applyNumberFormat="1" applyFont="1" applyBorder="1" applyAlignment="1">
      <alignment/>
    </xf>
    <xf numFmtId="182" fontId="29" fillId="33" borderId="31" xfId="0" applyNumberFormat="1" applyFont="1" applyFill="1" applyBorder="1" applyAlignment="1">
      <alignment/>
    </xf>
    <xf numFmtId="207" fontId="29" fillId="0" borderId="31" xfId="0" applyNumberFormat="1" applyFont="1" applyBorder="1" applyAlignment="1">
      <alignment/>
    </xf>
    <xf numFmtId="207" fontId="29" fillId="33" borderId="31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186" fontId="29" fillId="33" borderId="25" xfId="0" applyNumberFormat="1" applyFont="1" applyFill="1" applyBorder="1" applyAlignment="1">
      <alignment/>
    </xf>
    <xf numFmtId="186" fontId="39" fillId="0" borderId="27" xfId="0" applyNumberFormat="1" applyFont="1" applyBorder="1" applyAlignment="1">
      <alignment/>
    </xf>
    <xf numFmtId="9" fontId="0" fillId="0" borderId="0" xfId="58" applyFont="1" applyAlignment="1">
      <alignment/>
    </xf>
    <xf numFmtId="49" fontId="21" fillId="0" borderId="0" xfId="0" applyNumberFormat="1" applyFont="1" applyFill="1" applyBorder="1" applyAlignment="1">
      <alignment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3" fontId="29" fillId="0" borderId="91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92" xfId="0" applyNumberFormat="1" applyFont="1" applyBorder="1" applyAlignment="1">
      <alignment/>
    </xf>
    <xf numFmtId="3" fontId="29" fillId="33" borderId="93" xfId="0" applyNumberFormat="1" applyFont="1" applyFill="1" applyBorder="1" applyAlignment="1">
      <alignment/>
    </xf>
    <xf numFmtId="3" fontId="29" fillId="0" borderId="94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95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50" fillId="0" borderId="0" xfId="0" applyFont="1" applyAlignment="1">
      <alignment/>
    </xf>
    <xf numFmtId="187" fontId="28" fillId="33" borderId="96" xfId="0" applyNumberFormat="1" applyFont="1" applyFill="1" applyBorder="1" applyAlignment="1">
      <alignment/>
    </xf>
    <xf numFmtId="186" fontId="36" fillId="0" borderId="86" xfId="0" applyNumberFormat="1" applyFont="1" applyBorder="1" applyAlignment="1">
      <alignment/>
    </xf>
    <xf numFmtId="186" fontId="36" fillId="33" borderId="79" xfId="0" applyNumberFormat="1" applyFont="1" applyFill="1" applyBorder="1" applyAlignment="1">
      <alignment/>
    </xf>
    <xf numFmtId="186" fontId="36" fillId="33" borderId="32" xfId="0" applyNumberFormat="1" applyFont="1" applyFill="1" applyBorder="1" applyAlignment="1">
      <alignment/>
    </xf>
    <xf numFmtId="186" fontId="7" fillId="33" borderId="79" xfId="0" applyNumberFormat="1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186" fontId="7" fillId="0" borderId="71" xfId="0" applyNumberFormat="1" applyFont="1" applyBorder="1" applyAlignment="1">
      <alignment/>
    </xf>
    <xf numFmtId="186" fontId="7" fillId="33" borderId="14" xfId="0" applyNumberFormat="1" applyFont="1" applyFill="1" applyBorder="1" applyAlignment="1">
      <alignment/>
    </xf>
    <xf numFmtId="0" fontId="0" fillId="0" borderId="0" xfId="53" applyFill="1">
      <alignment/>
      <protection/>
    </xf>
    <xf numFmtId="0" fontId="33" fillId="0" borderId="0" xfId="54" applyFont="1" applyFill="1">
      <alignment/>
      <protection/>
    </xf>
    <xf numFmtId="0" fontId="34" fillId="0" borderId="12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97" xfId="0" applyFont="1" applyBorder="1" applyAlignment="1">
      <alignment wrapText="1"/>
    </xf>
    <xf numFmtId="186" fontId="43" fillId="0" borderId="17" xfId="0" applyNumberFormat="1" applyFont="1" applyBorder="1" applyAlignment="1">
      <alignment/>
    </xf>
    <xf numFmtId="186" fontId="43" fillId="0" borderId="50" xfId="0" applyNumberFormat="1" applyFont="1" applyBorder="1" applyAlignment="1">
      <alignment/>
    </xf>
    <xf numFmtId="0" fontId="34" fillId="33" borderId="97" xfId="0" applyFont="1" applyFill="1" applyBorder="1" applyAlignment="1">
      <alignment wrapText="1"/>
    </xf>
    <xf numFmtId="186" fontId="43" fillId="33" borderId="17" xfId="0" applyNumberFormat="1" applyFont="1" applyFill="1" applyBorder="1" applyAlignment="1">
      <alignment/>
    </xf>
    <xf numFmtId="186" fontId="43" fillId="33" borderId="50" xfId="0" applyNumberFormat="1" applyFont="1" applyFill="1" applyBorder="1" applyAlignment="1">
      <alignment/>
    </xf>
    <xf numFmtId="0" fontId="34" fillId="0" borderId="98" xfId="0" applyFont="1" applyBorder="1" applyAlignment="1">
      <alignment/>
    </xf>
    <xf numFmtId="186" fontId="43" fillId="0" borderId="22" xfId="0" applyNumberFormat="1" applyFont="1" applyBorder="1" applyAlignment="1">
      <alignment/>
    </xf>
    <xf numFmtId="186" fontId="43" fillId="0" borderId="53" xfId="0" applyNumberFormat="1" applyFont="1" applyBorder="1" applyAlignment="1">
      <alignment/>
    </xf>
    <xf numFmtId="0" fontId="34" fillId="33" borderId="98" xfId="0" applyFont="1" applyFill="1" applyBorder="1" applyAlignment="1">
      <alignment wrapText="1"/>
    </xf>
    <xf numFmtId="3" fontId="43" fillId="33" borderId="22" xfId="0" applyNumberFormat="1" applyFont="1" applyFill="1" applyBorder="1" applyAlignment="1">
      <alignment/>
    </xf>
    <xf numFmtId="186" fontId="43" fillId="33" borderId="22" xfId="0" applyNumberFormat="1" applyFont="1" applyFill="1" applyBorder="1" applyAlignment="1">
      <alignment/>
    </xf>
    <xf numFmtId="186" fontId="43" fillId="33" borderId="53" xfId="0" applyNumberFormat="1" applyFont="1" applyFill="1" applyBorder="1" applyAlignment="1">
      <alignment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186" fontId="29" fillId="0" borderId="25" xfId="0" applyNumberFormat="1" applyFont="1" applyBorder="1" applyAlignment="1" quotePrefix="1">
      <alignment/>
    </xf>
    <xf numFmtId="186" fontId="29" fillId="33" borderId="25" xfId="0" applyNumberFormat="1" applyFont="1" applyFill="1" applyBorder="1" applyAlignment="1" quotePrefix="1">
      <alignment/>
    </xf>
    <xf numFmtId="0" fontId="103" fillId="34" borderId="0" xfId="0" applyFont="1" applyFill="1" applyAlignment="1">
      <alignment/>
    </xf>
    <xf numFmtId="186" fontId="43" fillId="0" borderId="0" xfId="0" applyNumberFormat="1" applyFont="1" applyFill="1" applyBorder="1" applyAlignment="1">
      <alignment/>
    </xf>
    <xf numFmtId="0" fontId="34" fillId="0" borderId="99" xfId="0" applyFont="1" applyBorder="1" applyAlignment="1">
      <alignment wrapText="1"/>
    </xf>
    <xf numFmtId="186" fontId="43" fillId="0" borderId="100" xfId="0" applyNumberFormat="1" applyFont="1" applyBorder="1" applyAlignment="1">
      <alignment/>
    </xf>
    <xf numFmtId="186" fontId="43" fillId="0" borderId="101" xfId="0" applyNumberFormat="1" applyFont="1" applyBorder="1" applyAlignment="1">
      <alignment/>
    </xf>
    <xf numFmtId="0" fontId="29" fillId="0" borderId="10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104" fillId="0" borderId="96" xfId="0" applyFont="1" applyBorder="1" applyAlignment="1">
      <alignment horizontal="center"/>
    </xf>
    <xf numFmtId="3" fontId="43" fillId="0" borderId="100" xfId="0" applyNumberFormat="1" applyFont="1" applyBorder="1" applyAlignment="1">
      <alignment/>
    </xf>
    <xf numFmtId="0" fontId="29" fillId="0" borderId="77" xfId="0" applyFont="1" applyBorder="1" applyAlignment="1">
      <alignment/>
    </xf>
    <xf numFmtId="0" fontId="12" fillId="33" borderId="0" xfId="0" applyFont="1" applyFill="1" applyAlignment="1">
      <alignment/>
    </xf>
    <xf numFmtId="186" fontId="35" fillId="0" borderId="14" xfId="0" applyNumberFormat="1" applyFont="1" applyBorder="1" applyAlignment="1">
      <alignment vertical="center"/>
    </xf>
    <xf numFmtId="186" fontId="39" fillId="0" borderId="79" xfId="0" applyNumberFormat="1" applyFont="1" applyBorder="1" applyAlignment="1">
      <alignment/>
    </xf>
    <xf numFmtId="186" fontId="39" fillId="0" borderId="82" xfId="0" applyNumberFormat="1" applyFont="1" applyBorder="1" applyAlignment="1">
      <alignment/>
    </xf>
    <xf numFmtId="186" fontId="39" fillId="0" borderId="19" xfId="0" applyNumberFormat="1" applyFont="1" applyBorder="1" applyAlignment="1">
      <alignment/>
    </xf>
    <xf numFmtId="186" fontId="39" fillId="0" borderId="84" xfId="0" applyNumberFormat="1" applyFont="1" applyBorder="1" applyAlignment="1">
      <alignment/>
    </xf>
    <xf numFmtId="186" fontId="35" fillId="0" borderId="12" xfId="0" applyNumberFormat="1" applyFont="1" applyBorder="1" applyAlignment="1">
      <alignment vertical="center"/>
    </xf>
    <xf numFmtId="186" fontId="39" fillId="0" borderId="86" xfId="0" applyNumberFormat="1" applyFont="1" applyBorder="1" applyAlignment="1">
      <alignment/>
    </xf>
    <xf numFmtId="186" fontId="39" fillId="0" borderId="25" xfId="0" applyNumberFormat="1" applyFont="1" applyBorder="1" applyAlignment="1">
      <alignment/>
    </xf>
    <xf numFmtId="186" fontId="39" fillId="0" borderId="60" xfId="0" applyNumberFormat="1" applyFont="1" applyBorder="1" applyAlignment="1">
      <alignment/>
    </xf>
    <xf numFmtId="186" fontId="39" fillId="0" borderId="17" xfId="0" applyNumberFormat="1" applyFont="1" applyBorder="1" applyAlignment="1">
      <alignment/>
    </xf>
    <xf numFmtId="186" fontId="39" fillId="0" borderId="65" xfId="0" applyNumberFormat="1" applyFont="1" applyBorder="1" applyAlignment="1">
      <alignment/>
    </xf>
    <xf numFmtId="182" fontId="35" fillId="0" borderId="12" xfId="0" applyNumberFormat="1" applyFont="1" applyBorder="1" applyAlignment="1">
      <alignment vertical="center"/>
    </xf>
    <xf numFmtId="182" fontId="39" fillId="0" borderId="86" xfId="0" applyNumberFormat="1" applyFont="1" applyBorder="1" applyAlignment="1">
      <alignment/>
    </xf>
    <xf numFmtId="182" fontId="39" fillId="0" borderId="25" xfId="0" applyNumberFormat="1" applyFont="1" applyBorder="1" applyAlignment="1">
      <alignment/>
    </xf>
    <xf numFmtId="182" fontId="39" fillId="0" borderId="60" xfId="0" applyNumberFormat="1" applyFont="1" applyBorder="1" applyAlignment="1">
      <alignment/>
    </xf>
    <xf numFmtId="182" fontId="39" fillId="0" borderId="17" xfId="0" applyNumberFormat="1" applyFont="1" applyBorder="1" applyAlignment="1">
      <alignment/>
    </xf>
    <xf numFmtId="182" fontId="39" fillId="0" borderId="65" xfId="0" applyNumberFormat="1" applyFont="1" applyBorder="1" applyAlignment="1">
      <alignment/>
    </xf>
    <xf numFmtId="0" fontId="35" fillId="0" borderId="105" xfId="0" applyFont="1" applyBorder="1" applyAlignment="1">
      <alignment horizontal="centerContinuous" vertical="center"/>
    </xf>
    <xf numFmtId="0" fontId="38" fillId="0" borderId="6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Continuous" vertical="center"/>
    </xf>
    <xf numFmtId="0" fontId="38" fillId="0" borderId="84" xfId="0" applyFont="1" applyBorder="1" applyAlignment="1">
      <alignment horizontal="center" vertical="center"/>
    </xf>
    <xf numFmtId="3" fontId="29" fillId="33" borderId="107" xfId="0" applyNumberFormat="1" applyFont="1" applyFill="1" applyBorder="1" applyAlignment="1">
      <alignment/>
    </xf>
    <xf numFmtId="187" fontId="6" fillId="0" borderId="25" xfId="0" applyNumberFormat="1" applyFont="1" applyBorder="1" applyAlignment="1">
      <alignment horizontal="center"/>
    </xf>
    <xf numFmtId="187" fontId="6" fillId="33" borderId="25" xfId="0" applyNumberFormat="1" applyFont="1" applyFill="1" applyBorder="1" applyAlignment="1">
      <alignment horizontal="center"/>
    </xf>
    <xf numFmtId="206" fontId="8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2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Continuous" vertical="center"/>
    </xf>
    <xf numFmtId="0" fontId="35" fillId="33" borderId="24" xfId="0" applyFont="1" applyFill="1" applyBorder="1" applyAlignment="1">
      <alignment horizontal="center"/>
    </xf>
    <xf numFmtId="49" fontId="28" fillId="0" borderId="34" xfId="0" applyNumberFormat="1" applyFont="1" applyBorder="1" applyAlignment="1">
      <alignment horizontal="centerContinuous"/>
    </xf>
    <xf numFmtId="49" fontId="43" fillId="0" borderId="108" xfId="0" applyNumberFormat="1" applyFont="1" applyBorder="1" applyAlignment="1">
      <alignment/>
    </xf>
    <xf numFmtId="49" fontId="43" fillId="0" borderId="28" xfId="0" applyNumberFormat="1" applyFont="1" applyBorder="1" applyAlignment="1">
      <alignment/>
    </xf>
    <xf numFmtId="49" fontId="43" fillId="0" borderId="29" xfId="0" applyNumberFormat="1" applyFont="1" applyBorder="1" applyAlignment="1">
      <alignment/>
    </xf>
    <xf numFmtId="0" fontId="57" fillId="0" borderId="0" xfId="0" applyFont="1" applyAlignment="1">
      <alignment/>
    </xf>
    <xf numFmtId="0" fontId="35" fillId="33" borderId="24" xfId="0" applyFont="1" applyFill="1" applyBorder="1" applyAlignment="1">
      <alignment horizontal="center"/>
    </xf>
    <xf numFmtId="206" fontId="58" fillId="33" borderId="96" xfId="0" applyNumberFormat="1" applyFont="1" applyFill="1" applyBorder="1" applyAlignment="1">
      <alignment/>
    </xf>
    <xf numFmtId="206" fontId="59" fillId="33" borderId="79" xfId="0" applyNumberFormat="1" applyFont="1" applyFill="1" applyBorder="1" applyAlignment="1">
      <alignment/>
    </xf>
    <xf numFmtId="206" fontId="59" fillId="33" borderId="27" xfId="0" applyNumberFormat="1" applyFont="1" applyFill="1" applyBorder="1" applyAlignment="1">
      <alignment/>
    </xf>
    <xf numFmtId="206" fontId="59" fillId="33" borderId="32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186" fontId="36" fillId="33" borderId="31" xfId="0" applyNumberFormat="1" applyFont="1" applyFill="1" applyBorder="1" applyAlignment="1" quotePrefix="1">
      <alignment/>
    </xf>
    <xf numFmtId="0" fontId="104" fillId="0" borderId="36" xfId="0" applyFont="1" applyBorder="1" applyAlignment="1">
      <alignment horizontal="center"/>
    </xf>
    <xf numFmtId="186" fontId="105" fillId="0" borderId="109" xfId="0" applyNumberFormat="1" applyFont="1" applyBorder="1" applyAlignment="1">
      <alignment/>
    </xf>
    <xf numFmtId="186" fontId="105" fillId="33" borderId="90" xfId="0" applyNumberFormat="1" applyFont="1" applyFill="1" applyBorder="1" applyAlignment="1">
      <alignment/>
    </xf>
    <xf numFmtId="0" fontId="104" fillId="0" borderId="110" xfId="0" applyFont="1" applyBorder="1" applyAlignment="1">
      <alignment horizontal="center"/>
    </xf>
    <xf numFmtId="186" fontId="105" fillId="0" borderId="111" xfId="0" applyNumberFormat="1" applyFont="1" applyBorder="1" applyAlignment="1">
      <alignment/>
    </xf>
    <xf numFmtId="186" fontId="105" fillId="33" borderId="111" xfId="0" applyNumberFormat="1" applyFont="1" applyFill="1" applyBorder="1" applyAlignment="1">
      <alignment/>
    </xf>
    <xf numFmtId="186" fontId="105" fillId="0" borderId="90" xfId="0" applyNumberFormat="1" applyFont="1" applyBorder="1" applyAlignment="1">
      <alignment/>
    </xf>
    <xf numFmtId="186" fontId="105" fillId="33" borderId="90" xfId="0" applyNumberFormat="1" applyFont="1" applyFill="1" applyBorder="1" applyAlignment="1">
      <alignment/>
    </xf>
    <xf numFmtId="186" fontId="46" fillId="0" borderId="27" xfId="0" applyNumberFormat="1" applyFont="1" applyBorder="1" applyAlignment="1">
      <alignment/>
    </xf>
    <xf numFmtId="186" fontId="60" fillId="0" borderId="27" xfId="0" applyNumberFormat="1" applyFont="1" applyBorder="1" applyAlignment="1">
      <alignment/>
    </xf>
    <xf numFmtId="186" fontId="60" fillId="0" borderId="32" xfId="0" applyNumberFormat="1" applyFont="1" applyBorder="1" applyAlignment="1">
      <alignment/>
    </xf>
    <xf numFmtId="186" fontId="46" fillId="0" borderId="112" xfId="0" applyNumberFormat="1" applyFont="1" applyBorder="1" applyAlignment="1">
      <alignment horizontal="center"/>
    </xf>
    <xf numFmtId="186" fontId="60" fillId="0" borderId="112" xfId="0" applyNumberFormat="1" applyFont="1" applyBorder="1" applyAlignment="1">
      <alignment/>
    </xf>
    <xf numFmtId="186" fontId="60" fillId="0" borderId="113" xfId="0" applyNumberFormat="1" applyFont="1" applyBorder="1" applyAlignment="1">
      <alignment/>
    </xf>
    <xf numFmtId="186" fontId="46" fillId="0" borderId="27" xfId="0" applyNumberFormat="1" applyFont="1" applyBorder="1" applyAlignment="1">
      <alignment horizontal="center"/>
    </xf>
    <xf numFmtId="3" fontId="46" fillId="0" borderId="24" xfId="0" applyNumberFormat="1" applyFont="1" applyBorder="1" applyAlignment="1">
      <alignment horizontal="center" vertical="center" wrapText="1"/>
    </xf>
    <xf numFmtId="3" fontId="46" fillId="0" borderId="90" xfId="0" applyNumberFormat="1" applyFont="1" applyBorder="1" applyAlignment="1">
      <alignment horizontal="center" vertical="center" wrapText="1"/>
    </xf>
    <xf numFmtId="186" fontId="46" fillId="0" borderId="112" xfId="0" applyNumberFormat="1" applyFont="1" applyBorder="1" applyAlignment="1">
      <alignment/>
    </xf>
    <xf numFmtId="49" fontId="38" fillId="0" borderId="33" xfId="0" applyNumberFormat="1" applyFont="1" applyFill="1" applyBorder="1" applyAlignment="1">
      <alignment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49" fontId="34" fillId="0" borderId="15" xfId="0" applyNumberFormat="1" applyFont="1" applyBorder="1" applyAlignment="1">
      <alignment horizontal="center"/>
    </xf>
    <xf numFmtId="3" fontId="29" fillId="0" borderId="114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115" xfId="0" applyNumberFormat="1" applyFont="1" applyBorder="1" applyAlignment="1">
      <alignment/>
    </xf>
    <xf numFmtId="0" fontId="58" fillId="0" borderId="22" xfId="0" applyFont="1" applyBorder="1" applyAlignment="1">
      <alignment horizontal="center"/>
    </xf>
    <xf numFmtId="186" fontId="36" fillId="0" borderId="31" xfId="0" applyNumberFormat="1" applyFont="1" applyBorder="1" applyAlignment="1" quotePrefix="1">
      <alignment/>
    </xf>
    <xf numFmtId="186" fontId="42" fillId="0" borderId="26" xfId="0" applyNumberFormat="1" applyFont="1" applyBorder="1" applyAlignment="1" quotePrefix="1">
      <alignment/>
    </xf>
    <xf numFmtId="186" fontId="36" fillId="0" borderId="116" xfId="0" applyNumberFormat="1" applyFont="1" applyBorder="1" applyAlignment="1" quotePrefix="1">
      <alignment/>
    </xf>
    <xf numFmtId="206" fontId="59" fillId="33" borderId="27" xfId="0" applyNumberFormat="1" applyFont="1" applyFill="1" applyBorder="1" applyAlignment="1" quotePrefix="1">
      <alignment/>
    </xf>
    <xf numFmtId="206" fontId="59" fillId="33" borderId="32" xfId="0" applyNumberFormat="1" applyFont="1" applyFill="1" applyBorder="1" applyAlignment="1" quotePrefix="1">
      <alignment/>
    </xf>
    <xf numFmtId="0" fontId="34" fillId="0" borderId="96" xfId="0" applyFont="1" applyBorder="1" applyAlignment="1">
      <alignment horizontal="center"/>
    </xf>
    <xf numFmtId="186" fontId="43" fillId="0" borderId="117" xfId="0" applyNumberFormat="1" applyFont="1" applyBorder="1" applyAlignment="1">
      <alignment/>
    </xf>
    <xf numFmtId="186" fontId="43" fillId="33" borderId="19" xfId="0" applyNumberFormat="1" applyFont="1" applyFill="1" applyBorder="1" applyAlignment="1">
      <alignment/>
    </xf>
    <xf numFmtId="186" fontId="4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34" fillId="0" borderId="36" xfId="0" applyFont="1" applyBorder="1" applyAlignment="1">
      <alignment horizontal="center"/>
    </xf>
    <xf numFmtId="186" fontId="43" fillId="0" borderId="109" xfId="0" applyNumberFormat="1" applyFont="1" applyBorder="1" applyAlignment="1">
      <alignment/>
    </xf>
    <xf numFmtId="186" fontId="43" fillId="33" borderId="90" xfId="0" applyNumberFormat="1" applyFont="1" applyFill="1" applyBorder="1" applyAlignment="1">
      <alignment/>
    </xf>
    <xf numFmtId="0" fontId="34" fillId="0" borderId="110" xfId="0" applyFont="1" applyBorder="1" applyAlignment="1">
      <alignment horizontal="center"/>
    </xf>
    <xf numFmtId="186" fontId="43" fillId="0" borderId="111" xfId="0" applyNumberFormat="1" applyFont="1" applyBorder="1" applyAlignment="1">
      <alignment/>
    </xf>
    <xf numFmtId="186" fontId="43" fillId="33" borderId="111" xfId="0" applyNumberFormat="1" applyFont="1" applyFill="1" applyBorder="1" applyAlignment="1">
      <alignment/>
    </xf>
    <xf numFmtId="186" fontId="43" fillId="0" borderId="90" xfId="0" applyNumberFormat="1" applyFont="1" applyBorder="1" applyAlignment="1">
      <alignment/>
    </xf>
    <xf numFmtId="186" fontId="43" fillId="33" borderId="90" xfId="0" applyNumberFormat="1" applyFont="1" applyFill="1" applyBorder="1" applyAlignment="1">
      <alignment/>
    </xf>
    <xf numFmtId="0" fontId="106" fillId="0" borderId="0" xfId="0" applyFont="1" applyAlignment="1">
      <alignment/>
    </xf>
    <xf numFmtId="186" fontId="7" fillId="33" borderId="79" xfId="0" applyNumberFormat="1" applyFont="1" applyFill="1" applyBorder="1" applyAlignment="1">
      <alignment/>
    </xf>
    <xf numFmtId="186" fontId="36" fillId="33" borderId="27" xfId="0" applyNumberFormat="1" applyFont="1" applyFill="1" applyBorder="1" applyAlignment="1">
      <alignment/>
    </xf>
    <xf numFmtId="186" fontId="36" fillId="0" borderId="116" xfId="0" applyNumberFormat="1" applyFont="1" applyBorder="1" applyAlignment="1">
      <alignment/>
    </xf>
    <xf numFmtId="186" fontId="36" fillId="33" borderId="32" xfId="0" applyNumberFormat="1" applyFont="1" applyFill="1" applyBorder="1" applyAlignment="1">
      <alignment/>
    </xf>
    <xf numFmtId="186" fontId="36" fillId="0" borderId="118" xfId="0" applyNumberFormat="1" applyFont="1" applyBorder="1" applyAlignment="1">
      <alignment/>
    </xf>
    <xf numFmtId="186" fontId="36" fillId="0" borderId="119" xfId="0" applyNumberFormat="1" applyFont="1" applyBorder="1" applyAlignment="1">
      <alignment/>
    </xf>
    <xf numFmtId="186" fontId="36" fillId="0" borderId="120" xfId="0" applyNumberFormat="1" applyFont="1" applyBorder="1" applyAlignment="1">
      <alignment/>
    </xf>
    <xf numFmtId="186" fontId="7" fillId="0" borderId="121" xfId="0" applyNumberFormat="1" applyFont="1" applyBorder="1" applyAlignment="1">
      <alignment/>
    </xf>
    <xf numFmtId="186" fontId="7" fillId="33" borderId="84" xfId="0" applyNumberFormat="1" applyFont="1" applyFill="1" applyBorder="1" applyAlignment="1">
      <alignment/>
    </xf>
    <xf numFmtId="186" fontId="28" fillId="33" borderId="122" xfId="54" applyNumberFormat="1" applyFont="1" applyFill="1" applyBorder="1" applyAlignment="1">
      <alignment vertical="center"/>
      <protection/>
    </xf>
    <xf numFmtId="186" fontId="28" fillId="0" borderId="123" xfId="54" applyNumberFormat="1" applyFont="1" applyFill="1" applyBorder="1" applyAlignment="1">
      <alignment vertical="center"/>
      <protection/>
    </xf>
    <xf numFmtId="186" fontId="28" fillId="0" borderId="0" xfId="54" applyNumberFormat="1" applyFont="1" applyBorder="1" applyAlignment="1">
      <alignment vertical="center"/>
      <protection/>
    </xf>
    <xf numFmtId="186" fontId="28" fillId="0" borderId="44" xfId="54" applyNumberFormat="1" applyFont="1" applyBorder="1" applyAlignment="1">
      <alignment vertical="center"/>
      <protection/>
    </xf>
    <xf numFmtId="186" fontId="30" fillId="0" borderId="0" xfId="53" applyNumberFormat="1" applyFont="1">
      <alignment/>
      <protection/>
    </xf>
    <xf numFmtId="186" fontId="0" fillId="0" borderId="0" xfId="53" applyNumberFormat="1">
      <alignment/>
      <protection/>
    </xf>
    <xf numFmtId="186" fontId="29" fillId="33" borderId="124" xfId="54" applyNumberFormat="1" applyFont="1" applyFill="1" applyBorder="1">
      <alignment/>
      <protection/>
    </xf>
    <xf numFmtId="186" fontId="29" fillId="0" borderId="125" xfId="54" applyNumberFormat="1" applyFont="1" applyFill="1" applyBorder="1">
      <alignment/>
      <protection/>
    </xf>
    <xf numFmtId="186" fontId="29" fillId="0" borderId="0" xfId="54" applyNumberFormat="1" applyFont="1" applyBorder="1">
      <alignment/>
      <protection/>
    </xf>
    <xf numFmtId="186" fontId="29" fillId="0" borderId="45" xfId="54" applyNumberFormat="1" applyFont="1" applyBorder="1">
      <alignment/>
      <protection/>
    </xf>
    <xf numFmtId="186" fontId="29" fillId="33" borderId="126" xfId="54" applyNumberFormat="1" applyFont="1" applyFill="1" applyBorder="1">
      <alignment/>
      <protection/>
    </xf>
    <xf numFmtId="186" fontId="29" fillId="0" borderId="127" xfId="54" applyNumberFormat="1" applyFont="1" applyFill="1" applyBorder="1">
      <alignment/>
      <protection/>
    </xf>
    <xf numFmtId="186" fontId="29" fillId="0" borderId="40" xfId="54" applyNumberFormat="1" applyFont="1" applyBorder="1">
      <alignment/>
      <protection/>
    </xf>
    <xf numFmtId="186" fontId="29" fillId="0" borderId="46" xfId="54" applyNumberFormat="1" applyFont="1" applyBorder="1">
      <alignment/>
      <protection/>
    </xf>
    <xf numFmtId="186" fontId="32" fillId="0" borderId="0" xfId="55" applyNumberFormat="1" applyFont="1">
      <alignment/>
      <protection/>
    </xf>
    <xf numFmtId="186" fontId="0" fillId="0" borderId="0" xfId="54" applyNumberFormat="1">
      <alignment/>
      <protection/>
    </xf>
    <xf numFmtId="186" fontId="31" fillId="0" borderId="0" xfId="55" applyNumberFormat="1">
      <alignment/>
      <protection/>
    </xf>
    <xf numFmtId="186" fontId="22" fillId="0" borderId="0" xfId="54" applyNumberFormat="1" applyFont="1">
      <alignment/>
      <protection/>
    </xf>
    <xf numFmtId="186" fontId="23" fillId="0" borderId="0" xfId="54" applyNumberFormat="1" applyFont="1" applyAlignment="1">
      <alignment vertical="center"/>
      <protection/>
    </xf>
    <xf numFmtId="186" fontId="25" fillId="0" borderId="35" xfId="54" applyNumberFormat="1" applyFont="1" applyBorder="1" applyAlignment="1">
      <alignment horizontal="centerContinuous"/>
      <protection/>
    </xf>
    <xf numFmtId="186" fontId="25" fillId="0" borderId="34" xfId="54" applyNumberFormat="1" applyFont="1" applyBorder="1" applyAlignment="1">
      <alignment horizontal="centerContinuous"/>
      <protection/>
    </xf>
    <xf numFmtId="186" fontId="25" fillId="0" borderId="36" xfId="54" applyNumberFormat="1" applyFont="1" applyBorder="1" applyAlignment="1">
      <alignment horizontal="centerContinuous"/>
      <protection/>
    </xf>
    <xf numFmtId="186" fontId="24" fillId="0" borderId="34" xfId="54" applyNumberFormat="1" applyFont="1" applyBorder="1" applyAlignment="1">
      <alignment horizontal="centerContinuous"/>
      <protection/>
    </xf>
    <xf numFmtId="186" fontId="28" fillId="33" borderId="42" xfId="54" applyNumberFormat="1" applyFont="1" applyFill="1" applyBorder="1" applyAlignment="1">
      <alignment horizontal="center" vertical="center" wrapText="1"/>
      <protection/>
    </xf>
    <xf numFmtId="186" fontId="28" fillId="0" borderId="43" xfId="54" applyNumberFormat="1" applyFont="1" applyFill="1" applyBorder="1" applyAlignment="1">
      <alignment horizontal="center" vertical="center" wrapText="1"/>
      <protection/>
    </xf>
    <xf numFmtId="186" fontId="28" fillId="0" borderId="41" xfId="54" applyNumberFormat="1" applyFont="1" applyBorder="1" applyAlignment="1">
      <alignment horizontal="center" vertical="center"/>
      <protection/>
    </xf>
    <xf numFmtId="3" fontId="29" fillId="33" borderId="26" xfId="0" applyNumberFormat="1" applyFont="1" applyFill="1" applyBorder="1" applyAlignment="1">
      <alignment/>
    </xf>
    <xf numFmtId="3" fontId="29" fillId="33" borderId="27" xfId="0" applyNumberFormat="1" applyFont="1" applyFill="1" applyBorder="1" applyAlignment="1">
      <alignment/>
    </xf>
    <xf numFmtId="206" fontId="28" fillId="0" borderId="25" xfId="0" applyNumberFormat="1" applyFont="1" applyBorder="1" applyAlignment="1">
      <alignment/>
    </xf>
    <xf numFmtId="206" fontId="28" fillId="33" borderId="25" xfId="0" applyNumberFormat="1" applyFont="1" applyFill="1" applyBorder="1" applyAlignment="1">
      <alignment/>
    </xf>
    <xf numFmtId="206" fontId="28" fillId="0" borderId="25" xfId="0" applyNumberFormat="1" applyFont="1" applyBorder="1" applyAlignment="1" quotePrefix="1">
      <alignment horizontal="center"/>
    </xf>
    <xf numFmtId="206" fontId="28" fillId="33" borderId="27" xfId="0" applyNumberFormat="1" applyFont="1" applyFill="1" applyBorder="1" applyAlignment="1" quotePrefix="1">
      <alignment horizontal="center"/>
    </xf>
    <xf numFmtId="206" fontId="29" fillId="0" borderId="25" xfId="0" applyNumberFormat="1" applyFont="1" applyBorder="1" applyAlignment="1">
      <alignment/>
    </xf>
    <xf numFmtId="206" fontId="29" fillId="33" borderId="25" xfId="0" applyNumberFormat="1" applyFont="1" applyFill="1" applyBorder="1" applyAlignment="1">
      <alignment/>
    </xf>
    <xf numFmtId="206" fontId="29" fillId="33" borderId="27" xfId="0" applyNumberFormat="1" applyFont="1" applyFill="1" applyBorder="1" applyAlignment="1">
      <alignment/>
    </xf>
    <xf numFmtId="206" fontId="29" fillId="0" borderId="31" xfId="0" applyNumberFormat="1" applyFont="1" applyBorder="1" applyAlignment="1">
      <alignment/>
    </xf>
    <xf numFmtId="206" fontId="29" fillId="33" borderId="31" xfId="0" applyNumberFormat="1" applyFont="1" applyFill="1" applyBorder="1" applyAlignment="1">
      <alignment/>
    </xf>
    <xf numFmtId="206" fontId="29" fillId="33" borderId="32" xfId="0" applyNumberFormat="1" applyFont="1" applyFill="1" applyBorder="1" applyAlignment="1">
      <alignment/>
    </xf>
    <xf numFmtId="206" fontId="28" fillId="0" borderId="25" xfId="55" applyNumberFormat="1" applyFont="1" applyBorder="1">
      <alignment/>
      <protection/>
    </xf>
    <xf numFmtId="206" fontId="28" fillId="33" borderId="25" xfId="55" applyNumberFormat="1" applyFont="1" applyFill="1" applyBorder="1">
      <alignment/>
      <protection/>
    </xf>
    <xf numFmtId="206" fontId="29" fillId="0" borderId="25" xfId="55" applyNumberFormat="1" applyFont="1" applyBorder="1">
      <alignment/>
      <protection/>
    </xf>
    <xf numFmtId="206" fontId="29" fillId="33" borderId="25" xfId="55" applyNumberFormat="1" applyFont="1" applyFill="1" applyBorder="1">
      <alignment/>
      <protection/>
    </xf>
    <xf numFmtId="206" fontId="29" fillId="33" borderId="27" xfId="55" applyNumberFormat="1" applyFont="1" applyFill="1" applyBorder="1">
      <alignment/>
      <protection/>
    </xf>
    <xf numFmtId="206" fontId="29" fillId="0" borderId="31" xfId="55" applyNumberFormat="1" applyFont="1" applyBorder="1">
      <alignment/>
      <protection/>
    </xf>
    <xf numFmtId="206" fontId="29" fillId="33" borderId="31" xfId="55" applyNumberFormat="1" applyFont="1" applyFill="1" applyBorder="1">
      <alignment/>
      <protection/>
    </xf>
    <xf numFmtId="206" fontId="29" fillId="33" borderId="32" xfId="55" applyNumberFormat="1" applyFont="1" applyFill="1" applyBorder="1">
      <alignment/>
      <protection/>
    </xf>
    <xf numFmtId="206" fontId="0" fillId="0" borderId="0" xfId="53" applyNumberFormat="1">
      <alignment/>
      <protection/>
    </xf>
    <xf numFmtId="206" fontId="0" fillId="0" borderId="0" xfId="0" applyNumberFormat="1" applyAlignment="1">
      <alignment/>
    </xf>
    <xf numFmtId="206" fontId="34" fillId="0" borderId="12" xfId="55" applyNumberFormat="1" applyFont="1" applyBorder="1" applyAlignment="1">
      <alignment horizontal="centerContinuous" vertical="center"/>
      <protection/>
    </xf>
    <xf numFmtId="206" fontId="28" fillId="0" borderId="12" xfId="55" applyNumberFormat="1" applyFont="1" applyBorder="1" applyAlignment="1">
      <alignment horizontal="centerContinuous" vertical="center"/>
      <protection/>
    </xf>
    <xf numFmtId="206" fontId="28" fillId="0" borderId="14" xfId="55" applyNumberFormat="1" applyFont="1" applyBorder="1" applyAlignment="1">
      <alignment horizontal="centerContinuous" vertical="center"/>
      <protection/>
    </xf>
    <xf numFmtId="206" fontId="28" fillId="0" borderId="17" xfId="55" applyNumberFormat="1" applyFont="1" applyBorder="1" applyAlignment="1">
      <alignment horizontal="centerContinuous" vertical="center"/>
      <protection/>
    </xf>
    <xf numFmtId="206" fontId="28" fillId="0" borderId="19" xfId="55" applyNumberFormat="1" applyFont="1" applyBorder="1" applyAlignment="1">
      <alignment horizontal="centerContinuous" vertical="center"/>
      <protection/>
    </xf>
    <xf numFmtId="206" fontId="35" fillId="0" borderId="22" xfId="55" applyNumberFormat="1" applyFont="1" applyBorder="1" applyAlignment="1">
      <alignment horizontal="center"/>
      <protection/>
    </xf>
    <xf numFmtId="206" fontId="35" fillId="33" borderId="22" xfId="55" applyNumberFormat="1" applyFont="1" applyFill="1" applyBorder="1" applyAlignment="1">
      <alignment horizontal="center"/>
      <protection/>
    </xf>
    <xf numFmtId="206" fontId="35" fillId="33" borderId="24" xfId="55" applyNumberFormat="1" applyFont="1" applyFill="1" applyBorder="1" applyAlignment="1">
      <alignment horizontal="center"/>
      <protection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206" fontId="29" fillId="0" borderId="25" xfId="0" applyNumberFormat="1" applyFont="1" applyBorder="1" applyAlignment="1">
      <alignment/>
    </xf>
    <xf numFmtId="206" fontId="34" fillId="0" borderId="103" xfId="0" applyNumberFormat="1" applyFont="1" applyBorder="1" applyAlignment="1">
      <alignment/>
    </xf>
    <xf numFmtId="206" fontId="43" fillId="0" borderId="86" xfId="0" applyNumberFormat="1" applyFont="1" applyBorder="1" applyAlignment="1">
      <alignment/>
    </xf>
    <xf numFmtId="206" fontId="43" fillId="0" borderId="25" xfId="0" applyNumberFormat="1" applyFont="1" applyBorder="1" applyAlignment="1">
      <alignment/>
    </xf>
    <xf numFmtId="206" fontId="43" fillId="0" borderId="25" xfId="0" applyNumberFormat="1" applyFont="1" applyBorder="1" applyAlignment="1" quotePrefix="1">
      <alignment/>
    </xf>
    <xf numFmtId="206" fontId="43" fillId="0" borderId="31" xfId="0" applyNumberFormat="1" applyFont="1" applyBorder="1" applyAlignment="1" quotePrefix="1">
      <alignment/>
    </xf>
    <xf numFmtId="206" fontId="43" fillId="0" borderId="31" xfId="0" applyNumberFormat="1" applyFont="1" applyBorder="1" applyAlignment="1">
      <alignment/>
    </xf>
    <xf numFmtId="187" fontId="107" fillId="0" borderId="0" xfId="0" applyNumberFormat="1" applyFont="1" applyAlignment="1">
      <alignment/>
    </xf>
    <xf numFmtId="187" fontId="6" fillId="0" borderId="25" xfId="0" applyNumberFormat="1" applyFont="1" applyBorder="1" applyAlignment="1" quotePrefix="1">
      <alignment horizontal="center" wrapText="1"/>
    </xf>
    <xf numFmtId="187" fontId="6" fillId="33" borderId="25" xfId="0" applyNumberFormat="1" applyFont="1" applyFill="1" applyBorder="1" applyAlignment="1" quotePrefix="1">
      <alignment horizontal="center" wrapText="1"/>
    </xf>
    <xf numFmtId="186" fontId="29" fillId="0" borderId="25" xfId="0" applyNumberFormat="1" applyFont="1" applyBorder="1" applyAlignment="1">
      <alignment wrapText="1"/>
    </xf>
    <xf numFmtId="186" fontId="29" fillId="33" borderId="25" xfId="0" applyNumberFormat="1" applyFont="1" applyFill="1" applyBorder="1" applyAlignment="1">
      <alignment wrapText="1"/>
    </xf>
    <xf numFmtId="186" fontId="29" fillId="0" borderId="25" xfId="0" applyNumberFormat="1" applyFont="1" applyBorder="1" applyAlignment="1" quotePrefix="1">
      <alignment wrapText="1"/>
    </xf>
    <xf numFmtId="186" fontId="29" fillId="0" borderId="31" xfId="0" applyNumberFormat="1" applyFont="1" applyBorder="1" applyAlignment="1">
      <alignment wrapText="1"/>
    </xf>
    <xf numFmtId="186" fontId="29" fillId="33" borderId="31" xfId="0" applyNumberFormat="1" applyFont="1" applyFill="1" applyBorder="1" applyAlignment="1">
      <alignment wrapText="1"/>
    </xf>
    <xf numFmtId="186" fontId="8" fillId="33" borderId="25" xfId="0" applyNumberFormat="1" applyFont="1" applyFill="1" applyBorder="1" applyAlignment="1">
      <alignment wrapText="1"/>
    </xf>
    <xf numFmtId="187" fontId="6" fillId="0" borderId="25" xfId="0" applyNumberFormat="1" applyFont="1" applyBorder="1" applyAlignment="1" quotePrefix="1">
      <alignment horizontal="center"/>
    </xf>
    <xf numFmtId="187" fontId="6" fillId="33" borderId="26" xfId="0" applyNumberFormat="1" applyFont="1" applyFill="1" applyBorder="1" applyAlignment="1">
      <alignment horizontal="center"/>
    </xf>
    <xf numFmtId="3" fontId="28" fillId="0" borderId="71" xfId="0" applyNumberFormat="1" applyFont="1" applyBorder="1" applyAlignment="1">
      <alignment vertical="center"/>
    </xf>
    <xf numFmtId="3" fontId="28" fillId="33" borderId="12" xfId="0" applyNumberFormat="1" applyFont="1" applyFill="1" applyBorder="1" applyAlignment="1">
      <alignment vertical="center"/>
    </xf>
    <xf numFmtId="3" fontId="29" fillId="0" borderId="119" xfId="0" applyNumberFormat="1" applyFont="1" applyBorder="1" applyAlignment="1">
      <alignment/>
    </xf>
    <xf numFmtId="3" fontId="29" fillId="33" borderId="86" xfId="0" applyNumberFormat="1" applyFont="1" applyFill="1" applyBorder="1" applyAlignment="1">
      <alignment/>
    </xf>
    <xf numFmtId="3" fontId="29" fillId="0" borderId="118" xfId="0" applyNumberFormat="1" applyFont="1" applyFill="1" applyBorder="1" applyAlignment="1">
      <alignment/>
    </xf>
    <xf numFmtId="3" fontId="29" fillId="33" borderId="25" xfId="0" applyNumberFormat="1" applyFont="1" applyFill="1" applyBorder="1" applyAlignment="1">
      <alignment/>
    </xf>
    <xf numFmtId="3" fontId="29" fillId="0" borderId="128" xfId="0" applyNumberFormat="1" applyFont="1" applyFill="1" applyBorder="1" applyAlignment="1">
      <alignment/>
    </xf>
    <xf numFmtId="3" fontId="29" fillId="33" borderId="60" xfId="0" applyNumberFormat="1" applyFont="1" applyFill="1" applyBorder="1" applyAlignment="1">
      <alignment/>
    </xf>
    <xf numFmtId="3" fontId="29" fillId="0" borderId="73" xfId="0" applyNumberFormat="1" applyFont="1" applyFill="1" applyBorder="1" applyAlignment="1">
      <alignment/>
    </xf>
    <xf numFmtId="3" fontId="29" fillId="33" borderId="17" xfId="0" applyNumberFormat="1" applyFont="1" applyFill="1" applyBorder="1" applyAlignment="1">
      <alignment/>
    </xf>
    <xf numFmtId="3" fontId="29" fillId="0" borderId="120" xfId="0" applyNumberFormat="1" applyFont="1" applyFill="1" applyBorder="1" applyAlignment="1">
      <alignment/>
    </xf>
    <xf numFmtId="3" fontId="29" fillId="33" borderId="6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 vertical="center"/>
    </xf>
    <xf numFmtId="3" fontId="29" fillId="0" borderId="119" xfId="0" applyNumberFormat="1" applyFont="1" applyFill="1" applyBorder="1" applyAlignment="1">
      <alignment/>
    </xf>
    <xf numFmtId="3" fontId="29" fillId="0" borderId="118" xfId="0" applyNumberFormat="1" applyFont="1" applyBorder="1" applyAlignment="1">
      <alignment/>
    </xf>
    <xf numFmtId="3" fontId="29" fillId="33" borderId="30" xfId="0" applyNumberFormat="1" applyFont="1" applyFill="1" applyBorder="1" applyAlignment="1">
      <alignment/>
    </xf>
    <xf numFmtId="3" fontId="29" fillId="33" borderId="32" xfId="0" applyNumberFormat="1" applyFont="1" applyFill="1" applyBorder="1" applyAlignment="1">
      <alignment/>
    </xf>
    <xf numFmtId="187" fontId="6" fillId="33" borderId="26" xfId="0" applyNumberFormat="1" applyFont="1" applyFill="1" applyBorder="1" applyAlignment="1" quotePrefix="1">
      <alignment horizontal="center"/>
    </xf>
    <xf numFmtId="49" fontId="28" fillId="0" borderId="15" xfId="55" applyNumberFormat="1" applyFont="1" applyBorder="1" applyAlignment="1">
      <alignment horizontal="center"/>
      <protection/>
    </xf>
    <xf numFmtId="206" fontId="28" fillId="33" borderId="27" xfId="55" applyNumberFormat="1" applyFont="1" applyFill="1" applyBorder="1" applyAlignment="1">
      <alignment horizontal="center"/>
      <protection/>
    </xf>
    <xf numFmtId="187" fontId="8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186" fontId="105" fillId="0" borderId="117" xfId="0" applyNumberFormat="1" applyFont="1" applyBorder="1" applyAlignment="1">
      <alignment/>
    </xf>
    <xf numFmtId="186" fontId="105" fillId="33" borderId="19" xfId="0" applyNumberFormat="1" applyFont="1" applyFill="1" applyBorder="1" applyAlignment="1">
      <alignment/>
    </xf>
    <xf numFmtId="186" fontId="105" fillId="0" borderId="24" xfId="0" applyNumberFormat="1" applyFont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taryfa 01-24" xfId="52"/>
    <cellStyle name="Normalny_Bydło żywe KR06_VII08" xfId="53"/>
    <cellStyle name="Normalny_MatrycaKRAJ" xfId="54"/>
    <cellStyle name="Normalny_Wazniejsze Prod EXP 12_10wKR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Handel towarami rolno-spożywczymi w latach 2004 - 2017.</a:t>
            </a:r>
          </a:p>
        </c:rich>
      </c:tx>
      <c:layout>
        <c:manualLayout>
          <c:xMode val="factor"/>
          <c:yMode val="factor"/>
          <c:x val="-0.01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905"/>
          <c:w val="0.991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2004-2017'!$A$5</c:f>
              <c:strCache>
                <c:ptCount val="1"/>
                <c:pt idx="0">
                  <c:v>Eksport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2004-2017'!$B$5:$O$5</c:f>
              <c:numCache/>
            </c:numRef>
          </c:val>
        </c:ser>
        <c:ser>
          <c:idx val="1"/>
          <c:order val="1"/>
          <c:tx>
            <c:strRef>
              <c:f>'HZ og 2004-2017'!$A$6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2004-2017'!$B$6:$O$6</c:f>
              <c:numCache/>
            </c:numRef>
          </c:val>
        </c:ser>
        <c:ser>
          <c:idx val="2"/>
          <c:order val="2"/>
          <c:tx>
            <c:strRef>
              <c:f>'HZ og 2004-2017'!$A$7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smCheck">
              <a:fgClr>
                <a:srgbClr val="FFFFCC"/>
              </a:fgClr>
              <a:bgClr>
                <a:srgbClr val="00000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2004-2017'!$B$7:$O$7</c:f>
              <c:numCache/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54006"/>
        <c:crossesAt val="0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8010925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917"/>
          <c:w val="0.421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EKSPORT towarów rolno-spożywczych w latach 2014 - 2017.</a:t>
            </a:r>
          </a:p>
        </c:rich>
      </c:tx>
      <c:layout>
        <c:manualLayout>
          <c:xMode val="factor"/>
          <c:yMode val="factor"/>
          <c:x val="-0.009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75"/>
          <c:w val="0.97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Ogołem'!$B$5:$B$16</c:f>
              <c:numCache/>
            </c:numRef>
          </c:val>
          <c:smooth val="1"/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Ogołem'!$C$5:$C$16</c:f>
              <c:numCache/>
            </c:numRef>
          </c:val>
          <c:smooth val="1"/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Ogołem'!$D$5:$D$16</c:f>
              <c:numCache/>
            </c:numRef>
          </c:val>
          <c:smooth val="1"/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2017r.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Ogołem'!$E$5:$E$16</c:f>
              <c:numCache/>
            </c:numRef>
          </c:val>
          <c:smooth val="1"/>
        </c:ser>
        <c:marker val="1"/>
        <c:axId val="58986055"/>
        <c:axId val="61112448"/>
      </c:line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112448"/>
        <c:crossesAt val="0"/>
        <c:auto val="1"/>
        <c:lblOffset val="100"/>
        <c:tickLblSkip val="1"/>
        <c:noMultiLvlLbl val="0"/>
      </c:catAx>
      <c:valAx>
        <c:axId val="61112448"/>
        <c:scaling>
          <c:orientation val="minMax"/>
          <c:max val="2700"/>
          <c:min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1925"/>
          <c:w val="0.68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IMPORT towarów rolno-spożywczych w latach 2014 - 2017.</a:t>
            </a:r>
          </a:p>
        </c:rich>
      </c:tx>
      <c:layout>
        <c:manualLayout>
          <c:xMode val="factor"/>
          <c:yMode val="factor"/>
          <c:x val="-0.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84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Ogołem'!$F$5:$F$16</c:f>
              <c:numCache/>
            </c:numRef>
          </c:val>
          <c:smooth val="1"/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Ogołem'!$G$5:$G$16</c:f>
              <c:numCache/>
            </c:numRef>
          </c:val>
          <c:smooth val="1"/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Ogołem'!$H$5:$H$16</c:f>
              <c:numCache/>
            </c:numRef>
          </c:val>
          <c:smooth val="1"/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2017r.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Ogołem'!$I$5:$I$16</c:f>
              <c:numCache/>
            </c:numRef>
          </c:val>
          <c:smooth val="1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61226"/>
        <c:crossesAt val="0"/>
        <c:auto val="1"/>
        <c:lblOffset val="100"/>
        <c:tickLblSkip val="1"/>
        <c:noMultiLvlLbl val="0"/>
      </c:catAx>
      <c:valAx>
        <c:axId val="51161226"/>
        <c:scaling>
          <c:orientation val="minMax"/>
          <c:max val="19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41121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9105"/>
          <c:w val="0.684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0.033</cdr:y>
    </cdr:from>
    <cdr:to>
      <cdr:x>0.1125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23825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</a:rPr>
            <a:t>mld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1114425</xdr:colOff>
      <xdr:row>15</xdr:row>
      <xdr:rowOff>9525</xdr:rowOff>
    </xdr:from>
    <xdr:to>
      <xdr:col>11</xdr:col>
      <xdr:colOff>485775</xdr:colOff>
      <xdr:row>38</xdr:row>
      <xdr:rowOff>19050</xdr:rowOff>
    </xdr:to>
    <xdr:graphicFrame>
      <xdr:nvGraphicFramePr>
        <xdr:cNvPr id="1" name="Wykres 1"/>
        <xdr:cNvGraphicFramePr/>
      </xdr:nvGraphicFramePr>
      <xdr:xfrm>
        <a:off x="1114425" y="3133725"/>
        <a:ext cx="7562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0.007</cdr:y>
    </cdr:from>
    <cdr:to>
      <cdr:x>0.10775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0.0025</cdr:y>
    </cdr:from>
    <cdr:to>
      <cdr:x>0.1075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95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19</xdr:row>
      <xdr:rowOff>133350</xdr:rowOff>
    </xdr:from>
    <xdr:to>
      <xdr:col>11</xdr:col>
      <xdr:colOff>276225</xdr:colOff>
      <xdr:row>39</xdr:row>
      <xdr:rowOff>85725</xdr:rowOff>
    </xdr:to>
    <xdr:graphicFrame>
      <xdr:nvGraphicFramePr>
        <xdr:cNvPr id="1" name="Wykres 1025"/>
        <xdr:cNvGraphicFramePr/>
      </xdr:nvGraphicFramePr>
      <xdr:xfrm>
        <a:off x="676275" y="4029075"/>
        <a:ext cx="7372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40</xdr:row>
      <xdr:rowOff>142875</xdr:rowOff>
    </xdr:from>
    <xdr:to>
      <xdr:col>11</xdr:col>
      <xdr:colOff>228600</xdr:colOff>
      <xdr:row>65</xdr:row>
      <xdr:rowOff>152400</xdr:rowOff>
    </xdr:to>
    <xdr:graphicFrame>
      <xdr:nvGraphicFramePr>
        <xdr:cNvPr id="2" name="Wykres 1026"/>
        <xdr:cNvGraphicFramePr/>
      </xdr:nvGraphicFramePr>
      <xdr:xfrm>
        <a:off x="657225" y="7886700"/>
        <a:ext cx="73437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41</xdr:row>
      <xdr:rowOff>152400</xdr:rowOff>
    </xdr:from>
    <xdr:to>
      <xdr:col>6</xdr:col>
      <xdr:colOff>304800</xdr:colOff>
      <xdr:row>56</xdr:row>
      <xdr:rowOff>9525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39175"/>
          <a:ext cx="57435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2:R24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20.75390625" style="0" customWidth="1"/>
    <col min="14" max="14" width="10.75390625" style="0" customWidth="1"/>
  </cols>
  <sheetData>
    <row r="2" spans="1:3" ht="15">
      <c r="A2" s="38">
        <v>43349</v>
      </c>
      <c r="C2" s="531" t="s">
        <v>640</v>
      </c>
    </row>
    <row r="3" spans="14:18" ht="12.75">
      <c r="N3" s="46"/>
      <c r="O3" s="46"/>
      <c r="P3" s="46"/>
      <c r="Q3" s="46"/>
      <c r="R3" s="46"/>
    </row>
    <row r="4" spans="1:18" ht="20.25">
      <c r="A4" s="336" t="s">
        <v>634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25"/>
      <c r="O4" s="46"/>
      <c r="P4" s="46"/>
      <c r="Q4" s="46"/>
      <c r="R4" s="46"/>
    </row>
    <row r="5" spans="1:18" ht="23.25">
      <c r="A5" s="51" t="s">
        <v>442</v>
      </c>
      <c r="B5" s="46"/>
      <c r="C5" s="46"/>
      <c r="D5" s="46"/>
      <c r="E5" s="4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0"/>
      <c r="N6" s="46"/>
      <c r="O6" s="46"/>
      <c r="P6" s="46"/>
      <c r="Q6" s="46"/>
      <c r="R6" s="46"/>
    </row>
    <row r="7" spans="4:18" ht="20.25">
      <c r="D7" s="41" t="s">
        <v>389</v>
      </c>
      <c r="N7" s="46"/>
      <c r="O7" s="46"/>
      <c r="P7" s="46"/>
      <c r="Q7" s="46"/>
      <c r="R7" s="46"/>
    </row>
    <row r="9" ht="12.75">
      <c r="A9" s="42" t="s">
        <v>390</v>
      </c>
    </row>
    <row r="11" ht="12.75">
      <c r="A11" s="42" t="s">
        <v>392</v>
      </c>
    </row>
    <row r="16" ht="15.75">
      <c r="A16" s="43" t="s">
        <v>391</v>
      </c>
    </row>
    <row r="19" ht="12.75">
      <c r="A19" s="49"/>
    </row>
    <row r="20" ht="20.25">
      <c r="A20" s="47"/>
    </row>
    <row r="21" ht="23.25">
      <c r="A21" s="44"/>
    </row>
    <row r="24" ht="18.75">
      <c r="A24" s="300"/>
    </row>
  </sheetData>
  <sheetProtection/>
  <printOptions/>
  <pageMargins left="0.24" right="0.4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"/>
  <dimension ref="A1:AA68"/>
  <sheetViews>
    <sheetView showZeros="0"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12.25390625" style="0" customWidth="1"/>
    <col min="2" max="2" width="9.00390625" style="0" bestFit="1" customWidth="1"/>
    <col min="3" max="3" width="8.625" style="0" customWidth="1"/>
    <col min="5" max="5" width="10.375" style="0" customWidth="1"/>
    <col min="6" max="6" width="8.25390625" style="0" customWidth="1"/>
    <col min="7" max="7" width="8.625" style="0" customWidth="1"/>
    <col min="8" max="8" width="9.00390625" style="0" bestFit="1" customWidth="1"/>
    <col min="9" max="9" width="10.625" style="0" customWidth="1"/>
    <col min="10" max="11" width="8.125" style="0" customWidth="1"/>
    <col min="12" max="12" width="8.875" style="0" bestFit="1" customWidth="1"/>
    <col min="13" max="13" width="10.625" style="0" customWidth="1"/>
    <col min="14" max="14" width="2.375" style="0" customWidth="1"/>
    <col min="15" max="15" width="14.125" style="0" customWidth="1"/>
    <col min="16" max="19" width="10.00390625" style="0" customWidth="1"/>
  </cols>
  <sheetData>
    <row r="1" ht="23.25" thickBot="1">
      <c r="A1" s="115" t="s">
        <v>455</v>
      </c>
    </row>
    <row r="2" spans="1:13" ht="18">
      <c r="A2" s="116"/>
      <c r="B2" s="117" t="s">
        <v>453</v>
      </c>
      <c r="C2" s="118"/>
      <c r="D2" s="118"/>
      <c r="E2" s="119"/>
      <c r="F2" s="120" t="s">
        <v>483</v>
      </c>
      <c r="G2" s="121"/>
      <c r="H2" s="121"/>
      <c r="I2" s="119"/>
      <c r="J2" s="120" t="s">
        <v>2</v>
      </c>
      <c r="K2" s="121"/>
      <c r="L2" s="121"/>
      <c r="M2" s="122"/>
    </row>
    <row r="3" spans="1:13" ht="18.75" customHeight="1">
      <c r="A3" s="123" t="s">
        <v>484</v>
      </c>
      <c r="B3" s="124" t="s">
        <v>445</v>
      </c>
      <c r="C3" s="125"/>
      <c r="D3" s="125"/>
      <c r="E3" s="126"/>
      <c r="F3" s="127"/>
      <c r="G3" s="128"/>
      <c r="H3" s="128"/>
      <c r="I3" s="126"/>
      <c r="J3" s="127"/>
      <c r="K3" s="128"/>
      <c r="L3" s="128"/>
      <c r="M3" s="129"/>
    </row>
    <row r="4" spans="1:13" ht="19.5" customHeight="1" thickBot="1">
      <c r="A4" s="12"/>
      <c r="B4" s="130" t="s">
        <v>617</v>
      </c>
      <c r="C4" s="131" t="s">
        <v>623</v>
      </c>
      <c r="D4" s="131" t="s">
        <v>631</v>
      </c>
      <c r="E4" s="281" t="s">
        <v>635</v>
      </c>
      <c r="F4" s="132" t="s">
        <v>617</v>
      </c>
      <c r="G4" s="133" t="s">
        <v>623</v>
      </c>
      <c r="H4" s="134" t="s">
        <v>631</v>
      </c>
      <c r="I4" s="281" t="s">
        <v>635</v>
      </c>
      <c r="J4" s="132" t="s">
        <v>617</v>
      </c>
      <c r="K4" s="133" t="s">
        <v>623</v>
      </c>
      <c r="L4" s="134" t="s">
        <v>631</v>
      </c>
      <c r="M4" s="282" t="s">
        <v>635</v>
      </c>
    </row>
    <row r="5" spans="1:16" ht="15.75" customHeight="1">
      <c r="A5" s="135" t="s">
        <v>487</v>
      </c>
      <c r="B5" s="136">
        <v>1702.853588</v>
      </c>
      <c r="C5" s="137">
        <v>1713.9231129999998</v>
      </c>
      <c r="D5" s="137">
        <v>1814.501045</v>
      </c>
      <c r="E5" s="286">
        <v>2025.027409</v>
      </c>
      <c r="F5" s="283">
        <v>1263.93458</v>
      </c>
      <c r="G5" s="284">
        <v>1237.286872</v>
      </c>
      <c r="H5" s="285">
        <v>1293.006764</v>
      </c>
      <c r="I5" s="286">
        <v>1553.644111</v>
      </c>
      <c r="J5" s="283">
        <v>438.9190079999999</v>
      </c>
      <c r="K5" s="287">
        <v>476.6362409999999</v>
      </c>
      <c r="L5" s="287">
        <v>521.494281</v>
      </c>
      <c r="M5" s="358">
        <v>471.38329799999997</v>
      </c>
      <c r="N5" s="45"/>
      <c r="O5" s="138"/>
      <c r="P5" s="139"/>
    </row>
    <row r="6" spans="1:16" ht="15.75" customHeight="1">
      <c r="A6" s="140" t="s">
        <v>488</v>
      </c>
      <c r="B6" s="141">
        <v>1690.8822579999999</v>
      </c>
      <c r="C6" s="142">
        <v>1792.799423</v>
      </c>
      <c r="D6" s="142">
        <v>1922.820864</v>
      </c>
      <c r="E6" s="460">
        <v>2078.479837</v>
      </c>
      <c r="F6" s="288">
        <v>1202.349731</v>
      </c>
      <c r="G6" s="289">
        <v>1216.1814650000001</v>
      </c>
      <c r="H6" s="290">
        <v>1337.607921</v>
      </c>
      <c r="I6" s="460">
        <v>1445.3380319999999</v>
      </c>
      <c r="J6" s="288">
        <v>488.532527</v>
      </c>
      <c r="K6" s="291">
        <v>576.6179579999998</v>
      </c>
      <c r="L6" s="291">
        <v>585.212943</v>
      </c>
      <c r="M6" s="461">
        <v>623.401747</v>
      </c>
      <c r="N6" s="45"/>
      <c r="O6" s="138"/>
      <c r="P6" s="139"/>
    </row>
    <row r="7" spans="1:16" ht="15.75" customHeight="1">
      <c r="A7" s="140" t="s">
        <v>489</v>
      </c>
      <c r="B7" s="141">
        <v>1813.347125</v>
      </c>
      <c r="C7" s="142">
        <v>2084.117032</v>
      </c>
      <c r="D7" s="142">
        <v>1985.262315</v>
      </c>
      <c r="E7" s="460">
        <v>2436.1690559999997</v>
      </c>
      <c r="F7" s="288">
        <v>1326.132263</v>
      </c>
      <c r="G7" s="289">
        <v>1430.317841</v>
      </c>
      <c r="H7" s="290">
        <v>1472.816141</v>
      </c>
      <c r="I7" s="460">
        <v>1455.07809</v>
      </c>
      <c r="J7" s="288">
        <v>487.214862</v>
      </c>
      <c r="K7" s="291">
        <v>653.7991909999998</v>
      </c>
      <c r="L7" s="291">
        <v>512.4461739999999</v>
      </c>
      <c r="M7" s="461">
        <v>670.7897139999999</v>
      </c>
      <c r="N7" s="45"/>
      <c r="O7" s="138"/>
      <c r="P7" s="139"/>
    </row>
    <row r="8" spans="1:16" ht="15.75" customHeight="1">
      <c r="A8" s="140" t="s">
        <v>490</v>
      </c>
      <c r="B8" s="141">
        <v>1840.53047</v>
      </c>
      <c r="C8" s="142">
        <v>1880.242372</v>
      </c>
      <c r="D8" s="142">
        <v>2038.0063870000001</v>
      </c>
      <c r="E8" s="460">
        <v>2054.081095</v>
      </c>
      <c r="F8" s="288">
        <v>1281.826611</v>
      </c>
      <c r="G8" s="289">
        <v>1310.993765</v>
      </c>
      <c r="H8" s="290">
        <v>1431.9531969999998</v>
      </c>
      <c r="I8" s="460">
        <v>1765.379342</v>
      </c>
      <c r="J8" s="288">
        <v>558.703859</v>
      </c>
      <c r="K8" s="291">
        <v>569.2486070000001</v>
      </c>
      <c r="L8" s="291">
        <v>606.0531900000002</v>
      </c>
      <c r="M8" s="461">
        <v>608.7430630000001</v>
      </c>
      <c r="N8" s="45"/>
      <c r="O8" s="138"/>
      <c r="P8" s="139"/>
    </row>
    <row r="9" spans="1:15" ht="15.75" customHeight="1">
      <c r="A9" s="140" t="s">
        <v>491</v>
      </c>
      <c r="B9" s="141">
        <v>1735.138184</v>
      </c>
      <c r="C9" s="142">
        <v>1920.143706</v>
      </c>
      <c r="D9" s="142">
        <v>1963.4596769999998</v>
      </c>
      <c r="E9" s="460">
        <v>2313.708232</v>
      </c>
      <c r="F9" s="288">
        <v>1254.780429</v>
      </c>
      <c r="G9" s="289">
        <v>1261.715789</v>
      </c>
      <c r="H9" s="290">
        <v>1453.19999</v>
      </c>
      <c r="I9" s="460">
        <v>1692.7764399999999</v>
      </c>
      <c r="J9" s="288">
        <v>480.3577549999999</v>
      </c>
      <c r="K9" s="291">
        <v>658.4279169999999</v>
      </c>
      <c r="L9" s="291">
        <v>510.25968699999993</v>
      </c>
      <c r="M9" s="461">
        <v>620.9317919999999</v>
      </c>
      <c r="N9" s="45"/>
      <c r="O9" s="138"/>
    </row>
    <row r="10" spans="1:15" ht="15.75" customHeight="1">
      <c r="A10" s="140" t="s">
        <v>492</v>
      </c>
      <c r="B10" s="141">
        <v>1706.325147</v>
      </c>
      <c r="C10" s="142">
        <v>1940.219074</v>
      </c>
      <c r="D10" s="142">
        <v>1980.104294</v>
      </c>
      <c r="E10" s="460">
        <v>2259.912301</v>
      </c>
      <c r="F10" s="288">
        <v>1148.4546540000001</v>
      </c>
      <c r="G10" s="289">
        <v>1267.2243330000001</v>
      </c>
      <c r="H10" s="290">
        <v>1336.0140419999998</v>
      </c>
      <c r="I10" s="460">
        <v>1589.1795479999998</v>
      </c>
      <c r="J10" s="288">
        <v>557.870493</v>
      </c>
      <c r="K10" s="291">
        <v>672.994741</v>
      </c>
      <c r="L10" s="291">
        <v>644.0902520000001</v>
      </c>
      <c r="M10" s="461">
        <v>670.732753</v>
      </c>
      <c r="N10" s="45"/>
      <c r="O10" s="138"/>
    </row>
    <row r="11" spans="1:16" ht="15.75" customHeight="1">
      <c r="A11" s="140" t="s">
        <v>493</v>
      </c>
      <c r="B11" s="141">
        <v>1861.6647520000001</v>
      </c>
      <c r="C11" s="142">
        <v>1987.4041140000002</v>
      </c>
      <c r="D11" s="142">
        <v>1908.421605</v>
      </c>
      <c r="E11" s="460">
        <v>2236.498176</v>
      </c>
      <c r="F11" s="288">
        <v>1235.03108</v>
      </c>
      <c r="G11" s="289">
        <v>1323.307327</v>
      </c>
      <c r="H11" s="290">
        <v>1341.891411</v>
      </c>
      <c r="I11" s="460">
        <v>1538.271998</v>
      </c>
      <c r="J11" s="288">
        <v>626.633672</v>
      </c>
      <c r="K11" s="291">
        <v>664.0967870000001</v>
      </c>
      <c r="L11" s="291">
        <v>566.5301939999999</v>
      </c>
      <c r="M11" s="461">
        <v>698.2261780000001</v>
      </c>
      <c r="N11" s="45"/>
      <c r="O11" s="138"/>
      <c r="P11" s="158"/>
    </row>
    <row r="12" spans="1:15" ht="15.75" customHeight="1">
      <c r="A12" s="140" t="s">
        <v>494</v>
      </c>
      <c r="B12" s="141">
        <v>1780.059725</v>
      </c>
      <c r="C12" s="142">
        <v>2033.584358</v>
      </c>
      <c r="D12" s="142">
        <v>2017.0963689999999</v>
      </c>
      <c r="E12" s="460">
        <v>2515.472779</v>
      </c>
      <c r="F12" s="288">
        <v>1154.417751</v>
      </c>
      <c r="G12" s="289">
        <v>1248.632087</v>
      </c>
      <c r="H12" s="290">
        <v>1411.387848</v>
      </c>
      <c r="I12" s="460">
        <v>1615.408535</v>
      </c>
      <c r="J12" s="288">
        <v>625.6419740000001</v>
      </c>
      <c r="K12" s="291">
        <v>784.952271</v>
      </c>
      <c r="L12" s="291">
        <v>605.7085209999999</v>
      </c>
      <c r="M12" s="461">
        <v>900.0642440000001</v>
      </c>
      <c r="O12" s="144"/>
    </row>
    <row r="13" spans="1:15" ht="15.75" customHeight="1">
      <c r="A13" s="140" t="s">
        <v>495</v>
      </c>
      <c r="B13" s="143">
        <v>1988.671702</v>
      </c>
      <c r="C13" s="145">
        <v>2121.974269</v>
      </c>
      <c r="D13" s="145">
        <v>2147.94375</v>
      </c>
      <c r="E13" s="460">
        <v>2486.6976889999996</v>
      </c>
      <c r="F13" s="288">
        <v>1249.1989099999998</v>
      </c>
      <c r="G13" s="289">
        <v>1397.8012350000001</v>
      </c>
      <c r="H13" s="290">
        <v>1476.147465</v>
      </c>
      <c r="I13" s="460">
        <v>1578.5036010000001</v>
      </c>
      <c r="J13" s="288">
        <v>739.4727920000001</v>
      </c>
      <c r="K13" s="291">
        <v>724.1730339999998</v>
      </c>
      <c r="L13" s="291">
        <v>671.7962849999999</v>
      </c>
      <c r="M13" s="461">
        <v>908.1940879999997</v>
      </c>
      <c r="O13" s="144"/>
    </row>
    <row r="14" spans="1:15" ht="15.75" customHeight="1">
      <c r="A14" s="140" t="s">
        <v>496</v>
      </c>
      <c r="B14" s="143">
        <v>2075.1666640000003</v>
      </c>
      <c r="C14" s="145">
        <v>2128.0630669999996</v>
      </c>
      <c r="D14" s="145">
        <v>2187.942035</v>
      </c>
      <c r="E14" s="460">
        <v>2626.393098</v>
      </c>
      <c r="F14" s="288">
        <v>1366.09156</v>
      </c>
      <c r="G14" s="289">
        <v>1426.08259</v>
      </c>
      <c r="H14" s="290">
        <v>1558.699178</v>
      </c>
      <c r="I14" s="460">
        <v>1665.513278</v>
      </c>
      <c r="J14" s="288">
        <v>709.075104</v>
      </c>
      <c r="K14" s="291">
        <v>701.9804769999997</v>
      </c>
      <c r="L14" s="291">
        <v>629.2428570000001</v>
      </c>
      <c r="M14" s="461">
        <v>960.8798200000003</v>
      </c>
      <c r="O14" s="144"/>
    </row>
    <row r="15" spans="1:13" ht="15.75" customHeight="1">
      <c r="A15" s="146" t="s">
        <v>497</v>
      </c>
      <c r="B15" s="143">
        <v>1911.791733</v>
      </c>
      <c r="C15" s="145">
        <v>2017.367908</v>
      </c>
      <c r="D15" s="145">
        <v>2250.717851</v>
      </c>
      <c r="E15" s="460">
        <v>2568.40841</v>
      </c>
      <c r="F15" s="288">
        <v>1306.7610900000002</v>
      </c>
      <c r="G15" s="289">
        <v>1382.987781</v>
      </c>
      <c r="H15" s="290">
        <v>1644.263689</v>
      </c>
      <c r="I15" s="460">
        <v>1790.998152</v>
      </c>
      <c r="J15" s="288">
        <v>605.0306429999999</v>
      </c>
      <c r="K15" s="291">
        <v>634.3801270000001</v>
      </c>
      <c r="L15" s="291">
        <v>606.4541619999998</v>
      </c>
      <c r="M15" s="461">
        <v>777.4102580000001</v>
      </c>
    </row>
    <row r="16" spans="1:15" ht="15.75" customHeight="1" thickBot="1">
      <c r="A16" s="147" t="s">
        <v>498</v>
      </c>
      <c r="B16" s="148">
        <v>1770.05352</v>
      </c>
      <c r="C16" s="149">
        <v>1938.449094</v>
      </c>
      <c r="D16" s="149">
        <v>2116.1704870000003</v>
      </c>
      <c r="E16" s="525">
        <v>2212.071981</v>
      </c>
      <c r="F16" s="402">
        <v>1345.464741</v>
      </c>
      <c r="G16" s="403">
        <v>1347.964153</v>
      </c>
      <c r="H16" s="404">
        <v>1535.406599</v>
      </c>
      <c r="I16" s="525">
        <v>1594.875317</v>
      </c>
      <c r="J16" s="402">
        <v>424.5887790000001</v>
      </c>
      <c r="K16" s="403">
        <v>590.4849410000002</v>
      </c>
      <c r="L16" s="403">
        <v>580.7638880000003</v>
      </c>
      <c r="M16" s="526">
        <v>617.196664</v>
      </c>
      <c r="O16" s="150"/>
    </row>
    <row r="17" spans="1:13" ht="15.75" customHeight="1" thickBot="1">
      <c r="A17" s="151" t="s">
        <v>499</v>
      </c>
      <c r="B17" s="152">
        <f aca="true" t="shared" si="0" ref="B17:M17">SUM(B5:B16)</f>
        <v>21876.484868</v>
      </c>
      <c r="C17" s="153">
        <f t="shared" si="0"/>
        <v>23558.287529999998</v>
      </c>
      <c r="D17" s="153">
        <f t="shared" si="0"/>
        <v>24332.446679</v>
      </c>
      <c r="E17" s="293">
        <f t="shared" si="0"/>
        <v>27812.920063</v>
      </c>
      <c r="F17" s="154">
        <f t="shared" si="0"/>
        <v>15134.4434</v>
      </c>
      <c r="G17" s="152">
        <f t="shared" si="0"/>
        <v>15850.495238</v>
      </c>
      <c r="H17" s="155">
        <f t="shared" si="0"/>
        <v>17292.394245</v>
      </c>
      <c r="I17" s="293">
        <f t="shared" si="0"/>
        <v>19284.966443999998</v>
      </c>
      <c r="J17" s="154">
        <f t="shared" si="0"/>
        <v>6742.041467999999</v>
      </c>
      <c r="K17" s="152">
        <f t="shared" si="0"/>
        <v>7707.792292</v>
      </c>
      <c r="L17" s="155">
        <f t="shared" si="0"/>
        <v>7040.052433999999</v>
      </c>
      <c r="M17" s="293">
        <f t="shared" si="0"/>
        <v>8527.953619</v>
      </c>
    </row>
    <row r="18" ht="4.5" customHeight="1"/>
    <row r="19" ht="18" customHeight="1">
      <c r="A19" s="362"/>
    </row>
    <row r="20" ht="15" customHeight="1"/>
    <row r="21" ht="15" customHeight="1"/>
    <row r="22" ht="15" customHeight="1"/>
    <row r="23" ht="12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53" spans="1:27" s="15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ht="18">
      <c r="A55" s="157"/>
    </row>
    <row r="68" ht="15.75">
      <c r="A68" s="52"/>
    </row>
  </sheetData>
  <sheetProtection/>
  <printOptions horizontalCentered="1"/>
  <pageMargins left="0.1968503937007874" right="0.15748031496062992" top="0.9448818897637796" bottom="0.4330708661417323" header="0.1968503937007874" footer="0.2362204724409449"/>
  <pageSetup horizontalDpi="600" verticalDpi="600" orientation="portrait" paperSize="9" scale="75" r:id="rId2"/>
  <headerFooter alignWithMargins="0">
    <oddHeader>&amp;L&amp;"Times New Roman CE,Pogrubiona kursywa"&amp;12Departament Promocji i Jakości Żywności&amp;C
&amp;8
&amp;"Times New Roman CE,Standardowy"&amp;14Polski handel zagraniczny towarami rolno-spożywczymi (dział PCN 01-24)
w latach 2014 - 2017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M56"/>
  <sheetViews>
    <sheetView showZeros="0" zoomScale="90" zoomScaleNormal="90" zoomScalePageLayoutView="0" workbookViewId="0" topLeftCell="A1">
      <selection activeCell="C6" sqref="C6"/>
    </sheetView>
  </sheetViews>
  <sheetFormatPr defaultColWidth="8.75390625" defaultRowHeight="12.75"/>
  <cols>
    <col min="1" max="1" width="16.625" style="0" customWidth="1"/>
    <col min="2" max="2" width="12.00390625" style="0" bestFit="1" customWidth="1"/>
    <col min="3" max="3" width="11.125" style="0" customWidth="1"/>
    <col min="4" max="4" width="9.25390625" style="0" customWidth="1"/>
    <col min="5" max="5" width="11.625" style="0" customWidth="1"/>
    <col min="6" max="7" width="11.875" style="0" customWidth="1"/>
    <col min="8" max="8" width="11.375" style="0" bestFit="1" customWidth="1"/>
    <col min="9" max="9" width="21.00390625" style="0" customWidth="1"/>
    <col min="10" max="10" width="4.375" style="0" customWidth="1"/>
    <col min="11" max="12" width="9.875" style="0" bestFit="1" customWidth="1"/>
    <col min="13" max="14" width="10.125" style="0" bestFit="1" customWidth="1"/>
    <col min="15" max="15" width="17.875" style="0" bestFit="1" customWidth="1"/>
  </cols>
  <sheetData>
    <row r="1" ht="7.5" customHeight="1">
      <c r="A1" s="53"/>
    </row>
    <row r="2" ht="8.25" customHeight="1" thickBot="1">
      <c r="A2" s="50"/>
    </row>
    <row r="3" spans="1:6" ht="23.25" customHeight="1">
      <c r="A3" s="164"/>
      <c r="B3" s="165" t="s">
        <v>0</v>
      </c>
      <c r="C3" s="4"/>
      <c r="D3" s="4"/>
      <c r="E3" s="4"/>
      <c r="F3" s="6"/>
    </row>
    <row r="4" spans="1:12" ht="23.25">
      <c r="A4" s="166" t="s">
        <v>500</v>
      </c>
      <c r="B4" s="167" t="s">
        <v>445</v>
      </c>
      <c r="C4" s="124"/>
      <c r="D4" s="354" t="s">
        <v>501</v>
      </c>
      <c r="E4" s="127" t="s">
        <v>502</v>
      </c>
      <c r="F4" s="168"/>
      <c r="L4" s="169"/>
    </row>
    <row r="5" spans="1:12" ht="18.75" customHeight="1" thickBot="1">
      <c r="A5" s="170"/>
      <c r="B5" s="171" t="s">
        <v>631</v>
      </c>
      <c r="C5" s="172" t="s">
        <v>635</v>
      </c>
      <c r="D5" s="355" t="s">
        <v>503</v>
      </c>
      <c r="E5" s="173" t="s">
        <v>631</v>
      </c>
      <c r="F5" s="174" t="s">
        <v>635</v>
      </c>
      <c r="L5" s="169"/>
    </row>
    <row r="6" spans="1:12" ht="16.5" customHeight="1">
      <c r="A6" s="175" t="s">
        <v>455</v>
      </c>
      <c r="B6" s="510">
        <v>24332.446679</v>
      </c>
      <c r="C6" s="511">
        <v>27812.920063</v>
      </c>
      <c r="D6" s="348">
        <f aca="true" t="shared" si="0" ref="D6:D14">((C6-B6)/B6)*100</f>
        <v>14.303836477750536</v>
      </c>
      <c r="E6" s="176">
        <f aca="true" t="shared" si="1" ref="E6:E14">(B6/B$6)*100</f>
        <v>100</v>
      </c>
      <c r="F6" s="177">
        <f aca="true" t="shared" si="2" ref="F6:F14">(C6/C$6)*100</f>
        <v>100</v>
      </c>
      <c r="L6" s="169"/>
    </row>
    <row r="7" spans="1:8" ht="15.75">
      <c r="A7" s="335" t="s">
        <v>625</v>
      </c>
      <c r="B7" s="512">
        <v>19821.638969</v>
      </c>
      <c r="C7" s="513">
        <v>22757.162168000003</v>
      </c>
      <c r="D7" s="349">
        <f t="shared" si="0"/>
        <v>14.809689570024995</v>
      </c>
      <c r="E7" s="179">
        <f t="shared" si="1"/>
        <v>81.46175857484553</v>
      </c>
      <c r="F7" s="180">
        <f t="shared" si="2"/>
        <v>81.82226863073699</v>
      </c>
      <c r="H7" s="159"/>
    </row>
    <row r="8" spans="1:9" ht="15.75">
      <c r="A8" s="181" t="s">
        <v>504</v>
      </c>
      <c r="B8" s="514">
        <v>14710.947764</v>
      </c>
      <c r="C8" s="515">
        <v>17468.661793000003</v>
      </c>
      <c r="D8" s="350">
        <f t="shared" si="0"/>
        <v>18.745998376451052</v>
      </c>
      <c r="E8" s="161">
        <f t="shared" si="1"/>
        <v>60.45815268012572</v>
      </c>
      <c r="F8" s="183">
        <f t="shared" si="2"/>
        <v>62.80772300582297</v>
      </c>
      <c r="H8" s="159"/>
      <c r="I8" s="159"/>
    </row>
    <row r="9" spans="1:9" ht="15.75">
      <c r="A9" s="184" t="s">
        <v>627</v>
      </c>
      <c r="B9" s="516">
        <v>5110.691205</v>
      </c>
      <c r="C9" s="517">
        <v>5288.500375</v>
      </c>
      <c r="D9" s="351">
        <f t="shared" si="0"/>
        <v>3.47916089757177</v>
      </c>
      <c r="E9" s="162">
        <f t="shared" si="1"/>
        <v>21.003605894719815</v>
      </c>
      <c r="F9" s="185">
        <f t="shared" si="2"/>
        <v>19.014545624914017</v>
      </c>
      <c r="H9" s="159"/>
      <c r="I9" s="159"/>
    </row>
    <row r="10" spans="1:9" ht="15.75">
      <c r="A10" s="186" t="s">
        <v>505</v>
      </c>
      <c r="B10" s="518">
        <v>1170.824</v>
      </c>
      <c r="C10" s="519">
        <v>1289.965764</v>
      </c>
      <c r="D10" s="352">
        <f t="shared" si="0"/>
        <v>10.175890142327109</v>
      </c>
      <c r="E10" s="187">
        <f t="shared" si="1"/>
        <v>4.8117808103961615</v>
      </c>
      <c r="F10" s="188">
        <f t="shared" si="2"/>
        <v>4.6380091018061185</v>
      </c>
      <c r="H10" s="158"/>
      <c r="I10" s="158"/>
    </row>
    <row r="11" spans="1:9" ht="15.75">
      <c r="A11" s="186" t="s">
        <v>506</v>
      </c>
      <c r="B11" s="518">
        <v>227.088659</v>
      </c>
      <c r="C11" s="519">
        <v>278.843894</v>
      </c>
      <c r="D11" s="352">
        <f t="shared" si="0"/>
        <v>22.790761646974175</v>
      </c>
      <c r="E11" s="187">
        <f t="shared" si="1"/>
        <v>0.9332750709199653</v>
      </c>
      <c r="F11" s="188">
        <f t="shared" si="2"/>
        <v>1.0025696452166155</v>
      </c>
      <c r="H11" s="158"/>
      <c r="I11" s="158"/>
    </row>
    <row r="12" spans="1:13" ht="15.75">
      <c r="A12" s="186" t="s">
        <v>507</v>
      </c>
      <c r="B12" s="518">
        <v>475.463428</v>
      </c>
      <c r="C12" s="519">
        <v>657.2811899999999</v>
      </c>
      <c r="D12" s="352">
        <f t="shared" si="0"/>
        <v>38.24011507358246</v>
      </c>
      <c r="E12" s="187">
        <f t="shared" si="1"/>
        <v>1.9540304938193758</v>
      </c>
      <c r="F12" s="188">
        <f t="shared" si="2"/>
        <v>2.363222518567521</v>
      </c>
      <c r="H12" s="158"/>
      <c r="I12" s="158"/>
      <c r="M12" s="279"/>
    </row>
    <row r="13" spans="1:9" ht="15.75">
      <c r="A13" s="186" t="s">
        <v>508</v>
      </c>
      <c r="B13" s="518">
        <v>19.145318</v>
      </c>
      <c r="C13" s="519">
        <v>30.385018</v>
      </c>
      <c r="D13" s="352">
        <f t="shared" si="0"/>
        <v>58.707303790932066</v>
      </c>
      <c r="E13" s="187">
        <f t="shared" si="1"/>
        <v>0.07868225605328573</v>
      </c>
      <c r="F13" s="188">
        <f t="shared" si="2"/>
        <v>0.10924785290855418</v>
      </c>
      <c r="H13" s="158"/>
      <c r="I13" s="158"/>
    </row>
    <row r="14" spans="1:9" ht="16.5" thickBot="1">
      <c r="A14" s="189" t="s">
        <v>509</v>
      </c>
      <c r="B14" s="520">
        <v>2618.286305</v>
      </c>
      <c r="C14" s="521">
        <v>2799.282029</v>
      </c>
      <c r="D14" s="353">
        <f t="shared" si="0"/>
        <v>6.91275524965937</v>
      </c>
      <c r="E14" s="190">
        <f t="shared" si="1"/>
        <v>10.760472793965677</v>
      </c>
      <c r="F14" s="191">
        <f t="shared" si="2"/>
        <v>10.064682250764214</v>
      </c>
      <c r="H14" s="158"/>
      <c r="I14" s="158"/>
    </row>
    <row r="15" spans="2:9" ht="13.5" thickBot="1">
      <c r="B15" s="159"/>
      <c r="C15" s="159"/>
      <c r="H15" s="158"/>
      <c r="I15" s="158"/>
    </row>
    <row r="16" spans="1:9" ht="21" customHeight="1">
      <c r="A16" s="164"/>
      <c r="B16" s="192" t="s">
        <v>1</v>
      </c>
      <c r="C16" s="193"/>
      <c r="D16" s="5"/>
      <c r="E16" s="4"/>
      <c r="F16" s="6"/>
      <c r="H16" s="158"/>
      <c r="I16" s="158"/>
    </row>
    <row r="17" spans="1:9" ht="15.75">
      <c r="A17" s="166" t="s">
        <v>500</v>
      </c>
      <c r="B17" s="194" t="s">
        <v>445</v>
      </c>
      <c r="C17" s="195"/>
      <c r="D17" s="354" t="s">
        <v>501</v>
      </c>
      <c r="E17" s="127" t="s">
        <v>502</v>
      </c>
      <c r="F17" s="168"/>
      <c r="H17" s="158"/>
      <c r="I17" s="158"/>
    </row>
    <row r="18" spans="1:9" ht="21" customHeight="1" thickBot="1">
      <c r="A18" s="170"/>
      <c r="B18" s="196" t="s">
        <v>631</v>
      </c>
      <c r="C18" s="197" t="s">
        <v>635</v>
      </c>
      <c r="D18" s="355" t="s">
        <v>503</v>
      </c>
      <c r="E18" s="173" t="s">
        <v>631</v>
      </c>
      <c r="F18" s="174" t="s">
        <v>635</v>
      </c>
      <c r="H18" s="158"/>
      <c r="I18" s="158"/>
    </row>
    <row r="19" spans="1:9" ht="21" customHeight="1">
      <c r="A19" s="175" t="s">
        <v>455</v>
      </c>
      <c r="B19" s="522">
        <v>17292.394245</v>
      </c>
      <c r="C19" s="511">
        <v>19284.966443999998</v>
      </c>
      <c r="D19" s="342">
        <f aca="true" t="shared" si="3" ref="D19:D27">((C19-B19)/B19)*100</f>
        <v>11.52282425885669</v>
      </c>
      <c r="E19" s="198">
        <f aca="true" t="shared" si="4" ref="E19:E27">(B19/B$19)*100</f>
        <v>100</v>
      </c>
      <c r="F19" s="199">
        <f aca="true" t="shared" si="5" ref="F19:F27">(C19/C$19)*100</f>
        <v>100</v>
      </c>
      <c r="H19" s="158"/>
      <c r="I19" s="158"/>
    </row>
    <row r="20" spans="1:9" ht="15.75">
      <c r="A20" s="178" t="s">
        <v>625</v>
      </c>
      <c r="B20" s="523">
        <v>12008.733557</v>
      </c>
      <c r="C20" s="513">
        <v>13639.751226</v>
      </c>
      <c r="D20" s="343">
        <f t="shared" si="3"/>
        <v>13.581929029054574</v>
      </c>
      <c r="E20" s="200">
        <f t="shared" si="4"/>
        <v>69.44517564693078</v>
      </c>
      <c r="F20" s="201">
        <f t="shared" si="5"/>
        <v>70.72737858065418</v>
      </c>
      <c r="H20" s="158"/>
      <c r="I20" s="158"/>
    </row>
    <row r="21" spans="1:9" ht="15.75">
      <c r="A21" s="181" t="s">
        <v>504</v>
      </c>
      <c r="B21" s="514">
        <v>10164.085109</v>
      </c>
      <c r="C21" s="515">
        <v>11679.410533</v>
      </c>
      <c r="D21" s="344">
        <f t="shared" si="3"/>
        <v>14.908625889586702</v>
      </c>
      <c r="E21" s="203">
        <f t="shared" si="4"/>
        <v>58.777778050826534</v>
      </c>
      <c r="F21" s="204">
        <f t="shared" si="5"/>
        <v>60.56225488861941</v>
      </c>
      <c r="H21" s="158"/>
      <c r="I21" s="158"/>
    </row>
    <row r="22" spans="1:9" ht="15.75">
      <c r="A22" s="184" t="s">
        <v>627</v>
      </c>
      <c r="B22" s="516">
        <v>1844.6484480000001</v>
      </c>
      <c r="C22" s="517">
        <v>1960.3406929999999</v>
      </c>
      <c r="D22" s="345">
        <f t="shared" si="3"/>
        <v>6.2717774286713155</v>
      </c>
      <c r="E22" s="205">
        <f t="shared" si="4"/>
        <v>10.667397596104253</v>
      </c>
      <c r="F22" s="206">
        <f t="shared" si="5"/>
        <v>10.165123692034774</v>
      </c>
      <c r="H22" s="159"/>
      <c r="I22" s="159"/>
    </row>
    <row r="23" spans="1:9" ht="15.75">
      <c r="A23" s="186" t="s">
        <v>505</v>
      </c>
      <c r="B23" s="518">
        <v>675.680488</v>
      </c>
      <c r="C23" s="519">
        <v>778.777794</v>
      </c>
      <c r="D23" s="346">
        <f t="shared" si="3"/>
        <v>15.258292614778007</v>
      </c>
      <c r="E23" s="207">
        <f t="shared" si="4"/>
        <v>3.9073853997711696</v>
      </c>
      <c r="F23" s="208">
        <f t="shared" si="5"/>
        <v>4.0382636716606575</v>
      </c>
      <c r="H23" s="159"/>
      <c r="I23" s="159"/>
    </row>
    <row r="24" spans="1:9" ht="15.75">
      <c r="A24" s="186" t="s">
        <v>506</v>
      </c>
      <c r="B24" s="518">
        <v>987.1536530000001</v>
      </c>
      <c r="C24" s="519">
        <v>961.254205</v>
      </c>
      <c r="D24" s="346">
        <f t="shared" si="3"/>
        <v>-2.623649106832624</v>
      </c>
      <c r="E24" s="207">
        <f t="shared" si="4"/>
        <v>5.708600203152494</v>
      </c>
      <c r="F24" s="208">
        <f t="shared" si="5"/>
        <v>4.984474345813905</v>
      </c>
      <c r="H24" s="159"/>
      <c r="I24" s="159"/>
    </row>
    <row r="25" spans="1:9" ht="15.75">
      <c r="A25" s="186" t="s">
        <v>507</v>
      </c>
      <c r="B25" s="518">
        <v>372.384722</v>
      </c>
      <c r="C25" s="519">
        <v>416.497717</v>
      </c>
      <c r="D25" s="346">
        <f t="shared" si="3"/>
        <v>11.846080785236945</v>
      </c>
      <c r="E25" s="207">
        <f t="shared" si="4"/>
        <v>2.1534595887881345</v>
      </c>
      <c r="F25" s="208">
        <f t="shared" si="5"/>
        <v>2.159701538550419</v>
      </c>
      <c r="H25" s="159"/>
      <c r="I25" s="159"/>
    </row>
    <row r="26" spans="1:9" ht="15.75">
      <c r="A26" s="186" t="s">
        <v>508</v>
      </c>
      <c r="B26" s="518">
        <v>1059.1217020000001</v>
      </c>
      <c r="C26" s="519">
        <v>1121.988681</v>
      </c>
      <c r="D26" s="346">
        <f t="shared" si="3"/>
        <v>5.935765349844554</v>
      </c>
      <c r="E26" s="207">
        <f t="shared" si="4"/>
        <v>6.124783456786149</v>
      </c>
      <c r="F26" s="208">
        <f t="shared" si="5"/>
        <v>5.817944688978584</v>
      </c>
      <c r="H26" s="159"/>
      <c r="I26" s="159"/>
    </row>
    <row r="27" spans="1:9" ht="16.5" thickBot="1">
      <c r="A27" s="189" t="s">
        <v>509</v>
      </c>
      <c r="B27" s="520">
        <v>2189.320123</v>
      </c>
      <c r="C27" s="521">
        <v>2366.696821</v>
      </c>
      <c r="D27" s="347">
        <f t="shared" si="3"/>
        <v>8.101907808573138</v>
      </c>
      <c r="E27" s="209">
        <f t="shared" si="4"/>
        <v>12.660595704571273</v>
      </c>
      <c r="F27" s="210">
        <f t="shared" si="5"/>
        <v>12.272237174342267</v>
      </c>
      <c r="H27" s="159"/>
      <c r="I27" s="159"/>
    </row>
    <row r="28" spans="2:3" ht="13.5" thickBot="1">
      <c r="B28" s="159"/>
      <c r="C28" s="159"/>
    </row>
    <row r="29" spans="1:4" ht="18.75">
      <c r="A29" s="164"/>
      <c r="B29" s="192" t="s">
        <v>2</v>
      </c>
      <c r="C29" s="193"/>
      <c r="D29" s="6"/>
    </row>
    <row r="30" spans="1:4" ht="15.75">
      <c r="A30" s="166" t="s">
        <v>500</v>
      </c>
      <c r="B30" s="194" t="s">
        <v>445</v>
      </c>
      <c r="C30" s="195"/>
      <c r="D30" s="356" t="s">
        <v>501</v>
      </c>
    </row>
    <row r="31" spans="1:4" ht="18.75" customHeight="1" thickBot="1">
      <c r="A31" s="170"/>
      <c r="B31" s="196" t="s">
        <v>631</v>
      </c>
      <c r="C31" s="197" t="s">
        <v>635</v>
      </c>
      <c r="D31" s="357" t="s">
        <v>503</v>
      </c>
    </row>
    <row r="32" spans="1:4" ht="15.75">
      <c r="A32" s="175" t="s">
        <v>455</v>
      </c>
      <c r="B32" s="510">
        <v>7040.052434</v>
      </c>
      <c r="C32" s="511">
        <v>8527.953619000004</v>
      </c>
      <c r="D32" s="337">
        <f aca="true" t="shared" si="6" ref="D32:D40">((C32-B32)/B32)*100</f>
        <v>21.134802601954643</v>
      </c>
    </row>
    <row r="33" spans="1:4" ht="15.75">
      <c r="A33" s="178" t="s">
        <v>625</v>
      </c>
      <c r="B33" s="512">
        <v>7812.905412</v>
      </c>
      <c r="C33" s="513">
        <v>9117.410942000002</v>
      </c>
      <c r="D33" s="338">
        <f t="shared" si="6"/>
        <v>16.696804341140307</v>
      </c>
    </row>
    <row r="34" spans="1:4" ht="15.75">
      <c r="A34" s="181" t="s">
        <v>504</v>
      </c>
      <c r="B34" s="524">
        <v>4546.862655000001</v>
      </c>
      <c r="C34" s="515">
        <v>5789.251260000002</v>
      </c>
      <c r="D34" s="278">
        <f t="shared" si="6"/>
        <v>27.32408474299958</v>
      </c>
    </row>
    <row r="35" spans="1:4" ht="15.75">
      <c r="A35" s="184" t="s">
        <v>627</v>
      </c>
      <c r="B35" s="516">
        <v>3266.042757</v>
      </c>
      <c r="C35" s="517">
        <v>3328.159682</v>
      </c>
      <c r="D35" s="339">
        <f t="shared" si="6"/>
        <v>1.9019017698671177</v>
      </c>
    </row>
    <row r="36" spans="1:4" ht="15.75">
      <c r="A36" s="186" t="s">
        <v>505</v>
      </c>
      <c r="B36" s="518">
        <v>495.143512</v>
      </c>
      <c r="C36" s="519">
        <v>511.18796999999995</v>
      </c>
      <c r="D36" s="340">
        <f t="shared" si="6"/>
        <v>3.2403651893150456</v>
      </c>
    </row>
    <row r="37" spans="1:4" ht="15.75">
      <c r="A37" s="186" t="s">
        <v>506</v>
      </c>
      <c r="B37" s="518">
        <v>-760.0649940000001</v>
      </c>
      <c r="C37" s="519">
        <v>-682.410311</v>
      </c>
      <c r="D37" s="340">
        <f t="shared" si="6"/>
        <v>-10.216847718683395</v>
      </c>
    </row>
    <row r="38" spans="1:4" ht="15.75">
      <c r="A38" s="186" t="s">
        <v>507</v>
      </c>
      <c r="B38" s="518">
        <v>103.07870600000001</v>
      </c>
      <c r="C38" s="519">
        <v>240.78347299999993</v>
      </c>
      <c r="D38" s="340">
        <f t="shared" si="6"/>
        <v>133.59186619979485</v>
      </c>
    </row>
    <row r="39" spans="1:4" ht="15.75">
      <c r="A39" s="186" t="s">
        <v>508</v>
      </c>
      <c r="B39" s="518">
        <v>-1039.976384</v>
      </c>
      <c r="C39" s="519">
        <v>-1091.603663</v>
      </c>
      <c r="D39" s="340">
        <f t="shared" si="6"/>
        <v>4.9642741695180685</v>
      </c>
    </row>
    <row r="40" spans="1:4" ht="16.5" thickBot="1">
      <c r="A40" s="189" t="s">
        <v>509</v>
      </c>
      <c r="B40" s="520">
        <v>428.966182</v>
      </c>
      <c r="C40" s="521">
        <v>432.5852080000001</v>
      </c>
      <c r="D40" s="341">
        <f t="shared" si="6"/>
        <v>0.8436623099580555</v>
      </c>
    </row>
    <row r="41" ht="15.75">
      <c r="A41" s="52" t="s">
        <v>448</v>
      </c>
    </row>
    <row r="54" ht="15.75">
      <c r="A54" s="52"/>
    </row>
    <row r="55" ht="5.25" customHeight="1"/>
    <row r="56" ht="15.75">
      <c r="A56" s="52"/>
    </row>
  </sheetData>
  <sheetProtection/>
  <printOptions horizontalCentered="1"/>
  <pageMargins left="0.1968503937007874" right="0.1968503937007874" top="1.0236220472440944" bottom="0.3937007874015748" header="0.1968503937007874" footer="0.15748031496062992"/>
  <pageSetup horizontalDpi="600" verticalDpi="600" orientation="portrait" paperSize="9" scale="85" r:id="rId2"/>
  <headerFooter alignWithMargins="0">
    <oddHeader>&amp;L&amp;"Times New Roman CE,Pogrubiona kursywa"&amp;12Departament Promocji i Jakości Żywności&amp;C&amp;16
&amp;"Times New Roman CE,Standardowy"Polski handel zagraniczny towarami rolno-spożywczymi 
w 2017 r.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O79"/>
  <sheetViews>
    <sheetView showZeros="0" zoomScale="85" zoomScaleNormal="85" zoomScalePageLayoutView="0" workbookViewId="0" topLeftCell="A1">
      <selection activeCell="D56" sqref="D56"/>
    </sheetView>
  </sheetViews>
  <sheetFormatPr defaultColWidth="8.75390625" defaultRowHeight="12.75"/>
  <cols>
    <col min="1" max="1" width="18.00390625" style="0" customWidth="1"/>
    <col min="2" max="2" width="13.00390625" style="0" bestFit="1" customWidth="1"/>
    <col min="3" max="3" width="11.75390625" style="0" customWidth="1"/>
    <col min="4" max="4" width="10.375" style="0" customWidth="1"/>
    <col min="5" max="5" width="13.00390625" style="0" bestFit="1" customWidth="1"/>
    <col min="6" max="6" width="12.125" style="0" customWidth="1"/>
    <col min="7" max="7" width="11.00390625" style="0" customWidth="1"/>
    <col min="8" max="8" width="12.25390625" style="0" customWidth="1"/>
    <col min="9" max="9" width="12.75390625" style="0" customWidth="1"/>
    <col min="10" max="10" width="9.875" style="0" bestFit="1" customWidth="1"/>
    <col min="11" max="12" width="14.125" style="0" bestFit="1" customWidth="1"/>
    <col min="13" max="13" width="21.875" style="0" customWidth="1"/>
    <col min="14" max="14" width="12.125" style="0" customWidth="1"/>
    <col min="15" max="15" width="12.75390625" style="0" customWidth="1"/>
  </cols>
  <sheetData>
    <row r="1" ht="5.25" customHeight="1">
      <c r="A1" s="53"/>
    </row>
    <row r="2" ht="8.25" customHeight="1" thickBot="1">
      <c r="A2" s="50"/>
    </row>
    <row r="3" spans="1:9" ht="14.25">
      <c r="A3" s="164"/>
      <c r="B3" s="3" t="s">
        <v>0</v>
      </c>
      <c r="C3" s="4"/>
      <c r="D3" s="5"/>
      <c r="E3" s="3" t="s">
        <v>1</v>
      </c>
      <c r="F3" s="4"/>
      <c r="G3" s="5"/>
      <c r="H3" s="3" t="s">
        <v>2</v>
      </c>
      <c r="I3" s="6"/>
    </row>
    <row r="4" spans="1:9" ht="14.25">
      <c r="A4" s="166" t="s">
        <v>500</v>
      </c>
      <c r="B4" s="9" t="s">
        <v>445</v>
      </c>
      <c r="C4" s="9"/>
      <c r="D4" s="211" t="s">
        <v>501</v>
      </c>
      <c r="E4" s="9" t="s">
        <v>445</v>
      </c>
      <c r="F4" s="9"/>
      <c r="G4" s="211" t="s">
        <v>501</v>
      </c>
      <c r="H4" s="9" t="s">
        <v>445</v>
      </c>
      <c r="I4" s="11"/>
    </row>
    <row r="5" spans="1:9" ht="15.75" thickBot="1">
      <c r="A5" s="170"/>
      <c r="B5" s="212" t="s">
        <v>631</v>
      </c>
      <c r="C5" s="172" t="s">
        <v>635</v>
      </c>
      <c r="D5" s="213" t="s">
        <v>503</v>
      </c>
      <c r="E5" s="171" t="s">
        <v>631</v>
      </c>
      <c r="F5" s="172" t="s">
        <v>635</v>
      </c>
      <c r="G5" s="213" t="s">
        <v>503</v>
      </c>
      <c r="H5" s="171" t="s">
        <v>631</v>
      </c>
      <c r="I5" s="174" t="s">
        <v>635</v>
      </c>
    </row>
    <row r="6" spans="1:9" ht="15.75">
      <c r="A6" s="214" t="s">
        <v>510</v>
      </c>
      <c r="B6" s="215">
        <v>24332.446679</v>
      </c>
      <c r="C6" s="216">
        <v>27812.920063</v>
      </c>
      <c r="D6" s="217">
        <f aca="true" t="shared" si="0" ref="D6:D49">((C6-B6)/B6)*100</f>
        <v>14.303836477750536</v>
      </c>
      <c r="E6" s="218">
        <v>17292.394245</v>
      </c>
      <c r="F6" s="216">
        <v>19284.966443999998</v>
      </c>
      <c r="G6" s="217">
        <f aca="true" t="shared" si="1" ref="G6:G24">((F6-E6)/E6)*100</f>
        <v>11.52282425885669</v>
      </c>
      <c r="H6" s="301">
        <f>(B6-E6)</f>
        <v>7040.052434000001</v>
      </c>
      <c r="I6" s="302">
        <f>(C6-F6)</f>
        <v>8527.953619000004</v>
      </c>
    </row>
    <row r="7" spans="1:9" ht="15">
      <c r="A7" s="220" t="s">
        <v>625</v>
      </c>
      <c r="B7" s="221">
        <v>19821.638969</v>
      </c>
      <c r="C7" s="222">
        <v>22757.162168000003</v>
      </c>
      <c r="D7" s="223">
        <f>((C7-B7)/B7)*100</f>
        <v>14.809689570024995</v>
      </c>
      <c r="E7" s="221">
        <v>12008.733557</v>
      </c>
      <c r="F7" s="222">
        <v>13639.751226</v>
      </c>
      <c r="G7" s="223">
        <f t="shared" si="1"/>
        <v>13.581929029054574</v>
      </c>
      <c r="H7" s="298">
        <f>(B7-E7)</f>
        <v>7812.905412</v>
      </c>
      <c r="I7" s="297">
        <f>(C7-F7)</f>
        <v>9117.410942000002</v>
      </c>
    </row>
    <row r="8" spans="1:15" ht="15">
      <c r="A8" s="224" t="s">
        <v>468</v>
      </c>
      <c r="B8" s="225">
        <v>436.417911</v>
      </c>
      <c r="C8" s="226">
        <v>414.52099</v>
      </c>
      <c r="D8" s="227">
        <f t="shared" si="0"/>
        <v>-5.017420332228303</v>
      </c>
      <c r="E8" s="225">
        <v>212.386043</v>
      </c>
      <c r="F8" s="226">
        <v>236.45731700000002</v>
      </c>
      <c r="G8" s="227">
        <f t="shared" si="1"/>
        <v>11.333736275693038</v>
      </c>
      <c r="H8" s="294">
        <v>224.031868</v>
      </c>
      <c r="I8" s="295">
        <v>178.063673</v>
      </c>
      <c r="K8" s="158"/>
      <c r="L8" s="158"/>
      <c r="N8" s="158"/>
      <c r="O8" s="158"/>
    </row>
    <row r="9" spans="1:13" ht="15">
      <c r="A9" s="224" t="s">
        <v>470</v>
      </c>
      <c r="B9" s="225">
        <v>523.9868290000001</v>
      </c>
      <c r="C9" s="226">
        <v>699.7627950000001</v>
      </c>
      <c r="D9" s="227">
        <f t="shared" si="0"/>
        <v>33.54587487159911</v>
      </c>
      <c r="E9" s="225">
        <v>608.323235</v>
      </c>
      <c r="F9" s="226">
        <v>649.9436800000001</v>
      </c>
      <c r="G9" s="227">
        <f t="shared" si="1"/>
        <v>6.8418305606887</v>
      </c>
      <c r="H9" s="294">
        <v>-84.33640599999995</v>
      </c>
      <c r="I9" s="295">
        <v>49.81911499999999</v>
      </c>
      <c r="K9" s="158"/>
      <c r="L9" s="158"/>
      <c r="M9" s="158"/>
    </row>
    <row r="10" spans="1:12" ht="15">
      <c r="A10" s="224" t="s">
        <v>467</v>
      </c>
      <c r="B10" s="225">
        <v>262.261091</v>
      </c>
      <c r="C10" s="226">
        <v>336.099029</v>
      </c>
      <c r="D10" s="227">
        <f t="shared" si="0"/>
        <v>28.154362402160505</v>
      </c>
      <c r="E10" s="225">
        <v>101.25637300000001</v>
      </c>
      <c r="F10" s="226">
        <v>112.590255</v>
      </c>
      <c r="G10" s="227">
        <f t="shared" si="1"/>
        <v>11.193252991591935</v>
      </c>
      <c r="H10" s="294">
        <v>161.004718</v>
      </c>
      <c r="I10" s="295">
        <v>223.508774</v>
      </c>
      <c r="K10" s="158"/>
      <c r="L10" s="158"/>
    </row>
    <row r="11" spans="1:12" ht="15">
      <c r="A11" s="224" t="s">
        <v>550</v>
      </c>
      <c r="B11" s="225">
        <v>151.20828400000002</v>
      </c>
      <c r="C11" s="226">
        <v>195.058421</v>
      </c>
      <c r="D11" s="227">
        <f t="shared" si="0"/>
        <v>28.999824506969464</v>
      </c>
      <c r="E11" s="225">
        <v>25.322103</v>
      </c>
      <c r="F11" s="226">
        <v>25.370670999999998</v>
      </c>
      <c r="G11" s="227">
        <f t="shared" si="1"/>
        <v>0.19180081527983478</v>
      </c>
      <c r="H11" s="294">
        <v>125.88618100000001</v>
      </c>
      <c r="I11" s="295">
        <v>169.68775</v>
      </c>
      <c r="K11" s="158"/>
      <c r="L11" s="158"/>
    </row>
    <row r="12" spans="1:12" ht="15">
      <c r="A12" s="224" t="s">
        <v>511</v>
      </c>
      <c r="B12" s="225">
        <v>51.223536</v>
      </c>
      <c r="C12" s="226">
        <v>44.772852</v>
      </c>
      <c r="D12" s="227">
        <f t="shared" si="0"/>
        <v>-12.593203249381304</v>
      </c>
      <c r="E12" s="225">
        <v>9.859843999999999</v>
      </c>
      <c r="F12" s="226">
        <v>11.274337</v>
      </c>
      <c r="G12" s="227">
        <f t="shared" si="1"/>
        <v>14.345997766293264</v>
      </c>
      <c r="H12" s="294">
        <v>41.363692</v>
      </c>
      <c r="I12" s="295">
        <v>33.498515</v>
      </c>
      <c r="K12" s="158"/>
      <c r="L12" s="158"/>
    </row>
    <row r="13" spans="1:9" ht="15">
      <c r="A13" s="224" t="s">
        <v>474</v>
      </c>
      <c r="B13" s="225">
        <v>517.908268</v>
      </c>
      <c r="C13" s="226">
        <v>574.1193499999999</v>
      </c>
      <c r="D13" s="227">
        <f t="shared" si="0"/>
        <v>10.853482261843311</v>
      </c>
      <c r="E13" s="225">
        <v>809.846707</v>
      </c>
      <c r="F13" s="226">
        <v>979.462538</v>
      </c>
      <c r="G13" s="227">
        <f t="shared" si="1"/>
        <v>20.94418975022145</v>
      </c>
      <c r="H13" s="294">
        <v>-291.9384390000001</v>
      </c>
      <c r="I13" s="295">
        <v>-405.34318799999994</v>
      </c>
    </row>
    <row r="14" spans="1:9" ht="15">
      <c r="A14" s="224" t="s">
        <v>512</v>
      </c>
      <c r="B14" s="225">
        <v>141.623094</v>
      </c>
      <c r="C14" s="226">
        <v>161.76484</v>
      </c>
      <c r="D14" s="227">
        <f t="shared" si="0"/>
        <v>14.222077368257455</v>
      </c>
      <c r="E14" s="225">
        <v>15.232229</v>
      </c>
      <c r="F14" s="226">
        <v>18.039018</v>
      </c>
      <c r="G14" s="227">
        <f t="shared" si="1"/>
        <v>18.426646553173526</v>
      </c>
      <c r="H14" s="294">
        <v>126.39086500000002</v>
      </c>
      <c r="I14" s="295">
        <v>143.725822</v>
      </c>
    </row>
    <row r="15" spans="1:9" ht="15">
      <c r="A15" s="224" t="s">
        <v>513</v>
      </c>
      <c r="B15" s="225">
        <v>118.969579</v>
      </c>
      <c r="C15" s="226">
        <v>155.561038</v>
      </c>
      <c r="D15" s="227">
        <f t="shared" si="0"/>
        <v>30.756987885113052</v>
      </c>
      <c r="E15" s="225">
        <v>43.986512000000005</v>
      </c>
      <c r="F15" s="226">
        <v>48.652205</v>
      </c>
      <c r="G15" s="227">
        <f t="shared" si="1"/>
        <v>10.607099285344555</v>
      </c>
      <c r="H15" s="294">
        <v>74.98306699999999</v>
      </c>
      <c r="I15" s="295">
        <v>106.908833</v>
      </c>
    </row>
    <row r="16" spans="1:9" ht="15">
      <c r="A16" s="224" t="s">
        <v>460</v>
      </c>
      <c r="B16" s="225">
        <v>1248.747089</v>
      </c>
      <c r="C16" s="226">
        <v>1426.384572</v>
      </c>
      <c r="D16" s="227">
        <f t="shared" si="0"/>
        <v>14.225257024803362</v>
      </c>
      <c r="E16" s="225">
        <v>579.067848</v>
      </c>
      <c r="F16" s="226">
        <v>660.898223</v>
      </c>
      <c r="G16" s="227">
        <f t="shared" si="1"/>
        <v>14.131396740922145</v>
      </c>
      <c r="H16" s="294">
        <v>669.6792409999999</v>
      </c>
      <c r="I16" s="295">
        <v>765.4863489999999</v>
      </c>
    </row>
    <row r="17" spans="1:9" ht="15">
      <c r="A17" s="224" t="s">
        <v>514</v>
      </c>
      <c r="B17" s="225">
        <v>193.898122</v>
      </c>
      <c r="C17" s="226">
        <v>217.49375</v>
      </c>
      <c r="D17" s="227">
        <f t="shared" si="0"/>
        <v>12.169085371543725</v>
      </c>
      <c r="E17" s="225">
        <v>154.566035</v>
      </c>
      <c r="F17" s="226">
        <v>135.820815</v>
      </c>
      <c r="G17" s="227">
        <f t="shared" si="1"/>
        <v>-12.127644990052303</v>
      </c>
      <c r="H17" s="294">
        <v>39.332087</v>
      </c>
      <c r="I17" s="295">
        <v>81.672935</v>
      </c>
    </row>
    <row r="18" spans="1:9" ht="15">
      <c r="A18" s="224" t="s">
        <v>465</v>
      </c>
      <c r="B18" s="225">
        <v>589.9333590000001</v>
      </c>
      <c r="C18" s="226">
        <v>711.7579300000001</v>
      </c>
      <c r="D18" s="227">
        <f t="shared" si="0"/>
        <v>20.650564871684086</v>
      </c>
      <c r="E18" s="225">
        <v>983.985201</v>
      </c>
      <c r="F18" s="226">
        <v>1110.974966</v>
      </c>
      <c r="G18" s="227">
        <f t="shared" si="1"/>
        <v>12.905658019139258</v>
      </c>
      <c r="H18" s="294">
        <v>-394.05184199999997</v>
      </c>
      <c r="I18" s="295">
        <v>-399.21703599999995</v>
      </c>
    </row>
    <row r="19" spans="1:9" ht="15">
      <c r="A19" s="224" t="s">
        <v>626</v>
      </c>
      <c r="B19" s="225">
        <v>1374.746659</v>
      </c>
      <c r="C19" s="226">
        <v>1735.858024</v>
      </c>
      <c r="D19" s="227">
        <f t="shared" si="0"/>
        <v>26.267484458749284</v>
      </c>
      <c r="E19" s="225">
        <v>1442.452064</v>
      </c>
      <c r="F19" s="226">
        <v>1644.383188</v>
      </c>
      <c r="G19" s="227">
        <f t="shared" si="1"/>
        <v>13.999156647191011</v>
      </c>
      <c r="H19" s="294">
        <v>-67.70540500000003</v>
      </c>
      <c r="I19" s="295">
        <v>91.4748359999999</v>
      </c>
    </row>
    <row r="20" spans="1:9" ht="15">
      <c r="A20" s="224" t="s">
        <v>515</v>
      </c>
      <c r="B20" s="225">
        <v>187.448597</v>
      </c>
      <c r="C20" s="226">
        <v>236.07980300000003</v>
      </c>
      <c r="D20" s="227">
        <f t="shared" si="0"/>
        <v>25.943755663319273</v>
      </c>
      <c r="E20" s="225">
        <v>172.337978</v>
      </c>
      <c r="F20" s="226">
        <v>192.450872</v>
      </c>
      <c r="G20" s="227">
        <f t="shared" si="1"/>
        <v>11.670610409505915</v>
      </c>
      <c r="H20" s="294">
        <v>15.110619000000007</v>
      </c>
      <c r="I20" s="295">
        <v>43.62893100000001</v>
      </c>
    </row>
    <row r="21" spans="1:9" ht="15">
      <c r="A21" s="224" t="s">
        <v>469</v>
      </c>
      <c r="B21" s="225">
        <v>553.392066</v>
      </c>
      <c r="C21" s="226">
        <v>592.8323290000001</v>
      </c>
      <c r="D21" s="227">
        <f t="shared" si="0"/>
        <v>7.1270018894705425</v>
      </c>
      <c r="E21" s="225">
        <v>271.05976400000003</v>
      </c>
      <c r="F21" s="226">
        <v>304.271022</v>
      </c>
      <c r="G21" s="227">
        <f t="shared" si="1"/>
        <v>12.25237471984222</v>
      </c>
      <c r="H21" s="294">
        <v>282.33230199999997</v>
      </c>
      <c r="I21" s="295">
        <v>288.56130700000006</v>
      </c>
    </row>
    <row r="22" spans="1:9" ht="15">
      <c r="A22" s="224" t="s">
        <v>516</v>
      </c>
      <c r="B22" s="225">
        <v>12.412304</v>
      </c>
      <c r="C22" s="226">
        <v>14.253084000000001</v>
      </c>
      <c r="D22" s="227">
        <f t="shared" si="0"/>
        <v>14.830284530575472</v>
      </c>
      <c r="E22" s="225">
        <v>3.9375109999999998</v>
      </c>
      <c r="F22" s="226">
        <v>6.383216999999999</v>
      </c>
      <c r="G22" s="227">
        <f t="shared" si="1"/>
        <v>62.11299473195122</v>
      </c>
      <c r="H22" s="294">
        <v>8.474793</v>
      </c>
      <c r="I22" s="295">
        <v>7.869867000000001</v>
      </c>
    </row>
    <row r="23" spans="1:9" ht="15">
      <c r="A23" s="224" t="s">
        <v>517</v>
      </c>
      <c r="B23" s="225">
        <v>272.085339</v>
      </c>
      <c r="C23" s="226">
        <v>260.96838</v>
      </c>
      <c r="D23" s="227">
        <f t="shared" si="0"/>
        <v>-4.085835363587876</v>
      </c>
      <c r="E23" s="225">
        <v>68.807421</v>
      </c>
      <c r="F23" s="226">
        <v>69.635212</v>
      </c>
      <c r="G23" s="227">
        <f t="shared" si="1"/>
        <v>1.2030548274727382</v>
      </c>
      <c r="H23" s="294">
        <v>203.27791799999997</v>
      </c>
      <c r="I23" s="295">
        <v>191.333168</v>
      </c>
    </row>
    <row r="24" spans="1:9" ht="15">
      <c r="A24" s="224" t="s">
        <v>518</v>
      </c>
      <c r="B24" s="225">
        <v>10.863754</v>
      </c>
      <c r="C24" s="226">
        <v>10.020995000000001</v>
      </c>
      <c r="D24" s="227">
        <f t="shared" si="0"/>
        <v>-7.757530223898655</v>
      </c>
      <c r="E24" s="225">
        <v>0.338409</v>
      </c>
      <c r="F24" s="226">
        <v>0.212007</v>
      </c>
      <c r="G24" s="227">
        <f t="shared" si="1"/>
        <v>-37.35184347934009</v>
      </c>
      <c r="H24" s="294">
        <v>10.525345000000002</v>
      </c>
      <c r="I24" s="295">
        <v>9.808988000000001</v>
      </c>
    </row>
    <row r="25" spans="1:12" ht="15">
      <c r="A25" s="224" t="s">
        <v>456</v>
      </c>
      <c r="B25" s="225">
        <v>5490.249067</v>
      </c>
      <c r="C25" s="226">
        <v>6569.043381</v>
      </c>
      <c r="D25" s="227">
        <f t="shared" si="0"/>
        <v>19.649278217344683</v>
      </c>
      <c r="E25" s="225">
        <v>3534.91936</v>
      </c>
      <c r="F25" s="226">
        <v>4211.910496</v>
      </c>
      <c r="G25" s="227">
        <f aca="true" t="shared" si="2" ref="G25:G44">((F25-E25)/E25)*100</f>
        <v>19.151529838576025</v>
      </c>
      <c r="H25" s="294">
        <v>1955.3297069999999</v>
      </c>
      <c r="I25" s="295">
        <v>2357.132885</v>
      </c>
      <c r="K25" s="219"/>
      <c r="L25" s="219"/>
    </row>
    <row r="26" spans="1:12" ht="15">
      <c r="A26" s="224" t="s">
        <v>519</v>
      </c>
      <c r="B26" s="225">
        <v>110.646025</v>
      </c>
      <c r="C26" s="226">
        <v>126.07753</v>
      </c>
      <c r="D26" s="227">
        <f t="shared" si="0"/>
        <v>13.946732383743566</v>
      </c>
      <c r="E26" s="225">
        <v>110.91292999999999</v>
      </c>
      <c r="F26" s="226">
        <v>135.711991</v>
      </c>
      <c r="G26" s="227">
        <f t="shared" si="2"/>
        <v>22.359035145857227</v>
      </c>
      <c r="H26" s="294">
        <v>-0.26690499999999884</v>
      </c>
      <c r="I26" s="295">
        <v>-9.63446100000001</v>
      </c>
      <c r="K26" s="219"/>
      <c r="L26" s="219"/>
    </row>
    <row r="27" spans="1:12" ht="15">
      <c r="A27" s="224" t="s">
        <v>459</v>
      </c>
      <c r="B27" s="225">
        <v>1636.943253</v>
      </c>
      <c r="C27" s="226">
        <v>1481.224497</v>
      </c>
      <c r="D27" s="227">
        <f t="shared" si="0"/>
        <v>-9.512776677787498</v>
      </c>
      <c r="E27" s="225">
        <v>556.323212</v>
      </c>
      <c r="F27" s="226">
        <v>574.690673</v>
      </c>
      <c r="G27" s="227">
        <f t="shared" si="2"/>
        <v>3.301580916239018</v>
      </c>
      <c r="H27" s="294">
        <v>1080.620041</v>
      </c>
      <c r="I27" s="295">
        <v>906.533824</v>
      </c>
      <c r="K27" s="219"/>
      <c r="L27" s="219"/>
    </row>
    <row r="28" spans="1:12" ht="15">
      <c r="A28" s="224" t="s">
        <v>475</v>
      </c>
      <c r="B28" s="225">
        <v>592.120307</v>
      </c>
      <c r="C28" s="226">
        <v>690.984825</v>
      </c>
      <c r="D28" s="227">
        <f t="shared" si="0"/>
        <v>16.69669437633389</v>
      </c>
      <c r="E28" s="225">
        <v>71.394643</v>
      </c>
      <c r="F28" s="226">
        <v>80.499172</v>
      </c>
      <c r="G28" s="227">
        <f t="shared" si="2"/>
        <v>12.752397963527878</v>
      </c>
      <c r="H28" s="294">
        <v>520.725664</v>
      </c>
      <c r="I28" s="295">
        <v>610.485653</v>
      </c>
      <c r="K28" s="219"/>
      <c r="L28" s="219"/>
    </row>
    <row r="29" spans="1:12" ht="15">
      <c r="A29" s="224" t="s">
        <v>464</v>
      </c>
      <c r="B29" s="225">
        <v>703.4493719999999</v>
      </c>
      <c r="C29" s="226">
        <v>695.301039</v>
      </c>
      <c r="D29" s="227">
        <f t="shared" si="0"/>
        <v>-1.1583396509166235</v>
      </c>
      <c r="E29" s="225">
        <v>329.157967</v>
      </c>
      <c r="F29" s="226">
        <v>340.95585600000004</v>
      </c>
      <c r="G29" s="227">
        <f t="shared" si="2"/>
        <v>3.5842635399434384</v>
      </c>
      <c r="H29" s="294">
        <v>374.291405</v>
      </c>
      <c r="I29" s="295">
        <v>354.34518299999996</v>
      </c>
      <c r="K29" s="219"/>
      <c r="L29" s="219"/>
    </row>
    <row r="30" spans="1:12" ht="15">
      <c r="A30" s="224" t="s">
        <v>520</v>
      </c>
      <c r="B30" s="225">
        <v>107.497901</v>
      </c>
      <c r="C30" s="226">
        <v>119.020852</v>
      </c>
      <c r="D30" s="227">
        <f t="shared" si="0"/>
        <v>10.719233485312431</v>
      </c>
      <c r="E30" s="225">
        <v>11.542799</v>
      </c>
      <c r="F30" s="226">
        <v>13.563456</v>
      </c>
      <c r="G30" s="227">
        <f t="shared" si="2"/>
        <v>17.505780010550296</v>
      </c>
      <c r="H30" s="294">
        <v>95.955102</v>
      </c>
      <c r="I30" s="295">
        <v>105.45739599999999</v>
      </c>
      <c r="K30" s="219"/>
      <c r="L30" s="219"/>
    </row>
    <row r="31" spans="1:12" ht="15">
      <c r="A31" s="224" t="s">
        <v>473</v>
      </c>
      <c r="B31" s="225">
        <v>403.12884399999996</v>
      </c>
      <c r="C31" s="226">
        <v>458.56058399999995</v>
      </c>
      <c r="D31" s="227">
        <f t="shared" si="0"/>
        <v>13.750378030503816</v>
      </c>
      <c r="E31" s="225">
        <v>239.561397</v>
      </c>
      <c r="F31" s="226">
        <v>271.42769799999996</v>
      </c>
      <c r="G31" s="227">
        <f t="shared" si="2"/>
        <v>13.30193486891378</v>
      </c>
      <c r="H31" s="294">
        <v>163.567447</v>
      </c>
      <c r="I31" s="295">
        <v>187.13288599999998</v>
      </c>
      <c r="K31" s="219"/>
      <c r="L31" s="219"/>
    </row>
    <row r="32" spans="1:12" ht="15">
      <c r="A32" s="224" t="s">
        <v>461</v>
      </c>
      <c r="B32" s="225">
        <v>628.023208</v>
      </c>
      <c r="C32" s="226">
        <v>700.452316</v>
      </c>
      <c r="D32" s="227">
        <f t="shared" si="0"/>
        <v>11.5328712501975</v>
      </c>
      <c r="E32" s="225">
        <v>384.353684</v>
      </c>
      <c r="F32" s="226">
        <v>409.239014</v>
      </c>
      <c r="G32" s="227">
        <f t="shared" si="2"/>
        <v>6.474591251738857</v>
      </c>
      <c r="H32" s="294">
        <v>243.66952399999997</v>
      </c>
      <c r="I32" s="295">
        <v>291.21330199999994</v>
      </c>
      <c r="K32" s="219"/>
      <c r="L32" s="219"/>
    </row>
    <row r="33" spans="1:12" ht="15">
      <c r="A33" s="224" t="s">
        <v>458</v>
      </c>
      <c r="B33" s="225">
        <v>2168.051243</v>
      </c>
      <c r="C33" s="226">
        <v>2584.582387</v>
      </c>
      <c r="D33" s="227">
        <f t="shared" si="0"/>
        <v>19.212237042129733</v>
      </c>
      <c r="E33" s="225">
        <v>522.215601</v>
      </c>
      <c r="F33" s="226">
        <v>544.9919259999999</v>
      </c>
      <c r="G33" s="227">
        <f t="shared" si="2"/>
        <v>4.361479235087028</v>
      </c>
      <c r="H33" s="294">
        <v>1645.8356419999998</v>
      </c>
      <c r="I33" s="295">
        <v>2039.5904610000002</v>
      </c>
      <c r="K33" s="219"/>
      <c r="L33" s="219"/>
    </row>
    <row r="34" spans="1:12" ht="15">
      <c r="A34" s="228" t="s">
        <v>462</v>
      </c>
      <c r="B34" s="229">
        <v>1333.9584690000002</v>
      </c>
      <c r="C34" s="230">
        <v>1544.078959</v>
      </c>
      <c r="D34" s="227">
        <f t="shared" si="0"/>
        <v>15.751651560600404</v>
      </c>
      <c r="E34" s="229">
        <v>739.107488</v>
      </c>
      <c r="F34" s="230">
        <v>849.9414009999999</v>
      </c>
      <c r="G34" s="227">
        <f t="shared" si="2"/>
        <v>14.995642014115266</v>
      </c>
      <c r="H34" s="294">
        <v>594.850981</v>
      </c>
      <c r="I34" s="295">
        <v>694.1375580000001</v>
      </c>
      <c r="K34" s="219"/>
      <c r="L34" s="219"/>
    </row>
    <row r="35" spans="1:12" ht="15.75" thickBot="1">
      <c r="A35" s="231" t="s">
        <v>521</v>
      </c>
      <c r="B35" s="406">
        <v>0.4453990000001795</v>
      </c>
      <c r="C35" s="379">
        <v>0.5276160000030359</v>
      </c>
      <c r="D35" s="237">
        <f t="shared" si="0"/>
        <v>18.45917929829731</v>
      </c>
      <c r="E35" s="232">
        <v>6.479199000001245</v>
      </c>
      <c r="F35" s="379" t="s">
        <v>528</v>
      </c>
      <c r="G35" s="234" t="s">
        <v>528</v>
      </c>
      <c r="H35" s="408">
        <f>(B35-E35)</f>
        <v>-6.033800000001065</v>
      </c>
      <c r="I35" s="296" t="s">
        <v>528</v>
      </c>
      <c r="K35" s="219"/>
      <c r="L35" s="219"/>
    </row>
    <row r="36" spans="1:12" ht="15">
      <c r="A36" s="220" t="s">
        <v>505</v>
      </c>
      <c r="B36" s="221">
        <v>1170.824</v>
      </c>
      <c r="C36" s="222">
        <v>1289.965764</v>
      </c>
      <c r="D36" s="235">
        <f t="shared" si="0"/>
        <v>10.175890142327109</v>
      </c>
      <c r="E36" s="221">
        <v>675.680488</v>
      </c>
      <c r="F36" s="222">
        <v>778.777794</v>
      </c>
      <c r="G36" s="227">
        <f t="shared" si="2"/>
        <v>15.258292614778007</v>
      </c>
      <c r="H36" s="221">
        <v>495.143512</v>
      </c>
      <c r="I36" s="425">
        <v>511.18796999999995</v>
      </c>
      <c r="L36" s="219"/>
    </row>
    <row r="37" spans="1:12" ht="15">
      <c r="A37" s="224" t="s">
        <v>522</v>
      </c>
      <c r="B37" s="225">
        <v>13.689668</v>
      </c>
      <c r="C37" s="226">
        <v>8.447707000000001</v>
      </c>
      <c r="D37" s="227">
        <f t="shared" si="0"/>
        <v>-38.2913668907091</v>
      </c>
      <c r="E37" s="225">
        <v>0.579703</v>
      </c>
      <c r="F37" s="226">
        <v>0.77181</v>
      </c>
      <c r="G37" s="227">
        <f t="shared" si="2"/>
        <v>33.13886593652268</v>
      </c>
      <c r="H37" s="225">
        <v>13.109965</v>
      </c>
      <c r="I37" s="295">
        <v>7.675897000000001</v>
      </c>
      <c r="K37" s="219"/>
      <c r="L37" s="219"/>
    </row>
    <row r="38" spans="1:12" ht="15">
      <c r="A38" s="224" t="s">
        <v>523</v>
      </c>
      <c r="B38" s="225">
        <v>11.344501000000001</v>
      </c>
      <c r="C38" s="226">
        <v>11.282334</v>
      </c>
      <c r="D38" s="227">
        <f t="shared" si="0"/>
        <v>-0.547992370929321</v>
      </c>
      <c r="E38" s="225">
        <v>3.210004</v>
      </c>
      <c r="F38" s="226">
        <v>3.8607669999999996</v>
      </c>
      <c r="G38" s="227">
        <f t="shared" si="2"/>
        <v>20.27296539194342</v>
      </c>
      <c r="H38" s="225">
        <v>8.134497</v>
      </c>
      <c r="I38" s="295">
        <v>7.421567000000001</v>
      </c>
      <c r="K38" s="219"/>
      <c r="L38" s="219"/>
    </row>
    <row r="39" spans="1:12" ht="15">
      <c r="A39" s="224" t="s">
        <v>457</v>
      </c>
      <c r="B39" s="225">
        <v>334.277623</v>
      </c>
      <c r="C39" s="226">
        <v>295.43106300000005</v>
      </c>
      <c r="D39" s="227">
        <f t="shared" si="0"/>
        <v>-11.621047095934374</v>
      </c>
      <c r="E39" s="225">
        <v>13.367107</v>
      </c>
      <c r="F39" s="226">
        <v>11.035484</v>
      </c>
      <c r="G39" s="227">
        <f t="shared" si="2"/>
        <v>-17.44298897285703</v>
      </c>
      <c r="H39" s="225">
        <v>320.91051600000003</v>
      </c>
      <c r="I39" s="295">
        <v>284.39557900000005</v>
      </c>
      <c r="K39" s="219"/>
      <c r="L39" s="219"/>
    </row>
    <row r="40" spans="1:12" ht="15">
      <c r="A40" s="224" t="s">
        <v>524</v>
      </c>
      <c r="B40" s="225">
        <v>47.043515</v>
      </c>
      <c r="C40" s="226">
        <v>55.08878300000001</v>
      </c>
      <c r="D40" s="227">
        <f t="shared" si="0"/>
        <v>17.101757808701173</v>
      </c>
      <c r="E40" s="225">
        <v>32.140163</v>
      </c>
      <c r="F40" s="226">
        <v>38.816223</v>
      </c>
      <c r="G40" s="227">
        <f t="shared" si="2"/>
        <v>20.77170548263865</v>
      </c>
      <c r="H40" s="225">
        <v>14.903351999999998</v>
      </c>
      <c r="I40" s="295">
        <v>16.272560000000006</v>
      </c>
      <c r="K40" s="219"/>
      <c r="L40" s="219"/>
    </row>
    <row r="41" spans="1:12" ht="15">
      <c r="A41" s="224" t="s">
        <v>525</v>
      </c>
      <c r="B41" s="225">
        <v>2.063012</v>
      </c>
      <c r="C41" s="226">
        <v>2.8796720000000002</v>
      </c>
      <c r="D41" s="227">
        <f t="shared" si="0"/>
        <v>39.58580948632389</v>
      </c>
      <c r="E41" s="225">
        <v>0.45706</v>
      </c>
      <c r="F41" s="226">
        <v>1.299793</v>
      </c>
      <c r="G41" s="227">
        <f t="shared" si="2"/>
        <v>184.38126285389225</v>
      </c>
      <c r="H41" s="225">
        <v>1.6059520000000003</v>
      </c>
      <c r="I41" s="295">
        <v>1.579879</v>
      </c>
      <c r="K41" s="219"/>
      <c r="L41" s="219"/>
    </row>
    <row r="42" spans="1:12" ht="15">
      <c r="A42" s="224" t="s">
        <v>526</v>
      </c>
      <c r="B42" s="225">
        <v>23.543865</v>
      </c>
      <c r="C42" s="226">
        <v>29.02858</v>
      </c>
      <c r="D42" s="227">
        <f t="shared" si="0"/>
        <v>23.295729057229988</v>
      </c>
      <c r="E42" s="225">
        <v>33.720762</v>
      </c>
      <c r="F42" s="226">
        <v>58.47354</v>
      </c>
      <c r="G42" s="227">
        <f t="shared" si="2"/>
        <v>73.4051561468273</v>
      </c>
      <c r="H42" s="225">
        <v>-10.176897</v>
      </c>
      <c r="I42" s="295">
        <v>-29.44496</v>
      </c>
      <c r="K42" s="219"/>
      <c r="L42" s="219"/>
    </row>
    <row r="43" spans="1:12" ht="15">
      <c r="A43" s="224" t="s">
        <v>466</v>
      </c>
      <c r="B43" s="225">
        <v>376.150061</v>
      </c>
      <c r="C43" s="226">
        <v>461.365428</v>
      </c>
      <c r="D43" s="227">
        <f t="shared" si="0"/>
        <v>22.654620013473828</v>
      </c>
      <c r="E43" s="225">
        <v>149.252929</v>
      </c>
      <c r="F43" s="226">
        <v>145.02992999999998</v>
      </c>
      <c r="G43" s="227">
        <f t="shared" si="2"/>
        <v>-2.829424540137511</v>
      </c>
      <c r="H43" s="225">
        <v>226.89713199999997</v>
      </c>
      <c r="I43" s="295">
        <v>316.33549800000003</v>
      </c>
      <c r="K43" s="219"/>
      <c r="L43" s="219"/>
    </row>
    <row r="44" spans="1:12" ht="15">
      <c r="A44" s="224" t="s">
        <v>527</v>
      </c>
      <c r="B44" s="225">
        <v>1.955646</v>
      </c>
      <c r="C44" s="226">
        <v>1.700572</v>
      </c>
      <c r="D44" s="227">
        <f t="shared" si="0"/>
        <v>-13.04295358157867</v>
      </c>
      <c r="E44" s="225">
        <v>0.039124</v>
      </c>
      <c r="F44" s="226">
        <v>0.0005759999999999999</v>
      </c>
      <c r="G44" s="227">
        <f t="shared" si="2"/>
        <v>-98.52775789796544</v>
      </c>
      <c r="H44" s="225">
        <v>1.9165219999999998</v>
      </c>
      <c r="I44" s="295">
        <v>1.6999959999999998</v>
      </c>
      <c r="K44" s="219"/>
      <c r="L44" s="219"/>
    </row>
    <row r="45" spans="1:12" ht="15">
      <c r="A45" s="224" t="s">
        <v>529</v>
      </c>
      <c r="B45" s="225">
        <v>16.94398</v>
      </c>
      <c r="C45" s="226">
        <v>9.985489</v>
      </c>
      <c r="D45" s="227">
        <f t="shared" si="0"/>
        <v>-41.067629919298774</v>
      </c>
      <c r="E45" s="225" t="s">
        <v>528</v>
      </c>
      <c r="F45" s="226" t="s">
        <v>528</v>
      </c>
      <c r="G45" s="227" t="s">
        <v>528</v>
      </c>
      <c r="H45" s="225">
        <v>16.94398</v>
      </c>
      <c r="I45" s="295">
        <v>9.985489</v>
      </c>
      <c r="K45" s="219"/>
      <c r="L45" s="219"/>
    </row>
    <row r="46" spans="1:12" ht="15">
      <c r="A46" s="224" t="s">
        <v>463</v>
      </c>
      <c r="B46" s="225">
        <v>326.287596</v>
      </c>
      <c r="C46" s="226">
        <v>403.359263</v>
      </c>
      <c r="D46" s="227">
        <f t="shared" si="0"/>
        <v>23.620777481225485</v>
      </c>
      <c r="E46" s="225">
        <v>441.611377</v>
      </c>
      <c r="F46" s="226">
        <v>518.250933</v>
      </c>
      <c r="G46" s="227">
        <f aca="true" t="shared" si="3" ref="G46:G62">((F46-E46)/E46)*100</f>
        <v>17.354524813340582</v>
      </c>
      <c r="H46" s="225">
        <v>-115.32378099999995</v>
      </c>
      <c r="I46" s="426">
        <v>-114.89167000000005</v>
      </c>
      <c r="K46" s="219"/>
      <c r="L46" s="219"/>
    </row>
    <row r="47" spans="1:12" ht="15.75" thickBot="1">
      <c r="A47" s="231" t="s">
        <v>530</v>
      </c>
      <c r="B47" s="232">
        <v>17.524532999999998</v>
      </c>
      <c r="C47" s="233">
        <v>11.396873</v>
      </c>
      <c r="D47" s="234">
        <f t="shared" si="0"/>
        <v>-34.96618140979848</v>
      </c>
      <c r="E47" s="232">
        <v>1.302259</v>
      </c>
      <c r="F47" s="233">
        <v>1.2387380000000001</v>
      </c>
      <c r="G47" s="234">
        <f t="shared" si="3"/>
        <v>-4.8777547323535435</v>
      </c>
      <c r="H47" s="427">
        <v>16.222274</v>
      </c>
      <c r="I47" s="428">
        <v>10.158135</v>
      </c>
      <c r="K47" s="219"/>
      <c r="L47" s="219"/>
    </row>
    <row r="48" spans="1:12" ht="15">
      <c r="A48" s="220" t="s">
        <v>506</v>
      </c>
      <c r="B48" s="221">
        <v>227.08865899999998</v>
      </c>
      <c r="C48" s="222">
        <v>278.843894</v>
      </c>
      <c r="D48" s="223">
        <f t="shared" si="0"/>
        <v>22.790761646974193</v>
      </c>
      <c r="E48" s="221">
        <v>987.153653</v>
      </c>
      <c r="F48" s="222">
        <v>961.254205</v>
      </c>
      <c r="G48" s="223">
        <f t="shared" si="3"/>
        <v>-2.623649106832613</v>
      </c>
      <c r="H48" s="221">
        <v>-760.064994</v>
      </c>
      <c r="I48" s="425">
        <v>-682.410311</v>
      </c>
      <c r="K48" s="219"/>
      <c r="L48" s="219"/>
    </row>
    <row r="49" spans="1:12" ht="15">
      <c r="A49" s="224" t="s">
        <v>531</v>
      </c>
      <c r="B49" s="225">
        <v>10.197804</v>
      </c>
      <c r="C49" s="226">
        <v>11.874239</v>
      </c>
      <c r="D49" s="227">
        <f t="shared" si="0"/>
        <v>16.43917651290415</v>
      </c>
      <c r="E49" s="225">
        <v>46.761352</v>
      </c>
      <c r="F49" s="226">
        <v>54.706002</v>
      </c>
      <c r="G49" s="227">
        <f t="shared" si="3"/>
        <v>16.989778225402883</v>
      </c>
      <c r="H49" s="429">
        <v>-36.563548</v>
      </c>
      <c r="I49" s="295">
        <v>-42.831763</v>
      </c>
      <c r="K49" s="219"/>
      <c r="L49" s="219"/>
    </row>
    <row r="50" spans="1:12" ht="15">
      <c r="A50" s="224" t="s">
        <v>532</v>
      </c>
      <c r="B50" s="225">
        <v>0.357331</v>
      </c>
      <c r="C50" s="226">
        <v>0.539775</v>
      </c>
      <c r="D50" s="407" t="s">
        <v>528</v>
      </c>
      <c r="E50" s="225">
        <v>0.655949</v>
      </c>
      <c r="F50" s="226">
        <v>1.826139</v>
      </c>
      <c r="G50" s="227">
        <f t="shared" si="3"/>
        <v>178.39649119062608</v>
      </c>
      <c r="H50" s="430">
        <v>-0.29861799999999994</v>
      </c>
      <c r="I50" s="295">
        <v>-1.286364</v>
      </c>
      <c r="L50" s="219"/>
    </row>
    <row r="51" spans="1:12" ht="15">
      <c r="A51" s="224" t="s">
        <v>533</v>
      </c>
      <c r="B51" s="225">
        <v>121.219243</v>
      </c>
      <c r="C51" s="226">
        <v>152.21208199999998</v>
      </c>
      <c r="D51" s="227">
        <f aca="true" t="shared" si="4" ref="D51:D62">((C51-B51)/B51)*100</f>
        <v>25.567589957643914</v>
      </c>
      <c r="E51" s="225">
        <v>906.03724</v>
      </c>
      <c r="F51" s="226">
        <v>867.661201</v>
      </c>
      <c r="G51" s="227">
        <f t="shared" si="3"/>
        <v>-4.235591795321789</v>
      </c>
      <c r="H51" s="430">
        <v>-784.817997</v>
      </c>
      <c r="I51" s="295">
        <v>-715.449119</v>
      </c>
      <c r="K51" s="219"/>
      <c r="L51" s="219"/>
    </row>
    <row r="52" spans="1:12" ht="15.75" thickBot="1">
      <c r="A52" s="231" t="s">
        <v>534</v>
      </c>
      <c r="B52" s="232">
        <v>95.31428100000001</v>
      </c>
      <c r="C52" s="233">
        <v>114.217798</v>
      </c>
      <c r="D52" s="234">
        <f t="shared" si="4"/>
        <v>19.83282756966922</v>
      </c>
      <c r="E52" s="232">
        <v>33.699112</v>
      </c>
      <c r="F52" s="233">
        <v>37.060863</v>
      </c>
      <c r="G52" s="234">
        <f t="shared" si="3"/>
        <v>9.975785118610835</v>
      </c>
      <c r="H52" s="431">
        <v>61.615169</v>
      </c>
      <c r="I52" s="296">
        <v>77.156935</v>
      </c>
      <c r="K52" s="219"/>
      <c r="L52" s="219"/>
    </row>
    <row r="53" spans="1:12" ht="15">
      <c r="A53" s="220" t="s">
        <v>507</v>
      </c>
      <c r="B53" s="221">
        <v>475.463428</v>
      </c>
      <c r="C53" s="222">
        <v>657.2811899999999</v>
      </c>
      <c r="D53" s="223">
        <f t="shared" si="4"/>
        <v>38.24011507358246</v>
      </c>
      <c r="E53" s="221">
        <v>372.38472199999995</v>
      </c>
      <c r="F53" s="222">
        <v>416.497717</v>
      </c>
      <c r="G53" s="227">
        <f t="shared" si="3"/>
        <v>11.84608078523696</v>
      </c>
      <c r="H53" s="221">
        <v>103.07870600000003</v>
      </c>
      <c r="I53" s="425">
        <v>240.783473</v>
      </c>
      <c r="K53" s="219"/>
      <c r="L53" s="219"/>
    </row>
    <row r="54" spans="1:12" ht="15">
      <c r="A54" s="224" t="s">
        <v>535</v>
      </c>
      <c r="B54" s="225">
        <v>75.364885</v>
      </c>
      <c r="C54" s="226">
        <v>95.038822</v>
      </c>
      <c r="D54" s="236">
        <f t="shared" si="4"/>
        <v>26.104912121872136</v>
      </c>
      <c r="E54" s="225">
        <v>51.535565000000005</v>
      </c>
      <c r="F54" s="226">
        <v>46.982131</v>
      </c>
      <c r="G54" s="227">
        <f t="shared" si="3"/>
        <v>-8.835517763315494</v>
      </c>
      <c r="H54" s="429">
        <v>23.829319999999992</v>
      </c>
      <c r="I54" s="295">
        <v>48.056691</v>
      </c>
      <c r="K54" s="219"/>
      <c r="L54" s="219"/>
    </row>
    <row r="55" spans="1:12" ht="15">
      <c r="A55" s="224" t="s">
        <v>536</v>
      </c>
      <c r="B55" s="225">
        <v>24.996217</v>
      </c>
      <c r="C55" s="226">
        <v>38.942603000000005</v>
      </c>
      <c r="D55" s="236">
        <f t="shared" si="4"/>
        <v>55.79398674607443</v>
      </c>
      <c r="E55" s="225">
        <v>25.263568</v>
      </c>
      <c r="F55" s="226">
        <v>37.212343000000004</v>
      </c>
      <c r="G55" s="227">
        <f t="shared" si="3"/>
        <v>47.29646659569228</v>
      </c>
      <c r="H55" s="430">
        <v>-0.26735099999999873</v>
      </c>
      <c r="I55" s="295">
        <v>1.7302600000000021</v>
      </c>
      <c r="K55" s="219"/>
      <c r="L55" s="219"/>
    </row>
    <row r="56" spans="1:12" ht="15.75" thickBot="1">
      <c r="A56" s="231" t="s">
        <v>537</v>
      </c>
      <c r="B56" s="232">
        <v>375.102326</v>
      </c>
      <c r="C56" s="233">
        <v>523.299765</v>
      </c>
      <c r="D56" s="234">
        <f t="shared" si="4"/>
        <v>39.50853639867858</v>
      </c>
      <c r="E56" s="232">
        <v>295.58558899999997</v>
      </c>
      <c r="F56" s="233">
        <v>332.303243</v>
      </c>
      <c r="G56" s="234">
        <f t="shared" si="3"/>
        <v>12.422004105213682</v>
      </c>
      <c r="H56" s="431">
        <v>79.51673700000002</v>
      </c>
      <c r="I56" s="296">
        <v>190.996522</v>
      </c>
      <c r="K56" s="219"/>
      <c r="L56" s="219"/>
    </row>
    <row r="57" spans="1:12" ht="15">
      <c r="A57" s="220" t="s">
        <v>508</v>
      </c>
      <c r="B57" s="221">
        <v>19.145318</v>
      </c>
      <c r="C57" s="222">
        <v>30.385018</v>
      </c>
      <c r="D57" s="223">
        <f t="shared" si="4"/>
        <v>58.707303790932066</v>
      </c>
      <c r="E57" s="221">
        <v>1059.1217020000001</v>
      </c>
      <c r="F57" s="222">
        <v>1121.988681</v>
      </c>
      <c r="G57" s="223">
        <f t="shared" si="3"/>
        <v>5.935765349844554</v>
      </c>
      <c r="H57" s="221">
        <v>-1039.976384</v>
      </c>
      <c r="I57" s="425">
        <v>-1091.6036629999999</v>
      </c>
      <c r="K57" s="219"/>
      <c r="L57" s="219"/>
    </row>
    <row r="58" spans="1:12" ht="15">
      <c r="A58" s="224" t="s">
        <v>538</v>
      </c>
      <c r="B58" s="225">
        <v>1.74837</v>
      </c>
      <c r="C58" s="226">
        <v>2.876452</v>
      </c>
      <c r="D58" s="227">
        <f t="shared" si="4"/>
        <v>64.5219261369161</v>
      </c>
      <c r="E58" s="225">
        <v>638.420836</v>
      </c>
      <c r="F58" s="226">
        <v>707.993229</v>
      </c>
      <c r="G58" s="227">
        <f t="shared" si="3"/>
        <v>10.897575560958044</v>
      </c>
      <c r="H58" s="429">
        <v>-636.672466</v>
      </c>
      <c r="I58" s="295">
        <v>-705.116777</v>
      </c>
      <c r="K58" s="219"/>
      <c r="L58" s="219"/>
    </row>
    <row r="59" spans="1:12" ht="15">
      <c r="A59" s="224" t="s">
        <v>539</v>
      </c>
      <c r="B59" s="225">
        <v>15.659226</v>
      </c>
      <c r="C59" s="226">
        <v>24.641389999999998</v>
      </c>
      <c r="D59" s="227">
        <f t="shared" si="4"/>
        <v>57.36020413780347</v>
      </c>
      <c r="E59" s="225">
        <v>254.755957</v>
      </c>
      <c r="F59" s="226">
        <v>277.229547</v>
      </c>
      <c r="G59" s="227">
        <f t="shared" si="3"/>
        <v>8.821615111437819</v>
      </c>
      <c r="H59" s="430">
        <v>-239.096731</v>
      </c>
      <c r="I59" s="295">
        <v>-252.588157</v>
      </c>
      <c r="K59" s="219"/>
      <c r="L59" s="219"/>
    </row>
    <row r="60" spans="1:12" ht="15">
      <c r="A60" s="224" t="s">
        <v>540</v>
      </c>
      <c r="B60" s="225">
        <v>0.428921</v>
      </c>
      <c r="C60" s="226">
        <v>0.549785</v>
      </c>
      <c r="D60" s="227">
        <f t="shared" si="4"/>
        <v>28.178615642507587</v>
      </c>
      <c r="E60" s="225">
        <v>164.623482</v>
      </c>
      <c r="F60" s="226">
        <v>135.205598</v>
      </c>
      <c r="G60" s="227">
        <f t="shared" si="3"/>
        <v>-17.869798185899132</v>
      </c>
      <c r="H60" s="430">
        <v>-164.194561</v>
      </c>
      <c r="I60" s="295">
        <v>-134.655813</v>
      </c>
      <c r="K60" s="219"/>
      <c r="L60" s="219"/>
    </row>
    <row r="61" spans="1:12" ht="15.75" thickBot="1">
      <c r="A61" s="231" t="s">
        <v>541</v>
      </c>
      <c r="B61" s="232">
        <v>1.3088009999999999</v>
      </c>
      <c r="C61" s="233">
        <v>2.317391</v>
      </c>
      <c r="D61" s="237">
        <f t="shared" si="4"/>
        <v>77.06213549653465</v>
      </c>
      <c r="E61" s="232">
        <v>1.321427</v>
      </c>
      <c r="F61" s="233">
        <v>1.560307</v>
      </c>
      <c r="G61" s="234">
        <f t="shared" si="3"/>
        <v>18.077426902886064</v>
      </c>
      <c r="H61" s="431">
        <v>-0.012625999999999976</v>
      </c>
      <c r="I61" s="296">
        <v>0.7570840000000001</v>
      </c>
      <c r="K61" s="219"/>
      <c r="L61" s="219"/>
    </row>
    <row r="62" spans="1:11" ht="15.75" thickBot="1">
      <c r="A62" s="238" t="s">
        <v>542</v>
      </c>
      <c r="B62" s="239">
        <v>2618.2863049999996</v>
      </c>
      <c r="C62" s="240">
        <v>2799.2820289999963</v>
      </c>
      <c r="D62" s="241">
        <f t="shared" si="4"/>
        <v>6.912755249659251</v>
      </c>
      <c r="E62" s="239">
        <v>2189.320123000003</v>
      </c>
      <c r="F62" s="240">
        <v>2366.696820999995</v>
      </c>
      <c r="G62" s="241">
        <f t="shared" si="3"/>
        <v>8.101907808572753</v>
      </c>
      <c r="H62" s="432">
        <f>(B62-E62)</f>
        <v>428.9661819999965</v>
      </c>
      <c r="I62" s="433">
        <f>(C62-F62)</f>
        <v>432.58520800000133</v>
      </c>
      <c r="K62" s="158"/>
    </row>
    <row r="63" spans="1:9" ht="15.75">
      <c r="A63" s="52"/>
      <c r="B63" s="242"/>
      <c r="C63" s="242"/>
      <c r="D63" s="242"/>
      <c r="E63" s="242"/>
      <c r="F63" s="242"/>
      <c r="G63" s="158"/>
      <c r="H63" s="163"/>
      <c r="I63" s="163"/>
    </row>
    <row r="64" spans="1:11" ht="15.75">
      <c r="A64" s="52"/>
      <c r="B64" s="243"/>
      <c r="C64" s="243"/>
      <c r="D64" s="243"/>
      <c r="E64" s="243"/>
      <c r="F64" s="243"/>
      <c r="G64" s="243"/>
      <c r="H64" s="163"/>
      <c r="I64" s="163"/>
      <c r="K64" s="158"/>
    </row>
    <row r="65" spans="2:9" ht="12.75">
      <c r="B65" s="158"/>
      <c r="C65" s="158"/>
      <c r="E65" s="244"/>
      <c r="F65" s="244"/>
      <c r="H65" s="163"/>
      <c r="I65" s="163"/>
    </row>
    <row r="66" spans="2:9" ht="12.75">
      <c r="B66" s="158"/>
      <c r="C66" s="158"/>
      <c r="E66" s="158"/>
      <c r="F66" s="158"/>
      <c r="H66" s="163"/>
      <c r="I66" s="163"/>
    </row>
    <row r="67" spans="2:9" ht="12.75">
      <c r="B67" s="158"/>
      <c r="C67" s="158"/>
      <c r="H67" s="163"/>
      <c r="I67" s="163"/>
    </row>
    <row r="68" spans="8:9" ht="12.75">
      <c r="H68" s="163"/>
      <c r="I68" s="163"/>
    </row>
    <row r="69" spans="8:9" ht="12.75">
      <c r="H69" s="163"/>
      <c r="I69" s="163"/>
    </row>
    <row r="70" spans="8:9" ht="12.75">
      <c r="H70" s="163"/>
      <c r="I70" s="163"/>
    </row>
    <row r="71" spans="8:9" ht="12.75">
      <c r="H71" s="163"/>
      <c r="I71" s="163"/>
    </row>
    <row r="72" spans="8:9" ht="12.75">
      <c r="H72" s="163"/>
      <c r="I72" s="163"/>
    </row>
    <row r="73" spans="8:9" ht="12.75">
      <c r="H73" s="163"/>
      <c r="I73" s="163"/>
    </row>
    <row r="74" spans="8:9" ht="12.75">
      <c r="H74" s="163"/>
      <c r="I74" s="163"/>
    </row>
    <row r="75" spans="8:9" ht="12.75">
      <c r="H75" s="163"/>
      <c r="I75" s="163"/>
    </row>
    <row r="76" spans="8:9" ht="12.75">
      <c r="H76" s="163"/>
      <c r="I76" s="163"/>
    </row>
    <row r="77" spans="8:9" ht="12.75">
      <c r="H77" s="163"/>
      <c r="I77" s="163"/>
    </row>
    <row r="78" spans="8:9" ht="12.75">
      <c r="H78" s="163"/>
      <c r="I78" s="163"/>
    </row>
    <row r="79" spans="8:9" ht="12.75">
      <c r="H79" s="163"/>
      <c r="I79" s="163"/>
    </row>
  </sheetData>
  <sheetProtection/>
  <printOptions horizontalCentered="1"/>
  <pageMargins left="0.1968503937007874" right="0.1968503937007874" top="0.6692913385826772" bottom="0.31496062992125984" header="0.1968503937007874" footer="0.15748031496062992"/>
  <pageSetup horizontalDpi="600" verticalDpi="600" orientation="portrait" paperSize="9" scale="83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w  2017r.</oddHeader>
    <oddFooter>&amp;L&amp;"Times New Roman CE,Pogrubiona kursywa"&amp;12Źródło: Min. Finansów&amp;R&amp;"Times New Roman CE,Pogrubiona kursywa"&amp;12Przygotował: Adam Pachnicki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63"/>
  <sheetViews>
    <sheetView showZeros="0" zoomScale="90" zoomScaleNormal="90" workbookViewId="0" topLeftCell="A1">
      <selection activeCell="C26" sqref="C26"/>
    </sheetView>
  </sheetViews>
  <sheetFormatPr defaultColWidth="8.75390625" defaultRowHeight="12.75"/>
  <cols>
    <col min="1" max="1" width="34.375" style="0" customWidth="1"/>
    <col min="2" max="2" width="15.125" style="0" bestFit="1" customWidth="1"/>
    <col min="3" max="3" width="15.75390625" style="0" bestFit="1" customWidth="1"/>
    <col min="4" max="4" width="13.125" style="0" bestFit="1" customWidth="1"/>
    <col min="5" max="6" width="10.125" style="0" customWidth="1"/>
    <col min="7" max="7" width="12.625" style="0" customWidth="1"/>
  </cols>
  <sheetData>
    <row r="1" ht="25.5">
      <c r="A1" s="364" t="s">
        <v>611</v>
      </c>
    </row>
    <row r="2" ht="21" thickBot="1">
      <c r="A2" s="372" t="s">
        <v>612</v>
      </c>
    </row>
    <row r="3" spans="1:4" ht="20.25">
      <c r="A3" s="1"/>
      <c r="B3" s="365" t="s">
        <v>445</v>
      </c>
      <c r="C3" s="117"/>
      <c r="D3" s="160"/>
    </row>
    <row r="4" spans="1:4" ht="18.75">
      <c r="A4" s="401" t="s">
        <v>615</v>
      </c>
      <c r="B4" s="252" t="s">
        <v>453</v>
      </c>
      <c r="C4" s="252"/>
      <c r="D4" s="366"/>
    </row>
    <row r="5" spans="1:4" ht="20.25" thickBot="1">
      <c r="A5" s="12"/>
      <c r="B5" s="405" t="s">
        <v>631</v>
      </c>
      <c r="C5" s="405" t="s">
        <v>635</v>
      </c>
      <c r="D5" s="367" t="s">
        <v>544</v>
      </c>
    </row>
    <row r="6" spans="1:4" ht="21.75" customHeight="1" thickBot="1">
      <c r="A6" s="368" t="s">
        <v>499</v>
      </c>
      <c r="B6" s="493">
        <f>(SUM(B7:B15))</f>
        <v>812.2137049999999</v>
      </c>
      <c r="C6" s="493">
        <f>(SUM(C7:C15))</f>
        <v>788.591439</v>
      </c>
      <c r="D6" s="374">
        <f aca="true" t="shared" si="0" ref="D6:D15">((C6-B6)/B6)*100</f>
        <v>-2.9083806213291927</v>
      </c>
    </row>
    <row r="7" spans="1:4" ht="18.75">
      <c r="A7" s="369" t="s">
        <v>575</v>
      </c>
      <c r="B7" s="494">
        <v>350.46959899999996</v>
      </c>
      <c r="C7" s="494">
        <v>210.529674</v>
      </c>
      <c r="D7" s="375">
        <f t="shared" si="0"/>
        <v>-39.92926216690195</v>
      </c>
    </row>
    <row r="8" spans="1:4" ht="18.75">
      <c r="A8" s="370" t="s">
        <v>588</v>
      </c>
      <c r="B8" s="495">
        <v>174.017932</v>
      </c>
      <c r="C8" s="495">
        <v>199.48105900000002</v>
      </c>
      <c r="D8" s="376">
        <f t="shared" si="0"/>
        <v>14.632473048812011</v>
      </c>
    </row>
    <row r="9" spans="1:4" ht="18.75">
      <c r="A9" s="370" t="s">
        <v>583</v>
      </c>
      <c r="B9" s="495">
        <v>112.686464</v>
      </c>
      <c r="C9" s="495">
        <v>160.212738</v>
      </c>
      <c r="D9" s="376">
        <f t="shared" si="0"/>
        <v>42.175672492483216</v>
      </c>
    </row>
    <row r="10" spans="1:4" ht="18.75">
      <c r="A10" s="370" t="s">
        <v>582</v>
      </c>
      <c r="B10" s="495">
        <v>76.40688300000001</v>
      </c>
      <c r="C10" s="495">
        <v>84.797598</v>
      </c>
      <c r="D10" s="376">
        <f t="shared" si="0"/>
        <v>10.981621904403541</v>
      </c>
    </row>
    <row r="11" spans="1:4" ht="18.75">
      <c r="A11" s="370" t="s">
        <v>585</v>
      </c>
      <c r="B11" s="495">
        <v>27.715383000000003</v>
      </c>
      <c r="C11" s="495">
        <v>37.656832</v>
      </c>
      <c r="D11" s="376">
        <f t="shared" si="0"/>
        <v>35.869787547226025</v>
      </c>
    </row>
    <row r="12" spans="1:4" ht="18.75">
      <c r="A12" s="370" t="s">
        <v>584</v>
      </c>
      <c r="B12" s="495">
        <v>25.136632000000002</v>
      </c>
      <c r="C12" s="495">
        <v>34.221237</v>
      </c>
      <c r="D12" s="376">
        <f t="shared" si="0"/>
        <v>36.140899862797845</v>
      </c>
    </row>
    <row r="13" spans="1:4" ht="18.75">
      <c r="A13" s="370" t="s">
        <v>586</v>
      </c>
      <c r="B13" s="495">
        <v>23.364165</v>
      </c>
      <c r="C13" s="495">
        <v>31.163422999999998</v>
      </c>
      <c r="D13" s="376">
        <f t="shared" si="0"/>
        <v>33.38128283206354</v>
      </c>
    </row>
    <row r="14" spans="1:4" ht="18.75">
      <c r="A14" s="370" t="s">
        <v>587</v>
      </c>
      <c r="B14" s="495">
        <v>19.206874</v>
      </c>
      <c r="C14" s="495">
        <v>22.079732</v>
      </c>
      <c r="D14" s="376">
        <f t="shared" si="0"/>
        <v>14.95744700569182</v>
      </c>
    </row>
    <row r="15" spans="1:4" ht="19.5" thickBot="1">
      <c r="A15" s="371" t="s">
        <v>589</v>
      </c>
      <c r="B15" s="498">
        <v>3.209773</v>
      </c>
      <c r="C15" s="498">
        <v>8.449146</v>
      </c>
      <c r="D15" s="377">
        <f t="shared" si="0"/>
        <v>163.23188586856455</v>
      </c>
    </row>
    <row r="16" ht="15.75">
      <c r="A16" s="52" t="s">
        <v>448</v>
      </c>
    </row>
    <row r="17" ht="8.25" customHeight="1"/>
    <row r="18" ht="25.5">
      <c r="A18" s="364" t="s">
        <v>613</v>
      </c>
    </row>
    <row r="19" ht="21" thickBot="1">
      <c r="A19" s="372" t="s">
        <v>612</v>
      </c>
    </row>
    <row r="20" spans="1:4" ht="20.25">
      <c r="A20" s="1"/>
      <c r="B20" s="365" t="s">
        <v>445</v>
      </c>
      <c r="C20" s="117"/>
      <c r="D20" s="160"/>
    </row>
    <row r="21" spans="1:4" ht="18.75">
      <c r="A21" s="401" t="s">
        <v>615</v>
      </c>
      <c r="B21" s="252" t="s">
        <v>453</v>
      </c>
      <c r="C21" s="252"/>
      <c r="D21" s="366"/>
    </row>
    <row r="22" spans="1:4" ht="20.25" thickBot="1">
      <c r="A22" s="12"/>
      <c r="B22" s="405" t="s">
        <v>631</v>
      </c>
      <c r="C22" s="405" t="s">
        <v>635</v>
      </c>
      <c r="D22" s="373" t="s">
        <v>544</v>
      </c>
    </row>
    <row r="23" spans="1:4" ht="20.25" thickBot="1">
      <c r="A23" s="368" t="s">
        <v>499</v>
      </c>
      <c r="B23" s="493">
        <f>(SUM(B24:B36))</f>
        <v>616.3310939999999</v>
      </c>
      <c r="C23" s="493">
        <f>(SUM(C24:C36))</f>
        <v>709.666152</v>
      </c>
      <c r="D23" s="374">
        <f aca="true" t="shared" si="1" ref="D23:D36">((C23-B23)/B23)*100</f>
        <v>15.143655562508442</v>
      </c>
    </row>
    <row r="24" spans="1:4" ht="18.75">
      <c r="A24" s="369" t="s">
        <v>565</v>
      </c>
      <c r="B24" s="494">
        <v>188.019862</v>
      </c>
      <c r="C24" s="494">
        <v>217.598486</v>
      </c>
      <c r="D24" s="375">
        <f t="shared" si="1"/>
        <v>15.731648606358418</v>
      </c>
    </row>
    <row r="25" spans="1:4" ht="18.75">
      <c r="A25" s="370" t="s">
        <v>595</v>
      </c>
      <c r="B25" s="495">
        <v>115.136117</v>
      </c>
      <c r="C25" s="495">
        <v>120.131466</v>
      </c>
      <c r="D25" s="376">
        <f t="shared" si="1"/>
        <v>4.338646404064508</v>
      </c>
    </row>
    <row r="26" spans="1:4" ht="18.75">
      <c r="A26" s="370" t="s">
        <v>568</v>
      </c>
      <c r="B26" s="495">
        <v>101.385244</v>
      </c>
      <c r="C26" s="495">
        <v>101.28366199999999</v>
      </c>
      <c r="D26" s="376">
        <f t="shared" si="1"/>
        <v>-0.10019406768898993</v>
      </c>
    </row>
    <row r="27" spans="1:4" ht="18.75">
      <c r="A27" s="370" t="s">
        <v>591</v>
      </c>
      <c r="B27" s="495">
        <v>39.275876</v>
      </c>
      <c r="C27" s="495">
        <v>56.502477</v>
      </c>
      <c r="D27" s="376">
        <f t="shared" si="1"/>
        <v>43.86051376677125</v>
      </c>
    </row>
    <row r="28" spans="1:4" ht="18.75">
      <c r="A28" s="370" t="s">
        <v>567</v>
      </c>
      <c r="B28" s="495">
        <v>35.382358999999994</v>
      </c>
      <c r="C28" s="495">
        <v>45.088357</v>
      </c>
      <c r="D28" s="376">
        <f t="shared" si="1"/>
        <v>27.431743598554327</v>
      </c>
    </row>
    <row r="29" spans="1:4" ht="18.75">
      <c r="A29" s="370" t="s">
        <v>592</v>
      </c>
      <c r="B29" s="495">
        <v>25.871442</v>
      </c>
      <c r="C29" s="495">
        <v>33.792553999999996</v>
      </c>
      <c r="D29" s="376">
        <f t="shared" si="1"/>
        <v>30.617203324035813</v>
      </c>
    </row>
    <row r="30" spans="1:4" ht="18.75">
      <c r="A30" s="370" t="s">
        <v>597</v>
      </c>
      <c r="B30" s="495">
        <v>17.323918000000003</v>
      </c>
      <c r="C30" s="495">
        <v>27.217079000000002</v>
      </c>
      <c r="D30" s="376">
        <f t="shared" si="1"/>
        <v>57.10694890151291</v>
      </c>
    </row>
    <row r="31" spans="1:4" ht="18.75">
      <c r="A31" s="370" t="s">
        <v>598</v>
      </c>
      <c r="B31" s="495">
        <v>27.474849</v>
      </c>
      <c r="C31" s="495">
        <v>26.929043</v>
      </c>
      <c r="D31" s="376">
        <f t="shared" si="1"/>
        <v>-1.9865659680240604</v>
      </c>
    </row>
    <row r="32" spans="1:4" ht="18.75">
      <c r="A32" s="370" t="s">
        <v>590</v>
      </c>
      <c r="B32" s="495">
        <v>19.611283</v>
      </c>
      <c r="C32" s="495">
        <v>20.543668</v>
      </c>
      <c r="D32" s="376">
        <f t="shared" si="1"/>
        <v>4.754329433724454</v>
      </c>
    </row>
    <row r="33" spans="1:4" ht="18.75">
      <c r="A33" s="370" t="s">
        <v>594</v>
      </c>
      <c r="B33" s="495">
        <v>16.995723</v>
      </c>
      <c r="C33" s="495">
        <v>19.284869999999998</v>
      </c>
      <c r="D33" s="376">
        <f t="shared" si="1"/>
        <v>13.468959219916657</v>
      </c>
    </row>
    <row r="34" spans="1:4" ht="18.75">
      <c r="A34" s="370" t="s">
        <v>593</v>
      </c>
      <c r="B34" s="495">
        <v>14.26081</v>
      </c>
      <c r="C34" s="495">
        <v>18.528063</v>
      </c>
      <c r="D34" s="376">
        <f t="shared" si="1"/>
        <v>29.92293565372514</v>
      </c>
    </row>
    <row r="35" spans="1:4" ht="18.75">
      <c r="A35" s="370" t="s">
        <v>596</v>
      </c>
      <c r="B35" s="495">
        <v>10.043252</v>
      </c>
      <c r="C35" s="495">
        <v>12.469619</v>
      </c>
      <c r="D35" s="376">
        <f t="shared" si="1"/>
        <v>24.15917672881253</v>
      </c>
    </row>
    <row r="36" spans="1:4" ht="19.5" thickBot="1">
      <c r="A36" s="371" t="s">
        <v>610</v>
      </c>
      <c r="B36" s="498">
        <v>5.550359</v>
      </c>
      <c r="C36" s="498">
        <v>10.296808</v>
      </c>
      <c r="D36" s="377">
        <f t="shared" si="1"/>
        <v>85.5160720234493</v>
      </c>
    </row>
    <row r="37" ht="15.75">
      <c r="A37" s="52" t="s">
        <v>448</v>
      </c>
    </row>
    <row r="38" ht="31.5" customHeight="1">
      <c r="A38" s="364" t="s">
        <v>614</v>
      </c>
    </row>
    <row r="39" ht="21" thickBot="1">
      <c r="A39" s="372" t="s">
        <v>612</v>
      </c>
    </row>
    <row r="40" spans="1:4" ht="20.25">
      <c r="A40" s="1"/>
      <c r="B40" s="365" t="s">
        <v>445</v>
      </c>
      <c r="C40" s="117"/>
      <c r="D40" s="160"/>
    </row>
    <row r="41" spans="1:4" ht="18.75">
      <c r="A41" s="401" t="s">
        <v>615</v>
      </c>
      <c r="B41" s="252" t="s">
        <v>453</v>
      </c>
      <c r="C41" s="252"/>
      <c r="D41" s="366"/>
    </row>
    <row r="42" spans="1:4" ht="20.25" thickBot="1">
      <c r="A42" s="12"/>
      <c r="B42" s="405" t="s">
        <v>631</v>
      </c>
      <c r="C42" s="405" t="s">
        <v>635</v>
      </c>
      <c r="D42" s="367" t="s">
        <v>544</v>
      </c>
    </row>
    <row r="43" spans="1:4" ht="20.25" thickBot="1">
      <c r="A43" s="368" t="s">
        <v>499</v>
      </c>
      <c r="B43" s="493">
        <f>(SUM(B44:B62))</f>
        <v>583.0070779999999</v>
      </c>
      <c r="C43" s="493">
        <f>(SUM(C44:C62))</f>
        <v>557.4027729999999</v>
      </c>
      <c r="D43" s="374">
        <f aca="true" t="shared" si="2" ref="D43:D62">((C43-B43)/B43)*100</f>
        <v>-4.391765720552703</v>
      </c>
    </row>
    <row r="44" spans="1:4" ht="18.75">
      <c r="A44" s="369" t="s">
        <v>569</v>
      </c>
      <c r="B44" s="494">
        <v>145.650228</v>
      </c>
      <c r="C44" s="494">
        <v>110.70179399999999</v>
      </c>
      <c r="D44" s="375">
        <f t="shared" si="2"/>
        <v>-23.994767793978326</v>
      </c>
    </row>
    <row r="45" spans="1:4" ht="18.75">
      <c r="A45" s="370" t="s">
        <v>576</v>
      </c>
      <c r="B45" s="495">
        <v>112.68280899999999</v>
      </c>
      <c r="C45" s="495">
        <v>76.059663</v>
      </c>
      <c r="D45" s="376">
        <f t="shared" si="2"/>
        <v>-32.50109428848192</v>
      </c>
    </row>
    <row r="46" spans="1:4" ht="18.75">
      <c r="A46" s="370" t="s">
        <v>606</v>
      </c>
      <c r="B46" s="495">
        <v>71.159368</v>
      </c>
      <c r="C46" s="495">
        <v>67.581197</v>
      </c>
      <c r="D46" s="376">
        <f t="shared" si="2"/>
        <v>-5.028390640006805</v>
      </c>
    </row>
    <row r="47" spans="1:4" ht="18.75">
      <c r="A47" s="370" t="s">
        <v>607</v>
      </c>
      <c r="B47" s="495">
        <v>34.897510000000004</v>
      </c>
      <c r="C47" s="495">
        <v>58.806621</v>
      </c>
      <c r="D47" s="376">
        <f t="shared" si="2"/>
        <v>68.51236950716539</v>
      </c>
    </row>
    <row r="48" spans="1:4" ht="18.75">
      <c r="A48" s="370" t="s">
        <v>605</v>
      </c>
      <c r="B48" s="495">
        <v>52.177715</v>
      </c>
      <c r="C48" s="495">
        <v>57.544707</v>
      </c>
      <c r="D48" s="376">
        <f t="shared" si="2"/>
        <v>10.285985118359445</v>
      </c>
    </row>
    <row r="49" spans="1:4" ht="18.75">
      <c r="A49" s="370" t="s">
        <v>581</v>
      </c>
      <c r="B49" s="495">
        <v>17.919589</v>
      </c>
      <c r="C49" s="495">
        <v>26.361323</v>
      </c>
      <c r="D49" s="376">
        <f t="shared" si="2"/>
        <v>47.108971081870244</v>
      </c>
    </row>
    <row r="50" spans="1:4" ht="18.75">
      <c r="A50" s="370" t="s">
        <v>599</v>
      </c>
      <c r="B50" s="495">
        <v>14.705299</v>
      </c>
      <c r="C50" s="495">
        <v>23.139155</v>
      </c>
      <c r="D50" s="376">
        <f t="shared" si="2"/>
        <v>57.35249585880572</v>
      </c>
    </row>
    <row r="51" spans="1:4" ht="18.75">
      <c r="A51" s="370" t="s">
        <v>600</v>
      </c>
      <c r="B51" s="495">
        <v>19.76025</v>
      </c>
      <c r="C51" s="495">
        <v>21.257295</v>
      </c>
      <c r="D51" s="376">
        <f t="shared" si="2"/>
        <v>7.576042813223517</v>
      </c>
    </row>
    <row r="52" spans="1:4" ht="18.75">
      <c r="A52" s="370" t="s">
        <v>566</v>
      </c>
      <c r="B52" s="495">
        <v>12.82775</v>
      </c>
      <c r="C52" s="495">
        <v>17.157627</v>
      </c>
      <c r="D52" s="376">
        <f t="shared" si="2"/>
        <v>33.75398647463508</v>
      </c>
    </row>
    <row r="53" spans="1:4" ht="18.75">
      <c r="A53" s="370" t="s">
        <v>603</v>
      </c>
      <c r="B53" s="495">
        <v>20.947741</v>
      </c>
      <c r="C53" s="495">
        <v>16.810885</v>
      </c>
      <c r="D53" s="376">
        <f t="shared" si="2"/>
        <v>-19.748458795628615</v>
      </c>
    </row>
    <row r="54" spans="1:4" ht="18.75">
      <c r="A54" s="370" t="s">
        <v>601</v>
      </c>
      <c r="B54" s="495">
        <v>16.022449</v>
      </c>
      <c r="C54" s="495">
        <v>16.345217</v>
      </c>
      <c r="D54" s="376">
        <f t="shared" si="2"/>
        <v>2.0144735676799463</v>
      </c>
    </row>
    <row r="55" spans="1:4" ht="18.75">
      <c r="A55" s="370" t="s">
        <v>580</v>
      </c>
      <c r="B55" s="495">
        <v>6.055874</v>
      </c>
      <c r="C55" s="495">
        <v>14.120093</v>
      </c>
      <c r="D55" s="376">
        <f t="shared" si="2"/>
        <v>133.1635862965445</v>
      </c>
    </row>
    <row r="56" spans="1:4" ht="18.75">
      <c r="A56" s="370" t="s">
        <v>604</v>
      </c>
      <c r="B56" s="495">
        <v>5.064538</v>
      </c>
      <c r="C56" s="495">
        <v>12.825505999999999</v>
      </c>
      <c r="D56" s="376">
        <f t="shared" si="2"/>
        <v>153.24138154358798</v>
      </c>
    </row>
    <row r="57" spans="1:4" ht="18.75">
      <c r="A57" s="370" t="s">
        <v>577</v>
      </c>
      <c r="B57" s="496">
        <v>15.264745000000001</v>
      </c>
      <c r="C57" s="496">
        <v>9.48608</v>
      </c>
      <c r="D57" s="376">
        <f t="shared" si="2"/>
        <v>-37.85628256482504</v>
      </c>
    </row>
    <row r="58" spans="1:4" ht="18.75">
      <c r="A58" s="370" t="s">
        <v>578</v>
      </c>
      <c r="B58" s="495">
        <v>19.466406</v>
      </c>
      <c r="C58" s="495">
        <v>9.365116</v>
      </c>
      <c r="D58" s="376">
        <f t="shared" si="2"/>
        <v>-51.8908831964154</v>
      </c>
    </row>
    <row r="59" spans="1:4" ht="18.75">
      <c r="A59" s="370" t="s">
        <v>602</v>
      </c>
      <c r="B59" s="495">
        <v>6.058974</v>
      </c>
      <c r="C59" s="495">
        <v>8.630962</v>
      </c>
      <c r="D59" s="376">
        <f t="shared" si="2"/>
        <v>42.44923315399604</v>
      </c>
    </row>
    <row r="60" spans="1:4" ht="18.75">
      <c r="A60" s="370" t="s">
        <v>609</v>
      </c>
      <c r="B60" s="495">
        <v>2.9665529999999998</v>
      </c>
      <c r="C60" s="495">
        <v>4.9716000000000005</v>
      </c>
      <c r="D60" s="376">
        <f t="shared" si="2"/>
        <v>67.58844355721946</v>
      </c>
    </row>
    <row r="61" spans="1:4" ht="18.75">
      <c r="A61" s="370" t="s">
        <v>608</v>
      </c>
      <c r="B61" s="495">
        <v>3.374209</v>
      </c>
      <c r="C61" s="495">
        <v>4.5457529999999995</v>
      </c>
      <c r="D61" s="409">
        <f t="shared" si="2"/>
        <v>34.72055228351295</v>
      </c>
    </row>
    <row r="62" spans="1:4" ht="19.5" thickBot="1">
      <c r="A62" s="371" t="s">
        <v>579</v>
      </c>
      <c r="B62" s="497">
        <v>6.005071</v>
      </c>
      <c r="C62" s="497">
        <v>1.692179</v>
      </c>
      <c r="D62" s="410">
        <f t="shared" si="2"/>
        <v>-71.82083275951274</v>
      </c>
    </row>
    <row r="63" ht="15.75">
      <c r="A63" s="52" t="s">
        <v>448</v>
      </c>
    </row>
  </sheetData>
  <sheetProtection/>
  <printOptions horizontalCentered="1"/>
  <pageMargins left="0.1968503937007874" right="0.1968503937007874" top="1.3779527559055118" bottom="0.31496062992125984" header="0.1968503937007874" footer="0.15748031496062992"/>
  <pageSetup horizontalDpi="300" verticalDpi="300" orientation="portrait" paperSize="9" scale="95" r:id="rId1"/>
  <headerFooter alignWithMargins="0">
    <oddHeader xml:space="preserve">&amp;L&amp;"Times New Roman CE,Pogrubiona kursywa"&amp;12Departament Promocji i Jakości Żywności&amp;C&amp;8
&amp;"Times New Roman CE,Pogrubiony"&amp;16Polski handel zagraniczny towarami rolno-spożywczymi z wybranymi państwami Bliskiego Wschodu, Azji i Afryki w o 2017r. 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"/>
  <dimension ref="A1:K40"/>
  <sheetViews>
    <sheetView showZeros="0" zoomScale="90" zoomScaleNormal="90" zoomScalePageLayoutView="0" workbookViewId="0" topLeftCell="A1">
      <selection activeCell="B15" sqref="B15"/>
    </sheetView>
  </sheetViews>
  <sheetFormatPr defaultColWidth="8.75390625" defaultRowHeight="12.75"/>
  <cols>
    <col min="1" max="1" width="4.875" style="0" bestFit="1" customWidth="1"/>
    <col min="2" max="2" width="53.00390625" style="0" bestFit="1" customWidth="1"/>
    <col min="3" max="3" width="10.00390625" style="0" bestFit="1" customWidth="1"/>
    <col min="4" max="4" width="10.75390625" style="0" customWidth="1"/>
    <col min="5" max="5" width="9.25390625" style="0" bestFit="1" customWidth="1"/>
    <col min="6" max="6" width="9.25390625" style="0" customWidth="1"/>
    <col min="7" max="7" width="10.375" style="0" customWidth="1"/>
    <col min="8" max="8" width="9.25390625" style="0" bestFit="1" customWidth="1"/>
    <col min="9" max="9" width="9.625" style="0" customWidth="1"/>
    <col min="10" max="10" width="10.00390625" style="0" bestFit="1" customWidth="1"/>
    <col min="11" max="11" width="9.75390625" style="0" customWidth="1"/>
  </cols>
  <sheetData>
    <row r="1" spans="1:6" ht="15.75">
      <c r="A1" s="53"/>
      <c r="F1" s="163"/>
    </row>
    <row r="2" ht="8.25" customHeight="1" thickBot="1">
      <c r="A2" s="50"/>
    </row>
    <row r="3" spans="1:11" ht="22.5">
      <c r="A3" s="1"/>
      <c r="B3" s="2"/>
      <c r="C3" s="249" t="s">
        <v>0</v>
      </c>
      <c r="D3" s="4"/>
      <c r="E3" s="4"/>
      <c r="F3" s="4"/>
      <c r="G3" s="5"/>
      <c r="H3" s="250"/>
      <c r="I3" s="3"/>
      <c r="J3" s="4"/>
      <c r="K3" s="6"/>
    </row>
    <row r="4" spans="1:11" ht="18.75">
      <c r="A4" s="7" t="s">
        <v>3</v>
      </c>
      <c r="B4" s="251" t="s">
        <v>4</v>
      </c>
      <c r="C4" s="252" t="s">
        <v>445</v>
      </c>
      <c r="D4" s="252"/>
      <c r="E4" s="253"/>
      <c r="F4" s="252" t="s">
        <v>446</v>
      </c>
      <c r="G4" s="254"/>
      <c r="H4" s="253"/>
      <c r="I4" s="252" t="s">
        <v>546</v>
      </c>
      <c r="J4" s="252"/>
      <c r="K4" s="255"/>
    </row>
    <row r="5" spans="1:11" ht="32.25" thickBot="1">
      <c r="A5" s="256"/>
      <c r="B5" s="257"/>
      <c r="C5" s="258" t="s">
        <v>631</v>
      </c>
      <c r="D5" s="259" t="s">
        <v>635</v>
      </c>
      <c r="E5" s="260" t="s">
        <v>544</v>
      </c>
      <c r="F5" s="258" t="s">
        <v>631</v>
      </c>
      <c r="G5" s="259" t="s">
        <v>635</v>
      </c>
      <c r="H5" s="261" t="s">
        <v>544</v>
      </c>
      <c r="I5" s="258" t="s">
        <v>631</v>
      </c>
      <c r="J5" s="259" t="s">
        <v>635</v>
      </c>
      <c r="K5" s="260" t="s">
        <v>544</v>
      </c>
    </row>
    <row r="6" spans="1:11" ht="15.75">
      <c r="A6" s="262" t="s">
        <v>478</v>
      </c>
      <c r="B6" s="19"/>
      <c r="C6" s="263">
        <v>24332.446678999993</v>
      </c>
      <c r="D6" s="264">
        <v>27812.920063000005</v>
      </c>
      <c r="E6" s="388">
        <f aca="true" t="shared" si="0" ref="E6:E37">((D6-C6)/C6)*100</f>
        <v>14.303836477750584</v>
      </c>
      <c r="F6" s="500" t="s">
        <v>528</v>
      </c>
      <c r="G6" s="501" t="s">
        <v>528</v>
      </c>
      <c r="H6" s="391" t="s">
        <v>528</v>
      </c>
      <c r="I6" s="359" t="s">
        <v>528</v>
      </c>
      <c r="J6" s="360" t="s">
        <v>528</v>
      </c>
      <c r="K6" s="394" t="s">
        <v>528</v>
      </c>
    </row>
    <row r="7" spans="1:11" ht="15.75">
      <c r="A7" s="24" t="s">
        <v>385</v>
      </c>
      <c r="B7" s="25" t="s">
        <v>441</v>
      </c>
      <c r="C7" s="202">
        <v>1777.524695</v>
      </c>
      <c r="D7" s="277">
        <v>2587.703804</v>
      </c>
      <c r="E7" s="389">
        <f t="shared" si="0"/>
        <v>45.579063473995795</v>
      </c>
      <c r="F7" s="502">
        <v>136.132418</v>
      </c>
      <c r="G7" s="503">
        <v>171.962873</v>
      </c>
      <c r="H7" s="392">
        <f aca="true" t="shared" si="1" ref="H7:H30">((G7-F7)/F7)*100</f>
        <v>26.320295728531022</v>
      </c>
      <c r="I7" s="267">
        <f>C7/F7</f>
        <v>13.057321107746723</v>
      </c>
      <c r="J7" s="268">
        <f>D7/G7</f>
        <v>15.048037747078116</v>
      </c>
      <c r="K7" s="389">
        <f aca="true" t="shared" si="2" ref="K7:K30">((J7-I7)/I7)*100</f>
        <v>15.245980572158313</v>
      </c>
    </row>
    <row r="8" spans="1:11" ht="15.75">
      <c r="A8" s="24" t="s">
        <v>31</v>
      </c>
      <c r="B8" s="25" t="s">
        <v>32</v>
      </c>
      <c r="C8" s="202">
        <v>1783.5757409999999</v>
      </c>
      <c r="D8" s="277">
        <v>2002.4693770000001</v>
      </c>
      <c r="E8" s="389">
        <f t="shared" si="0"/>
        <v>12.272741267341573</v>
      </c>
      <c r="F8" s="502">
        <v>1025.101123</v>
      </c>
      <c r="G8" s="503">
        <v>1156.317196</v>
      </c>
      <c r="H8" s="392">
        <f t="shared" si="1"/>
        <v>12.80030526315208</v>
      </c>
      <c r="I8" s="267">
        <f aca="true" t="shared" si="3" ref="I8:J37">C8/F8</f>
        <v>1.7399022408445846</v>
      </c>
      <c r="J8" s="268">
        <f t="shared" si="3"/>
        <v>1.7317647648301515</v>
      </c>
      <c r="K8" s="389">
        <f t="shared" si="2"/>
        <v>-0.4676973121480057</v>
      </c>
    </row>
    <row r="9" spans="1:11" ht="15.75">
      <c r="A9" s="24" t="s">
        <v>319</v>
      </c>
      <c r="B9" s="25" t="s">
        <v>320</v>
      </c>
      <c r="C9" s="202">
        <v>1349.8196839999998</v>
      </c>
      <c r="D9" s="277">
        <v>1511.447654</v>
      </c>
      <c r="E9" s="389">
        <f t="shared" si="0"/>
        <v>11.97404156391012</v>
      </c>
      <c r="F9" s="502">
        <v>521.87423</v>
      </c>
      <c r="G9" s="503">
        <v>579.979546</v>
      </c>
      <c r="H9" s="392">
        <f t="shared" si="1"/>
        <v>11.133969194071916</v>
      </c>
      <c r="I9" s="267">
        <f t="shared" si="3"/>
        <v>2.5864846478432164</v>
      </c>
      <c r="J9" s="268">
        <f t="shared" si="3"/>
        <v>2.6060361342467067</v>
      </c>
      <c r="K9" s="389">
        <f t="shared" si="2"/>
        <v>0.7559096250501074</v>
      </c>
    </row>
    <row r="10" spans="1:11" ht="15.75">
      <c r="A10" s="24" t="s">
        <v>309</v>
      </c>
      <c r="B10" s="269" t="s">
        <v>310</v>
      </c>
      <c r="C10" s="182">
        <v>1428.601473</v>
      </c>
      <c r="D10" s="266">
        <v>1362.85248</v>
      </c>
      <c r="E10" s="389">
        <f t="shared" si="0"/>
        <v>-4.602332717880372</v>
      </c>
      <c r="F10" s="502">
        <v>321.70933299999996</v>
      </c>
      <c r="G10" s="503">
        <v>312.200009</v>
      </c>
      <c r="H10" s="392">
        <f t="shared" si="1"/>
        <v>-2.9558744570210953</v>
      </c>
      <c r="I10" s="267">
        <f t="shared" si="3"/>
        <v>4.44065908712695</v>
      </c>
      <c r="J10" s="268">
        <f t="shared" si="3"/>
        <v>4.365318516054239</v>
      </c>
      <c r="K10" s="389">
        <f t="shared" si="2"/>
        <v>-1.6966078592053304</v>
      </c>
    </row>
    <row r="11" spans="1:11" ht="15.75">
      <c r="A11" s="24" t="s">
        <v>19</v>
      </c>
      <c r="B11" s="269" t="s">
        <v>20</v>
      </c>
      <c r="C11" s="182">
        <v>948.273057</v>
      </c>
      <c r="D11" s="266">
        <v>1076.970204</v>
      </c>
      <c r="E11" s="389">
        <f t="shared" si="0"/>
        <v>13.571739284373654</v>
      </c>
      <c r="F11" s="502">
        <v>290.477928</v>
      </c>
      <c r="G11" s="503">
        <v>306.287821</v>
      </c>
      <c r="H11" s="392">
        <f t="shared" si="1"/>
        <v>5.442717492807229</v>
      </c>
      <c r="I11" s="267">
        <f t="shared" si="3"/>
        <v>3.2645270624486136</v>
      </c>
      <c r="J11" s="268">
        <f t="shared" si="3"/>
        <v>3.516203159772389</v>
      </c>
      <c r="K11" s="389">
        <f t="shared" si="2"/>
        <v>7.709419848858645</v>
      </c>
    </row>
    <row r="12" spans="1:11" ht="15.75">
      <c r="A12" s="24" t="s">
        <v>23</v>
      </c>
      <c r="B12" s="269" t="s">
        <v>24</v>
      </c>
      <c r="C12" s="182">
        <v>796.322953</v>
      </c>
      <c r="D12" s="266">
        <v>974.825596</v>
      </c>
      <c r="E12" s="389">
        <f t="shared" si="0"/>
        <v>22.415860591173995</v>
      </c>
      <c r="F12" s="502">
        <v>437.016135</v>
      </c>
      <c r="G12" s="507">
        <v>484.480655</v>
      </c>
      <c r="H12" s="392">
        <f t="shared" si="1"/>
        <v>10.86104521060761</v>
      </c>
      <c r="I12" s="267">
        <f t="shared" si="3"/>
        <v>1.8221820414022012</v>
      </c>
      <c r="J12" s="268">
        <f>D12/G12</f>
        <v>2.0121042727701894</v>
      </c>
      <c r="K12" s="389">
        <f>((J12-I12)/I12)*100</f>
        <v>10.422791304750197</v>
      </c>
    </row>
    <row r="13" spans="1:11" ht="15.75">
      <c r="A13" s="270" t="s">
        <v>349</v>
      </c>
      <c r="B13" s="269" t="s">
        <v>350</v>
      </c>
      <c r="C13" s="182">
        <v>805.365282</v>
      </c>
      <c r="D13" s="266">
        <v>923.305217</v>
      </c>
      <c r="E13" s="389">
        <f t="shared" si="0"/>
        <v>14.644278520066626</v>
      </c>
      <c r="F13" s="502">
        <v>190.201644</v>
      </c>
      <c r="G13" s="503">
        <v>211.965137</v>
      </c>
      <c r="H13" s="392">
        <f t="shared" si="1"/>
        <v>11.442326439617952</v>
      </c>
      <c r="I13" s="267">
        <f t="shared" si="3"/>
        <v>4.234270877280115</v>
      </c>
      <c r="J13" s="268">
        <f t="shared" si="3"/>
        <v>4.35592961214183</v>
      </c>
      <c r="K13" s="389">
        <f t="shared" si="2"/>
        <v>2.8731920651203837</v>
      </c>
    </row>
    <row r="14" spans="1:11" ht="15.75">
      <c r="A14" s="24" t="s">
        <v>381</v>
      </c>
      <c r="B14" s="269" t="s">
        <v>382</v>
      </c>
      <c r="C14" s="182">
        <v>466.73432299999996</v>
      </c>
      <c r="D14" s="266">
        <v>774.371102</v>
      </c>
      <c r="E14" s="389">
        <f t="shared" si="0"/>
        <v>65.91261105946134</v>
      </c>
      <c r="F14" s="502">
        <v>493.015096</v>
      </c>
      <c r="G14" s="503">
        <v>653.5146219999999</v>
      </c>
      <c r="H14" s="392">
        <f t="shared" si="1"/>
        <v>32.554687940022</v>
      </c>
      <c r="I14" s="267">
        <f t="shared" si="3"/>
        <v>0.94669377628956</v>
      </c>
      <c r="J14" s="268">
        <f t="shared" si="3"/>
        <v>1.184933092438137</v>
      </c>
      <c r="K14" s="389">
        <f t="shared" si="2"/>
        <v>25.165404285462213</v>
      </c>
    </row>
    <row r="15" spans="1:11" ht="15.75">
      <c r="A15" s="24" t="s">
        <v>283</v>
      </c>
      <c r="B15" s="269" t="s">
        <v>284</v>
      </c>
      <c r="C15" s="182">
        <v>584.23229</v>
      </c>
      <c r="D15" s="266">
        <v>758.896034</v>
      </c>
      <c r="E15" s="389">
        <f t="shared" si="0"/>
        <v>29.896283890779117</v>
      </c>
      <c r="F15" s="502">
        <v>197.105882</v>
      </c>
      <c r="G15" s="503">
        <v>245.58776699999999</v>
      </c>
      <c r="H15" s="392">
        <f t="shared" si="1"/>
        <v>24.596873775689744</v>
      </c>
      <c r="I15" s="267">
        <f t="shared" si="3"/>
        <v>2.9640530463723045</v>
      </c>
      <c r="J15" s="268">
        <f t="shared" si="3"/>
        <v>3.0901214798699645</v>
      </c>
      <c r="K15" s="389">
        <f t="shared" si="2"/>
        <v>4.253244848365815</v>
      </c>
    </row>
    <row r="16" spans="1:11" ht="15.75">
      <c r="A16" s="24" t="s">
        <v>63</v>
      </c>
      <c r="B16" s="269" t="s">
        <v>64</v>
      </c>
      <c r="C16" s="182">
        <v>625.199569</v>
      </c>
      <c r="D16" s="266">
        <v>747.0292959999999</v>
      </c>
      <c r="E16" s="389">
        <f t="shared" si="0"/>
        <v>19.486534067012435</v>
      </c>
      <c r="F16" s="502">
        <v>234.81155600000002</v>
      </c>
      <c r="G16" s="503">
        <v>246.42323800000003</v>
      </c>
      <c r="H16" s="392">
        <f t="shared" si="1"/>
        <v>4.945106705055011</v>
      </c>
      <c r="I16" s="267">
        <f t="shared" si="3"/>
        <v>2.6625587754292637</v>
      </c>
      <c r="J16" s="268">
        <f t="shared" si="3"/>
        <v>3.0314888403503564</v>
      </c>
      <c r="K16" s="389">
        <f t="shared" si="2"/>
        <v>13.856222379977808</v>
      </c>
    </row>
    <row r="17" spans="1:11" ht="15.75">
      <c r="A17" s="24" t="s">
        <v>47</v>
      </c>
      <c r="B17" s="269" t="s">
        <v>48</v>
      </c>
      <c r="C17" s="182">
        <v>717.15443</v>
      </c>
      <c r="D17" s="266">
        <v>725.390994</v>
      </c>
      <c r="E17" s="389">
        <f t="shared" si="0"/>
        <v>1.1485063265941102</v>
      </c>
      <c r="F17" s="502">
        <v>59.119818</v>
      </c>
      <c r="G17" s="503">
        <v>54.591238</v>
      </c>
      <c r="H17" s="392">
        <f t="shared" si="1"/>
        <v>-7.660003283501321</v>
      </c>
      <c r="I17" s="267">
        <f t="shared" si="3"/>
        <v>12.130524995865176</v>
      </c>
      <c r="J17" s="268">
        <f t="shared" si="3"/>
        <v>13.287681697198368</v>
      </c>
      <c r="K17" s="389">
        <f t="shared" si="2"/>
        <v>9.539213692133035</v>
      </c>
    </row>
    <row r="18" spans="1:11" ht="15.75">
      <c r="A18" s="24" t="s">
        <v>45</v>
      </c>
      <c r="B18" s="269" t="s">
        <v>46</v>
      </c>
      <c r="C18" s="182">
        <v>474.63217099999997</v>
      </c>
      <c r="D18" s="266">
        <v>587.714529</v>
      </c>
      <c r="E18" s="389">
        <f t="shared" si="0"/>
        <v>23.825261941631005</v>
      </c>
      <c r="F18" s="502">
        <v>75.971712</v>
      </c>
      <c r="G18" s="503">
        <v>86.701988</v>
      </c>
      <c r="H18" s="392">
        <f t="shared" si="1"/>
        <v>14.124041327382491</v>
      </c>
      <c r="I18" s="267">
        <f t="shared" si="3"/>
        <v>6.247485524612109</v>
      </c>
      <c r="J18" s="268">
        <f t="shared" si="3"/>
        <v>6.778558860726469</v>
      </c>
      <c r="K18" s="389">
        <f t="shared" si="2"/>
        <v>8.500593303052648</v>
      </c>
    </row>
    <row r="19" spans="1:11" ht="15.75">
      <c r="A19" s="24" t="s">
        <v>337</v>
      </c>
      <c r="B19" s="269" t="s">
        <v>338</v>
      </c>
      <c r="C19" s="182">
        <v>550.1493830000001</v>
      </c>
      <c r="D19" s="266">
        <v>514.2182789999999</v>
      </c>
      <c r="E19" s="389">
        <f t="shared" si="0"/>
        <v>-6.5311541029211915</v>
      </c>
      <c r="F19" s="502">
        <v>514.185731</v>
      </c>
      <c r="G19" s="503">
        <v>498.83999800000004</v>
      </c>
      <c r="H19" s="392">
        <f t="shared" si="1"/>
        <v>-2.9844727449272597</v>
      </c>
      <c r="I19" s="267">
        <f t="shared" si="3"/>
        <v>1.0699429210726192</v>
      </c>
      <c r="J19" s="268">
        <f t="shared" si="3"/>
        <v>1.0308280832765135</v>
      </c>
      <c r="K19" s="389">
        <f t="shared" si="2"/>
        <v>-3.6557873346078145</v>
      </c>
    </row>
    <row r="20" spans="1:11" ht="15.75">
      <c r="A20" s="24" t="s">
        <v>171</v>
      </c>
      <c r="B20" s="269" t="s">
        <v>172</v>
      </c>
      <c r="C20" s="182">
        <v>740.514304</v>
      </c>
      <c r="D20" s="266">
        <v>493.174759</v>
      </c>
      <c r="E20" s="389">
        <f t="shared" si="0"/>
        <v>-33.40104892828647</v>
      </c>
      <c r="F20" s="502">
        <v>4389.510569</v>
      </c>
      <c r="G20" s="503">
        <v>2785.5402400000003</v>
      </c>
      <c r="H20" s="392">
        <f t="shared" si="1"/>
        <v>-36.54098341459079</v>
      </c>
      <c r="I20" s="267">
        <f t="shared" si="3"/>
        <v>0.16870088187729343</v>
      </c>
      <c r="J20" s="268">
        <f t="shared" si="3"/>
        <v>0.1770481545798814</v>
      </c>
      <c r="K20" s="389">
        <f t="shared" si="2"/>
        <v>4.947972179931734</v>
      </c>
    </row>
    <row r="21" spans="1:11" ht="15.75">
      <c r="A21" s="24" t="s">
        <v>287</v>
      </c>
      <c r="B21" s="269" t="s">
        <v>288</v>
      </c>
      <c r="C21" s="182">
        <v>454.32701199999997</v>
      </c>
      <c r="D21" s="266">
        <v>493.063639</v>
      </c>
      <c r="E21" s="389">
        <f t="shared" si="0"/>
        <v>8.526155385187632</v>
      </c>
      <c r="F21" s="502">
        <v>135.563779</v>
      </c>
      <c r="G21" s="503">
        <v>140.100769</v>
      </c>
      <c r="H21" s="392">
        <f t="shared" si="1"/>
        <v>3.34675680588692</v>
      </c>
      <c r="I21" s="267">
        <f t="shared" si="3"/>
        <v>3.3513894002615547</v>
      </c>
      <c r="J21" s="268">
        <f t="shared" si="3"/>
        <v>3.5193499830111565</v>
      </c>
      <c r="K21" s="389">
        <f t="shared" si="2"/>
        <v>5.0116701669013315</v>
      </c>
    </row>
    <row r="22" spans="1:11" ht="15.75">
      <c r="A22" s="24" t="s">
        <v>143</v>
      </c>
      <c r="B22" s="269" t="s">
        <v>144</v>
      </c>
      <c r="C22" s="182">
        <v>455.737325</v>
      </c>
      <c r="D22" s="266">
        <v>477.7691</v>
      </c>
      <c r="E22" s="389">
        <f t="shared" si="0"/>
        <v>4.83431437177106</v>
      </c>
      <c r="F22" s="502">
        <v>374.120919</v>
      </c>
      <c r="G22" s="503">
        <v>360.577055</v>
      </c>
      <c r="H22" s="392">
        <f t="shared" si="1"/>
        <v>-3.620183558888361</v>
      </c>
      <c r="I22" s="267">
        <f t="shared" si="3"/>
        <v>1.2181551521314422</v>
      </c>
      <c r="J22" s="268">
        <f t="shared" si="3"/>
        <v>1.3250124858887653</v>
      </c>
      <c r="K22" s="389">
        <f t="shared" si="2"/>
        <v>8.77206270238661</v>
      </c>
    </row>
    <row r="23" spans="1:11" ht="15.75">
      <c r="A23" s="24" t="s">
        <v>311</v>
      </c>
      <c r="B23" s="269" t="s">
        <v>312</v>
      </c>
      <c r="C23" s="182">
        <v>367.87374900000003</v>
      </c>
      <c r="D23" s="266">
        <v>459.01354399999997</v>
      </c>
      <c r="E23" s="389">
        <f t="shared" si="0"/>
        <v>24.774748197648623</v>
      </c>
      <c r="F23" s="502">
        <v>145.191931</v>
      </c>
      <c r="G23" s="503">
        <v>189.776251</v>
      </c>
      <c r="H23" s="392">
        <f t="shared" si="1"/>
        <v>30.70716099230059</v>
      </c>
      <c r="I23" s="267">
        <f t="shared" si="3"/>
        <v>2.533706566654865</v>
      </c>
      <c r="J23" s="268">
        <f t="shared" si="3"/>
        <v>2.4187090933733324</v>
      </c>
      <c r="K23" s="389">
        <f t="shared" si="2"/>
        <v>-4.538705262676027</v>
      </c>
    </row>
    <row r="24" spans="1:11" ht="15.75">
      <c r="A24" s="24" t="s">
        <v>111</v>
      </c>
      <c r="B24" s="269" t="s">
        <v>112</v>
      </c>
      <c r="C24" s="182">
        <v>400.57334000000003</v>
      </c>
      <c r="D24" s="266">
        <v>414.569914</v>
      </c>
      <c r="E24" s="389">
        <f t="shared" si="0"/>
        <v>3.494135181337817</v>
      </c>
      <c r="F24" s="504">
        <v>282.678178</v>
      </c>
      <c r="G24" s="503">
        <v>286.32404599999995</v>
      </c>
      <c r="H24" s="392">
        <f t="shared" si="1"/>
        <v>1.2897592682233683</v>
      </c>
      <c r="I24" s="267">
        <f t="shared" si="3"/>
        <v>1.4170649564608415</v>
      </c>
      <c r="J24" s="268">
        <f t="shared" si="3"/>
        <v>1.4479046373911608</v>
      </c>
      <c r="K24" s="389">
        <f t="shared" si="2"/>
        <v>2.1763067945270658</v>
      </c>
    </row>
    <row r="25" spans="1:11" ht="15.75">
      <c r="A25" s="24" t="s">
        <v>53</v>
      </c>
      <c r="B25" s="269" t="s">
        <v>54</v>
      </c>
      <c r="C25" s="182">
        <v>280.01230300000003</v>
      </c>
      <c r="D25" s="266">
        <v>410.773038</v>
      </c>
      <c r="E25" s="389">
        <f t="shared" si="0"/>
        <v>46.698210613981466</v>
      </c>
      <c r="F25" s="502">
        <v>607.060324</v>
      </c>
      <c r="G25" s="503">
        <v>662.157421</v>
      </c>
      <c r="H25" s="392">
        <f t="shared" si="1"/>
        <v>9.076049746911142</v>
      </c>
      <c r="I25" s="267">
        <f t="shared" si="3"/>
        <v>0.4612594365498346</v>
      </c>
      <c r="J25" s="268">
        <f t="shared" si="3"/>
        <v>0.6203555604340195</v>
      </c>
      <c r="K25" s="389">
        <f t="shared" si="2"/>
        <v>34.491678928935286</v>
      </c>
    </row>
    <row r="26" spans="1:11" ht="15.75">
      <c r="A26" s="24" t="s">
        <v>353</v>
      </c>
      <c r="B26" s="269" t="s">
        <v>354</v>
      </c>
      <c r="C26" s="182">
        <v>343.646793</v>
      </c>
      <c r="D26" s="266">
        <v>394.35664299999996</v>
      </c>
      <c r="E26" s="389">
        <f t="shared" si="0"/>
        <v>14.756386799745272</v>
      </c>
      <c r="F26" s="502">
        <v>697.929789</v>
      </c>
      <c r="G26" s="503">
        <v>835.425964</v>
      </c>
      <c r="H26" s="392">
        <f t="shared" si="1"/>
        <v>19.700574064477994</v>
      </c>
      <c r="I26" s="267">
        <f t="shared" si="3"/>
        <v>0.49238017694069225</v>
      </c>
      <c r="J26" s="268">
        <f t="shared" si="3"/>
        <v>0.4720425986185892</v>
      </c>
      <c r="K26" s="389">
        <f t="shared" si="2"/>
        <v>-4.13046245047203</v>
      </c>
    </row>
    <row r="27" spans="1:11" ht="15.75">
      <c r="A27" s="24" t="s">
        <v>137</v>
      </c>
      <c r="B27" s="269" t="s">
        <v>138</v>
      </c>
      <c r="C27" s="182">
        <v>340.075378</v>
      </c>
      <c r="D27" s="266">
        <v>370.215326</v>
      </c>
      <c r="E27" s="389">
        <f t="shared" si="0"/>
        <v>8.862725721942741</v>
      </c>
      <c r="F27" s="502">
        <v>1141.761734</v>
      </c>
      <c r="G27" s="503">
        <v>1079.4899739999998</v>
      </c>
      <c r="H27" s="392">
        <f t="shared" si="1"/>
        <v>-5.4540065712169055</v>
      </c>
      <c r="I27" s="267">
        <f t="shared" si="3"/>
        <v>0.29785144121847057</v>
      </c>
      <c r="J27" s="268">
        <f t="shared" si="3"/>
        <v>0.34295392724045815</v>
      </c>
      <c r="K27" s="389">
        <f t="shared" si="2"/>
        <v>15.142611309006703</v>
      </c>
    </row>
    <row r="28" spans="1:11" ht="15.75">
      <c r="A28" s="24" t="s">
        <v>297</v>
      </c>
      <c r="B28" s="269" t="s">
        <v>298</v>
      </c>
      <c r="C28" s="182">
        <v>327.786752</v>
      </c>
      <c r="D28" s="266">
        <v>369.44818300000003</v>
      </c>
      <c r="E28" s="389">
        <f t="shared" si="0"/>
        <v>12.709919100086159</v>
      </c>
      <c r="F28" s="502">
        <v>83.53103</v>
      </c>
      <c r="G28" s="503">
        <v>94.859087</v>
      </c>
      <c r="H28" s="392">
        <f t="shared" si="1"/>
        <v>13.561495650179342</v>
      </c>
      <c r="I28" s="267">
        <f t="shared" si="3"/>
        <v>3.924131571225687</v>
      </c>
      <c r="J28" s="268">
        <f t="shared" si="3"/>
        <v>3.8947052378861713</v>
      </c>
      <c r="K28" s="389">
        <f t="shared" si="2"/>
        <v>-0.7498814146622587</v>
      </c>
    </row>
    <row r="29" spans="1:11" ht="15.75">
      <c r="A29" s="24" t="s">
        <v>65</v>
      </c>
      <c r="B29" s="269" t="s">
        <v>66</v>
      </c>
      <c r="C29" s="182">
        <v>221.066301</v>
      </c>
      <c r="D29" s="266">
        <v>334.38322600000004</v>
      </c>
      <c r="E29" s="389">
        <f t="shared" si="0"/>
        <v>51.2592486902832</v>
      </c>
      <c r="F29" s="502">
        <v>235.146808</v>
      </c>
      <c r="G29" s="503">
        <v>267.377407</v>
      </c>
      <c r="H29" s="392">
        <f t="shared" si="1"/>
        <v>13.706585802346938</v>
      </c>
      <c r="I29" s="267">
        <f t="shared" si="3"/>
        <v>0.940120356641201</v>
      </c>
      <c r="J29" s="268">
        <f t="shared" si="3"/>
        <v>1.250603892646771</v>
      </c>
      <c r="K29" s="389">
        <f t="shared" si="2"/>
        <v>33.02593479784279</v>
      </c>
    </row>
    <row r="30" spans="1:11" ht="15.75">
      <c r="A30" s="24" t="s">
        <v>291</v>
      </c>
      <c r="B30" s="269" t="s">
        <v>292</v>
      </c>
      <c r="C30" s="182">
        <v>226.04639</v>
      </c>
      <c r="D30" s="266">
        <v>332.949409</v>
      </c>
      <c r="E30" s="389">
        <f t="shared" si="0"/>
        <v>47.29251327570416</v>
      </c>
      <c r="F30" s="502">
        <v>464.834298</v>
      </c>
      <c r="G30" s="503">
        <v>737.8762830000001</v>
      </c>
      <c r="H30" s="392">
        <f t="shared" si="1"/>
        <v>58.73963822695374</v>
      </c>
      <c r="I30" s="267">
        <f t="shared" si="3"/>
        <v>0.48629455909899316</v>
      </c>
      <c r="J30" s="268">
        <f t="shared" si="3"/>
        <v>0.45122660352535005</v>
      </c>
      <c r="K30" s="389">
        <f t="shared" si="2"/>
        <v>-7.211258056972104</v>
      </c>
    </row>
    <row r="31" spans="1:11" ht="15.75">
      <c r="A31" s="270" t="s">
        <v>21</v>
      </c>
      <c r="B31" s="269" t="s">
        <v>22</v>
      </c>
      <c r="C31" s="182">
        <v>228.058091</v>
      </c>
      <c r="D31" s="266">
        <v>327.599696</v>
      </c>
      <c r="E31" s="389">
        <f t="shared" si="0"/>
        <v>43.64747795771035</v>
      </c>
      <c r="F31" s="502">
        <v>72.57985099999999</v>
      </c>
      <c r="G31" s="503">
        <v>100.300112</v>
      </c>
      <c r="H31" s="392">
        <f>((G31-F31)/F31)*100</f>
        <v>38.1927774968841</v>
      </c>
      <c r="I31" s="267">
        <f t="shared" si="3"/>
        <v>3.1421680791270847</v>
      </c>
      <c r="J31" s="268">
        <f t="shared" si="3"/>
        <v>3.2661947177087898</v>
      </c>
      <c r="K31" s="389">
        <f>((J31-I31)/I31)*100</f>
        <v>3.9471675435058353</v>
      </c>
    </row>
    <row r="32" spans="1:11" ht="15.75">
      <c r="A32" s="24" t="s">
        <v>386</v>
      </c>
      <c r="B32" s="269" t="s">
        <v>387</v>
      </c>
      <c r="C32" s="182">
        <v>212.653532</v>
      </c>
      <c r="D32" s="266">
        <v>313.30226600000003</v>
      </c>
      <c r="E32" s="389">
        <f t="shared" si="0"/>
        <v>47.329914087671966</v>
      </c>
      <c r="F32" s="502">
        <v>26.401257</v>
      </c>
      <c r="G32" s="503">
        <v>34.098039</v>
      </c>
      <c r="H32" s="392">
        <f aca="true" t="shared" si="4" ref="H32:H37">((G32-F32)/F32)*100</f>
        <v>29.153089188139784</v>
      </c>
      <c r="I32" s="267">
        <f t="shared" si="3"/>
        <v>8.054674517959505</v>
      </c>
      <c r="J32" s="268">
        <f t="shared" si="3"/>
        <v>9.188278129425568</v>
      </c>
      <c r="K32" s="389">
        <f aca="true" t="shared" si="5" ref="K32:K37">((J32-I32)/I32)*100</f>
        <v>14.073859954719051</v>
      </c>
    </row>
    <row r="33" spans="1:11" ht="15.75">
      <c r="A33" s="24" t="s">
        <v>151</v>
      </c>
      <c r="B33" s="25" t="s">
        <v>152</v>
      </c>
      <c r="C33" s="182">
        <v>340.673381</v>
      </c>
      <c r="D33" s="266">
        <v>305.307713</v>
      </c>
      <c r="E33" s="389">
        <f t="shared" si="0"/>
        <v>-10.381106940668202</v>
      </c>
      <c r="F33" s="502">
        <v>66.270224</v>
      </c>
      <c r="G33" s="503">
        <v>60.916103</v>
      </c>
      <c r="H33" s="392">
        <f t="shared" si="4"/>
        <v>-8.079225746996116</v>
      </c>
      <c r="I33" s="267">
        <f t="shared" si="3"/>
        <v>5.140670431414265</v>
      </c>
      <c r="J33" s="268">
        <f t="shared" si="3"/>
        <v>5.011937697327749</v>
      </c>
      <c r="K33" s="389">
        <f t="shared" si="5"/>
        <v>-2.5042012672090372</v>
      </c>
    </row>
    <row r="34" spans="1:11" ht="15.75">
      <c r="A34" s="24" t="s">
        <v>281</v>
      </c>
      <c r="B34" s="25" t="s">
        <v>282</v>
      </c>
      <c r="C34" s="182">
        <v>265.351452</v>
      </c>
      <c r="D34" s="266">
        <v>302.555457</v>
      </c>
      <c r="E34" s="389">
        <f t="shared" si="0"/>
        <v>14.020652504287028</v>
      </c>
      <c r="F34" s="502">
        <v>95.573676</v>
      </c>
      <c r="G34" s="503">
        <v>108.67519100000001</v>
      </c>
      <c r="H34" s="392">
        <f t="shared" si="4"/>
        <v>13.708288252928563</v>
      </c>
      <c r="I34" s="267">
        <f t="shared" si="3"/>
        <v>2.7764073027807363</v>
      </c>
      <c r="J34" s="268">
        <f t="shared" si="3"/>
        <v>2.784034278807938</v>
      </c>
      <c r="K34" s="389">
        <f t="shared" si="5"/>
        <v>0.2747066692831052</v>
      </c>
    </row>
    <row r="35" spans="1:11" ht="15.75">
      <c r="A35" s="24" t="s">
        <v>343</v>
      </c>
      <c r="B35" s="25" t="s">
        <v>344</v>
      </c>
      <c r="C35" s="182">
        <v>256.450107</v>
      </c>
      <c r="D35" s="266">
        <v>300.979399</v>
      </c>
      <c r="E35" s="389">
        <f t="shared" si="0"/>
        <v>17.36372525670266</v>
      </c>
      <c r="F35" s="502">
        <v>150.818156</v>
      </c>
      <c r="G35" s="503">
        <v>182.144562</v>
      </c>
      <c r="H35" s="392">
        <f t="shared" si="4"/>
        <v>20.77097799816623</v>
      </c>
      <c r="I35" s="267">
        <f t="shared" si="3"/>
        <v>1.7003928028399977</v>
      </c>
      <c r="J35" s="268">
        <f t="shared" si="3"/>
        <v>1.6524204494230248</v>
      </c>
      <c r="K35" s="389">
        <f t="shared" si="5"/>
        <v>-2.8212512624641466</v>
      </c>
    </row>
    <row r="36" spans="1:11" ht="15.75">
      <c r="A36" s="24" t="s">
        <v>61</v>
      </c>
      <c r="B36" s="25" t="s">
        <v>62</v>
      </c>
      <c r="C36" s="182">
        <v>131.130135</v>
      </c>
      <c r="D36" s="266">
        <v>285.485478</v>
      </c>
      <c r="E36" s="389">
        <f t="shared" si="0"/>
        <v>117.71157179087783</v>
      </c>
      <c r="F36" s="502">
        <v>45.197127</v>
      </c>
      <c r="G36" s="503">
        <v>61.180203</v>
      </c>
      <c r="H36" s="392">
        <f t="shared" si="4"/>
        <v>35.363035353994945</v>
      </c>
      <c r="I36" s="267">
        <f t="shared" si="3"/>
        <v>2.9012935932852546</v>
      </c>
      <c r="J36" s="268">
        <f t="shared" si="3"/>
        <v>4.666304850279754</v>
      </c>
      <c r="K36" s="389">
        <f t="shared" si="5"/>
        <v>60.835320530105484</v>
      </c>
    </row>
    <row r="37" spans="1:11" ht="15.75" customHeight="1" thickBot="1">
      <c r="A37" s="31" t="s">
        <v>317</v>
      </c>
      <c r="B37" s="32" t="s">
        <v>318</v>
      </c>
      <c r="C37" s="271">
        <v>255.765532</v>
      </c>
      <c r="D37" s="272">
        <v>272.844061</v>
      </c>
      <c r="E37" s="390">
        <f t="shared" si="0"/>
        <v>6.67741617349753</v>
      </c>
      <c r="F37" s="505">
        <v>121.527589</v>
      </c>
      <c r="G37" s="506">
        <v>133.320427</v>
      </c>
      <c r="H37" s="393">
        <f t="shared" si="4"/>
        <v>9.70383605651881</v>
      </c>
      <c r="I37" s="273">
        <f t="shared" si="3"/>
        <v>2.1045882182357785</v>
      </c>
      <c r="J37" s="274">
        <f t="shared" si="3"/>
        <v>2.0465285563479334</v>
      </c>
      <c r="K37" s="390">
        <f t="shared" si="5"/>
        <v>-2.758718374681151</v>
      </c>
    </row>
    <row r="38" ht="15" customHeight="1">
      <c r="A38" s="398"/>
    </row>
    <row r="39" ht="15.75">
      <c r="F39" s="275"/>
    </row>
    <row r="40" ht="15.75">
      <c r="F40" s="275"/>
    </row>
    <row r="41" ht="12" customHeight="1"/>
  </sheetData>
  <sheetProtection/>
  <printOptions horizontalCentered="1"/>
  <pageMargins left="0.1968503937007874" right="0.1968503937007874" top="0.6299212598425197" bottom="0.35433070866141736" header="0.1968503937007874" footer="0.15748031496062992"/>
  <pageSetup horizontalDpi="300" verticalDpi="300" orientation="landscape" paperSize="9" scale="85" r:id="rId1"/>
  <headerFooter alignWithMargins="0">
    <oddHeader xml:space="preserve">&amp;L&amp;"Times New Roman CE,Pogrubiona kursywa"&amp;12Departament Promocji i Jakości Żywności&amp;C&amp;"Times New Roman CE,Standardowy"&amp;14
EKSPORT z Polski  WAŻNIEJSZYCH towarów rolno-spożywczych w 2017r.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"/>
  <dimension ref="A1:K39"/>
  <sheetViews>
    <sheetView showZeros="0" zoomScale="90" zoomScaleNormal="90" zoomScalePageLayoutView="0" workbookViewId="0" topLeftCell="A1">
      <selection activeCell="D16" sqref="D16"/>
    </sheetView>
  </sheetViews>
  <sheetFormatPr defaultColWidth="8.75390625" defaultRowHeight="12.75"/>
  <cols>
    <col min="1" max="1" width="4.875" style="0" bestFit="1" customWidth="1"/>
    <col min="2" max="2" width="53.375" style="0" customWidth="1"/>
    <col min="3" max="3" width="9.875" style="0" customWidth="1"/>
    <col min="4" max="4" width="10.00390625" style="0" customWidth="1"/>
    <col min="5" max="5" width="9.25390625" style="0" bestFit="1" customWidth="1"/>
    <col min="6" max="6" width="9.875" style="0" customWidth="1"/>
    <col min="7" max="7" width="10.375" style="0" customWidth="1"/>
    <col min="8" max="8" width="9.375" style="0" bestFit="1" customWidth="1"/>
    <col min="9" max="9" width="10.00390625" style="0" bestFit="1" customWidth="1"/>
    <col min="10" max="10" width="10.375" style="0" bestFit="1" customWidth="1"/>
    <col min="11" max="11" width="9.25390625" style="0" customWidth="1"/>
  </cols>
  <sheetData>
    <row r="1" spans="1:5" ht="15.75">
      <c r="A1" s="53"/>
      <c r="E1" s="163"/>
    </row>
    <row r="2" ht="4.5" customHeight="1" thickBot="1">
      <c r="A2" s="50"/>
    </row>
    <row r="3" spans="1:11" ht="22.5">
      <c r="A3" s="1"/>
      <c r="B3" s="2"/>
      <c r="C3" s="249" t="s">
        <v>1</v>
      </c>
      <c r="D3" s="4"/>
      <c r="E3" s="4"/>
      <c r="F3" s="4"/>
      <c r="G3" s="5"/>
      <c r="H3" s="250"/>
      <c r="I3" s="3"/>
      <c r="J3" s="4"/>
      <c r="K3" s="6"/>
    </row>
    <row r="4" spans="1:11" ht="18.75">
      <c r="A4" s="7" t="s">
        <v>3</v>
      </c>
      <c r="B4" s="251" t="s">
        <v>4</v>
      </c>
      <c r="C4" s="252" t="s">
        <v>445</v>
      </c>
      <c r="D4" s="252"/>
      <c r="E4" s="253"/>
      <c r="F4" s="252" t="s">
        <v>446</v>
      </c>
      <c r="G4" s="254"/>
      <c r="H4" s="253"/>
      <c r="I4" s="252" t="s">
        <v>546</v>
      </c>
      <c r="J4" s="252"/>
      <c r="K4" s="255"/>
    </row>
    <row r="5" spans="1:11" s="276" customFormat="1" ht="32.25" thickBot="1">
      <c r="A5" s="256"/>
      <c r="B5" s="257"/>
      <c r="C5" s="258" t="s">
        <v>631</v>
      </c>
      <c r="D5" s="259" t="s">
        <v>635</v>
      </c>
      <c r="E5" s="395" t="s">
        <v>544</v>
      </c>
      <c r="F5" s="258" t="s">
        <v>631</v>
      </c>
      <c r="G5" s="259" t="s">
        <v>624</v>
      </c>
      <c r="H5" s="396" t="s">
        <v>544</v>
      </c>
      <c r="I5" s="258" t="s">
        <v>631</v>
      </c>
      <c r="J5" s="259" t="s">
        <v>624</v>
      </c>
      <c r="K5" s="395" t="s">
        <v>544</v>
      </c>
    </row>
    <row r="6" spans="1:11" ht="15.75">
      <c r="A6" s="18" t="s">
        <v>478</v>
      </c>
      <c r="B6" s="19"/>
      <c r="C6" s="263">
        <v>17292.394244999992</v>
      </c>
      <c r="D6" s="264">
        <v>19284.966443999998</v>
      </c>
      <c r="E6" s="388">
        <f aca="true" t="shared" si="0" ref="E6:E37">((D6-C6)/C6)*100</f>
        <v>11.522824258856739</v>
      </c>
      <c r="F6" s="265" t="s">
        <v>528</v>
      </c>
      <c r="G6" s="21" t="s">
        <v>528</v>
      </c>
      <c r="H6" s="397" t="s">
        <v>528</v>
      </c>
      <c r="I6" s="20" t="s">
        <v>528</v>
      </c>
      <c r="J6" s="21" t="s">
        <v>528</v>
      </c>
      <c r="K6" s="388" t="s">
        <v>528</v>
      </c>
    </row>
    <row r="7" spans="1:11" ht="15.75">
      <c r="A7" s="24" t="s">
        <v>23</v>
      </c>
      <c r="B7" s="25" t="s">
        <v>24</v>
      </c>
      <c r="C7" s="202">
        <v>1315.110882</v>
      </c>
      <c r="D7" s="277">
        <v>1482.617822</v>
      </c>
      <c r="E7" s="389">
        <f t="shared" si="0"/>
        <v>12.737096338618844</v>
      </c>
      <c r="F7" s="202">
        <v>689.3265289999999</v>
      </c>
      <c r="G7" s="277">
        <v>717.122666</v>
      </c>
      <c r="H7" s="392">
        <f aca="true" t="shared" si="1" ref="H7:H23">((G7-F7)/F7)*100</f>
        <v>4.032361418082032</v>
      </c>
      <c r="I7" s="267">
        <f aca="true" t="shared" si="2" ref="I7:I37">(C7/F7)</f>
        <v>1.9078199179535713</v>
      </c>
      <c r="J7" s="268">
        <f aca="true" t="shared" si="3" ref="J7:J37">(D7/G7)</f>
        <v>2.067453578437026</v>
      </c>
      <c r="K7" s="389">
        <f aca="true" t="shared" si="4" ref="K7:K36">((J7-I7)/I7)*100</f>
        <v>8.367333781412976</v>
      </c>
    </row>
    <row r="8" spans="1:11" ht="15.75">
      <c r="A8" s="24" t="s">
        <v>41</v>
      </c>
      <c r="B8" s="25" t="s">
        <v>42</v>
      </c>
      <c r="C8" s="202">
        <v>955.71477</v>
      </c>
      <c r="D8" s="277">
        <v>981.728404</v>
      </c>
      <c r="E8" s="389">
        <f t="shared" si="0"/>
        <v>2.7219035235795204</v>
      </c>
      <c r="F8" s="202">
        <v>176.19114199999999</v>
      </c>
      <c r="G8" s="277">
        <v>180.259722</v>
      </c>
      <c r="H8" s="392">
        <f t="shared" si="1"/>
        <v>2.309185327829946</v>
      </c>
      <c r="I8" s="267">
        <f t="shared" si="2"/>
        <v>5.424306574958235</v>
      </c>
      <c r="J8" s="268">
        <f t="shared" si="3"/>
        <v>5.446188383670091</v>
      </c>
      <c r="K8" s="389">
        <f t="shared" si="4"/>
        <v>0.40340287573114875</v>
      </c>
    </row>
    <row r="9" spans="1:11" ht="15.75">
      <c r="A9" s="24" t="s">
        <v>375</v>
      </c>
      <c r="B9" s="25" t="s">
        <v>376</v>
      </c>
      <c r="C9" s="202">
        <v>790.771353</v>
      </c>
      <c r="D9" s="277">
        <v>794.304446</v>
      </c>
      <c r="E9" s="389">
        <f t="shared" si="0"/>
        <v>0.4467907172656529</v>
      </c>
      <c r="F9" s="202">
        <v>2283.102731</v>
      </c>
      <c r="G9" s="266">
        <v>2408.415979</v>
      </c>
      <c r="H9" s="392">
        <f t="shared" si="1"/>
        <v>5.488725772103678</v>
      </c>
      <c r="I9" s="267">
        <f t="shared" si="2"/>
        <v>0.34635820029598136</v>
      </c>
      <c r="J9" s="268">
        <f t="shared" si="3"/>
        <v>0.3298036771578819</v>
      </c>
      <c r="K9" s="389">
        <f t="shared" si="4"/>
        <v>-4.779596130235332</v>
      </c>
    </row>
    <row r="10" spans="1:11" ht="15.75">
      <c r="A10" s="24" t="s">
        <v>309</v>
      </c>
      <c r="B10" s="25" t="s">
        <v>310</v>
      </c>
      <c r="C10" s="202">
        <v>618.061588</v>
      </c>
      <c r="D10" s="277">
        <v>687.984164</v>
      </c>
      <c r="E10" s="389">
        <f t="shared" si="0"/>
        <v>11.313205246464845</v>
      </c>
      <c r="F10" s="182">
        <v>167.293447</v>
      </c>
      <c r="G10" s="266">
        <v>184.291103</v>
      </c>
      <c r="H10" s="392">
        <f t="shared" si="1"/>
        <v>10.160383628176426</v>
      </c>
      <c r="I10" s="267">
        <f t="shared" si="2"/>
        <v>3.6944757794368366</v>
      </c>
      <c r="J10" s="268">
        <f t="shared" si="3"/>
        <v>3.7331382405367664</v>
      </c>
      <c r="K10" s="389">
        <f t="shared" si="4"/>
        <v>1.0464938304676947</v>
      </c>
    </row>
    <row r="11" spans="1:11" ht="15.75">
      <c r="A11" s="24" t="s">
        <v>381</v>
      </c>
      <c r="B11" s="25" t="s">
        <v>382</v>
      </c>
      <c r="C11" s="202">
        <v>460.81987300000003</v>
      </c>
      <c r="D11" s="277">
        <v>677.570156</v>
      </c>
      <c r="E11" s="389">
        <f t="shared" si="0"/>
        <v>47.03579331093648</v>
      </c>
      <c r="F11" s="182">
        <v>633.4666169999999</v>
      </c>
      <c r="G11" s="266">
        <v>706.5928610000001</v>
      </c>
      <c r="H11" s="392">
        <f t="shared" si="1"/>
        <v>11.54381968008271</v>
      </c>
      <c r="I11" s="267">
        <f t="shared" si="2"/>
        <v>0.7274572339460788</v>
      </c>
      <c r="J11" s="268">
        <f t="shared" si="3"/>
        <v>0.9589258445677955</v>
      </c>
      <c r="K11" s="389">
        <f t="shared" si="4"/>
        <v>31.818861621063192</v>
      </c>
    </row>
    <row r="12" spans="1:11" ht="15.75">
      <c r="A12" s="24" t="s">
        <v>349</v>
      </c>
      <c r="B12" s="25" t="s">
        <v>350</v>
      </c>
      <c r="C12" s="182">
        <v>517.117852</v>
      </c>
      <c r="D12" s="266">
        <v>581.39931</v>
      </c>
      <c r="E12" s="389">
        <f t="shared" si="0"/>
        <v>12.430717243929156</v>
      </c>
      <c r="F12" s="182">
        <v>122.823155</v>
      </c>
      <c r="G12" s="266">
        <v>149.780503</v>
      </c>
      <c r="H12" s="392">
        <f t="shared" si="1"/>
        <v>21.948099281442502</v>
      </c>
      <c r="I12" s="267">
        <f t="shared" si="2"/>
        <v>4.210263545175989</v>
      </c>
      <c r="J12" s="268">
        <f t="shared" si="3"/>
        <v>3.881675507525836</v>
      </c>
      <c r="K12" s="389">
        <f t="shared" si="4"/>
        <v>-7.804452954652702</v>
      </c>
    </row>
    <row r="13" spans="1:11" ht="15.75">
      <c r="A13" s="24" t="s">
        <v>383</v>
      </c>
      <c r="B13" s="25" t="s">
        <v>384</v>
      </c>
      <c r="C13" s="182">
        <v>475.470875</v>
      </c>
      <c r="D13" s="266">
        <v>559.683901</v>
      </c>
      <c r="E13" s="389">
        <f t="shared" si="0"/>
        <v>17.71150041524626</v>
      </c>
      <c r="F13" s="202">
        <v>111.257152</v>
      </c>
      <c r="G13" s="277">
        <v>126.93863</v>
      </c>
      <c r="H13" s="392">
        <f t="shared" si="1"/>
        <v>14.094804440077702</v>
      </c>
      <c r="I13" s="267">
        <f t="shared" si="2"/>
        <v>4.2736207646228435</v>
      </c>
      <c r="J13" s="268">
        <f t="shared" si="3"/>
        <v>4.4090904478802075</v>
      </c>
      <c r="K13" s="389">
        <f t="shared" si="4"/>
        <v>3.1699041800523355</v>
      </c>
    </row>
    <row r="14" spans="1:11" ht="15.75">
      <c r="A14" s="24" t="s">
        <v>45</v>
      </c>
      <c r="B14" s="25" t="s">
        <v>46</v>
      </c>
      <c r="C14" s="182">
        <v>580.377647</v>
      </c>
      <c r="D14" s="266">
        <v>551.311242</v>
      </c>
      <c r="E14" s="389">
        <f t="shared" si="0"/>
        <v>-5.008188228861962</v>
      </c>
      <c r="F14" s="202">
        <v>199.921333</v>
      </c>
      <c r="G14" s="277">
        <v>194.383117</v>
      </c>
      <c r="H14" s="392">
        <f t="shared" si="1"/>
        <v>-2.770197615679166</v>
      </c>
      <c r="I14" s="267">
        <f t="shared" si="2"/>
        <v>2.903030098343732</v>
      </c>
      <c r="J14" s="268">
        <f t="shared" si="3"/>
        <v>2.836209494469625</v>
      </c>
      <c r="K14" s="389">
        <f t="shared" si="4"/>
        <v>-2.301753740418684</v>
      </c>
    </row>
    <row r="15" spans="1:11" ht="15.75">
      <c r="A15" s="24" t="s">
        <v>11</v>
      </c>
      <c r="B15" s="25" t="s">
        <v>12</v>
      </c>
      <c r="C15" s="182">
        <v>394.93869900000004</v>
      </c>
      <c r="D15" s="266">
        <v>510.62623599999995</v>
      </c>
      <c r="E15" s="389">
        <f t="shared" si="0"/>
        <v>29.292530028818447</v>
      </c>
      <c r="F15" s="202">
        <v>214.60079000000002</v>
      </c>
      <c r="G15" s="277">
        <v>225.925689</v>
      </c>
      <c r="H15" s="392">
        <f t="shared" si="1"/>
        <v>5.277193527572749</v>
      </c>
      <c r="I15" s="267">
        <f t="shared" si="2"/>
        <v>1.8403413100203405</v>
      </c>
      <c r="J15" s="268">
        <f t="shared" si="3"/>
        <v>2.2601512836373376</v>
      </c>
      <c r="K15" s="389">
        <f t="shared" si="4"/>
        <v>22.811528020981996</v>
      </c>
    </row>
    <row r="16" spans="1:11" ht="15.75">
      <c r="A16" s="24" t="s">
        <v>151</v>
      </c>
      <c r="B16" s="25" t="s">
        <v>152</v>
      </c>
      <c r="C16" s="182">
        <v>414.51361599999996</v>
      </c>
      <c r="D16" s="266">
        <v>497.03425699999997</v>
      </c>
      <c r="E16" s="389">
        <f t="shared" si="0"/>
        <v>19.907823968802997</v>
      </c>
      <c r="F16" s="202">
        <v>148.394114</v>
      </c>
      <c r="G16" s="277">
        <v>160.935341</v>
      </c>
      <c r="H16" s="392">
        <f t="shared" si="1"/>
        <v>8.451296794696313</v>
      </c>
      <c r="I16" s="267">
        <f t="shared" si="2"/>
        <v>2.7933292286781666</v>
      </c>
      <c r="J16" s="268">
        <f t="shared" si="3"/>
        <v>3.0884096302999104</v>
      </c>
      <c r="K16" s="389">
        <f t="shared" si="4"/>
        <v>10.563753051099498</v>
      </c>
    </row>
    <row r="17" spans="1:11" ht="15.75">
      <c r="A17" s="24" t="s">
        <v>131</v>
      </c>
      <c r="B17" s="25" t="s">
        <v>132</v>
      </c>
      <c r="C17" s="182">
        <v>377.838778</v>
      </c>
      <c r="D17" s="266">
        <v>396.33734100000004</v>
      </c>
      <c r="E17" s="389">
        <f t="shared" si="0"/>
        <v>4.8958878963979835</v>
      </c>
      <c r="F17" s="202">
        <v>498.94235100000003</v>
      </c>
      <c r="G17" s="277">
        <v>502.21719</v>
      </c>
      <c r="H17" s="392">
        <f t="shared" si="1"/>
        <v>0.6563561889337364</v>
      </c>
      <c r="I17" s="267">
        <f t="shared" si="2"/>
        <v>0.7572794276587677</v>
      </c>
      <c r="J17" s="268">
        <f t="shared" si="3"/>
        <v>0.7891751793681137</v>
      </c>
      <c r="K17" s="389">
        <f t="shared" si="4"/>
        <v>4.211886728252483</v>
      </c>
    </row>
    <row r="18" spans="1:11" ht="15.75">
      <c r="A18" s="24" t="s">
        <v>319</v>
      </c>
      <c r="B18" s="25" t="s">
        <v>320</v>
      </c>
      <c r="C18" s="182">
        <v>301.478915</v>
      </c>
      <c r="D18" s="266">
        <v>349.219293</v>
      </c>
      <c r="E18" s="389">
        <f t="shared" si="0"/>
        <v>15.83539532109568</v>
      </c>
      <c r="F18" s="202">
        <v>145.572154</v>
      </c>
      <c r="G18" s="277">
        <v>169.65182000000001</v>
      </c>
      <c r="H18" s="392">
        <f t="shared" si="1"/>
        <v>16.54139568478186</v>
      </c>
      <c r="I18" s="267">
        <f t="shared" si="2"/>
        <v>2.070993021096603</v>
      </c>
      <c r="J18" s="268">
        <f t="shared" si="3"/>
        <v>2.058447077078218</v>
      </c>
      <c r="K18" s="389">
        <f t="shared" si="4"/>
        <v>-0.6057936405667796</v>
      </c>
    </row>
    <row r="19" spans="1:11" ht="15.75">
      <c r="A19" s="24" t="s">
        <v>63</v>
      </c>
      <c r="B19" s="25" t="s">
        <v>64</v>
      </c>
      <c r="C19" s="182">
        <v>287.479254</v>
      </c>
      <c r="D19" s="266">
        <v>333.473201</v>
      </c>
      <c r="E19" s="389">
        <f t="shared" si="0"/>
        <v>15.999049100078711</v>
      </c>
      <c r="F19" s="202">
        <v>88.401485</v>
      </c>
      <c r="G19" s="277">
        <v>95.10262</v>
      </c>
      <c r="H19" s="392">
        <f t="shared" si="1"/>
        <v>7.580342117556066</v>
      </c>
      <c r="I19" s="267">
        <f t="shared" si="2"/>
        <v>3.2519731314468308</v>
      </c>
      <c r="J19" s="268">
        <f t="shared" si="3"/>
        <v>3.506456509820655</v>
      </c>
      <c r="K19" s="389">
        <f t="shared" si="4"/>
        <v>7.825506795027007</v>
      </c>
    </row>
    <row r="20" spans="1:11" ht="15.75">
      <c r="A20" s="24" t="s">
        <v>311</v>
      </c>
      <c r="B20" s="25" t="s">
        <v>312</v>
      </c>
      <c r="C20" s="182">
        <v>211.37416000000002</v>
      </c>
      <c r="D20" s="266">
        <v>301.013777</v>
      </c>
      <c r="E20" s="389">
        <f t="shared" si="0"/>
        <v>42.40802991245476</v>
      </c>
      <c r="F20" s="202">
        <v>107.734681</v>
      </c>
      <c r="G20" s="277">
        <v>140.487335</v>
      </c>
      <c r="H20" s="392">
        <f t="shared" si="1"/>
        <v>30.40121685606514</v>
      </c>
      <c r="I20" s="267">
        <f t="shared" si="2"/>
        <v>1.9619880806998446</v>
      </c>
      <c r="J20" s="268">
        <f t="shared" si="3"/>
        <v>2.1426399539858876</v>
      </c>
      <c r="K20" s="389">
        <f t="shared" si="4"/>
        <v>9.207592801562999</v>
      </c>
    </row>
    <row r="21" spans="1:11" ht="15.75">
      <c r="A21" s="24" t="s">
        <v>127</v>
      </c>
      <c r="B21" s="25" t="s">
        <v>128</v>
      </c>
      <c r="C21" s="182">
        <v>253.19442999999998</v>
      </c>
      <c r="D21" s="266">
        <v>280.994413</v>
      </c>
      <c r="E21" s="389">
        <f t="shared" si="0"/>
        <v>10.979697697141296</v>
      </c>
      <c r="F21" s="202">
        <v>402.821911</v>
      </c>
      <c r="G21" s="277">
        <v>481.842012</v>
      </c>
      <c r="H21" s="392">
        <f t="shared" si="1"/>
        <v>19.61663425999685</v>
      </c>
      <c r="I21" s="267">
        <f t="shared" si="2"/>
        <v>0.628551782030546</v>
      </c>
      <c r="J21" s="268">
        <f t="shared" si="3"/>
        <v>0.5831671087244257</v>
      </c>
      <c r="K21" s="389">
        <f t="shared" si="4"/>
        <v>-7.220514618462208</v>
      </c>
    </row>
    <row r="22" spans="1:11" ht="15.75">
      <c r="A22" s="24" t="s">
        <v>357</v>
      </c>
      <c r="B22" s="25" t="s">
        <v>358</v>
      </c>
      <c r="C22" s="182">
        <v>249.05736199999998</v>
      </c>
      <c r="D22" s="266">
        <v>279.25197399999996</v>
      </c>
      <c r="E22" s="389">
        <f t="shared" si="0"/>
        <v>12.123557303236826</v>
      </c>
      <c r="F22" s="202">
        <v>118.67045200000001</v>
      </c>
      <c r="G22" s="277">
        <v>129.493272</v>
      </c>
      <c r="H22" s="392">
        <f>((G22-F22)/F22)*100</f>
        <v>9.120063012821404</v>
      </c>
      <c r="I22" s="267">
        <f t="shared" si="2"/>
        <v>2.0987310472197405</v>
      </c>
      <c r="J22" s="268">
        <f t="shared" si="3"/>
        <v>2.1564979375916917</v>
      </c>
      <c r="K22" s="389">
        <f>((J22-I22)/I22)*100</f>
        <v>2.7524675183357585</v>
      </c>
    </row>
    <row r="23" spans="1:11" ht="15.75">
      <c r="A23" s="24" t="s">
        <v>43</v>
      </c>
      <c r="B23" s="25" t="s">
        <v>44</v>
      </c>
      <c r="C23" s="182">
        <v>232.221032</v>
      </c>
      <c r="D23" s="266">
        <v>265.763763</v>
      </c>
      <c r="E23" s="389">
        <f t="shared" si="0"/>
        <v>14.444312261948768</v>
      </c>
      <c r="F23" s="202">
        <v>104.005023</v>
      </c>
      <c r="G23" s="277">
        <v>109.26527499999999</v>
      </c>
      <c r="H23" s="392">
        <f t="shared" si="1"/>
        <v>5.05769033866758</v>
      </c>
      <c r="I23" s="267">
        <f t="shared" si="2"/>
        <v>2.23278669915779</v>
      </c>
      <c r="J23" s="268">
        <f t="shared" si="3"/>
        <v>2.4322801823360627</v>
      </c>
      <c r="K23" s="389">
        <f t="shared" si="4"/>
        <v>8.934730901680938</v>
      </c>
    </row>
    <row r="24" spans="1:11" ht="15.75">
      <c r="A24" s="24" t="s">
        <v>365</v>
      </c>
      <c r="B24" s="25" t="s">
        <v>366</v>
      </c>
      <c r="C24" s="182">
        <v>219.924407</v>
      </c>
      <c r="D24" s="266">
        <v>256.442352</v>
      </c>
      <c r="E24" s="389">
        <f t="shared" si="0"/>
        <v>16.6047713840147</v>
      </c>
      <c r="F24" s="202">
        <v>54.138351</v>
      </c>
      <c r="G24" s="277">
        <v>58.805395</v>
      </c>
      <c r="H24" s="392">
        <f>((G24-F24)/F24)*100</f>
        <v>8.620587649594272</v>
      </c>
      <c r="I24" s="267">
        <f t="shared" si="2"/>
        <v>4.062266451373815</v>
      </c>
      <c r="J24" s="268">
        <f t="shared" si="3"/>
        <v>4.3608643730732535</v>
      </c>
      <c r="K24" s="389">
        <f t="shared" si="4"/>
        <v>7.35052526154349</v>
      </c>
    </row>
    <row r="25" spans="1:11" ht="15.75">
      <c r="A25" s="24" t="s">
        <v>339</v>
      </c>
      <c r="B25" s="25" t="s">
        <v>340</v>
      </c>
      <c r="C25" s="182">
        <v>248.177087</v>
      </c>
      <c r="D25" s="266">
        <v>252.378725</v>
      </c>
      <c r="E25" s="389">
        <f t="shared" si="0"/>
        <v>1.6929999665924047</v>
      </c>
      <c r="F25" s="323">
        <v>32.930777</v>
      </c>
      <c r="G25" s="277">
        <v>31.449586</v>
      </c>
      <c r="H25" s="392">
        <f>((G25-F25)/F25)*100</f>
        <v>-4.4978926552507374</v>
      </c>
      <c r="I25" s="267">
        <f t="shared" si="2"/>
        <v>7.536326488743342</v>
      </c>
      <c r="J25" s="268">
        <f t="shared" si="3"/>
        <v>8.024866368670164</v>
      </c>
      <c r="K25" s="389">
        <f t="shared" si="4"/>
        <v>6.482467030277039</v>
      </c>
    </row>
    <row r="26" spans="1:11" ht="15.75">
      <c r="A26" s="24" t="s">
        <v>337</v>
      </c>
      <c r="B26" s="25" t="s">
        <v>338</v>
      </c>
      <c r="C26" s="182">
        <v>192.505653</v>
      </c>
      <c r="D26" s="266">
        <v>243.175232</v>
      </c>
      <c r="E26" s="389">
        <f t="shared" si="0"/>
        <v>26.321086269606848</v>
      </c>
      <c r="F26" s="202">
        <v>163.067599</v>
      </c>
      <c r="G26" s="277">
        <v>185.808562</v>
      </c>
      <c r="H26" s="392">
        <f>((G26-F26)/F26)*100</f>
        <v>13.945727501635682</v>
      </c>
      <c r="I26" s="267">
        <f t="shared" si="2"/>
        <v>1.1805266906517706</v>
      </c>
      <c r="J26" s="268">
        <f t="shared" si="3"/>
        <v>1.30874072422992</v>
      </c>
      <c r="K26" s="389">
        <f t="shared" si="4"/>
        <v>10.860748392513027</v>
      </c>
    </row>
    <row r="27" spans="1:11" ht="15.75">
      <c r="A27" s="24" t="s">
        <v>259</v>
      </c>
      <c r="B27" s="25" t="s">
        <v>260</v>
      </c>
      <c r="C27" s="182">
        <v>203.52862100000002</v>
      </c>
      <c r="D27" s="266">
        <v>215.035929</v>
      </c>
      <c r="E27" s="389">
        <f t="shared" si="0"/>
        <v>5.65390162005765</v>
      </c>
      <c r="F27" s="202">
        <v>240.57345800000002</v>
      </c>
      <c r="G27" s="277">
        <v>252.72206599999998</v>
      </c>
      <c r="H27" s="392">
        <f aca="true" t="shared" si="5" ref="H27:H36">((G27-F27)/F27)*100</f>
        <v>5.049853837159362</v>
      </c>
      <c r="I27" s="267">
        <f t="shared" si="2"/>
        <v>0.8460144468638764</v>
      </c>
      <c r="J27" s="268">
        <f t="shared" si="3"/>
        <v>0.8508791195146371</v>
      </c>
      <c r="K27" s="389">
        <f t="shared" si="4"/>
        <v>0.5750105886245537</v>
      </c>
    </row>
    <row r="28" spans="1:11" ht="15.75">
      <c r="A28" s="24" t="s">
        <v>335</v>
      </c>
      <c r="B28" s="25" t="s">
        <v>336</v>
      </c>
      <c r="C28" s="182">
        <v>206.041204</v>
      </c>
      <c r="D28" s="266">
        <v>211.628351</v>
      </c>
      <c r="E28" s="389">
        <f t="shared" si="0"/>
        <v>2.7116648959205345</v>
      </c>
      <c r="F28" s="202">
        <v>112.43887</v>
      </c>
      <c r="G28" s="277">
        <v>134.252792</v>
      </c>
      <c r="H28" s="392">
        <f t="shared" si="5"/>
        <v>19.400694795314116</v>
      </c>
      <c r="I28" s="267">
        <f t="shared" si="2"/>
        <v>1.8324730940465694</v>
      </c>
      <c r="J28" s="268">
        <f t="shared" si="3"/>
        <v>1.576342270781229</v>
      </c>
      <c r="K28" s="389">
        <f t="shared" si="4"/>
        <v>-13.97733064116855</v>
      </c>
    </row>
    <row r="29" spans="1:11" ht="15.75">
      <c r="A29" s="24" t="s">
        <v>211</v>
      </c>
      <c r="B29" s="25" t="s">
        <v>212</v>
      </c>
      <c r="C29" s="182">
        <v>231.68073</v>
      </c>
      <c r="D29" s="266">
        <v>205.892248</v>
      </c>
      <c r="E29" s="389">
        <f t="shared" si="0"/>
        <v>-11.131043138546746</v>
      </c>
      <c r="F29" s="202">
        <v>546.660564</v>
      </c>
      <c r="G29" s="277">
        <v>434.391314</v>
      </c>
      <c r="H29" s="392">
        <f>((G29-F29)/F29)*100</f>
        <v>-20.537287193081664</v>
      </c>
      <c r="I29" s="267">
        <f t="shared" si="2"/>
        <v>0.42381094459193513</v>
      </c>
      <c r="J29" s="268">
        <f t="shared" si="3"/>
        <v>0.4739787407443418</v>
      </c>
      <c r="K29" s="389">
        <f t="shared" si="4"/>
        <v>11.837305476079806</v>
      </c>
    </row>
    <row r="30" spans="1:11" ht="15.75">
      <c r="A30" s="24" t="s">
        <v>97</v>
      </c>
      <c r="B30" s="25" t="s">
        <v>98</v>
      </c>
      <c r="C30" s="182">
        <v>162.145264</v>
      </c>
      <c r="D30" s="266">
        <v>195.549105</v>
      </c>
      <c r="E30" s="389">
        <f t="shared" si="0"/>
        <v>20.601182036374492</v>
      </c>
      <c r="F30" s="202">
        <v>146.036885</v>
      </c>
      <c r="G30" s="324">
        <v>144.688951</v>
      </c>
      <c r="H30" s="392">
        <f>((G30-F30)/F30)*100</f>
        <v>-0.9230092794707373</v>
      </c>
      <c r="I30" s="267">
        <f t="shared" si="2"/>
        <v>1.1103034962708223</v>
      </c>
      <c r="J30" s="268">
        <f t="shared" si="3"/>
        <v>1.3515137379080175</v>
      </c>
      <c r="K30" s="389">
        <f t="shared" si="4"/>
        <v>21.72471242748928</v>
      </c>
    </row>
    <row r="31" spans="1:11" ht="15.75">
      <c r="A31" s="24" t="s">
        <v>297</v>
      </c>
      <c r="B31" s="25" t="s">
        <v>298</v>
      </c>
      <c r="C31" s="182">
        <v>168.219172</v>
      </c>
      <c r="D31" s="266">
        <v>189.084195</v>
      </c>
      <c r="E31" s="389">
        <f t="shared" si="0"/>
        <v>12.403475033154967</v>
      </c>
      <c r="F31" s="202">
        <v>56.852931</v>
      </c>
      <c r="G31" s="277">
        <v>62.467335</v>
      </c>
      <c r="H31" s="392">
        <f t="shared" si="5"/>
        <v>9.875311441726724</v>
      </c>
      <c r="I31" s="267">
        <f t="shared" si="2"/>
        <v>2.958847838469401</v>
      </c>
      <c r="J31" s="268">
        <f t="shared" si="3"/>
        <v>3.0269291142322623</v>
      </c>
      <c r="K31" s="389">
        <f t="shared" si="4"/>
        <v>2.300938726138733</v>
      </c>
    </row>
    <row r="32" spans="1:11" ht="15.75">
      <c r="A32" s="24" t="s">
        <v>133</v>
      </c>
      <c r="B32" s="25" t="s">
        <v>134</v>
      </c>
      <c r="C32" s="182">
        <v>159.750942</v>
      </c>
      <c r="D32" s="266">
        <v>186.521321</v>
      </c>
      <c r="E32" s="389">
        <f t="shared" si="0"/>
        <v>16.757571920921748</v>
      </c>
      <c r="F32" s="202">
        <v>127.84194500000001</v>
      </c>
      <c r="G32" s="277">
        <v>141.902533</v>
      </c>
      <c r="H32" s="392">
        <f t="shared" si="5"/>
        <v>10.99841526973013</v>
      </c>
      <c r="I32" s="267">
        <f t="shared" si="2"/>
        <v>1.24959724290803</v>
      </c>
      <c r="J32" s="268">
        <f t="shared" si="3"/>
        <v>1.3144326394793813</v>
      </c>
      <c r="K32" s="389">
        <f t="shared" si="4"/>
        <v>5.1885034909702625</v>
      </c>
    </row>
    <row r="33" spans="1:11" ht="15.75">
      <c r="A33" s="24" t="s">
        <v>305</v>
      </c>
      <c r="B33" s="25" t="s">
        <v>306</v>
      </c>
      <c r="C33" s="182">
        <v>170.089362</v>
      </c>
      <c r="D33" s="266">
        <v>185.66681599999998</v>
      </c>
      <c r="E33" s="389">
        <f t="shared" si="0"/>
        <v>9.15839404465518</v>
      </c>
      <c r="F33" s="202">
        <v>28.163383999999997</v>
      </c>
      <c r="G33" s="277">
        <v>35.544385000000005</v>
      </c>
      <c r="H33" s="392">
        <f>((G33-F33)/F33)*100</f>
        <v>26.207791648901313</v>
      </c>
      <c r="I33" s="267">
        <f t="shared" si="2"/>
        <v>6.039379429687854</v>
      </c>
      <c r="J33" s="268">
        <f t="shared" si="3"/>
        <v>5.22352028316146</v>
      </c>
      <c r="K33" s="389">
        <f>((J33-I33)/I33)*100</f>
        <v>-13.508989723610746</v>
      </c>
    </row>
    <row r="34" spans="1:11" ht="15.75">
      <c r="A34" s="24" t="s">
        <v>111</v>
      </c>
      <c r="B34" s="25" t="s">
        <v>112</v>
      </c>
      <c r="C34" s="182">
        <v>151.621983</v>
      </c>
      <c r="D34" s="266">
        <v>174.53829199999998</v>
      </c>
      <c r="E34" s="389">
        <f t="shared" si="0"/>
        <v>15.114107167428342</v>
      </c>
      <c r="F34" s="202">
        <v>99.538892</v>
      </c>
      <c r="G34" s="277">
        <v>111.03771499999999</v>
      </c>
      <c r="H34" s="392">
        <f t="shared" si="5"/>
        <v>11.552090613988335</v>
      </c>
      <c r="I34" s="267">
        <f t="shared" si="2"/>
        <v>1.5232436282292552</v>
      </c>
      <c r="J34" s="268">
        <f t="shared" si="3"/>
        <v>1.5718829588667238</v>
      </c>
      <c r="K34" s="389">
        <f t="shared" si="4"/>
        <v>3.1931419069194473</v>
      </c>
    </row>
    <row r="35" spans="1:11" ht="15.75">
      <c r="A35" s="24" t="s">
        <v>139</v>
      </c>
      <c r="B35" s="25" t="s">
        <v>140</v>
      </c>
      <c r="C35" s="182">
        <v>104.602125</v>
      </c>
      <c r="D35" s="266">
        <v>168.951936</v>
      </c>
      <c r="E35" s="389">
        <f t="shared" si="0"/>
        <v>61.518646012210546</v>
      </c>
      <c r="F35" s="202">
        <v>127.289134</v>
      </c>
      <c r="G35" s="277">
        <v>212.813706</v>
      </c>
      <c r="H35" s="392">
        <f>((G35-F35)/F35)*100</f>
        <v>67.18921663808317</v>
      </c>
      <c r="I35" s="267">
        <f t="shared" si="2"/>
        <v>0.8217679051850568</v>
      </c>
      <c r="J35" s="268">
        <f t="shared" si="3"/>
        <v>0.7938959345033914</v>
      </c>
      <c r="K35" s="389">
        <f>((J35-I35)/I35)*100</f>
        <v>-3.391708352906394</v>
      </c>
    </row>
    <row r="36" spans="1:11" ht="15.75">
      <c r="A36" s="24" t="s">
        <v>89</v>
      </c>
      <c r="B36" s="25" t="s">
        <v>90</v>
      </c>
      <c r="C36" s="182">
        <v>156.171083</v>
      </c>
      <c r="D36" s="266">
        <v>168.68338599999998</v>
      </c>
      <c r="E36" s="389">
        <f t="shared" si="0"/>
        <v>8.011920491068102</v>
      </c>
      <c r="F36" s="182">
        <v>96.887389</v>
      </c>
      <c r="G36" s="266">
        <v>97.19744800000001</v>
      </c>
      <c r="H36" s="392">
        <f t="shared" si="5"/>
        <v>0.3200199770065118</v>
      </c>
      <c r="I36" s="267">
        <f t="shared" si="2"/>
        <v>1.6118824607813511</v>
      </c>
      <c r="J36" s="268">
        <f t="shared" si="3"/>
        <v>1.7354713469431828</v>
      </c>
      <c r="K36" s="389">
        <f t="shared" si="4"/>
        <v>7.667363419409794</v>
      </c>
    </row>
    <row r="37" spans="1:11" ht="16.5" thickBot="1">
      <c r="A37" s="31" t="s">
        <v>75</v>
      </c>
      <c r="B37" s="32" t="s">
        <v>76</v>
      </c>
      <c r="C37" s="271">
        <v>141.068468</v>
      </c>
      <c r="D37" s="272">
        <v>167.901941</v>
      </c>
      <c r="E37" s="390">
        <f t="shared" si="0"/>
        <v>19.021595244090975</v>
      </c>
      <c r="F37" s="271">
        <v>29.843235</v>
      </c>
      <c r="G37" s="272">
        <v>31.37049</v>
      </c>
      <c r="H37" s="390">
        <f>((G37-F37)/F37)*100</f>
        <v>5.117591976875162</v>
      </c>
      <c r="I37" s="273">
        <f t="shared" si="2"/>
        <v>4.726983116944258</v>
      </c>
      <c r="J37" s="274">
        <f t="shared" si="3"/>
        <v>5.352225642634208</v>
      </c>
      <c r="K37" s="390">
        <f>((J37-I37)/I37)*100</f>
        <v>13.227094538347647</v>
      </c>
    </row>
    <row r="38" ht="15">
      <c r="A38" s="398" t="s">
        <v>448</v>
      </c>
    </row>
    <row r="39" spans="1:6" ht="15.75">
      <c r="A39" s="52"/>
      <c r="C39" s="275"/>
      <c r="F39" s="275"/>
    </row>
  </sheetData>
  <sheetProtection/>
  <printOptions horizontalCentered="1"/>
  <pageMargins left="0.1968503937007874" right="0.1968503937007874" top="0.6692913385826772" bottom="0.3937007874015748" header="0.1968503937007874" footer="0.15748031496062992"/>
  <pageSetup horizontalDpi="300" verticalDpi="300" orientation="landscape" paperSize="9" scale="85" r:id="rId1"/>
  <headerFooter alignWithMargins="0">
    <oddHeader xml:space="preserve">&amp;L&amp;"Times New Roman CE,Pogrubiona kursywa"&amp;12Departament Promocji i Jakości Żywności&amp;C
&amp;8
&amp;"Times New Roman CE,Standardowy"&amp;14IMPORT do Polski  WAŻNIEJSZYCH towarów rolno-spożywczych w 2017 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9"/>
  <dimension ref="A1:AL52"/>
  <sheetViews>
    <sheetView zoomScale="90" zoomScaleNormal="90" zoomScalePageLayoutView="0" workbookViewId="0" topLeftCell="A1">
      <selection activeCell="N27" sqref="N27"/>
    </sheetView>
  </sheetViews>
  <sheetFormatPr defaultColWidth="9.00390625" defaultRowHeight="12.75"/>
  <cols>
    <col min="1" max="1" width="14.875" style="0" customWidth="1"/>
    <col min="2" max="2" width="9.25390625" style="0" bestFit="1" customWidth="1"/>
    <col min="3" max="3" width="10.125" style="0" bestFit="1" customWidth="1"/>
    <col min="7" max="9" width="9.25390625" style="0" bestFit="1" customWidth="1"/>
    <col min="10" max="11" width="9.25390625" style="0" customWidth="1"/>
    <col min="12" max="12" width="9.00390625" style="0" bestFit="1" customWidth="1"/>
    <col min="13" max="13" width="10.375" style="0" bestFit="1" customWidth="1"/>
    <col min="14" max="14" width="10.375" style="0" customWidth="1"/>
    <col min="15" max="15" width="11.00390625" style="0" customWidth="1"/>
    <col min="16" max="16" width="17.375" style="0" customWidth="1"/>
    <col min="17" max="17" width="10.125" style="0" bestFit="1" customWidth="1"/>
    <col min="19" max="19" width="10.125" style="0" bestFit="1" customWidth="1"/>
    <col min="21" max="22" width="10.625" style="0" bestFit="1" customWidth="1"/>
    <col min="23" max="27" width="11.125" style="0" customWidth="1"/>
    <col min="28" max="29" width="13.375" style="0" bestFit="1" customWidth="1"/>
  </cols>
  <sheetData>
    <row r="1" spans="1:14" ht="7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6.5" customHeight="1">
      <c r="A2" s="246" t="s">
        <v>552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8.75" thickBot="1">
      <c r="A3" s="246" t="s">
        <v>638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5" ht="18.75" thickBot="1">
      <c r="A4" s="330"/>
      <c r="B4" s="331" t="s">
        <v>554</v>
      </c>
      <c r="C4" s="331" t="s">
        <v>555</v>
      </c>
      <c r="D4" s="331" t="s">
        <v>556</v>
      </c>
      <c r="E4" s="331" t="s">
        <v>557</v>
      </c>
      <c r="F4" s="332" t="s">
        <v>543</v>
      </c>
      <c r="G4" s="332" t="s">
        <v>485</v>
      </c>
      <c r="H4" s="332" t="s">
        <v>486</v>
      </c>
      <c r="I4" s="332" t="s">
        <v>447</v>
      </c>
      <c r="J4" s="332" t="s">
        <v>549</v>
      </c>
      <c r="K4" s="332" t="s">
        <v>572</v>
      </c>
      <c r="L4" s="332" t="s">
        <v>617</v>
      </c>
      <c r="M4" s="411" t="s">
        <v>623</v>
      </c>
      <c r="N4" s="411" t="s">
        <v>631</v>
      </c>
      <c r="O4" s="333" t="s">
        <v>635</v>
      </c>
    </row>
    <row r="5" spans="1:16" ht="21" customHeight="1">
      <c r="A5" s="327" t="s">
        <v>558</v>
      </c>
      <c r="B5" s="328">
        <v>5.24218488</v>
      </c>
      <c r="C5" s="328">
        <v>7.152464850999999</v>
      </c>
      <c r="D5" s="328">
        <v>8.577379136</v>
      </c>
      <c r="E5" s="328">
        <v>10.089245386999998</v>
      </c>
      <c r="F5" s="329">
        <v>11.692268932999998</v>
      </c>
      <c r="G5" s="329">
        <v>11.499280702</v>
      </c>
      <c r="H5" s="329">
        <v>13.507171959999999</v>
      </c>
      <c r="I5" s="329">
        <v>15.227631324</v>
      </c>
      <c r="J5" s="329">
        <v>17.893289084</v>
      </c>
      <c r="K5" s="329">
        <v>20.427184219</v>
      </c>
      <c r="L5" s="329">
        <v>21.876484868</v>
      </c>
      <c r="M5" s="412">
        <v>23.886533333</v>
      </c>
      <c r="N5" s="412">
        <v>24.332446679</v>
      </c>
      <c r="O5" s="532">
        <v>27.812920063</v>
      </c>
      <c r="P5" s="326"/>
    </row>
    <row r="6" spans="1:15" ht="21" customHeight="1">
      <c r="A6" s="310" t="s">
        <v>559</v>
      </c>
      <c r="B6" s="311">
        <v>4.4064594859999975</v>
      </c>
      <c r="C6" s="311">
        <v>5.485322385000002</v>
      </c>
      <c r="D6" s="311">
        <v>6.486216048</v>
      </c>
      <c r="E6" s="311">
        <v>8.070482331000001</v>
      </c>
      <c r="F6" s="312">
        <v>10.277404587999998</v>
      </c>
      <c r="G6" s="312">
        <v>9.299079475000001</v>
      </c>
      <c r="H6" s="312">
        <v>10.921134319</v>
      </c>
      <c r="I6" s="312">
        <v>12.628449308999997</v>
      </c>
      <c r="J6" s="312">
        <v>13.557379528</v>
      </c>
      <c r="K6" s="312">
        <v>14.312568716</v>
      </c>
      <c r="L6" s="312">
        <v>15.1344434</v>
      </c>
      <c r="M6" s="413">
        <v>16.068419343</v>
      </c>
      <c r="N6" s="413">
        <v>17.292394244999997</v>
      </c>
      <c r="O6" s="533">
        <v>19.284966444</v>
      </c>
    </row>
    <row r="7" spans="1:15" ht="21" customHeight="1" thickBot="1">
      <c r="A7" s="313" t="s">
        <v>545</v>
      </c>
      <c r="B7" s="314">
        <v>0.8357253940000002</v>
      </c>
      <c r="C7" s="314">
        <v>1.667142466000001</v>
      </c>
      <c r="D7" s="314">
        <v>2.091163087999999</v>
      </c>
      <c r="E7" s="314">
        <v>2.0187630559999996</v>
      </c>
      <c r="F7" s="315">
        <v>1.414864345</v>
      </c>
      <c r="G7" s="315">
        <v>2.200201227</v>
      </c>
      <c r="H7" s="315">
        <v>2.586037640999999</v>
      </c>
      <c r="I7" s="315">
        <v>2.5991820150000007</v>
      </c>
      <c r="J7" s="315">
        <v>4.335909556</v>
      </c>
      <c r="K7" s="315">
        <v>6.114615503</v>
      </c>
      <c r="L7" s="315">
        <v>6.742041468</v>
      </c>
      <c r="M7" s="414">
        <v>7.8181139900000005</v>
      </c>
      <c r="N7" s="414">
        <v>7.040052434000001</v>
      </c>
      <c r="O7" s="534">
        <v>8.527953619</v>
      </c>
    </row>
    <row r="8" spans="1:14" ht="14.25">
      <c r="A8" s="248" t="s">
        <v>560</v>
      </c>
      <c r="M8" s="415"/>
      <c r="N8" s="415"/>
    </row>
    <row r="9" spans="3:14" ht="12.75">
      <c r="C9" s="159"/>
      <c r="M9" s="415"/>
      <c r="N9" s="415"/>
    </row>
    <row r="10" spans="1:14" ht="18.75" thickBot="1">
      <c r="A10" s="246" t="s">
        <v>561</v>
      </c>
      <c r="M10" s="415"/>
      <c r="N10" s="415"/>
    </row>
    <row r="11" spans="1:15" ht="18.75" thickBot="1">
      <c r="A11" s="330"/>
      <c r="B11" s="331" t="s">
        <v>554</v>
      </c>
      <c r="C11" s="331" t="s">
        <v>555</v>
      </c>
      <c r="D11" s="331" t="s">
        <v>556</v>
      </c>
      <c r="E11" s="331" t="s">
        <v>557</v>
      </c>
      <c r="F11" s="332" t="s">
        <v>543</v>
      </c>
      <c r="G11" s="332" t="s">
        <v>485</v>
      </c>
      <c r="H11" s="332" t="s">
        <v>486</v>
      </c>
      <c r="I11" s="332" t="s">
        <v>447</v>
      </c>
      <c r="J11" s="332" t="s">
        <v>549</v>
      </c>
      <c r="K11" s="332" t="s">
        <v>572</v>
      </c>
      <c r="L11" s="331" t="s">
        <v>617</v>
      </c>
      <c r="M11" s="416" t="s">
        <v>623</v>
      </c>
      <c r="N11" s="416" t="s">
        <v>631</v>
      </c>
      <c r="O11" s="380" t="s">
        <v>635</v>
      </c>
    </row>
    <row r="12" spans="1:15" ht="18">
      <c r="A12" s="327" t="s">
        <v>558</v>
      </c>
      <c r="B12" s="334" t="s">
        <v>551</v>
      </c>
      <c r="C12" s="328">
        <f aca="true" t="shared" si="0" ref="C12:I13">((C5-B5)/B5)*100</f>
        <v>36.44053032711808</v>
      </c>
      <c r="D12" s="328">
        <f t="shared" si="0"/>
        <v>19.92200331890874</v>
      </c>
      <c r="E12" s="328">
        <f t="shared" si="0"/>
        <v>17.626202911499693</v>
      </c>
      <c r="F12" s="329">
        <f t="shared" si="0"/>
        <v>15.88843847593891</v>
      </c>
      <c r="G12" s="329">
        <f t="shared" si="0"/>
        <v>-1.6505627103334226</v>
      </c>
      <c r="H12" s="329">
        <f t="shared" si="0"/>
        <v>17.461016128172073</v>
      </c>
      <c r="I12" s="329">
        <f>((I5-H5)/H5)*100</f>
        <v>12.737376625506453</v>
      </c>
      <c r="J12" s="329">
        <f aca="true" t="shared" si="1" ref="J12:M13">((J5-I5)/I5)*100</f>
        <v>17.5053999094311</v>
      </c>
      <c r="K12" s="329">
        <f t="shared" si="1"/>
        <v>14.161147920343979</v>
      </c>
      <c r="L12" s="328">
        <f t="shared" si="1"/>
        <v>7.094960487270464</v>
      </c>
      <c r="M12" s="417">
        <f t="shared" si="1"/>
        <v>9.18816929286576</v>
      </c>
      <c r="N12" s="417">
        <f>((N5-M5)/M5)*100</f>
        <v>1.8667980815113</v>
      </c>
      <c r="O12" s="381">
        <f>((O5-N5)/N5)*100</f>
        <v>14.303836477750531</v>
      </c>
    </row>
    <row r="13" spans="1:15" ht="18.75" thickBot="1">
      <c r="A13" s="316" t="s">
        <v>559</v>
      </c>
      <c r="B13" s="317" t="s">
        <v>551</v>
      </c>
      <c r="C13" s="318">
        <f t="shared" si="0"/>
        <v>24.48366772525013</v>
      </c>
      <c r="D13" s="318">
        <f t="shared" si="0"/>
        <v>18.246760951316414</v>
      </c>
      <c r="E13" s="318">
        <f t="shared" si="0"/>
        <v>24.42512354315585</v>
      </c>
      <c r="F13" s="319">
        <f t="shared" si="0"/>
        <v>27.345605460566574</v>
      </c>
      <c r="G13" s="319">
        <f t="shared" si="0"/>
        <v>-9.519184582285485</v>
      </c>
      <c r="H13" s="319">
        <f t="shared" si="0"/>
        <v>17.443176481723736</v>
      </c>
      <c r="I13" s="319">
        <f t="shared" si="0"/>
        <v>15.633128758701394</v>
      </c>
      <c r="J13" s="319">
        <f t="shared" si="1"/>
        <v>7.355853409000714</v>
      </c>
      <c r="K13" s="319">
        <f t="shared" si="1"/>
        <v>5.570318264236168</v>
      </c>
      <c r="L13" s="318">
        <f t="shared" si="1"/>
        <v>5.742328301147148</v>
      </c>
      <c r="M13" s="418">
        <f>((M6-L6)/L6)*100</f>
        <v>6.171194528369628</v>
      </c>
      <c r="N13" s="418">
        <f>((N6-M6)/M6)*100</f>
        <v>7.617270099023196</v>
      </c>
      <c r="O13" s="382">
        <f>((O6-N6)/N6)*100</f>
        <v>11.52282425885671</v>
      </c>
    </row>
    <row r="14" spans="1:14" ht="15.75" customHeight="1">
      <c r="A14" s="363"/>
      <c r="N14" s="415"/>
    </row>
    <row r="15" ht="4.5" customHeight="1">
      <c r="N15" s="415"/>
    </row>
    <row r="16" ht="6" customHeight="1">
      <c r="N16" s="415"/>
    </row>
    <row r="17" ht="12.75">
      <c r="N17" s="415"/>
    </row>
    <row r="18" spans="14:38" ht="12.75">
      <c r="N18" s="415"/>
      <c r="AB18" s="321"/>
      <c r="AD18" s="321"/>
      <c r="AF18" s="321"/>
      <c r="AH18" s="321"/>
      <c r="AJ18" s="321"/>
      <c r="AL18" s="321"/>
    </row>
    <row r="19" ht="12.75">
      <c r="N19" s="415"/>
    </row>
    <row r="20" ht="12.75">
      <c r="N20" s="415"/>
    </row>
    <row r="21" ht="12.75">
      <c r="N21" s="415"/>
    </row>
    <row r="22" ht="12.75">
      <c r="N22" s="415"/>
    </row>
    <row r="23" ht="12.75">
      <c r="N23" s="415"/>
    </row>
    <row r="24" ht="12.75">
      <c r="N24" s="415"/>
    </row>
    <row r="25" ht="12.75">
      <c r="N25" s="415"/>
    </row>
    <row r="26" ht="12.75">
      <c r="N26" s="415"/>
    </row>
    <row r="27" ht="12.75">
      <c r="N27" s="415"/>
    </row>
    <row r="28" ht="12.75">
      <c r="N28" s="415"/>
    </row>
    <row r="29" ht="12.75">
      <c r="N29" s="415"/>
    </row>
    <row r="30" ht="12.75">
      <c r="N30" s="415"/>
    </row>
    <row r="31" ht="12.75">
      <c r="N31" s="415"/>
    </row>
    <row r="32" ht="12.75">
      <c r="N32" s="415"/>
    </row>
    <row r="33" ht="12.75">
      <c r="N33" s="415"/>
    </row>
    <row r="34" ht="12.75">
      <c r="N34" s="415"/>
    </row>
    <row r="35" ht="12.75">
      <c r="N35" s="415"/>
    </row>
    <row r="36" ht="12.75">
      <c r="N36" s="415"/>
    </row>
    <row r="37" ht="12.75">
      <c r="N37" s="415"/>
    </row>
    <row r="38" ht="21" customHeight="1">
      <c r="N38" s="415"/>
    </row>
    <row r="39" spans="1:14" ht="29.25" customHeight="1" thickBot="1">
      <c r="A39" s="322" t="s">
        <v>563</v>
      </c>
      <c r="N39" s="415"/>
    </row>
    <row r="40" spans="1:15" ht="18.75">
      <c r="A40" s="247"/>
      <c r="B40" s="305" t="s">
        <v>554</v>
      </c>
      <c r="C40" s="305" t="s">
        <v>555</v>
      </c>
      <c r="D40" s="305" t="s">
        <v>556</v>
      </c>
      <c r="E40" s="305" t="s">
        <v>557</v>
      </c>
      <c r="F40" s="306" t="s">
        <v>543</v>
      </c>
      <c r="G40" s="306" t="s">
        <v>485</v>
      </c>
      <c r="H40" s="306" t="s">
        <v>486</v>
      </c>
      <c r="I40" s="306" t="s">
        <v>447</v>
      </c>
      <c r="J40" s="306" t="s">
        <v>549</v>
      </c>
      <c r="K40" s="306" t="s">
        <v>572</v>
      </c>
      <c r="L40" s="305" t="s">
        <v>617</v>
      </c>
      <c r="M40" s="419" t="s">
        <v>623</v>
      </c>
      <c r="N40" s="419" t="s">
        <v>631</v>
      </c>
      <c r="O40" s="383" t="s">
        <v>635</v>
      </c>
    </row>
    <row r="41" spans="1:15" ht="18.75">
      <c r="A41" s="307" t="s">
        <v>558</v>
      </c>
      <c r="B41" s="308">
        <v>59.698</v>
      </c>
      <c r="C41" s="308">
        <v>71.4235</v>
      </c>
      <c r="D41" s="308">
        <v>87.9259</v>
      </c>
      <c r="E41" s="308">
        <v>101.8387</v>
      </c>
      <c r="F41" s="309">
        <v>116.24380000000001</v>
      </c>
      <c r="G41" s="309">
        <v>98.218</v>
      </c>
      <c r="H41" s="309">
        <v>120.37310000000001</v>
      </c>
      <c r="I41" s="309">
        <v>136.69389999999999</v>
      </c>
      <c r="J41" s="309">
        <v>143.4561</v>
      </c>
      <c r="K41" s="309">
        <v>154.994</v>
      </c>
      <c r="L41" s="308">
        <v>165.7736</v>
      </c>
      <c r="M41" s="420">
        <v>179.578</v>
      </c>
      <c r="N41" s="420">
        <v>184.843</v>
      </c>
      <c r="O41" s="384">
        <v>206.6</v>
      </c>
    </row>
    <row r="42" spans="1:15" ht="18.75">
      <c r="A42" s="310" t="s">
        <v>559</v>
      </c>
      <c r="B42" s="311">
        <v>71.35430000000001</v>
      </c>
      <c r="C42" s="311">
        <v>81.16969999999999</v>
      </c>
      <c r="D42" s="311">
        <v>100.78410000000001</v>
      </c>
      <c r="E42" s="311">
        <v>120.3895</v>
      </c>
      <c r="F42" s="312">
        <v>142.4479</v>
      </c>
      <c r="G42" s="312">
        <v>107.5289</v>
      </c>
      <c r="H42" s="312">
        <v>134.1884</v>
      </c>
      <c r="I42" s="312">
        <v>152.5684</v>
      </c>
      <c r="J42" s="312">
        <v>154.0402</v>
      </c>
      <c r="K42" s="312">
        <v>156.978</v>
      </c>
      <c r="L42" s="311">
        <v>168.4323</v>
      </c>
      <c r="M42" s="421">
        <v>177.233</v>
      </c>
      <c r="N42" s="421">
        <v>180.925</v>
      </c>
      <c r="O42" s="385">
        <v>206.1</v>
      </c>
    </row>
    <row r="43" spans="1:16" ht="19.5" thickBot="1">
      <c r="A43" s="313" t="s">
        <v>545</v>
      </c>
      <c r="B43" s="314">
        <v>-11.6563</v>
      </c>
      <c r="C43" s="314">
        <v>-9.7462</v>
      </c>
      <c r="D43" s="314">
        <v>-12.8582</v>
      </c>
      <c r="E43" s="314">
        <v>-18.5508</v>
      </c>
      <c r="F43" s="315">
        <v>-26.204099999999997</v>
      </c>
      <c r="G43" s="315">
        <v>-9.3109</v>
      </c>
      <c r="H43" s="315">
        <v>-13.815299999999988</v>
      </c>
      <c r="I43" s="315">
        <v>-15.8745</v>
      </c>
      <c r="J43" s="315">
        <v>-10.584100000000007</v>
      </c>
      <c r="K43" s="315">
        <v>-1.9840000000000089</v>
      </c>
      <c r="L43" s="314">
        <v>-2.6587</v>
      </c>
      <c r="M43" s="422">
        <v>2.344999999999999</v>
      </c>
      <c r="N43" s="422">
        <v>3.918</v>
      </c>
      <c r="O43" s="386">
        <v>0.5</v>
      </c>
      <c r="P43" s="158"/>
    </row>
    <row r="44" spans="13:15" ht="12.75">
      <c r="M44" s="415"/>
      <c r="N44" s="415"/>
      <c r="O44" s="424"/>
    </row>
    <row r="45" spans="1:15" ht="21" thickBot="1">
      <c r="A45" s="322" t="s">
        <v>616</v>
      </c>
      <c r="M45" s="415"/>
      <c r="N45" s="415"/>
      <c r="O45" s="424"/>
    </row>
    <row r="46" spans="1:15" ht="18.75">
      <c r="A46" s="247"/>
      <c r="B46" s="305" t="s">
        <v>553</v>
      </c>
      <c r="C46" s="305" t="s">
        <v>554</v>
      </c>
      <c r="D46" s="305" t="s">
        <v>555</v>
      </c>
      <c r="E46" s="305" t="s">
        <v>556</v>
      </c>
      <c r="F46" s="306" t="s">
        <v>557</v>
      </c>
      <c r="G46" s="306" t="s">
        <v>543</v>
      </c>
      <c r="H46" s="306" t="s">
        <v>485</v>
      </c>
      <c r="I46" s="306" t="s">
        <v>486</v>
      </c>
      <c r="J46" s="306" t="s">
        <v>447</v>
      </c>
      <c r="K46" s="306" t="s">
        <v>549</v>
      </c>
      <c r="L46" s="305" t="s">
        <v>572</v>
      </c>
      <c r="M46" s="419" t="s">
        <v>623</v>
      </c>
      <c r="N46" s="419" t="s">
        <v>631</v>
      </c>
      <c r="O46" s="383" t="s">
        <v>635</v>
      </c>
    </row>
    <row r="47" spans="1:15" ht="18.75">
      <c r="A47" s="307" t="s">
        <v>558</v>
      </c>
      <c r="B47" s="308">
        <f aca="true" t="shared" si="2" ref="B47:K48">(B5/B41)*100</f>
        <v>8.7811733726423</v>
      </c>
      <c r="C47" s="308">
        <f t="shared" si="2"/>
        <v>10.014161796887576</v>
      </c>
      <c r="D47" s="308">
        <f t="shared" si="2"/>
        <v>9.755236097668604</v>
      </c>
      <c r="E47" s="308">
        <f t="shared" si="2"/>
        <v>9.907083836498304</v>
      </c>
      <c r="F47" s="309">
        <f t="shared" si="2"/>
        <v>10.058402196934372</v>
      </c>
      <c r="G47" s="309">
        <f t="shared" si="2"/>
        <v>11.707915760858498</v>
      </c>
      <c r="H47" s="309">
        <f t="shared" si="2"/>
        <v>11.22108839931845</v>
      </c>
      <c r="I47" s="309">
        <f t="shared" si="2"/>
        <v>11.139949422761369</v>
      </c>
      <c r="J47" s="309">
        <f t="shared" si="2"/>
        <v>12.473006783259827</v>
      </c>
      <c r="K47" s="309">
        <f t="shared" si="2"/>
        <v>13.179338696336632</v>
      </c>
      <c r="L47" s="308">
        <f aca="true" t="shared" si="3" ref="L47:O48">(L5/L41)*100</f>
        <v>13.196603601538484</v>
      </c>
      <c r="M47" s="420">
        <f t="shared" si="3"/>
        <v>13.30148087906091</v>
      </c>
      <c r="N47" s="420">
        <f>(N5/N41)*100</f>
        <v>13.163845360116424</v>
      </c>
      <c r="O47" s="384">
        <f t="shared" si="3"/>
        <v>13.46220719409487</v>
      </c>
    </row>
    <row r="48" spans="1:15" ht="19.5" thickBot="1">
      <c r="A48" s="316" t="s">
        <v>559</v>
      </c>
      <c r="B48" s="318">
        <f t="shared" si="2"/>
        <v>6.175464528416643</v>
      </c>
      <c r="C48" s="318">
        <f t="shared" si="2"/>
        <v>6.757844842348811</v>
      </c>
      <c r="D48" s="318">
        <f t="shared" si="2"/>
        <v>6.435753306325104</v>
      </c>
      <c r="E48" s="318">
        <f t="shared" si="2"/>
        <v>6.703643034483905</v>
      </c>
      <c r="F48" s="319">
        <f t="shared" si="2"/>
        <v>7.2148515969698375</v>
      </c>
      <c r="G48" s="319">
        <f t="shared" si="2"/>
        <v>8.647981589135574</v>
      </c>
      <c r="H48" s="319">
        <f t="shared" si="2"/>
        <v>8.138657528519603</v>
      </c>
      <c r="I48" s="319">
        <f t="shared" si="2"/>
        <v>8.277237821855637</v>
      </c>
      <c r="J48" s="319">
        <f t="shared" si="2"/>
        <v>8.801195745006824</v>
      </c>
      <c r="K48" s="319">
        <f t="shared" si="2"/>
        <v>9.117563426722215</v>
      </c>
      <c r="L48" s="318">
        <f t="shared" si="3"/>
        <v>8.985475707450412</v>
      </c>
      <c r="M48" s="423">
        <f t="shared" si="3"/>
        <v>9.066268326440333</v>
      </c>
      <c r="N48" s="423">
        <f t="shared" si="3"/>
        <v>9.557769376813594</v>
      </c>
      <c r="O48" s="387">
        <f t="shared" si="3"/>
        <v>9.357091918486171</v>
      </c>
    </row>
    <row r="49" ht="6" customHeight="1">
      <c r="N49" s="415"/>
    </row>
    <row r="50" spans="1:14" ht="12.75">
      <c r="A50" s="320" t="s">
        <v>562</v>
      </c>
      <c r="N50" s="415"/>
    </row>
    <row r="51" ht="12.75">
      <c r="N51" s="415"/>
    </row>
    <row r="52" ht="12.75">
      <c r="N52" s="415"/>
    </row>
  </sheetData>
  <sheetProtection/>
  <printOptions/>
  <pageMargins left="0.3937007874015748" right="0.35433070866141736" top="0.32" bottom="0.21" header="0.15748031496062992" footer="0.1968503937007874"/>
  <pageSetup horizontalDpi="600" verticalDpi="600" orientation="landscape" paperSize="9" scale="75" r:id="rId2"/>
  <headerFooter alignWithMargins="0">
    <oddHeader>&amp;LDepartament Rynków Rolnych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A1:L32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125" style="0" bestFit="1" customWidth="1"/>
    <col min="2" max="2" width="45.25390625" style="0" customWidth="1"/>
    <col min="3" max="10" width="10.375" style="0" customWidth="1"/>
    <col min="11" max="11" width="11.00390625" style="0" customWidth="1"/>
    <col min="12" max="12" width="10.75390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445</v>
      </c>
      <c r="D3" s="9"/>
      <c r="E3" s="9" t="s">
        <v>446</v>
      </c>
      <c r="F3" s="10"/>
      <c r="G3" s="9" t="s">
        <v>445</v>
      </c>
      <c r="H3" s="9"/>
      <c r="I3" s="9" t="s">
        <v>446</v>
      </c>
      <c r="J3" s="10"/>
      <c r="K3" s="9" t="s">
        <v>445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2.75">
      <c r="A5" s="18" t="s">
        <v>478</v>
      </c>
      <c r="B5" s="19"/>
      <c r="C5" s="20">
        <v>24332.446679</v>
      </c>
      <c r="D5" s="21">
        <v>27812.920063</v>
      </c>
      <c r="E5" s="508" t="s">
        <v>528</v>
      </c>
      <c r="F5" s="527" t="s">
        <v>528</v>
      </c>
      <c r="G5" s="20">
        <v>17292.394244999996</v>
      </c>
      <c r="H5" s="21">
        <v>19284.966444</v>
      </c>
      <c r="I5" s="359" t="s">
        <v>528</v>
      </c>
      <c r="J5" s="509" t="s">
        <v>528</v>
      </c>
      <c r="K5" s="20">
        <v>7040.052434</v>
      </c>
      <c r="L5" s="23">
        <v>8527.953619000002</v>
      </c>
    </row>
    <row r="6" spans="1:12" ht="12.75">
      <c r="A6" s="24" t="s">
        <v>393</v>
      </c>
      <c r="B6" s="25" t="s">
        <v>394</v>
      </c>
      <c r="C6" s="26">
        <v>166.311892</v>
      </c>
      <c r="D6" s="27">
        <v>124.471363</v>
      </c>
      <c r="E6" s="26">
        <v>72.497019</v>
      </c>
      <c r="F6" s="28">
        <v>57.501525</v>
      </c>
      <c r="G6" s="26">
        <v>633.8866459999999</v>
      </c>
      <c r="H6" s="27">
        <v>771.885175</v>
      </c>
      <c r="I6" s="26">
        <v>370.606291</v>
      </c>
      <c r="J6" s="28">
        <v>384.235757</v>
      </c>
      <c r="K6" s="29">
        <v>-467.574754</v>
      </c>
      <c r="L6" s="30">
        <v>-647.413812</v>
      </c>
    </row>
    <row r="7" spans="1:12" ht="12.75">
      <c r="A7" s="24" t="s">
        <v>395</v>
      </c>
      <c r="B7" s="25" t="s">
        <v>396</v>
      </c>
      <c r="C7" s="26">
        <v>4096.791717</v>
      </c>
      <c r="D7" s="27">
        <v>4764.442592</v>
      </c>
      <c r="E7" s="26">
        <v>2063.973809</v>
      </c>
      <c r="F7" s="28">
        <v>2290.965811</v>
      </c>
      <c r="G7" s="26">
        <v>1530.709338</v>
      </c>
      <c r="H7" s="27">
        <v>1707.5908789999999</v>
      </c>
      <c r="I7" s="26">
        <v>790.342509</v>
      </c>
      <c r="J7" s="28">
        <v>828.854605</v>
      </c>
      <c r="K7" s="29">
        <v>2566.0823790000004</v>
      </c>
      <c r="L7" s="30">
        <v>3056.8517130000005</v>
      </c>
    </row>
    <row r="8" spans="1:12" ht="13.5" customHeight="1">
      <c r="A8" s="24" t="s">
        <v>397</v>
      </c>
      <c r="B8" s="25" t="s">
        <v>398</v>
      </c>
      <c r="C8" s="26">
        <v>1263.131927</v>
      </c>
      <c r="D8" s="27">
        <v>1393.1447549999998</v>
      </c>
      <c r="E8" s="26">
        <v>178.17995499999998</v>
      </c>
      <c r="F8" s="28">
        <v>185.532687</v>
      </c>
      <c r="G8" s="26">
        <v>1846.670695</v>
      </c>
      <c r="H8" s="27">
        <v>1893.175617</v>
      </c>
      <c r="I8" s="26">
        <v>495.737967</v>
      </c>
      <c r="J8" s="28">
        <v>499.176624</v>
      </c>
      <c r="K8" s="29">
        <v>-583.5387680000001</v>
      </c>
      <c r="L8" s="30">
        <v>-500.0308620000002</v>
      </c>
    </row>
    <row r="9" spans="1:12" ht="13.5" customHeight="1">
      <c r="A9" s="24" t="s">
        <v>399</v>
      </c>
      <c r="B9" s="25" t="s">
        <v>400</v>
      </c>
      <c r="C9" s="26">
        <v>1770.5151939999998</v>
      </c>
      <c r="D9" s="27">
        <v>2479.4886039999997</v>
      </c>
      <c r="E9" s="26">
        <v>1588.1725190000002</v>
      </c>
      <c r="F9" s="28">
        <v>1741.675314</v>
      </c>
      <c r="G9" s="26">
        <v>906.996951</v>
      </c>
      <c r="H9" s="27">
        <v>1000.6943540000001</v>
      </c>
      <c r="I9" s="26">
        <v>650.825968</v>
      </c>
      <c r="J9" s="28">
        <v>632.545573</v>
      </c>
      <c r="K9" s="29">
        <v>863.5182429999999</v>
      </c>
      <c r="L9" s="30">
        <v>1478.7942499999997</v>
      </c>
    </row>
    <row r="10" spans="1:12" ht="12.75">
      <c r="A10" s="24" t="s">
        <v>401</v>
      </c>
      <c r="B10" s="25" t="s">
        <v>402</v>
      </c>
      <c r="C10" s="26">
        <v>255.50356299999999</v>
      </c>
      <c r="D10" s="27">
        <v>297.950465</v>
      </c>
      <c r="E10" s="26">
        <v>302.98631</v>
      </c>
      <c r="F10" s="28">
        <v>330.238611</v>
      </c>
      <c r="G10" s="26">
        <v>198.07413200000002</v>
      </c>
      <c r="H10" s="27">
        <v>249.48098099999999</v>
      </c>
      <c r="I10" s="26">
        <v>110.225356</v>
      </c>
      <c r="J10" s="28">
        <v>138.677106</v>
      </c>
      <c r="K10" s="29">
        <v>57.42943099999998</v>
      </c>
      <c r="L10" s="30">
        <v>48.46948400000002</v>
      </c>
    </row>
    <row r="11" spans="1:12" ht="12.75">
      <c r="A11" s="24" t="s">
        <v>403</v>
      </c>
      <c r="B11" s="25" t="s">
        <v>404</v>
      </c>
      <c r="C11" s="26">
        <v>145.721372</v>
      </c>
      <c r="D11" s="27">
        <v>155.459071</v>
      </c>
      <c r="E11" s="26">
        <v>112.63546099999999</v>
      </c>
      <c r="F11" s="28">
        <v>119.049058</v>
      </c>
      <c r="G11" s="26">
        <v>290.873475</v>
      </c>
      <c r="H11" s="27">
        <v>330.33016200000003</v>
      </c>
      <c r="I11" s="26">
        <v>127.554174</v>
      </c>
      <c r="J11" s="28">
        <v>134.708005</v>
      </c>
      <c r="K11" s="29">
        <v>-145.15210299999998</v>
      </c>
      <c r="L11" s="30">
        <v>-174.871091</v>
      </c>
    </row>
    <row r="12" spans="1:12" ht="12.75">
      <c r="A12" s="24" t="s">
        <v>405</v>
      </c>
      <c r="B12" s="25" t="s">
        <v>406</v>
      </c>
      <c r="C12" s="26">
        <v>1008.831772</v>
      </c>
      <c r="D12" s="27">
        <v>1031.009208</v>
      </c>
      <c r="E12" s="26">
        <v>1308.22658</v>
      </c>
      <c r="F12" s="28">
        <v>1348.570839</v>
      </c>
      <c r="G12" s="26">
        <v>714.5238320000001</v>
      </c>
      <c r="H12" s="27">
        <v>783.838672</v>
      </c>
      <c r="I12" s="26">
        <v>809.58078</v>
      </c>
      <c r="J12" s="28">
        <v>791.232262</v>
      </c>
      <c r="K12" s="29">
        <v>294.3079399999999</v>
      </c>
      <c r="L12" s="30">
        <v>247.17053599999997</v>
      </c>
    </row>
    <row r="13" spans="1:12" ht="12.75">
      <c r="A13" s="24" t="s">
        <v>407</v>
      </c>
      <c r="B13" s="25" t="s">
        <v>408</v>
      </c>
      <c r="C13" s="26">
        <v>1076.608489</v>
      </c>
      <c r="D13" s="27">
        <v>1134.393615</v>
      </c>
      <c r="E13" s="26">
        <v>1746.001749</v>
      </c>
      <c r="F13" s="28">
        <v>1657.40957</v>
      </c>
      <c r="G13" s="26">
        <v>1471.997409</v>
      </c>
      <c r="H13" s="27">
        <v>1774.053578</v>
      </c>
      <c r="I13" s="26">
        <v>1604.314089</v>
      </c>
      <c r="J13" s="28">
        <v>1876.0301140000001</v>
      </c>
      <c r="K13" s="29">
        <v>-395.3889199999999</v>
      </c>
      <c r="L13" s="30">
        <v>-639.659963</v>
      </c>
    </row>
    <row r="14" spans="1:12" ht="12.75">
      <c r="A14" s="24" t="s">
        <v>409</v>
      </c>
      <c r="B14" s="25" t="s">
        <v>410</v>
      </c>
      <c r="C14" s="26">
        <v>559.5513179999999</v>
      </c>
      <c r="D14" s="27">
        <v>529.49226</v>
      </c>
      <c r="E14" s="26">
        <v>95.82387</v>
      </c>
      <c r="F14" s="28">
        <v>91.775082</v>
      </c>
      <c r="G14" s="26">
        <v>607.968917</v>
      </c>
      <c r="H14" s="27">
        <v>702.4585050000001</v>
      </c>
      <c r="I14" s="26">
        <v>207.874881</v>
      </c>
      <c r="J14" s="28">
        <v>228.750161</v>
      </c>
      <c r="K14" s="29">
        <v>-48.417599000000045</v>
      </c>
      <c r="L14" s="30">
        <v>-172.966245</v>
      </c>
    </row>
    <row r="15" spans="1:12" ht="12.75">
      <c r="A15" s="24" t="s">
        <v>411</v>
      </c>
      <c r="B15" s="25" t="s">
        <v>412</v>
      </c>
      <c r="C15" s="26">
        <v>1098.600247</v>
      </c>
      <c r="D15" s="27">
        <v>877.962584</v>
      </c>
      <c r="E15" s="26">
        <v>6482.317164</v>
      </c>
      <c r="F15" s="28">
        <v>4931.1330290000005</v>
      </c>
      <c r="G15" s="26">
        <v>375.619614</v>
      </c>
      <c r="H15" s="27">
        <v>417.730464</v>
      </c>
      <c r="I15" s="26">
        <v>1546.100684</v>
      </c>
      <c r="J15" s="28">
        <v>1842.3111059999999</v>
      </c>
      <c r="K15" s="29">
        <v>722.9806329999999</v>
      </c>
      <c r="L15" s="30">
        <v>460.23212000000007</v>
      </c>
    </row>
    <row r="16" spans="1:12" ht="12.75">
      <c r="A16" s="24" t="s">
        <v>413</v>
      </c>
      <c r="B16" s="25" t="s">
        <v>414</v>
      </c>
      <c r="C16" s="26">
        <v>246.240447</v>
      </c>
      <c r="D16" s="27">
        <v>296.83378000000005</v>
      </c>
      <c r="E16" s="26">
        <v>492.483528</v>
      </c>
      <c r="F16" s="28">
        <v>569.5863569999999</v>
      </c>
      <c r="G16" s="26">
        <v>224.734665</v>
      </c>
      <c r="H16" s="27">
        <v>205.75407199999998</v>
      </c>
      <c r="I16" s="26">
        <v>552.513133</v>
      </c>
      <c r="J16" s="28">
        <v>483.77906800000005</v>
      </c>
      <c r="K16" s="29">
        <v>21.50578199999998</v>
      </c>
      <c r="L16" s="30">
        <v>91.07970800000004</v>
      </c>
    </row>
    <row r="17" spans="1:12" ht="12.75">
      <c r="A17" s="24" t="s">
        <v>415</v>
      </c>
      <c r="B17" s="25" t="s">
        <v>416</v>
      </c>
      <c r="C17" s="26">
        <v>264.731501</v>
      </c>
      <c r="D17" s="27">
        <v>379.65203</v>
      </c>
      <c r="E17" s="26">
        <v>424.66871299999997</v>
      </c>
      <c r="F17" s="28">
        <v>678.558553</v>
      </c>
      <c r="G17" s="26">
        <v>579.1511310000001</v>
      </c>
      <c r="H17" s="27">
        <v>633.932368</v>
      </c>
      <c r="I17" s="26">
        <v>868.295358</v>
      </c>
      <c r="J17" s="28">
        <v>920.342613</v>
      </c>
      <c r="K17" s="29">
        <v>-314.41963000000004</v>
      </c>
      <c r="L17" s="30">
        <v>-254.280338</v>
      </c>
    </row>
    <row r="18" spans="1:12" ht="12.75">
      <c r="A18" s="24" t="s">
        <v>417</v>
      </c>
      <c r="B18" s="25" t="s">
        <v>418</v>
      </c>
      <c r="C18" s="26">
        <v>16.283635</v>
      </c>
      <c r="D18" s="27">
        <v>19.377947</v>
      </c>
      <c r="E18" s="26">
        <v>4.25554</v>
      </c>
      <c r="F18" s="28">
        <v>5.71926</v>
      </c>
      <c r="G18" s="26">
        <v>94.518495</v>
      </c>
      <c r="H18" s="27">
        <v>95.896841</v>
      </c>
      <c r="I18" s="26">
        <v>11.111142</v>
      </c>
      <c r="J18" s="28">
        <v>11.881757</v>
      </c>
      <c r="K18" s="29">
        <v>-78.23486</v>
      </c>
      <c r="L18" s="30">
        <v>-76.518894</v>
      </c>
    </row>
    <row r="19" spans="1:12" ht="12.75">
      <c r="A19" s="24" t="s">
        <v>419</v>
      </c>
      <c r="B19" s="25" t="s">
        <v>420</v>
      </c>
      <c r="C19" s="26">
        <v>2.973662</v>
      </c>
      <c r="D19" s="27">
        <v>2.02774</v>
      </c>
      <c r="E19" s="26">
        <v>3.694603</v>
      </c>
      <c r="F19" s="28">
        <v>1.8222829999999999</v>
      </c>
      <c r="G19" s="26">
        <v>39.259636</v>
      </c>
      <c r="H19" s="27">
        <v>30.12536</v>
      </c>
      <c r="I19" s="26">
        <v>713.609732</v>
      </c>
      <c r="J19" s="28">
        <v>617.650989</v>
      </c>
      <c r="K19" s="29">
        <v>-36.285974</v>
      </c>
      <c r="L19" s="30">
        <v>-28.09762</v>
      </c>
    </row>
    <row r="20" spans="1:12" ht="12.75">
      <c r="A20" s="24" t="s">
        <v>421</v>
      </c>
      <c r="B20" s="25" t="s">
        <v>422</v>
      </c>
      <c r="C20" s="26">
        <v>621.400054</v>
      </c>
      <c r="D20" s="27">
        <v>437.957853</v>
      </c>
      <c r="E20" s="26">
        <v>786.060607</v>
      </c>
      <c r="F20" s="28">
        <v>519.6603269999999</v>
      </c>
      <c r="G20" s="26">
        <v>834.711466</v>
      </c>
      <c r="H20" s="27">
        <v>975.0768710000001</v>
      </c>
      <c r="I20" s="26">
        <v>839.705803</v>
      </c>
      <c r="J20" s="28">
        <v>971.5823</v>
      </c>
      <c r="K20" s="29">
        <v>-213.31141200000002</v>
      </c>
      <c r="L20" s="30">
        <v>-537.1190180000001</v>
      </c>
    </row>
    <row r="21" spans="1:12" ht="12.75">
      <c r="A21" s="24" t="s">
        <v>423</v>
      </c>
      <c r="B21" s="25" t="s">
        <v>424</v>
      </c>
      <c r="C21" s="26">
        <v>1313.999607</v>
      </c>
      <c r="D21" s="27">
        <v>1561.66558</v>
      </c>
      <c r="E21" s="26">
        <v>429.626421</v>
      </c>
      <c r="F21" s="28">
        <v>495.27411099999995</v>
      </c>
      <c r="G21" s="26">
        <v>224.600115</v>
      </c>
      <c r="H21" s="27">
        <v>239.840415</v>
      </c>
      <c r="I21" s="26">
        <v>72.721988</v>
      </c>
      <c r="J21" s="28">
        <v>74.335864</v>
      </c>
      <c r="K21" s="29">
        <v>1089.399492</v>
      </c>
      <c r="L21" s="30">
        <v>1321.825165</v>
      </c>
    </row>
    <row r="22" spans="1:12" ht="12.75">
      <c r="A22" s="24" t="s">
        <v>425</v>
      </c>
      <c r="B22" s="25" t="s">
        <v>426</v>
      </c>
      <c r="C22" s="26">
        <v>614.1355590000001</v>
      </c>
      <c r="D22" s="27">
        <v>781.205765</v>
      </c>
      <c r="E22" s="26">
        <v>872.63315</v>
      </c>
      <c r="F22" s="28">
        <v>1253.9918810000001</v>
      </c>
      <c r="G22" s="26">
        <v>399.642806</v>
      </c>
      <c r="H22" s="27">
        <v>391.793696</v>
      </c>
      <c r="I22" s="26">
        <v>561.762971</v>
      </c>
      <c r="J22" s="28">
        <v>472.892631</v>
      </c>
      <c r="K22" s="29">
        <v>214.49275300000002</v>
      </c>
      <c r="L22" s="30">
        <v>389.41206900000003</v>
      </c>
    </row>
    <row r="23" spans="1:12" ht="12.75">
      <c r="A23" s="24" t="s">
        <v>427</v>
      </c>
      <c r="B23" s="25" t="s">
        <v>428</v>
      </c>
      <c r="C23" s="26">
        <v>1502.595485</v>
      </c>
      <c r="D23" s="27">
        <v>1422.055402</v>
      </c>
      <c r="E23" s="26">
        <v>341.64993699999997</v>
      </c>
      <c r="F23" s="28">
        <v>328.734884</v>
      </c>
      <c r="G23" s="26">
        <v>1069.790255</v>
      </c>
      <c r="H23" s="27">
        <v>1120.7760919999998</v>
      </c>
      <c r="I23" s="26">
        <v>277.461499</v>
      </c>
      <c r="J23" s="28">
        <v>303.102559</v>
      </c>
      <c r="K23" s="29">
        <v>432.8052300000002</v>
      </c>
      <c r="L23" s="30">
        <v>301.27931000000007</v>
      </c>
    </row>
    <row r="24" spans="1:12" ht="12.75">
      <c r="A24" s="24" t="s">
        <v>429</v>
      </c>
      <c r="B24" s="25" t="s">
        <v>430</v>
      </c>
      <c r="C24" s="26">
        <v>2036.168224</v>
      </c>
      <c r="D24" s="27">
        <v>2317.598564</v>
      </c>
      <c r="E24" s="26">
        <v>823.9617830000001</v>
      </c>
      <c r="F24" s="28">
        <v>944.084355</v>
      </c>
      <c r="G24" s="26">
        <v>673.7801750000001</v>
      </c>
      <c r="H24" s="27">
        <v>840.109982</v>
      </c>
      <c r="I24" s="26">
        <v>353.331891</v>
      </c>
      <c r="J24" s="28">
        <v>425.10033500000003</v>
      </c>
      <c r="K24" s="29">
        <v>1362.388049</v>
      </c>
      <c r="L24" s="30">
        <v>1477.488582</v>
      </c>
    </row>
    <row r="25" spans="1:12" ht="12.75">
      <c r="A25" s="24" t="s">
        <v>431</v>
      </c>
      <c r="B25" s="25" t="s">
        <v>432</v>
      </c>
      <c r="C25" s="26">
        <v>1190.285754</v>
      </c>
      <c r="D25" s="27">
        <v>1222.5233030000002</v>
      </c>
      <c r="E25" s="26">
        <v>1036.675967</v>
      </c>
      <c r="F25" s="28">
        <v>1075.8493529999998</v>
      </c>
      <c r="G25" s="26">
        <v>649.794844</v>
      </c>
      <c r="H25" s="27">
        <v>732.755439</v>
      </c>
      <c r="I25" s="26">
        <v>542.4971820000001</v>
      </c>
      <c r="J25" s="28">
        <v>624.2121239999999</v>
      </c>
      <c r="K25" s="29">
        <v>540.4909099999999</v>
      </c>
      <c r="L25" s="30">
        <v>489.76786400000003</v>
      </c>
    </row>
    <row r="26" spans="1:12" ht="12.75">
      <c r="A26" s="24" t="s">
        <v>433</v>
      </c>
      <c r="B26" s="25" t="s">
        <v>434</v>
      </c>
      <c r="C26" s="26">
        <v>1509.988281</v>
      </c>
      <c r="D26" s="27">
        <v>1717.464146</v>
      </c>
      <c r="E26" s="26">
        <v>532.998089</v>
      </c>
      <c r="F26" s="28">
        <v>606.911461</v>
      </c>
      <c r="G26" s="26">
        <v>1007.262001</v>
      </c>
      <c r="H26" s="27">
        <v>1107.220304</v>
      </c>
      <c r="I26" s="26">
        <v>317.603201</v>
      </c>
      <c r="J26" s="28">
        <v>364.23983000000004</v>
      </c>
      <c r="K26" s="29">
        <v>502.7262799999999</v>
      </c>
      <c r="L26" s="30">
        <v>610.243842</v>
      </c>
    </row>
    <row r="27" spans="1:12" ht="12.75">
      <c r="A27" s="24" t="s">
        <v>435</v>
      </c>
      <c r="B27" s="25" t="s">
        <v>436</v>
      </c>
      <c r="C27" s="26">
        <v>784.683377</v>
      </c>
      <c r="D27" s="27">
        <v>837.607871</v>
      </c>
      <c r="E27" s="26">
        <v>1248.900982</v>
      </c>
      <c r="F27" s="28">
        <v>1423.039989</v>
      </c>
      <c r="G27" s="26">
        <v>769.2547219999999</v>
      </c>
      <c r="H27" s="27">
        <v>880.948166</v>
      </c>
      <c r="I27" s="26">
        <v>9744.802178</v>
      </c>
      <c r="J27" s="28">
        <v>9639.304203</v>
      </c>
      <c r="K27" s="29">
        <v>15.428655000000028</v>
      </c>
      <c r="L27" s="30">
        <v>-43.34029499999993</v>
      </c>
    </row>
    <row r="28" spans="1:12" ht="12.75">
      <c r="A28" s="24" t="s">
        <v>437</v>
      </c>
      <c r="B28" s="25" t="s">
        <v>438</v>
      </c>
      <c r="C28" s="26">
        <v>731.638358</v>
      </c>
      <c r="D28" s="27">
        <v>1039.602754</v>
      </c>
      <c r="E28" s="26">
        <v>1797.880352</v>
      </c>
      <c r="F28" s="28">
        <v>1892.800688</v>
      </c>
      <c r="G28" s="26">
        <v>1421.2037180000002</v>
      </c>
      <c r="H28" s="27">
        <v>1649.579138</v>
      </c>
      <c r="I28" s="26">
        <v>3792.316559</v>
      </c>
      <c r="J28" s="28">
        <v>3989.132741</v>
      </c>
      <c r="K28" s="29">
        <v>-689.56536</v>
      </c>
      <c r="L28" s="30">
        <v>-609.976384</v>
      </c>
    </row>
    <row r="29" spans="1:12" ht="13.5" thickBot="1">
      <c r="A29" s="31" t="s">
        <v>439</v>
      </c>
      <c r="B29" s="32" t="s">
        <v>440</v>
      </c>
      <c r="C29" s="33">
        <v>2055.755244</v>
      </c>
      <c r="D29" s="34">
        <v>2989.532811</v>
      </c>
      <c r="E29" s="33">
        <v>189.762921</v>
      </c>
      <c r="F29" s="35">
        <v>240.174844</v>
      </c>
      <c r="G29" s="33">
        <v>727.3692070000001</v>
      </c>
      <c r="H29" s="34">
        <v>749.919313</v>
      </c>
      <c r="I29" s="33">
        <v>140.19897500000002</v>
      </c>
      <c r="J29" s="35">
        <v>154.771446</v>
      </c>
      <c r="K29" s="36">
        <v>1328.386037</v>
      </c>
      <c r="L29" s="37">
        <v>2239.613498</v>
      </c>
    </row>
    <row r="30" ht="7.5" customHeight="1">
      <c r="B30" s="299"/>
    </row>
    <row r="31" ht="15.75">
      <c r="A31" s="362"/>
    </row>
    <row r="32" spans="3:9" ht="12.75">
      <c r="C32" s="530"/>
      <c r="G32" s="361"/>
      <c r="I32" s="361"/>
    </row>
  </sheetData>
  <sheetProtection/>
  <printOptions horizontalCentered="1"/>
  <pageMargins left="0.1968503937007874" right="0.1968503937007874" top="1.141732283464567" bottom="0.5118110236220472" header="0.1968503937007874" footer="0.2362204724409449"/>
  <pageSetup horizontalDpi="600" verticalDpi="600" orientation="landscape" paperSize="9" scale="85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w 2017r.</oddHeader>
    <oddFooter>&amp;L&amp;"Times New Roman CE,Pogrubiona kursywa"&amp;12 Źródło: Min. Finansów&amp;R&amp;"Times New Roman CE,Pogrubiona kursywa"&amp;12Przygotował: Adam Pachnicki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1"/>
  <dimension ref="A1:N201"/>
  <sheetViews>
    <sheetView showZeros="0" zoomScale="90" zoomScaleNormal="90" zoomScalePageLayoutView="0" workbookViewId="0" topLeftCell="A1">
      <selection activeCell="B42" sqref="B42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625" style="0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24332446.678999994</v>
      </c>
      <c r="D5" s="21">
        <v>27812920.063000005</v>
      </c>
      <c r="E5" s="20"/>
      <c r="F5" s="22"/>
      <c r="G5" s="20">
        <v>17292394.244999994</v>
      </c>
      <c r="H5" s="21">
        <v>19284966.444</v>
      </c>
      <c r="I5" s="20"/>
      <c r="J5" s="22"/>
      <c r="K5" s="20">
        <v>7040052.434000001</v>
      </c>
      <c r="L5" s="23">
        <v>8527953.618999997</v>
      </c>
    </row>
    <row r="6" spans="1:12" ht="13.5" customHeight="1">
      <c r="A6" s="24" t="s">
        <v>7</v>
      </c>
      <c r="B6" s="25" t="s">
        <v>8</v>
      </c>
      <c r="C6" s="26">
        <v>17818.314</v>
      </c>
      <c r="D6" s="27">
        <v>17192.787</v>
      </c>
      <c r="E6" s="26">
        <v>7513.469</v>
      </c>
      <c r="F6" s="28">
        <v>5826.847</v>
      </c>
      <c r="G6" s="26">
        <v>2277.192</v>
      </c>
      <c r="H6" s="27">
        <v>5750.049</v>
      </c>
      <c r="I6" s="26">
        <v>1347.506</v>
      </c>
      <c r="J6" s="28">
        <v>804.798</v>
      </c>
      <c r="K6" s="29">
        <v>15541.122</v>
      </c>
      <c r="L6" s="30">
        <v>11442.738000000001</v>
      </c>
    </row>
    <row r="7" spans="1:12" ht="13.5" customHeight="1">
      <c r="A7" s="24" t="s">
        <v>9</v>
      </c>
      <c r="B7" s="25" t="s">
        <v>10</v>
      </c>
      <c r="C7" s="26">
        <v>42795.777</v>
      </c>
      <c r="D7" s="27">
        <v>35199.745</v>
      </c>
      <c r="E7" s="26">
        <v>17207.669</v>
      </c>
      <c r="F7" s="28">
        <v>13459.419</v>
      </c>
      <c r="G7" s="26">
        <v>73728.757</v>
      </c>
      <c r="H7" s="27">
        <v>88655.527</v>
      </c>
      <c r="I7" s="26">
        <v>40762.299</v>
      </c>
      <c r="J7" s="28">
        <v>41316.318</v>
      </c>
      <c r="K7" s="29">
        <v>-30932.979999999996</v>
      </c>
      <c r="L7" s="30">
        <v>-53455.782</v>
      </c>
    </row>
    <row r="8" spans="1:12" ht="13.5" customHeight="1">
      <c r="A8" s="24" t="s">
        <v>11</v>
      </c>
      <c r="B8" s="25" t="s">
        <v>12</v>
      </c>
      <c r="C8" s="26">
        <v>10516.995</v>
      </c>
      <c r="D8" s="27">
        <v>14993.559</v>
      </c>
      <c r="E8" s="26">
        <v>8932.591</v>
      </c>
      <c r="F8" s="28">
        <v>10024.598</v>
      </c>
      <c r="G8" s="26">
        <v>394938.699</v>
      </c>
      <c r="H8" s="27">
        <v>510626.236</v>
      </c>
      <c r="I8" s="26">
        <v>214600.79</v>
      </c>
      <c r="J8" s="28">
        <v>225925.689</v>
      </c>
      <c r="K8" s="29">
        <v>-384421.704</v>
      </c>
      <c r="L8" s="30">
        <v>-495632.67699999997</v>
      </c>
    </row>
    <row r="9" spans="1:12" ht="13.5" customHeight="1">
      <c r="A9" s="24" t="s">
        <v>13</v>
      </c>
      <c r="B9" s="25" t="s">
        <v>14</v>
      </c>
      <c r="C9" s="26">
        <v>3298.136</v>
      </c>
      <c r="D9" s="27">
        <v>2791.555</v>
      </c>
      <c r="E9" s="26">
        <v>1408.807</v>
      </c>
      <c r="F9" s="28">
        <v>1259.563</v>
      </c>
      <c r="G9" s="26">
        <v>91.319</v>
      </c>
      <c r="H9" s="27">
        <v>2.055</v>
      </c>
      <c r="I9" s="26">
        <v>11.951</v>
      </c>
      <c r="J9" s="28">
        <v>1.035</v>
      </c>
      <c r="K9" s="29">
        <v>3206.817</v>
      </c>
      <c r="L9" s="30">
        <v>2789.5</v>
      </c>
    </row>
    <row r="10" spans="1:12" ht="12.75">
      <c r="A10" s="24" t="s">
        <v>15</v>
      </c>
      <c r="B10" s="25" t="s">
        <v>16</v>
      </c>
      <c r="C10" s="26">
        <v>84648.35</v>
      </c>
      <c r="D10" s="27">
        <v>47656.811</v>
      </c>
      <c r="E10" s="26">
        <v>34795.684</v>
      </c>
      <c r="F10" s="28">
        <v>24665.929</v>
      </c>
      <c r="G10" s="26">
        <v>155148.929</v>
      </c>
      <c r="H10" s="27">
        <v>155031.057</v>
      </c>
      <c r="I10" s="26">
        <v>113273.484</v>
      </c>
      <c r="J10" s="28">
        <v>115401.18</v>
      </c>
      <c r="K10" s="29">
        <v>-70500.579</v>
      </c>
      <c r="L10" s="30">
        <v>-107374.246</v>
      </c>
    </row>
    <row r="11" spans="1:12" ht="12.75">
      <c r="A11" s="24" t="s">
        <v>17</v>
      </c>
      <c r="B11" s="25" t="s">
        <v>18</v>
      </c>
      <c r="C11" s="26">
        <v>7234.32</v>
      </c>
      <c r="D11" s="27">
        <v>6636.906</v>
      </c>
      <c r="E11" s="26">
        <v>2638.799</v>
      </c>
      <c r="F11" s="28">
        <v>2265.169</v>
      </c>
      <c r="G11" s="26">
        <v>7701.75</v>
      </c>
      <c r="H11" s="27">
        <v>11820.251</v>
      </c>
      <c r="I11" s="26">
        <v>610.261</v>
      </c>
      <c r="J11" s="28">
        <v>786.737</v>
      </c>
      <c r="K11" s="29">
        <v>-467.4300000000003</v>
      </c>
      <c r="L11" s="30">
        <v>-5183.345</v>
      </c>
    </row>
    <row r="12" spans="1:12" ht="12.75">
      <c r="A12" s="24" t="s">
        <v>19</v>
      </c>
      <c r="B12" s="25" t="s">
        <v>20</v>
      </c>
      <c r="C12" s="26">
        <v>948273.057</v>
      </c>
      <c r="D12" s="27">
        <v>1076970.204</v>
      </c>
      <c r="E12" s="26">
        <v>290477.928</v>
      </c>
      <c r="F12" s="28">
        <v>306287.821</v>
      </c>
      <c r="G12" s="26">
        <v>58143.271</v>
      </c>
      <c r="H12" s="27">
        <v>52673.069</v>
      </c>
      <c r="I12" s="26">
        <v>21868.993</v>
      </c>
      <c r="J12" s="28">
        <v>17275.152</v>
      </c>
      <c r="K12" s="29">
        <v>890129.7860000001</v>
      </c>
      <c r="L12" s="30">
        <v>1024297.1349999999</v>
      </c>
    </row>
    <row r="13" spans="1:12" ht="12.75">
      <c r="A13" s="24" t="s">
        <v>21</v>
      </c>
      <c r="B13" s="25" t="s">
        <v>22</v>
      </c>
      <c r="C13" s="26">
        <v>228058.091</v>
      </c>
      <c r="D13" s="27">
        <v>327599.696</v>
      </c>
      <c r="E13" s="26">
        <v>72579.851</v>
      </c>
      <c r="F13" s="28">
        <v>100300.112</v>
      </c>
      <c r="G13" s="26">
        <v>19685.29</v>
      </c>
      <c r="H13" s="27">
        <v>23895.939</v>
      </c>
      <c r="I13" s="26">
        <v>5184.418</v>
      </c>
      <c r="J13" s="28">
        <v>6178.242</v>
      </c>
      <c r="K13" s="29">
        <v>208372.80099999998</v>
      </c>
      <c r="L13" s="30">
        <v>303703.757</v>
      </c>
    </row>
    <row r="14" spans="1:14" ht="12.75">
      <c r="A14" s="24" t="s">
        <v>23</v>
      </c>
      <c r="B14" s="25" t="s">
        <v>24</v>
      </c>
      <c r="C14" s="26">
        <v>796322.953</v>
      </c>
      <c r="D14" s="27">
        <v>974825.596</v>
      </c>
      <c r="E14" s="26">
        <v>437016.135</v>
      </c>
      <c r="F14" s="28">
        <v>484480.655</v>
      </c>
      <c r="G14" s="26">
        <v>1315110.882</v>
      </c>
      <c r="H14" s="27">
        <v>1482617.822</v>
      </c>
      <c r="I14" s="26">
        <v>689326.529</v>
      </c>
      <c r="J14" s="28">
        <v>717122.666</v>
      </c>
      <c r="K14" s="29">
        <v>-518787.929</v>
      </c>
      <c r="L14" s="30">
        <v>-507792.2259999999</v>
      </c>
      <c r="M14" s="499"/>
      <c r="N14" s="45"/>
    </row>
    <row r="15" spans="1:12" ht="12.75">
      <c r="A15" s="24" t="s">
        <v>25</v>
      </c>
      <c r="B15" s="25" t="s">
        <v>26</v>
      </c>
      <c r="C15" s="26">
        <v>4426.195</v>
      </c>
      <c r="D15" s="27">
        <v>3066.062</v>
      </c>
      <c r="E15" s="26">
        <v>826.214</v>
      </c>
      <c r="F15" s="28">
        <v>526.443</v>
      </c>
      <c r="G15" s="26">
        <v>7738.726</v>
      </c>
      <c r="H15" s="27">
        <v>8336.498</v>
      </c>
      <c r="I15" s="26">
        <v>1174.898</v>
      </c>
      <c r="J15" s="28">
        <v>1220.119</v>
      </c>
      <c r="K15" s="29">
        <v>-3312.531</v>
      </c>
      <c r="L15" s="30">
        <v>-5270.436</v>
      </c>
    </row>
    <row r="16" spans="1:12" ht="12.75">
      <c r="A16" s="24" t="s">
        <v>27</v>
      </c>
      <c r="B16" s="25" t="s">
        <v>28</v>
      </c>
      <c r="C16" s="26">
        <v>31358.52</v>
      </c>
      <c r="D16" s="27">
        <v>33722.952</v>
      </c>
      <c r="E16" s="26">
        <v>9258.007</v>
      </c>
      <c r="F16" s="28">
        <v>8109.105</v>
      </c>
      <c r="G16" s="26">
        <v>753.375</v>
      </c>
      <c r="H16" s="27">
        <v>1645.351</v>
      </c>
      <c r="I16" s="26">
        <v>241.176</v>
      </c>
      <c r="J16" s="28">
        <v>627.44</v>
      </c>
      <c r="K16" s="29">
        <v>30605.145</v>
      </c>
      <c r="L16" s="30">
        <v>32077.601</v>
      </c>
    </row>
    <row r="17" spans="1:12" ht="12.75">
      <c r="A17" s="24" t="s">
        <v>29</v>
      </c>
      <c r="B17" s="25" t="s">
        <v>30</v>
      </c>
      <c r="C17" s="26">
        <v>114527.412</v>
      </c>
      <c r="D17" s="27">
        <v>141331.356</v>
      </c>
      <c r="E17" s="26">
        <v>115726.993</v>
      </c>
      <c r="F17" s="28">
        <v>121352.679</v>
      </c>
      <c r="G17" s="26">
        <v>15064.521</v>
      </c>
      <c r="H17" s="27">
        <v>14898.232</v>
      </c>
      <c r="I17" s="26">
        <v>13880.289</v>
      </c>
      <c r="J17" s="28">
        <v>13511.884</v>
      </c>
      <c r="K17" s="29">
        <v>99462.891</v>
      </c>
      <c r="L17" s="30">
        <v>126433.124</v>
      </c>
    </row>
    <row r="18" spans="1:12" ht="12.75">
      <c r="A18" s="24" t="s">
        <v>31</v>
      </c>
      <c r="B18" s="25" t="s">
        <v>32</v>
      </c>
      <c r="C18" s="26">
        <v>1783575.741</v>
      </c>
      <c r="D18" s="27">
        <v>2002469.377</v>
      </c>
      <c r="E18" s="26">
        <v>1025101.123</v>
      </c>
      <c r="F18" s="28">
        <v>1156317.196</v>
      </c>
      <c r="G18" s="26">
        <v>83087.68</v>
      </c>
      <c r="H18" s="27">
        <v>88756.597</v>
      </c>
      <c r="I18" s="26">
        <v>47292.736</v>
      </c>
      <c r="J18" s="28">
        <v>58775.149</v>
      </c>
      <c r="K18" s="29">
        <v>1700488.061</v>
      </c>
      <c r="L18" s="30">
        <v>1913712.78</v>
      </c>
    </row>
    <row r="19" spans="1:12" ht="12.75">
      <c r="A19" s="24" t="s">
        <v>33</v>
      </c>
      <c r="B19" s="25" t="s">
        <v>34</v>
      </c>
      <c r="C19" s="26">
        <v>54305.539</v>
      </c>
      <c r="D19" s="27">
        <v>54085.965</v>
      </c>
      <c r="E19" s="26">
        <v>13076.669</v>
      </c>
      <c r="F19" s="28">
        <v>13123.985</v>
      </c>
      <c r="G19" s="26">
        <v>7902.074</v>
      </c>
      <c r="H19" s="27">
        <v>5958.244</v>
      </c>
      <c r="I19" s="26">
        <v>2152.421</v>
      </c>
      <c r="J19" s="28">
        <v>1504.583</v>
      </c>
      <c r="K19" s="29">
        <v>46403.465</v>
      </c>
      <c r="L19" s="30">
        <v>48127.721</v>
      </c>
    </row>
    <row r="20" spans="1:12" ht="12.75">
      <c r="A20" s="24" t="s">
        <v>35</v>
      </c>
      <c r="B20" s="25" t="s">
        <v>36</v>
      </c>
      <c r="C20" s="26">
        <v>34799.695</v>
      </c>
      <c r="D20" s="27">
        <v>34940.72</v>
      </c>
      <c r="E20" s="26">
        <v>63878.082</v>
      </c>
      <c r="F20" s="28">
        <v>58033.186</v>
      </c>
      <c r="G20" s="26">
        <v>4461.698</v>
      </c>
      <c r="H20" s="27">
        <v>7680.616</v>
      </c>
      <c r="I20" s="26">
        <v>6444.083</v>
      </c>
      <c r="J20" s="28">
        <v>9712.94</v>
      </c>
      <c r="K20" s="29">
        <v>30337.997</v>
      </c>
      <c r="L20" s="30">
        <v>27260.104</v>
      </c>
    </row>
    <row r="21" spans="1:12" ht="12.75">
      <c r="A21" s="24" t="s">
        <v>37</v>
      </c>
      <c r="B21" s="25" t="s">
        <v>38</v>
      </c>
      <c r="C21" s="26">
        <v>101144.514</v>
      </c>
      <c r="D21" s="27">
        <v>115430.664</v>
      </c>
      <c r="E21" s="26">
        <v>36032.807</v>
      </c>
      <c r="F21" s="28">
        <v>42434.629</v>
      </c>
      <c r="G21" s="26">
        <v>18761.821</v>
      </c>
      <c r="H21" s="27">
        <v>21128.511</v>
      </c>
      <c r="I21" s="26">
        <v>2776.966</v>
      </c>
      <c r="J21" s="28">
        <v>2926.43</v>
      </c>
      <c r="K21" s="29">
        <v>82382.693</v>
      </c>
      <c r="L21" s="30">
        <v>94302.153</v>
      </c>
    </row>
    <row r="22" spans="1:12" ht="12.75">
      <c r="A22" s="24" t="s">
        <v>39</v>
      </c>
      <c r="B22" s="25" t="s">
        <v>40</v>
      </c>
      <c r="C22" s="26">
        <v>5372.448</v>
      </c>
      <c r="D22" s="27">
        <v>6785.501</v>
      </c>
      <c r="E22" s="26">
        <v>1451.931</v>
      </c>
      <c r="F22" s="28">
        <v>1804.926</v>
      </c>
      <c r="G22" s="26">
        <v>13858.127</v>
      </c>
      <c r="H22" s="27">
        <v>12644.463</v>
      </c>
      <c r="I22" s="26">
        <v>5619.229</v>
      </c>
      <c r="J22" s="28">
        <v>4477.709</v>
      </c>
      <c r="K22" s="29">
        <v>-8485.679</v>
      </c>
      <c r="L22" s="30">
        <v>-5858.9619999999995</v>
      </c>
    </row>
    <row r="23" spans="1:12" ht="12.75">
      <c r="A23" s="24" t="s">
        <v>41</v>
      </c>
      <c r="B23" s="25" t="s">
        <v>42</v>
      </c>
      <c r="C23" s="26">
        <v>23472.385</v>
      </c>
      <c r="D23" s="27">
        <v>20824.312</v>
      </c>
      <c r="E23" s="26">
        <v>8940.223</v>
      </c>
      <c r="F23" s="28">
        <v>10137.192</v>
      </c>
      <c r="G23" s="26">
        <v>955714.77</v>
      </c>
      <c r="H23" s="27">
        <v>981728.404</v>
      </c>
      <c r="I23" s="26">
        <v>176191.142</v>
      </c>
      <c r="J23" s="28">
        <v>180259.722</v>
      </c>
      <c r="K23" s="29">
        <v>-932242.385</v>
      </c>
      <c r="L23" s="30">
        <v>-960904.092</v>
      </c>
    </row>
    <row r="24" spans="1:12" ht="12.75">
      <c r="A24" s="24" t="s">
        <v>43</v>
      </c>
      <c r="B24" s="25" t="s">
        <v>44</v>
      </c>
      <c r="C24" s="26">
        <v>34377.148</v>
      </c>
      <c r="D24" s="27">
        <v>44748.672</v>
      </c>
      <c r="E24" s="26">
        <v>31417.663</v>
      </c>
      <c r="F24" s="28">
        <v>30879.855</v>
      </c>
      <c r="G24" s="26">
        <v>232221.032</v>
      </c>
      <c r="H24" s="27">
        <v>265763.763</v>
      </c>
      <c r="I24" s="26">
        <v>104005.023</v>
      </c>
      <c r="J24" s="28">
        <v>109265.275</v>
      </c>
      <c r="K24" s="29">
        <v>-197843.88400000002</v>
      </c>
      <c r="L24" s="30">
        <v>-221015.091</v>
      </c>
    </row>
    <row r="25" spans="1:12" ht="12.75">
      <c r="A25" s="24" t="s">
        <v>45</v>
      </c>
      <c r="B25" s="25" t="s">
        <v>46</v>
      </c>
      <c r="C25" s="26">
        <v>474632.171</v>
      </c>
      <c r="D25" s="27">
        <v>587714.529</v>
      </c>
      <c r="E25" s="26">
        <v>75971.712</v>
      </c>
      <c r="F25" s="28">
        <v>86701.988</v>
      </c>
      <c r="G25" s="26">
        <v>580377.647</v>
      </c>
      <c r="H25" s="27">
        <v>551311.242</v>
      </c>
      <c r="I25" s="26">
        <v>199921.333</v>
      </c>
      <c r="J25" s="28">
        <v>194383.117</v>
      </c>
      <c r="K25" s="29">
        <v>-105745.47600000002</v>
      </c>
      <c r="L25" s="30">
        <v>36403.28700000001</v>
      </c>
    </row>
    <row r="26" spans="1:12" ht="12.75">
      <c r="A26" s="24" t="s">
        <v>47</v>
      </c>
      <c r="B26" s="25" t="s">
        <v>48</v>
      </c>
      <c r="C26" s="26">
        <v>717154.43</v>
      </c>
      <c r="D26" s="27">
        <v>725390.994</v>
      </c>
      <c r="E26" s="26">
        <v>59119.818</v>
      </c>
      <c r="F26" s="28">
        <v>54591.238</v>
      </c>
      <c r="G26" s="26">
        <v>19169.731</v>
      </c>
      <c r="H26" s="27">
        <v>29701.168</v>
      </c>
      <c r="I26" s="26">
        <v>2505.259</v>
      </c>
      <c r="J26" s="28">
        <v>2575.349</v>
      </c>
      <c r="K26" s="29">
        <v>697984.699</v>
      </c>
      <c r="L26" s="30">
        <v>695689.826</v>
      </c>
    </row>
    <row r="27" spans="1:12" ht="12.75">
      <c r="A27" s="24" t="s">
        <v>49</v>
      </c>
      <c r="B27" s="25" t="s">
        <v>50</v>
      </c>
      <c r="C27" s="26">
        <v>5527.903</v>
      </c>
      <c r="D27" s="27">
        <v>4670.971</v>
      </c>
      <c r="E27" s="26">
        <v>815.864</v>
      </c>
      <c r="F27" s="28">
        <v>841.281</v>
      </c>
      <c r="G27" s="26">
        <v>38209.162</v>
      </c>
      <c r="H27" s="27">
        <v>43024.748</v>
      </c>
      <c r="I27" s="26">
        <v>5865.767</v>
      </c>
      <c r="J27" s="28">
        <v>6342.358</v>
      </c>
      <c r="K27" s="29">
        <v>-32681.259</v>
      </c>
      <c r="L27" s="30">
        <v>-38353.777</v>
      </c>
    </row>
    <row r="28" spans="1:12" ht="12.75">
      <c r="A28" s="24" t="s">
        <v>51</v>
      </c>
      <c r="B28" s="25" t="s">
        <v>52</v>
      </c>
      <c r="C28" s="26">
        <v>1361.353</v>
      </c>
      <c r="D28" s="27">
        <v>1844.474</v>
      </c>
      <c r="E28" s="26">
        <v>281.987</v>
      </c>
      <c r="F28" s="28">
        <v>411.61</v>
      </c>
      <c r="G28" s="26">
        <v>6752.645</v>
      </c>
      <c r="H28" s="27">
        <v>7166.57</v>
      </c>
      <c r="I28" s="26">
        <v>1607.045</v>
      </c>
      <c r="J28" s="28">
        <v>1449.123</v>
      </c>
      <c r="K28" s="29">
        <v>-5391.292</v>
      </c>
      <c r="L28" s="30">
        <v>-5322.096</v>
      </c>
    </row>
    <row r="29" spans="1:12" ht="12.75">
      <c r="A29" s="24" t="s">
        <v>443</v>
      </c>
      <c r="B29" s="25" t="s">
        <v>444</v>
      </c>
      <c r="C29" s="26">
        <v>1234.089</v>
      </c>
      <c r="D29" s="27">
        <v>1165.302</v>
      </c>
      <c r="E29" s="26">
        <v>180.757</v>
      </c>
      <c r="F29" s="28">
        <v>164.597</v>
      </c>
      <c r="G29" s="26">
        <v>367.581</v>
      </c>
      <c r="H29" s="27">
        <v>1835.259</v>
      </c>
      <c r="I29" s="26">
        <v>23.169</v>
      </c>
      <c r="J29" s="28">
        <v>423.971</v>
      </c>
      <c r="K29" s="29">
        <v>866.5079999999999</v>
      </c>
      <c r="L29" s="30">
        <v>-669.9570000000001</v>
      </c>
    </row>
    <row r="30" spans="1:12" ht="12.75">
      <c r="A30" s="24" t="s">
        <v>53</v>
      </c>
      <c r="B30" s="25" t="s">
        <v>54</v>
      </c>
      <c r="C30" s="26">
        <v>280012.303</v>
      </c>
      <c r="D30" s="27">
        <v>410773.038</v>
      </c>
      <c r="E30" s="26">
        <v>607060.324</v>
      </c>
      <c r="F30" s="28">
        <v>662157.421</v>
      </c>
      <c r="G30" s="26">
        <v>127997.835</v>
      </c>
      <c r="H30" s="27">
        <v>161951.538</v>
      </c>
      <c r="I30" s="26">
        <v>254044.868</v>
      </c>
      <c r="J30" s="28">
        <v>205832.849</v>
      </c>
      <c r="K30" s="29">
        <v>152014.468</v>
      </c>
      <c r="L30" s="30">
        <v>248821.5</v>
      </c>
    </row>
    <row r="31" spans="1:12" ht="12.75">
      <c r="A31" s="24" t="s">
        <v>55</v>
      </c>
      <c r="B31" s="25" t="s">
        <v>56</v>
      </c>
      <c r="C31" s="26">
        <v>189241.438</v>
      </c>
      <c r="D31" s="27">
        <v>252394.832</v>
      </c>
      <c r="E31" s="26">
        <v>107855.446</v>
      </c>
      <c r="F31" s="28">
        <v>124968.377</v>
      </c>
      <c r="G31" s="26">
        <v>232233.912</v>
      </c>
      <c r="H31" s="27">
        <v>161210.532</v>
      </c>
      <c r="I31" s="26">
        <v>116554.773</v>
      </c>
      <c r="J31" s="28">
        <v>98495.819</v>
      </c>
      <c r="K31" s="29">
        <v>-42992.47400000002</v>
      </c>
      <c r="L31" s="30">
        <v>91184.29999999999</v>
      </c>
    </row>
    <row r="32" spans="1:12" ht="12.75">
      <c r="A32" s="24" t="s">
        <v>57</v>
      </c>
      <c r="B32" s="25" t="s">
        <v>58</v>
      </c>
      <c r="C32" s="26">
        <v>102708.169</v>
      </c>
      <c r="D32" s="27">
        <v>119637.618</v>
      </c>
      <c r="E32" s="26">
        <v>92550.572</v>
      </c>
      <c r="F32" s="28">
        <v>99304.692</v>
      </c>
      <c r="G32" s="26">
        <v>72676.103</v>
      </c>
      <c r="H32" s="27">
        <v>83485.205</v>
      </c>
      <c r="I32" s="26">
        <v>63299.795</v>
      </c>
      <c r="J32" s="28">
        <v>72959.056</v>
      </c>
      <c r="K32" s="29">
        <v>30032.06599999999</v>
      </c>
      <c r="L32" s="30">
        <v>36152.413</v>
      </c>
    </row>
    <row r="33" spans="1:12" ht="12.75">
      <c r="A33" s="24" t="s">
        <v>59</v>
      </c>
      <c r="B33" s="25" t="s">
        <v>60</v>
      </c>
      <c r="C33" s="26">
        <v>150141.475</v>
      </c>
      <c r="D33" s="27">
        <v>217552.086</v>
      </c>
      <c r="E33" s="26">
        <v>222275.992</v>
      </c>
      <c r="F33" s="28">
        <v>218220.91</v>
      </c>
      <c r="G33" s="26">
        <v>30001.666</v>
      </c>
      <c r="H33" s="27">
        <v>49210.652</v>
      </c>
      <c r="I33" s="26">
        <v>61058.609</v>
      </c>
      <c r="J33" s="28">
        <v>89736.594</v>
      </c>
      <c r="K33" s="29">
        <v>120139.80900000001</v>
      </c>
      <c r="L33" s="30">
        <v>168341.434</v>
      </c>
    </row>
    <row r="34" spans="1:12" ht="12.75">
      <c r="A34" s="24" t="s">
        <v>61</v>
      </c>
      <c r="B34" s="25" t="s">
        <v>62</v>
      </c>
      <c r="C34" s="26">
        <v>131130.135</v>
      </c>
      <c r="D34" s="27">
        <v>285485.478</v>
      </c>
      <c r="E34" s="26">
        <v>45197.127</v>
      </c>
      <c r="F34" s="28">
        <v>61180.203</v>
      </c>
      <c r="G34" s="26">
        <v>61820.658</v>
      </c>
      <c r="H34" s="27">
        <v>110613.238</v>
      </c>
      <c r="I34" s="26">
        <v>16718.742</v>
      </c>
      <c r="J34" s="28">
        <v>20666.179</v>
      </c>
      <c r="K34" s="29">
        <v>69309.47700000001</v>
      </c>
      <c r="L34" s="30">
        <v>174872.24</v>
      </c>
    </row>
    <row r="35" spans="1:12" ht="12.75">
      <c r="A35" s="24" t="s">
        <v>63</v>
      </c>
      <c r="B35" s="25" t="s">
        <v>64</v>
      </c>
      <c r="C35" s="26">
        <v>625199.569</v>
      </c>
      <c r="D35" s="27">
        <v>747029.296</v>
      </c>
      <c r="E35" s="26">
        <v>234811.556</v>
      </c>
      <c r="F35" s="28">
        <v>246423.238</v>
      </c>
      <c r="G35" s="26">
        <v>287479.254</v>
      </c>
      <c r="H35" s="27">
        <v>333473.201</v>
      </c>
      <c r="I35" s="26">
        <v>88401.485</v>
      </c>
      <c r="J35" s="28">
        <v>95102.62</v>
      </c>
      <c r="K35" s="29">
        <v>337720.315</v>
      </c>
      <c r="L35" s="30">
        <v>413556.095</v>
      </c>
    </row>
    <row r="36" spans="1:12" ht="12.75">
      <c r="A36" s="24" t="s">
        <v>65</v>
      </c>
      <c r="B36" s="25" t="s">
        <v>66</v>
      </c>
      <c r="C36" s="26">
        <v>221066.301</v>
      </c>
      <c r="D36" s="27">
        <v>334383.226</v>
      </c>
      <c r="E36" s="26">
        <v>235146.808</v>
      </c>
      <c r="F36" s="28">
        <v>267377.407</v>
      </c>
      <c r="G36" s="26">
        <v>35353.861</v>
      </c>
      <c r="H36" s="27">
        <v>33721.846</v>
      </c>
      <c r="I36" s="26">
        <v>19560.13</v>
      </c>
      <c r="J36" s="28">
        <v>16397.697</v>
      </c>
      <c r="K36" s="29">
        <v>185712.44</v>
      </c>
      <c r="L36" s="30">
        <v>300661.38</v>
      </c>
    </row>
    <row r="37" spans="1:12" ht="12.75">
      <c r="A37" s="24" t="s">
        <v>67</v>
      </c>
      <c r="B37" s="25" t="s">
        <v>68</v>
      </c>
      <c r="C37" s="26">
        <v>36073.496</v>
      </c>
      <c r="D37" s="27">
        <v>71149.999</v>
      </c>
      <c r="E37" s="26">
        <v>26564.994</v>
      </c>
      <c r="F37" s="28">
        <v>42129.627</v>
      </c>
      <c r="G37" s="26">
        <v>13036.236</v>
      </c>
      <c r="H37" s="27">
        <v>15168.745</v>
      </c>
      <c r="I37" s="26">
        <v>6727.44</v>
      </c>
      <c r="J37" s="28">
        <v>6892.678</v>
      </c>
      <c r="K37" s="29">
        <v>23037.26</v>
      </c>
      <c r="L37" s="30">
        <v>55981.25399999999</v>
      </c>
    </row>
    <row r="38" spans="1:12" ht="12.75">
      <c r="A38" s="24" t="s">
        <v>69</v>
      </c>
      <c r="B38" s="25" t="s">
        <v>70</v>
      </c>
      <c r="C38" s="26">
        <v>33320.952</v>
      </c>
      <c r="D38" s="27">
        <v>37785.773</v>
      </c>
      <c r="E38" s="26">
        <v>14758.595</v>
      </c>
      <c r="F38" s="28">
        <v>15842.65</v>
      </c>
      <c r="G38" s="26">
        <v>46054.383</v>
      </c>
      <c r="H38" s="27">
        <v>51685.802</v>
      </c>
      <c r="I38" s="26">
        <v>24418.551</v>
      </c>
      <c r="J38" s="28">
        <v>26449.345</v>
      </c>
      <c r="K38" s="29">
        <v>-12733.431000000004</v>
      </c>
      <c r="L38" s="30">
        <v>-13900.029000000002</v>
      </c>
    </row>
    <row r="39" spans="1:12" ht="12.75">
      <c r="A39" s="24" t="s">
        <v>71</v>
      </c>
      <c r="B39" s="25" t="s">
        <v>72</v>
      </c>
      <c r="C39" s="26">
        <v>1621.356</v>
      </c>
      <c r="D39" s="27">
        <v>3297.258</v>
      </c>
      <c r="E39" s="26">
        <v>1951.105</v>
      </c>
      <c r="F39" s="28">
        <v>4070.789</v>
      </c>
      <c r="G39" s="26">
        <v>343.043</v>
      </c>
      <c r="H39" s="27">
        <v>173.595</v>
      </c>
      <c r="I39" s="26">
        <v>41.575</v>
      </c>
      <c r="J39" s="28">
        <v>12.736</v>
      </c>
      <c r="K39" s="29">
        <v>1278.313</v>
      </c>
      <c r="L39" s="30">
        <v>3123.663</v>
      </c>
    </row>
    <row r="40" spans="1:12" ht="12.75">
      <c r="A40" s="24" t="s">
        <v>636</v>
      </c>
      <c r="B40" s="25" t="s">
        <v>637</v>
      </c>
      <c r="C40" s="26">
        <v>0</v>
      </c>
      <c r="D40" s="27">
        <v>0</v>
      </c>
      <c r="E40" s="26">
        <v>0</v>
      </c>
      <c r="F40" s="28">
        <v>0</v>
      </c>
      <c r="G40" s="26">
        <v>0.073</v>
      </c>
      <c r="H40" s="27">
        <v>0</v>
      </c>
      <c r="I40" s="26">
        <v>0.002</v>
      </c>
      <c r="J40" s="28">
        <v>0</v>
      </c>
      <c r="K40" s="29">
        <v>-0.073</v>
      </c>
      <c r="L40" s="30">
        <v>0</v>
      </c>
    </row>
    <row r="41" spans="1:12" ht="12.75">
      <c r="A41" s="24" t="s">
        <v>73</v>
      </c>
      <c r="B41" s="25" t="s">
        <v>74</v>
      </c>
      <c r="C41" s="26">
        <v>3.417</v>
      </c>
      <c r="D41" s="27">
        <v>1.28</v>
      </c>
      <c r="E41" s="26">
        <v>0.177</v>
      </c>
      <c r="F41" s="28">
        <v>0.009</v>
      </c>
      <c r="G41" s="26">
        <v>3338.998</v>
      </c>
      <c r="H41" s="27">
        <v>2565.885</v>
      </c>
      <c r="I41" s="26">
        <v>448.423</v>
      </c>
      <c r="J41" s="28">
        <v>308.946</v>
      </c>
      <c r="K41" s="29">
        <v>-3335.581</v>
      </c>
      <c r="L41" s="30">
        <v>-2564.605</v>
      </c>
    </row>
    <row r="42" spans="1:12" ht="12.75">
      <c r="A42" s="24" t="s">
        <v>75</v>
      </c>
      <c r="B42" s="25" t="s">
        <v>76</v>
      </c>
      <c r="C42" s="26">
        <v>103560.454</v>
      </c>
      <c r="D42" s="27">
        <v>122081.511</v>
      </c>
      <c r="E42" s="26">
        <v>37458.485</v>
      </c>
      <c r="F42" s="28">
        <v>38333.39</v>
      </c>
      <c r="G42" s="26">
        <v>141068.468</v>
      </c>
      <c r="H42" s="27">
        <v>167901.941</v>
      </c>
      <c r="I42" s="26">
        <v>29843.235</v>
      </c>
      <c r="J42" s="28">
        <v>31370.49</v>
      </c>
      <c r="K42" s="29">
        <v>-37508.013999999996</v>
      </c>
      <c r="L42" s="30">
        <v>-45820.42999999999</v>
      </c>
    </row>
    <row r="43" spans="1:12" ht="12.75">
      <c r="A43" s="24" t="s">
        <v>77</v>
      </c>
      <c r="B43" s="25" t="s">
        <v>78</v>
      </c>
      <c r="C43" s="26">
        <v>58836.369</v>
      </c>
      <c r="D43" s="27">
        <v>66467.645</v>
      </c>
      <c r="E43" s="26">
        <v>29141.751</v>
      </c>
      <c r="F43" s="28">
        <v>27559.013</v>
      </c>
      <c r="G43" s="26">
        <v>14464.29</v>
      </c>
      <c r="H43" s="27">
        <v>26671.579</v>
      </c>
      <c r="I43" s="26">
        <v>6395.841</v>
      </c>
      <c r="J43" s="28">
        <v>8856.855</v>
      </c>
      <c r="K43" s="29">
        <v>44372.079</v>
      </c>
      <c r="L43" s="30">
        <v>39796.066000000006</v>
      </c>
    </row>
    <row r="44" spans="1:12" ht="12.75">
      <c r="A44" s="24" t="s">
        <v>79</v>
      </c>
      <c r="B44" s="25" t="s">
        <v>80</v>
      </c>
      <c r="C44" s="26">
        <v>6177.026</v>
      </c>
      <c r="D44" s="27">
        <v>12791.911</v>
      </c>
      <c r="E44" s="26">
        <v>45176.112</v>
      </c>
      <c r="F44" s="28">
        <v>67057.149</v>
      </c>
      <c r="G44" s="26">
        <v>85.841</v>
      </c>
      <c r="H44" s="27">
        <v>135.833</v>
      </c>
      <c r="I44" s="26">
        <v>338.045</v>
      </c>
      <c r="J44" s="28">
        <v>220.763</v>
      </c>
      <c r="K44" s="29">
        <v>6091.1849999999995</v>
      </c>
      <c r="L44" s="30">
        <v>12656.078</v>
      </c>
    </row>
    <row r="45" spans="1:12" ht="12.75">
      <c r="A45" s="24" t="s">
        <v>547</v>
      </c>
      <c r="B45" s="25" t="s">
        <v>548</v>
      </c>
      <c r="C45" s="26">
        <v>5282.939</v>
      </c>
      <c r="D45" s="27">
        <v>7943.925</v>
      </c>
      <c r="E45" s="26">
        <v>205.787</v>
      </c>
      <c r="F45" s="28">
        <v>276.903</v>
      </c>
      <c r="G45" s="26">
        <v>10.624</v>
      </c>
      <c r="H45" s="27">
        <v>210.146</v>
      </c>
      <c r="I45" s="26">
        <v>6.361</v>
      </c>
      <c r="J45" s="28">
        <v>90.554</v>
      </c>
      <c r="K45" s="29">
        <v>5272.3150000000005</v>
      </c>
      <c r="L45" s="30">
        <v>7733.779</v>
      </c>
    </row>
    <row r="46" spans="1:12" ht="12.75">
      <c r="A46" s="24" t="s">
        <v>81</v>
      </c>
      <c r="B46" s="25" t="s">
        <v>82</v>
      </c>
      <c r="C46" s="26">
        <v>814.497</v>
      </c>
      <c r="D46" s="27">
        <v>826.462</v>
      </c>
      <c r="E46" s="26">
        <v>266.514</v>
      </c>
      <c r="F46" s="28">
        <v>252.03</v>
      </c>
      <c r="G46" s="26">
        <v>208.573</v>
      </c>
      <c r="H46" s="27">
        <v>364.742</v>
      </c>
      <c r="I46" s="26">
        <v>189.305</v>
      </c>
      <c r="J46" s="28">
        <v>231.369</v>
      </c>
      <c r="K46" s="29">
        <v>605.924</v>
      </c>
      <c r="L46" s="30">
        <v>461.71999999999997</v>
      </c>
    </row>
    <row r="47" spans="1:12" ht="12.75">
      <c r="A47" s="24" t="s">
        <v>83</v>
      </c>
      <c r="B47" s="25" t="s">
        <v>84</v>
      </c>
      <c r="C47" s="26">
        <v>128.024</v>
      </c>
      <c r="D47" s="27">
        <v>536.295</v>
      </c>
      <c r="E47" s="26">
        <v>277.623</v>
      </c>
      <c r="F47" s="28">
        <v>710.093</v>
      </c>
      <c r="G47" s="26">
        <v>28.628</v>
      </c>
      <c r="H47" s="27">
        <v>2.092</v>
      </c>
      <c r="I47" s="26">
        <v>107.698</v>
      </c>
      <c r="J47" s="28">
        <v>0.015</v>
      </c>
      <c r="K47" s="29">
        <v>99.396</v>
      </c>
      <c r="L47" s="30">
        <v>534.203</v>
      </c>
    </row>
    <row r="48" spans="1:12" ht="12.75">
      <c r="A48" s="24" t="s">
        <v>85</v>
      </c>
      <c r="B48" s="25" t="s">
        <v>86</v>
      </c>
      <c r="C48" s="26">
        <v>80700.837</v>
      </c>
      <c r="D48" s="27">
        <v>87301.436</v>
      </c>
      <c r="E48" s="26">
        <v>190459.861</v>
      </c>
      <c r="F48" s="28">
        <v>196050.024</v>
      </c>
      <c r="G48" s="26">
        <v>38868.637</v>
      </c>
      <c r="H48" s="27">
        <v>51628.763</v>
      </c>
      <c r="I48" s="26">
        <v>72896.446</v>
      </c>
      <c r="J48" s="28">
        <v>97598.114</v>
      </c>
      <c r="K48" s="29">
        <v>41832.2</v>
      </c>
      <c r="L48" s="30">
        <v>35672.673</v>
      </c>
    </row>
    <row r="49" spans="1:12" ht="12.75">
      <c r="A49" s="24" t="s">
        <v>87</v>
      </c>
      <c r="B49" s="25" t="s">
        <v>88</v>
      </c>
      <c r="C49" s="26">
        <v>7192.009</v>
      </c>
      <c r="D49" s="27">
        <v>9493.641</v>
      </c>
      <c r="E49" s="26">
        <v>2917.353</v>
      </c>
      <c r="F49" s="28">
        <v>3636.341</v>
      </c>
      <c r="G49" s="26">
        <v>26256.288</v>
      </c>
      <c r="H49" s="27">
        <v>31105.588</v>
      </c>
      <c r="I49" s="26">
        <v>7684.927</v>
      </c>
      <c r="J49" s="28">
        <v>10135.756</v>
      </c>
      <c r="K49" s="29">
        <v>-19064.279000000002</v>
      </c>
      <c r="L49" s="30">
        <v>-21611.947</v>
      </c>
    </row>
    <row r="50" spans="1:12" ht="12.75">
      <c r="A50" s="24" t="s">
        <v>89</v>
      </c>
      <c r="B50" s="25" t="s">
        <v>90</v>
      </c>
      <c r="C50" s="26">
        <v>95166.827</v>
      </c>
      <c r="D50" s="27">
        <v>104645.313</v>
      </c>
      <c r="E50" s="26">
        <v>94556.944</v>
      </c>
      <c r="F50" s="28">
        <v>99444.625</v>
      </c>
      <c r="G50" s="26">
        <v>156171.083</v>
      </c>
      <c r="H50" s="27">
        <v>168683.386</v>
      </c>
      <c r="I50" s="26">
        <v>96887.389</v>
      </c>
      <c r="J50" s="28">
        <v>97197.448</v>
      </c>
      <c r="K50" s="29">
        <v>-61004.25600000001</v>
      </c>
      <c r="L50" s="30">
        <v>-64038.073000000004</v>
      </c>
    </row>
    <row r="51" spans="1:12" ht="12.75">
      <c r="A51" s="24" t="s">
        <v>91</v>
      </c>
      <c r="B51" s="25" t="s">
        <v>92</v>
      </c>
      <c r="C51" s="26">
        <v>20707.208</v>
      </c>
      <c r="D51" s="27">
        <v>19775.698</v>
      </c>
      <c r="E51" s="26">
        <v>4339.662</v>
      </c>
      <c r="F51" s="28">
        <v>3826.159</v>
      </c>
      <c r="G51" s="26">
        <v>95808.925</v>
      </c>
      <c r="H51" s="27">
        <v>117714.379</v>
      </c>
      <c r="I51" s="26">
        <v>17424.469</v>
      </c>
      <c r="J51" s="28">
        <v>22120.845</v>
      </c>
      <c r="K51" s="29">
        <v>-75101.717</v>
      </c>
      <c r="L51" s="30">
        <v>-97938.681</v>
      </c>
    </row>
    <row r="52" spans="1:12" ht="12.75">
      <c r="A52" s="24" t="s">
        <v>93</v>
      </c>
      <c r="B52" s="25" t="s">
        <v>94</v>
      </c>
      <c r="C52" s="26">
        <v>22655.328</v>
      </c>
      <c r="D52" s="27">
        <v>21544.419</v>
      </c>
      <c r="E52" s="26">
        <v>10821.502</v>
      </c>
      <c r="F52" s="28">
        <v>12141.933</v>
      </c>
      <c r="G52" s="26">
        <v>12637.179</v>
      </c>
      <c r="H52" s="27">
        <v>12826.809</v>
      </c>
      <c r="I52" s="26">
        <v>5557.389</v>
      </c>
      <c r="J52" s="28">
        <v>5253.956</v>
      </c>
      <c r="K52" s="29">
        <v>10018.149000000001</v>
      </c>
      <c r="L52" s="30">
        <v>8717.610000000002</v>
      </c>
    </row>
    <row r="53" spans="1:12" ht="12.75">
      <c r="A53" s="24" t="s">
        <v>95</v>
      </c>
      <c r="B53" s="25" t="s">
        <v>96</v>
      </c>
      <c r="C53" s="26">
        <v>5688.725</v>
      </c>
      <c r="D53" s="27">
        <v>8165.437</v>
      </c>
      <c r="E53" s="26">
        <v>26470.128</v>
      </c>
      <c r="F53" s="28">
        <v>36854.879</v>
      </c>
      <c r="G53" s="26">
        <v>46547.333</v>
      </c>
      <c r="H53" s="27">
        <v>35592.762</v>
      </c>
      <c r="I53" s="26">
        <v>151269.475</v>
      </c>
      <c r="J53" s="28">
        <v>120711.011</v>
      </c>
      <c r="K53" s="29">
        <v>-40858.608</v>
      </c>
      <c r="L53" s="30">
        <v>-27427.325000000004</v>
      </c>
    </row>
    <row r="54" spans="1:12" ht="12.75">
      <c r="A54" s="24" t="s">
        <v>97</v>
      </c>
      <c r="B54" s="25" t="s">
        <v>98</v>
      </c>
      <c r="C54" s="26">
        <v>70734.315</v>
      </c>
      <c r="D54" s="27">
        <v>70970.235</v>
      </c>
      <c r="E54" s="26">
        <v>97680.993</v>
      </c>
      <c r="F54" s="28">
        <v>92277.526</v>
      </c>
      <c r="G54" s="26">
        <v>162145.264</v>
      </c>
      <c r="H54" s="27">
        <v>195549.105</v>
      </c>
      <c r="I54" s="26">
        <v>146036.885</v>
      </c>
      <c r="J54" s="28">
        <v>144688.951</v>
      </c>
      <c r="K54" s="29">
        <v>-91410.949</v>
      </c>
      <c r="L54" s="30">
        <v>-124578.87000000001</v>
      </c>
    </row>
    <row r="55" spans="1:12" ht="12.75">
      <c r="A55" s="24" t="s">
        <v>99</v>
      </c>
      <c r="B55" s="25" t="s">
        <v>100</v>
      </c>
      <c r="C55" s="26">
        <v>53905.549</v>
      </c>
      <c r="D55" s="27">
        <v>50026.369</v>
      </c>
      <c r="E55" s="26">
        <v>129890.381</v>
      </c>
      <c r="F55" s="28">
        <v>136573.351</v>
      </c>
      <c r="G55" s="26">
        <v>42577.916</v>
      </c>
      <c r="H55" s="27">
        <v>36240.298</v>
      </c>
      <c r="I55" s="26">
        <v>81707.654</v>
      </c>
      <c r="J55" s="28">
        <v>72461.921</v>
      </c>
      <c r="K55" s="29">
        <v>11327.633000000002</v>
      </c>
      <c r="L55" s="30">
        <v>13786.070999999996</v>
      </c>
    </row>
    <row r="56" spans="1:12" ht="12.75">
      <c r="A56" s="24" t="s">
        <v>101</v>
      </c>
      <c r="B56" s="25" t="s">
        <v>102</v>
      </c>
      <c r="C56" s="26">
        <v>53407.642</v>
      </c>
      <c r="D56" s="27">
        <v>50858.303</v>
      </c>
      <c r="E56" s="26">
        <v>116460.353</v>
      </c>
      <c r="F56" s="28">
        <v>124721.097</v>
      </c>
      <c r="G56" s="26">
        <v>33867.174</v>
      </c>
      <c r="H56" s="27">
        <v>43649.077</v>
      </c>
      <c r="I56" s="26">
        <v>47251.576</v>
      </c>
      <c r="J56" s="28">
        <v>51343.8</v>
      </c>
      <c r="K56" s="29">
        <v>19540.468</v>
      </c>
      <c r="L56" s="30">
        <v>7209.226000000002</v>
      </c>
    </row>
    <row r="57" spans="1:12" ht="12.75">
      <c r="A57" s="24" t="s">
        <v>103</v>
      </c>
      <c r="B57" s="25" t="s">
        <v>104</v>
      </c>
      <c r="C57" s="26">
        <v>11498.042</v>
      </c>
      <c r="D57" s="27">
        <v>13387.873</v>
      </c>
      <c r="E57" s="26">
        <v>12086.193</v>
      </c>
      <c r="F57" s="28">
        <v>13094.188</v>
      </c>
      <c r="G57" s="26">
        <v>55044.733</v>
      </c>
      <c r="H57" s="27">
        <v>65714.194</v>
      </c>
      <c r="I57" s="26">
        <v>52486.918</v>
      </c>
      <c r="J57" s="28">
        <v>62524.114</v>
      </c>
      <c r="K57" s="29">
        <v>-43546.691</v>
      </c>
      <c r="L57" s="30">
        <v>-52326.321</v>
      </c>
    </row>
    <row r="58" spans="1:12" ht="12.75">
      <c r="A58" s="24" t="s">
        <v>105</v>
      </c>
      <c r="B58" s="25" t="s">
        <v>106</v>
      </c>
      <c r="C58" s="26">
        <v>20768.795</v>
      </c>
      <c r="D58" s="27">
        <v>22055.729</v>
      </c>
      <c r="E58" s="26">
        <v>50329.901</v>
      </c>
      <c r="F58" s="28">
        <v>62739.782</v>
      </c>
      <c r="G58" s="26">
        <v>33094.772</v>
      </c>
      <c r="H58" s="27">
        <v>31859.409</v>
      </c>
      <c r="I58" s="26">
        <v>66125.94</v>
      </c>
      <c r="J58" s="28">
        <v>59137.59</v>
      </c>
      <c r="K58" s="29">
        <v>-12325.976999999999</v>
      </c>
      <c r="L58" s="30">
        <v>-9803.68</v>
      </c>
    </row>
    <row r="59" spans="1:12" ht="12.75">
      <c r="A59" s="24" t="s">
        <v>107</v>
      </c>
      <c r="B59" s="25" t="s">
        <v>108</v>
      </c>
      <c r="C59" s="26">
        <v>11490.899</v>
      </c>
      <c r="D59" s="27">
        <v>12567.141</v>
      </c>
      <c r="E59" s="26">
        <v>14818.575</v>
      </c>
      <c r="F59" s="28">
        <v>15555.908</v>
      </c>
      <c r="G59" s="26">
        <v>47431.883</v>
      </c>
      <c r="H59" s="27">
        <v>59521.081</v>
      </c>
      <c r="I59" s="26">
        <v>54786.597</v>
      </c>
      <c r="J59" s="28">
        <v>58866.448</v>
      </c>
      <c r="K59" s="29">
        <v>-35940.984000000004</v>
      </c>
      <c r="L59" s="30">
        <v>-46953.94</v>
      </c>
    </row>
    <row r="60" spans="1:12" ht="12.75">
      <c r="A60" s="24" t="s">
        <v>109</v>
      </c>
      <c r="B60" s="25" t="s">
        <v>110</v>
      </c>
      <c r="C60" s="26">
        <v>6314.947</v>
      </c>
      <c r="D60" s="27">
        <v>3595.151</v>
      </c>
      <c r="E60" s="26">
        <v>12813.797</v>
      </c>
      <c r="F60" s="28">
        <v>5992.055</v>
      </c>
      <c r="G60" s="26">
        <v>2050.466</v>
      </c>
      <c r="H60" s="27">
        <v>2828.712</v>
      </c>
      <c r="I60" s="26">
        <v>3101.205</v>
      </c>
      <c r="J60" s="28">
        <v>2460.68</v>
      </c>
      <c r="K60" s="29">
        <v>4264.481</v>
      </c>
      <c r="L60" s="30">
        <v>766.4389999999999</v>
      </c>
    </row>
    <row r="61" spans="1:12" ht="12.75">
      <c r="A61" s="24" t="s">
        <v>111</v>
      </c>
      <c r="B61" s="25" t="s">
        <v>112</v>
      </c>
      <c r="C61" s="26">
        <v>400573.34</v>
      </c>
      <c r="D61" s="27">
        <v>414569.914</v>
      </c>
      <c r="E61" s="26">
        <v>282678.178</v>
      </c>
      <c r="F61" s="28">
        <v>286324.046</v>
      </c>
      <c r="G61" s="26">
        <v>151621.983</v>
      </c>
      <c r="H61" s="27">
        <v>174538.292</v>
      </c>
      <c r="I61" s="26">
        <v>99538.892</v>
      </c>
      <c r="J61" s="28">
        <v>111037.715</v>
      </c>
      <c r="K61" s="29">
        <v>248951.35700000002</v>
      </c>
      <c r="L61" s="30">
        <v>240031.622</v>
      </c>
    </row>
    <row r="62" spans="1:12" ht="12.75">
      <c r="A62" s="24" t="s">
        <v>113</v>
      </c>
      <c r="B62" s="25" t="s">
        <v>114</v>
      </c>
      <c r="C62" s="26">
        <v>249348.728</v>
      </c>
      <c r="D62" s="27">
        <v>255542.936</v>
      </c>
      <c r="E62" s="26">
        <v>455876.994</v>
      </c>
      <c r="F62" s="28">
        <v>474228.304</v>
      </c>
      <c r="G62" s="26">
        <v>49554.858</v>
      </c>
      <c r="H62" s="27">
        <v>46201.599</v>
      </c>
      <c r="I62" s="26">
        <v>61524.628</v>
      </c>
      <c r="J62" s="28">
        <v>55684.902</v>
      </c>
      <c r="K62" s="29">
        <v>199793.87</v>
      </c>
      <c r="L62" s="30">
        <v>209341.337</v>
      </c>
    </row>
    <row r="63" spans="1:12" ht="12.75">
      <c r="A63" s="24" t="s">
        <v>115</v>
      </c>
      <c r="B63" s="25" t="s">
        <v>116</v>
      </c>
      <c r="C63" s="26">
        <v>21002.474</v>
      </c>
      <c r="D63" s="27">
        <v>22619.458</v>
      </c>
      <c r="E63" s="26">
        <v>19131.008</v>
      </c>
      <c r="F63" s="28">
        <v>19780.465</v>
      </c>
      <c r="G63" s="26">
        <v>5805.795</v>
      </c>
      <c r="H63" s="27">
        <v>7912.368</v>
      </c>
      <c r="I63" s="26">
        <v>3646.95</v>
      </c>
      <c r="J63" s="28">
        <v>6516.745</v>
      </c>
      <c r="K63" s="29">
        <v>15196.678999999998</v>
      </c>
      <c r="L63" s="30">
        <v>14707.089999999998</v>
      </c>
    </row>
    <row r="64" spans="1:12" ht="12.75">
      <c r="A64" s="24" t="s">
        <v>117</v>
      </c>
      <c r="B64" s="25" t="s">
        <v>118</v>
      </c>
      <c r="C64" s="26">
        <v>79534.711</v>
      </c>
      <c r="D64" s="27">
        <v>81989.575</v>
      </c>
      <c r="E64" s="26">
        <v>40564.183</v>
      </c>
      <c r="F64" s="28">
        <v>38574.232</v>
      </c>
      <c r="G64" s="26">
        <v>63807.392</v>
      </c>
      <c r="H64" s="27">
        <v>60722.494</v>
      </c>
      <c r="I64" s="26">
        <v>21558.018</v>
      </c>
      <c r="J64" s="28">
        <v>21319.091</v>
      </c>
      <c r="K64" s="29">
        <v>15727.318999999996</v>
      </c>
      <c r="L64" s="30">
        <v>21267.081</v>
      </c>
    </row>
    <row r="65" spans="1:12" ht="12.75">
      <c r="A65" s="24" t="s">
        <v>119</v>
      </c>
      <c r="B65" s="25" t="s">
        <v>120</v>
      </c>
      <c r="C65" s="26">
        <v>24412.316</v>
      </c>
      <c r="D65" s="27">
        <v>24524.24</v>
      </c>
      <c r="E65" s="26">
        <v>49364.115</v>
      </c>
      <c r="F65" s="28">
        <v>41507.045</v>
      </c>
      <c r="G65" s="26">
        <v>17195.721</v>
      </c>
      <c r="H65" s="27">
        <v>19089.281</v>
      </c>
      <c r="I65" s="26">
        <v>16720.661</v>
      </c>
      <c r="J65" s="28">
        <v>20317.434</v>
      </c>
      <c r="K65" s="29">
        <v>7216.5949999999975</v>
      </c>
      <c r="L65" s="30">
        <v>5434.959000000003</v>
      </c>
    </row>
    <row r="66" spans="1:12" ht="12.75">
      <c r="A66" s="24" t="s">
        <v>121</v>
      </c>
      <c r="B66" s="25" t="s">
        <v>122</v>
      </c>
      <c r="C66" s="26">
        <v>151.289</v>
      </c>
      <c r="D66" s="27">
        <v>136.847</v>
      </c>
      <c r="E66" s="26">
        <v>61.781</v>
      </c>
      <c r="F66" s="28">
        <v>347.961</v>
      </c>
      <c r="G66" s="26">
        <v>3778.542</v>
      </c>
      <c r="H66" s="27">
        <v>4420</v>
      </c>
      <c r="I66" s="26">
        <v>3825.381</v>
      </c>
      <c r="J66" s="28">
        <v>4161.86</v>
      </c>
      <c r="K66" s="29">
        <v>-3627.2529999999997</v>
      </c>
      <c r="L66" s="30">
        <v>-4283.153</v>
      </c>
    </row>
    <row r="67" spans="1:12" ht="12.75">
      <c r="A67" s="24" t="s">
        <v>123</v>
      </c>
      <c r="B67" s="25" t="s">
        <v>124</v>
      </c>
      <c r="C67" s="26">
        <v>3035.639</v>
      </c>
      <c r="D67" s="27">
        <v>6068.753</v>
      </c>
      <c r="E67" s="26">
        <v>1571.49</v>
      </c>
      <c r="F67" s="28">
        <v>2272.162</v>
      </c>
      <c r="G67" s="26">
        <v>52572.164</v>
      </c>
      <c r="H67" s="27">
        <v>71401.881</v>
      </c>
      <c r="I67" s="26">
        <v>13425.922</v>
      </c>
      <c r="J67" s="28">
        <v>15885.18</v>
      </c>
      <c r="K67" s="29">
        <v>-49536.524999999994</v>
      </c>
      <c r="L67" s="30">
        <v>-65333.128</v>
      </c>
    </row>
    <row r="68" spans="1:12" ht="12.75">
      <c r="A68" s="24" t="s">
        <v>125</v>
      </c>
      <c r="B68" s="25" t="s">
        <v>126</v>
      </c>
      <c r="C68" s="26">
        <v>18783.075</v>
      </c>
      <c r="D68" s="27">
        <v>15421.075</v>
      </c>
      <c r="E68" s="26">
        <v>3837.474</v>
      </c>
      <c r="F68" s="28">
        <v>2794.138</v>
      </c>
      <c r="G68" s="26">
        <v>97220.977</v>
      </c>
      <c r="H68" s="27">
        <v>112330.825</v>
      </c>
      <c r="I68" s="26">
        <v>12542.063</v>
      </c>
      <c r="J68" s="28">
        <v>16400.378</v>
      </c>
      <c r="K68" s="29">
        <v>-78437.902</v>
      </c>
      <c r="L68" s="30">
        <v>-96909.75</v>
      </c>
    </row>
    <row r="69" spans="1:12" ht="12.75">
      <c r="A69" s="24" t="s">
        <v>127</v>
      </c>
      <c r="B69" s="25" t="s">
        <v>128</v>
      </c>
      <c r="C69" s="26">
        <v>30448.429</v>
      </c>
      <c r="D69" s="27">
        <v>46747.813</v>
      </c>
      <c r="E69" s="26">
        <v>40905.555</v>
      </c>
      <c r="F69" s="28">
        <v>60718.99</v>
      </c>
      <c r="G69" s="26">
        <v>253194.43</v>
      </c>
      <c r="H69" s="27">
        <v>280994.413</v>
      </c>
      <c r="I69" s="26">
        <v>402821.911</v>
      </c>
      <c r="J69" s="28">
        <v>481842.012</v>
      </c>
      <c r="K69" s="29">
        <v>-222746.001</v>
      </c>
      <c r="L69" s="30">
        <v>-234246.6</v>
      </c>
    </row>
    <row r="70" spans="1:12" ht="12.75">
      <c r="A70" s="24" t="s">
        <v>129</v>
      </c>
      <c r="B70" s="25" t="s">
        <v>130</v>
      </c>
      <c r="C70" s="26">
        <v>7073.778</v>
      </c>
      <c r="D70" s="27">
        <v>7248.295</v>
      </c>
      <c r="E70" s="26">
        <v>4844.176</v>
      </c>
      <c r="F70" s="28">
        <v>5518.851</v>
      </c>
      <c r="G70" s="26">
        <v>70104.268</v>
      </c>
      <c r="H70" s="27">
        <v>97769.129</v>
      </c>
      <c r="I70" s="26">
        <v>46022.063</v>
      </c>
      <c r="J70" s="28">
        <v>61738.623</v>
      </c>
      <c r="K70" s="29">
        <v>-63030.49</v>
      </c>
      <c r="L70" s="30">
        <v>-90520.834</v>
      </c>
    </row>
    <row r="71" spans="1:12" ht="12.75">
      <c r="A71" s="24" t="s">
        <v>131</v>
      </c>
      <c r="B71" s="25" t="s">
        <v>132</v>
      </c>
      <c r="C71" s="26">
        <v>27587.359</v>
      </c>
      <c r="D71" s="27">
        <v>26385.004</v>
      </c>
      <c r="E71" s="26">
        <v>42808.098</v>
      </c>
      <c r="F71" s="28">
        <v>40868.624</v>
      </c>
      <c r="G71" s="26">
        <v>377838.778</v>
      </c>
      <c r="H71" s="27">
        <v>396337.341</v>
      </c>
      <c r="I71" s="26">
        <v>498942.351</v>
      </c>
      <c r="J71" s="28">
        <v>502217.19</v>
      </c>
      <c r="K71" s="29">
        <v>-350251.419</v>
      </c>
      <c r="L71" s="30">
        <v>-369952.337</v>
      </c>
    </row>
    <row r="72" spans="1:12" ht="12.75">
      <c r="A72" s="24" t="s">
        <v>133</v>
      </c>
      <c r="B72" s="25" t="s">
        <v>134</v>
      </c>
      <c r="C72" s="26">
        <v>5756.749</v>
      </c>
      <c r="D72" s="27">
        <v>4328.029</v>
      </c>
      <c r="E72" s="26">
        <v>4787.229</v>
      </c>
      <c r="F72" s="28">
        <v>3359.311</v>
      </c>
      <c r="G72" s="26">
        <v>159750.942</v>
      </c>
      <c r="H72" s="27">
        <v>186521.321</v>
      </c>
      <c r="I72" s="26">
        <v>127841.945</v>
      </c>
      <c r="J72" s="28">
        <v>141902.533</v>
      </c>
      <c r="K72" s="29">
        <v>-153994.193</v>
      </c>
      <c r="L72" s="30">
        <v>-182193.292</v>
      </c>
    </row>
    <row r="73" spans="1:12" ht="12.75">
      <c r="A73" s="24" t="s">
        <v>135</v>
      </c>
      <c r="B73" s="25" t="s">
        <v>136</v>
      </c>
      <c r="C73" s="26">
        <v>1851.992</v>
      </c>
      <c r="D73" s="27">
        <v>2766.59</v>
      </c>
      <c r="E73" s="26">
        <v>5168.063</v>
      </c>
      <c r="F73" s="28">
        <v>7860.346</v>
      </c>
      <c r="G73" s="26">
        <v>52545.175</v>
      </c>
      <c r="H73" s="27">
        <v>68207.726</v>
      </c>
      <c r="I73" s="26">
        <v>149326.839</v>
      </c>
      <c r="J73" s="28">
        <v>171365.551</v>
      </c>
      <c r="K73" s="29">
        <v>-50693.183000000005</v>
      </c>
      <c r="L73" s="30">
        <v>-65441.136</v>
      </c>
    </row>
    <row r="74" spans="1:12" ht="12.75">
      <c r="A74" s="24" t="s">
        <v>137</v>
      </c>
      <c r="B74" s="25" t="s">
        <v>138</v>
      </c>
      <c r="C74" s="26">
        <v>340075.378</v>
      </c>
      <c r="D74" s="27">
        <v>370215.326</v>
      </c>
      <c r="E74" s="26">
        <v>1141761.734</v>
      </c>
      <c r="F74" s="28">
        <v>1079489.974</v>
      </c>
      <c r="G74" s="26">
        <v>41393.974</v>
      </c>
      <c r="H74" s="27">
        <v>56292.528</v>
      </c>
      <c r="I74" s="26">
        <v>57945.593</v>
      </c>
      <c r="J74" s="28">
        <v>76615.838</v>
      </c>
      <c r="K74" s="29">
        <v>298681.40400000004</v>
      </c>
      <c r="L74" s="30">
        <v>313922.798</v>
      </c>
    </row>
    <row r="75" spans="1:12" ht="12.75">
      <c r="A75" s="24" t="s">
        <v>139</v>
      </c>
      <c r="B75" s="25" t="s">
        <v>140</v>
      </c>
      <c r="C75" s="26">
        <v>30279.405</v>
      </c>
      <c r="D75" s="27">
        <v>18737.147</v>
      </c>
      <c r="E75" s="26">
        <v>47191.917</v>
      </c>
      <c r="F75" s="28">
        <v>24951.879</v>
      </c>
      <c r="G75" s="26">
        <v>104602.125</v>
      </c>
      <c r="H75" s="27">
        <v>168951.936</v>
      </c>
      <c r="I75" s="26">
        <v>127289.134</v>
      </c>
      <c r="J75" s="28">
        <v>212813.706</v>
      </c>
      <c r="K75" s="29">
        <v>-74322.72</v>
      </c>
      <c r="L75" s="30">
        <v>-150214.789</v>
      </c>
    </row>
    <row r="76" spans="1:12" ht="12.75">
      <c r="A76" s="24" t="s">
        <v>141</v>
      </c>
      <c r="B76" s="25" t="s">
        <v>142</v>
      </c>
      <c r="C76" s="26">
        <v>127362.394</v>
      </c>
      <c r="D76" s="27">
        <v>126561.434</v>
      </c>
      <c r="E76" s="26">
        <v>73396.164</v>
      </c>
      <c r="F76" s="28">
        <v>63568.604</v>
      </c>
      <c r="G76" s="26">
        <v>103773.134</v>
      </c>
      <c r="H76" s="27">
        <v>128549.904</v>
      </c>
      <c r="I76" s="26">
        <v>85239.29</v>
      </c>
      <c r="J76" s="28">
        <v>79671.906</v>
      </c>
      <c r="K76" s="29">
        <v>23589.259999999995</v>
      </c>
      <c r="L76" s="30">
        <v>-1988.4700000000012</v>
      </c>
    </row>
    <row r="77" spans="1:12" ht="12.75">
      <c r="A77" s="24" t="s">
        <v>143</v>
      </c>
      <c r="B77" s="25" t="s">
        <v>144</v>
      </c>
      <c r="C77" s="26">
        <v>455737.325</v>
      </c>
      <c r="D77" s="27">
        <v>477769.1</v>
      </c>
      <c r="E77" s="26">
        <v>374120.919</v>
      </c>
      <c r="F77" s="28">
        <v>360577.055</v>
      </c>
      <c r="G77" s="26">
        <v>109272.71</v>
      </c>
      <c r="H77" s="27">
        <v>149812.11</v>
      </c>
      <c r="I77" s="26">
        <v>66917.554</v>
      </c>
      <c r="J77" s="28">
        <v>95992.396</v>
      </c>
      <c r="K77" s="29">
        <v>346464.615</v>
      </c>
      <c r="L77" s="30">
        <v>327956.99</v>
      </c>
    </row>
    <row r="78" spans="1:12" ht="12.75">
      <c r="A78" s="24" t="s">
        <v>145</v>
      </c>
      <c r="B78" s="25" t="s">
        <v>146</v>
      </c>
      <c r="C78" s="26">
        <v>359.162</v>
      </c>
      <c r="D78" s="27">
        <v>78.53</v>
      </c>
      <c r="E78" s="26">
        <v>219.244</v>
      </c>
      <c r="F78" s="28">
        <v>38.925</v>
      </c>
      <c r="G78" s="26">
        <v>233.394</v>
      </c>
      <c r="H78" s="27">
        <v>697.015</v>
      </c>
      <c r="I78" s="26">
        <v>139.735</v>
      </c>
      <c r="J78" s="28">
        <v>463.761</v>
      </c>
      <c r="K78" s="29">
        <v>125.76799999999997</v>
      </c>
      <c r="L78" s="30">
        <v>-618.485</v>
      </c>
    </row>
    <row r="79" spans="1:12" ht="12.75">
      <c r="A79" s="24" t="s">
        <v>147</v>
      </c>
      <c r="B79" s="25" t="s">
        <v>148</v>
      </c>
      <c r="C79" s="26">
        <v>28194.082</v>
      </c>
      <c r="D79" s="27">
        <v>31920.223</v>
      </c>
      <c r="E79" s="26">
        <v>5362.997</v>
      </c>
      <c r="F79" s="28">
        <v>5333.357</v>
      </c>
      <c r="G79" s="26">
        <v>48102.038</v>
      </c>
      <c r="H79" s="27">
        <v>55049.073</v>
      </c>
      <c r="I79" s="26">
        <v>15170.864</v>
      </c>
      <c r="J79" s="28">
        <v>18629.134</v>
      </c>
      <c r="K79" s="29">
        <v>-19907.956000000002</v>
      </c>
      <c r="L79" s="30">
        <v>-23128.849999999995</v>
      </c>
    </row>
    <row r="80" spans="1:12" ht="12.75">
      <c r="A80" s="24" t="s">
        <v>149</v>
      </c>
      <c r="B80" s="25" t="s">
        <v>150</v>
      </c>
      <c r="C80" s="26">
        <v>63.722</v>
      </c>
      <c r="D80" s="27">
        <v>146.296</v>
      </c>
      <c r="E80" s="26">
        <v>26.689</v>
      </c>
      <c r="F80" s="28">
        <v>57.354</v>
      </c>
      <c r="G80" s="26">
        <v>1393.3</v>
      </c>
      <c r="H80" s="27">
        <v>1138.376</v>
      </c>
      <c r="I80" s="26">
        <v>688.825</v>
      </c>
      <c r="J80" s="28">
        <v>491.906</v>
      </c>
      <c r="K80" s="29">
        <v>-1329.578</v>
      </c>
      <c r="L80" s="30">
        <v>-992.0799999999999</v>
      </c>
    </row>
    <row r="81" spans="1:12" ht="12.75">
      <c r="A81" s="24" t="s">
        <v>151</v>
      </c>
      <c r="B81" s="25" t="s">
        <v>152</v>
      </c>
      <c r="C81" s="26">
        <v>340673.381</v>
      </c>
      <c r="D81" s="27">
        <v>305307.713</v>
      </c>
      <c r="E81" s="26">
        <v>66270.224</v>
      </c>
      <c r="F81" s="28">
        <v>60916.103</v>
      </c>
      <c r="G81" s="26">
        <v>414513.616</v>
      </c>
      <c r="H81" s="27">
        <v>497034.257</v>
      </c>
      <c r="I81" s="26">
        <v>148394.114</v>
      </c>
      <c r="J81" s="28">
        <v>160935.341</v>
      </c>
      <c r="K81" s="29">
        <v>-73840.23499999999</v>
      </c>
      <c r="L81" s="30">
        <v>-191726.544</v>
      </c>
    </row>
    <row r="82" spans="1:12" ht="12.75">
      <c r="A82" s="24" t="s">
        <v>153</v>
      </c>
      <c r="B82" s="25" t="s">
        <v>154</v>
      </c>
      <c r="C82" s="26">
        <v>176638.595</v>
      </c>
      <c r="D82" s="27">
        <v>177453.388</v>
      </c>
      <c r="E82" s="26">
        <v>19716.699</v>
      </c>
      <c r="F82" s="28">
        <v>20109.62</v>
      </c>
      <c r="G82" s="26">
        <v>95817.764</v>
      </c>
      <c r="H82" s="27">
        <v>103229.815</v>
      </c>
      <c r="I82" s="26">
        <v>35471.392</v>
      </c>
      <c r="J82" s="28">
        <v>37367.116</v>
      </c>
      <c r="K82" s="29">
        <v>80820.831</v>
      </c>
      <c r="L82" s="30">
        <v>74223.573</v>
      </c>
    </row>
    <row r="83" spans="1:12" ht="12.75">
      <c r="A83" s="24" t="s">
        <v>155</v>
      </c>
      <c r="B83" s="25" t="s">
        <v>156</v>
      </c>
      <c r="C83" s="26">
        <v>561.729</v>
      </c>
      <c r="D83" s="27">
        <v>95.037</v>
      </c>
      <c r="E83" s="26">
        <v>43.825</v>
      </c>
      <c r="F83" s="28">
        <v>5.634</v>
      </c>
      <c r="G83" s="26">
        <v>522.939</v>
      </c>
      <c r="H83" s="27">
        <v>401.171</v>
      </c>
      <c r="I83" s="26">
        <v>138.695</v>
      </c>
      <c r="J83" s="28">
        <v>117.245</v>
      </c>
      <c r="K83" s="29">
        <v>38.79000000000008</v>
      </c>
      <c r="L83" s="30">
        <v>-306.134</v>
      </c>
    </row>
    <row r="84" spans="1:12" ht="12.75">
      <c r="A84" s="24" t="s">
        <v>157</v>
      </c>
      <c r="B84" s="25" t="s">
        <v>158</v>
      </c>
      <c r="C84" s="26">
        <v>19333.204</v>
      </c>
      <c r="D84" s="27">
        <v>17602.32</v>
      </c>
      <c r="E84" s="26">
        <v>2579.242</v>
      </c>
      <c r="F84" s="28">
        <v>2615.694</v>
      </c>
      <c r="G84" s="26">
        <v>62798.552</v>
      </c>
      <c r="H84" s="27">
        <v>54588.278</v>
      </c>
      <c r="I84" s="26">
        <v>10909.044</v>
      </c>
      <c r="J84" s="28">
        <v>11793.545</v>
      </c>
      <c r="K84" s="29">
        <v>-43465.348</v>
      </c>
      <c r="L84" s="30">
        <v>-36985.958</v>
      </c>
    </row>
    <row r="85" spans="1:12" ht="12.75">
      <c r="A85" s="24" t="s">
        <v>159</v>
      </c>
      <c r="B85" s="25" t="s">
        <v>160</v>
      </c>
      <c r="C85" s="26">
        <v>130.854</v>
      </c>
      <c r="D85" s="27">
        <v>3905.776</v>
      </c>
      <c r="E85" s="26">
        <v>0.934</v>
      </c>
      <c r="F85" s="28">
        <v>8.373</v>
      </c>
      <c r="G85" s="26">
        <v>3257.884</v>
      </c>
      <c r="H85" s="27">
        <v>5804.591</v>
      </c>
      <c r="I85" s="26">
        <v>100.743</v>
      </c>
      <c r="J85" s="28">
        <v>111.201</v>
      </c>
      <c r="K85" s="29">
        <v>-3127.03</v>
      </c>
      <c r="L85" s="30">
        <v>-1898.8150000000005</v>
      </c>
    </row>
    <row r="86" spans="1:12" ht="12.75">
      <c r="A86" s="24" t="s">
        <v>161</v>
      </c>
      <c r="B86" s="25" t="s">
        <v>162</v>
      </c>
      <c r="C86" s="26">
        <v>1199.562</v>
      </c>
      <c r="D86" s="27">
        <v>2577.704</v>
      </c>
      <c r="E86" s="26">
        <v>344.087</v>
      </c>
      <c r="F86" s="28">
        <v>475.478</v>
      </c>
      <c r="G86" s="26">
        <v>2309.295</v>
      </c>
      <c r="H86" s="27">
        <v>3382.373</v>
      </c>
      <c r="I86" s="26">
        <v>857.383</v>
      </c>
      <c r="J86" s="28">
        <v>1033.195</v>
      </c>
      <c r="K86" s="29">
        <v>-1109.7330000000002</v>
      </c>
      <c r="L86" s="30">
        <v>-804.6689999999999</v>
      </c>
    </row>
    <row r="87" spans="1:12" ht="12.75">
      <c r="A87" s="24" t="s">
        <v>163</v>
      </c>
      <c r="B87" s="25" t="s">
        <v>164</v>
      </c>
      <c r="C87" s="26">
        <v>364.795</v>
      </c>
      <c r="D87" s="27">
        <v>404.369</v>
      </c>
      <c r="E87" s="26">
        <v>28.085</v>
      </c>
      <c r="F87" s="28">
        <v>33.187</v>
      </c>
      <c r="G87" s="26">
        <v>1204.64</v>
      </c>
      <c r="H87" s="27">
        <v>1048.343</v>
      </c>
      <c r="I87" s="26">
        <v>106.379</v>
      </c>
      <c r="J87" s="28">
        <v>104.587</v>
      </c>
      <c r="K87" s="29">
        <v>-839.845</v>
      </c>
      <c r="L87" s="30">
        <v>-643.974</v>
      </c>
    </row>
    <row r="88" spans="1:12" ht="12.75">
      <c r="A88" s="24" t="s">
        <v>165</v>
      </c>
      <c r="B88" s="25" t="s">
        <v>166</v>
      </c>
      <c r="C88" s="26">
        <v>631.783</v>
      </c>
      <c r="D88" s="27">
        <v>539.423</v>
      </c>
      <c r="E88" s="26">
        <v>57.504</v>
      </c>
      <c r="F88" s="28">
        <v>47.969</v>
      </c>
      <c r="G88" s="26">
        <v>1890.425</v>
      </c>
      <c r="H88" s="27">
        <v>2295.943</v>
      </c>
      <c r="I88" s="26">
        <v>175.529</v>
      </c>
      <c r="J88" s="28">
        <v>234.324</v>
      </c>
      <c r="K88" s="29">
        <v>-1258.6419999999998</v>
      </c>
      <c r="L88" s="30">
        <v>-1756.5200000000002</v>
      </c>
    </row>
    <row r="89" spans="1:12" ht="12.75">
      <c r="A89" s="24" t="s">
        <v>167</v>
      </c>
      <c r="B89" s="25" t="s">
        <v>168</v>
      </c>
      <c r="C89" s="26">
        <v>3888.948</v>
      </c>
      <c r="D89" s="27">
        <v>5048.507</v>
      </c>
      <c r="E89" s="26">
        <v>2236.983</v>
      </c>
      <c r="F89" s="28">
        <v>3007.66</v>
      </c>
      <c r="G89" s="26">
        <v>4033.755</v>
      </c>
      <c r="H89" s="27">
        <v>5678.133</v>
      </c>
      <c r="I89" s="26">
        <v>4058.368</v>
      </c>
      <c r="J89" s="28">
        <v>4962.615</v>
      </c>
      <c r="K89" s="29">
        <v>-144.80700000000024</v>
      </c>
      <c r="L89" s="30">
        <v>-629.6260000000002</v>
      </c>
    </row>
    <row r="90" spans="1:12" ht="12.75">
      <c r="A90" s="24" t="s">
        <v>169</v>
      </c>
      <c r="B90" s="25" t="s">
        <v>170</v>
      </c>
      <c r="C90" s="26">
        <v>16128.467</v>
      </c>
      <c r="D90" s="27">
        <v>16558.023</v>
      </c>
      <c r="E90" s="26">
        <v>4546.287</v>
      </c>
      <c r="F90" s="28">
        <v>4555.364</v>
      </c>
      <c r="G90" s="26">
        <v>21620.047</v>
      </c>
      <c r="H90" s="27">
        <v>28995.601</v>
      </c>
      <c r="I90" s="26">
        <v>7663.234</v>
      </c>
      <c r="J90" s="28">
        <v>12090.992</v>
      </c>
      <c r="K90" s="29">
        <v>-5491.579999999998</v>
      </c>
      <c r="L90" s="30">
        <v>-12437.577999999998</v>
      </c>
    </row>
    <row r="91" spans="1:12" ht="12.75">
      <c r="A91" s="24" t="s">
        <v>171</v>
      </c>
      <c r="B91" s="25" t="s">
        <v>172</v>
      </c>
      <c r="C91" s="26">
        <v>740514.304</v>
      </c>
      <c r="D91" s="27">
        <v>493174.759</v>
      </c>
      <c r="E91" s="26">
        <v>4389510.569</v>
      </c>
      <c r="F91" s="28">
        <v>2785540.24</v>
      </c>
      <c r="G91" s="26">
        <v>126858.143</v>
      </c>
      <c r="H91" s="27">
        <v>146900.793</v>
      </c>
      <c r="I91" s="26">
        <v>828324.369</v>
      </c>
      <c r="J91" s="28">
        <v>924930.162</v>
      </c>
      <c r="K91" s="29">
        <v>613656.161</v>
      </c>
      <c r="L91" s="30">
        <v>346273.966</v>
      </c>
    </row>
    <row r="92" spans="1:12" ht="12.75">
      <c r="A92" s="24" t="s">
        <v>173</v>
      </c>
      <c r="B92" s="25" t="s">
        <v>174</v>
      </c>
      <c r="C92" s="26">
        <v>60144.155</v>
      </c>
      <c r="D92" s="27">
        <v>55385.721</v>
      </c>
      <c r="E92" s="26">
        <v>438873.148</v>
      </c>
      <c r="F92" s="28">
        <v>367255.887</v>
      </c>
      <c r="G92" s="26">
        <v>3499.458</v>
      </c>
      <c r="H92" s="27">
        <v>4553.415</v>
      </c>
      <c r="I92" s="26">
        <v>10603.096</v>
      </c>
      <c r="J92" s="28">
        <v>18093.997</v>
      </c>
      <c r="K92" s="29">
        <v>56644.697</v>
      </c>
      <c r="L92" s="30">
        <v>50832.306</v>
      </c>
    </row>
    <row r="93" spans="1:12" ht="12.75">
      <c r="A93" s="24" t="s">
        <v>175</v>
      </c>
      <c r="B93" s="25" t="s">
        <v>176</v>
      </c>
      <c r="C93" s="26">
        <v>15428.987</v>
      </c>
      <c r="D93" s="27">
        <v>12671.213</v>
      </c>
      <c r="E93" s="26">
        <v>99758.188</v>
      </c>
      <c r="F93" s="28">
        <v>70686.172</v>
      </c>
      <c r="G93" s="26">
        <v>26946.784</v>
      </c>
      <c r="H93" s="27">
        <v>39573.758</v>
      </c>
      <c r="I93" s="26">
        <v>169716.659</v>
      </c>
      <c r="J93" s="28">
        <v>247416.75</v>
      </c>
      <c r="K93" s="29">
        <v>-11517.797</v>
      </c>
      <c r="L93" s="30">
        <v>-26902.545000000002</v>
      </c>
    </row>
    <row r="94" spans="1:12" ht="12.75">
      <c r="A94" s="24" t="s">
        <v>177</v>
      </c>
      <c r="B94" s="25" t="s">
        <v>178</v>
      </c>
      <c r="C94" s="26">
        <v>15426.143</v>
      </c>
      <c r="D94" s="27">
        <v>15793.716</v>
      </c>
      <c r="E94" s="26">
        <v>87012.274</v>
      </c>
      <c r="F94" s="28">
        <v>85899.359</v>
      </c>
      <c r="G94" s="26">
        <v>1030.646</v>
      </c>
      <c r="H94" s="27">
        <v>1032.058</v>
      </c>
      <c r="I94" s="26">
        <v>7560.522</v>
      </c>
      <c r="J94" s="28">
        <v>6214.188</v>
      </c>
      <c r="K94" s="29">
        <v>14395.497</v>
      </c>
      <c r="L94" s="30">
        <v>14761.658</v>
      </c>
    </row>
    <row r="95" spans="1:12" ht="12.75">
      <c r="A95" s="24" t="s">
        <v>179</v>
      </c>
      <c r="B95" s="25" t="s">
        <v>180</v>
      </c>
      <c r="C95" s="26">
        <v>163917.781</v>
      </c>
      <c r="D95" s="27">
        <v>202745.52</v>
      </c>
      <c r="E95" s="26">
        <v>957526.444</v>
      </c>
      <c r="F95" s="28">
        <v>1181112.593</v>
      </c>
      <c r="G95" s="26">
        <v>122588.482</v>
      </c>
      <c r="H95" s="27">
        <v>129200.815</v>
      </c>
      <c r="I95" s="26">
        <v>322513.615</v>
      </c>
      <c r="J95" s="28">
        <v>422058.878</v>
      </c>
      <c r="K95" s="29">
        <v>41329.298999999985</v>
      </c>
      <c r="L95" s="30">
        <v>73544.70499999999</v>
      </c>
    </row>
    <row r="96" spans="1:12" ht="12.75">
      <c r="A96" s="24" t="s">
        <v>181</v>
      </c>
      <c r="B96" s="25" t="s">
        <v>182</v>
      </c>
      <c r="C96" s="26">
        <v>25873.474</v>
      </c>
      <c r="D96" s="27">
        <v>28976.836</v>
      </c>
      <c r="E96" s="26">
        <v>31013.23</v>
      </c>
      <c r="F96" s="28">
        <v>32632.098</v>
      </c>
      <c r="G96" s="26">
        <v>80489.3</v>
      </c>
      <c r="H96" s="27">
        <v>79829.115</v>
      </c>
      <c r="I96" s="26">
        <v>161988.715</v>
      </c>
      <c r="J96" s="28">
        <v>165382.715</v>
      </c>
      <c r="K96" s="29">
        <v>-54615.826</v>
      </c>
      <c r="L96" s="30">
        <v>-50852.27900000001</v>
      </c>
    </row>
    <row r="97" spans="1:12" ht="12.75">
      <c r="A97" s="24" t="s">
        <v>183</v>
      </c>
      <c r="B97" s="25" t="s">
        <v>184</v>
      </c>
      <c r="C97" s="26">
        <v>212.035</v>
      </c>
      <c r="D97" s="27">
        <v>215.982</v>
      </c>
      <c r="E97" s="26">
        <v>723.498</v>
      </c>
      <c r="F97" s="28">
        <v>767.526</v>
      </c>
      <c r="G97" s="26">
        <v>1769.883</v>
      </c>
      <c r="H97" s="27">
        <v>2718.775</v>
      </c>
      <c r="I97" s="26">
        <v>9813.107</v>
      </c>
      <c r="J97" s="28">
        <v>15452.746</v>
      </c>
      <c r="K97" s="29">
        <v>-1557.848</v>
      </c>
      <c r="L97" s="30">
        <v>-2502.793</v>
      </c>
    </row>
    <row r="98" spans="1:12" ht="12.75">
      <c r="A98" s="24" t="s">
        <v>185</v>
      </c>
      <c r="B98" s="25" t="s">
        <v>186</v>
      </c>
      <c r="C98" s="26">
        <v>77083.368</v>
      </c>
      <c r="D98" s="27">
        <v>68998.837</v>
      </c>
      <c r="E98" s="26">
        <v>477899.813</v>
      </c>
      <c r="F98" s="28">
        <v>407239.154</v>
      </c>
      <c r="G98" s="26">
        <v>12436.918</v>
      </c>
      <c r="H98" s="27">
        <v>13921.735</v>
      </c>
      <c r="I98" s="26">
        <v>35580.601</v>
      </c>
      <c r="J98" s="28">
        <v>42761.67</v>
      </c>
      <c r="K98" s="29">
        <v>64646.450000000004</v>
      </c>
      <c r="L98" s="30">
        <v>55077.102</v>
      </c>
    </row>
    <row r="99" spans="1:12" ht="12.75">
      <c r="A99" s="24" t="s">
        <v>187</v>
      </c>
      <c r="B99" s="25" t="s">
        <v>188</v>
      </c>
      <c r="C99" s="26">
        <v>35438.438</v>
      </c>
      <c r="D99" s="27">
        <v>36268.589</v>
      </c>
      <c r="E99" s="26">
        <v>131443.274</v>
      </c>
      <c r="F99" s="28">
        <v>128790.981</v>
      </c>
      <c r="G99" s="26">
        <v>19678.354</v>
      </c>
      <c r="H99" s="27">
        <v>23021.337</v>
      </c>
      <c r="I99" s="26">
        <v>56410.119</v>
      </c>
      <c r="J99" s="28">
        <v>66045.128</v>
      </c>
      <c r="K99" s="29">
        <v>15760.084000000003</v>
      </c>
      <c r="L99" s="30">
        <v>13247.252</v>
      </c>
    </row>
    <row r="100" spans="1:12" ht="12.75">
      <c r="A100" s="24" t="s">
        <v>189</v>
      </c>
      <c r="B100" s="25" t="s">
        <v>190</v>
      </c>
      <c r="C100" s="26">
        <v>5910.845</v>
      </c>
      <c r="D100" s="27">
        <v>6479.424</v>
      </c>
      <c r="E100" s="26">
        <v>19834.965</v>
      </c>
      <c r="F100" s="28">
        <v>21916.412</v>
      </c>
      <c r="G100" s="26">
        <v>10828.352</v>
      </c>
      <c r="H100" s="27">
        <v>10717.75</v>
      </c>
      <c r="I100" s="26">
        <v>19303.088</v>
      </c>
      <c r="J100" s="28">
        <v>18565.364</v>
      </c>
      <c r="K100" s="29">
        <v>-4917.5070000000005</v>
      </c>
      <c r="L100" s="30">
        <v>-4238.326</v>
      </c>
    </row>
    <row r="101" spans="1:12" ht="12.75">
      <c r="A101" s="24" t="s">
        <v>191</v>
      </c>
      <c r="B101" s="25" t="s">
        <v>192</v>
      </c>
      <c r="C101" s="26">
        <v>23059.131</v>
      </c>
      <c r="D101" s="27">
        <v>23878.549</v>
      </c>
      <c r="E101" s="26">
        <v>48723.588</v>
      </c>
      <c r="F101" s="28">
        <v>49345.634</v>
      </c>
      <c r="G101" s="26">
        <v>15778.088</v>
      </c>
      <c r="H101" s="27">
        <v>14018.056</v>
      </c>
      <c r="I101" s="26">
        <v>36218.289</v>
      </c>
      <c r="J101" s="28">
        <v>36889.687</v>
      </c>
      <c r="K101" s="29">
        <v>7281.0430000000015</v>
      </c>
      <c r="L101" s="30">
        <v>9860.492999999999</v>
      </c>
    </row>
    <row r="102" spans="1:12" ht="12.75">
      <c r="A102" s="24" t="s">
        <v>193</v>
      </c>
      <c r="B102" s="25" t="s">
        <v>194</v>
      </c>
      <c r="C102" s="26">
        <v>13047.135</v>
      </c>
      <c r="D102" s="27">
        <v>14715.028</v>
      </c>
      <c r="E102" s="26">
        <v>27742.049</v>
      </c>
      <c r="F102" s="28">
        <v>33934.458</v>
      </c>
      <c r="G102" s="26">
        <v>20150.189</v>
      </c>
      <c r="H102" s="27">
        <v>21070.069</v>
      </c>
      <c r="I102" s="26">
        <v>33406.336</v>
      </c>
      <c r="J102" s="28">
        <v>41583.649</v>
      </c>
      <c r="K102" s="29">
        <v>-7103.053999999998</v>
      </c>
      <c r="L102" s="30">
        <v>-6355.040999999999</v>
      </c>
    </row>
    <row r="103" spans="1:12" ht="12.75">
      <c r="A103" s="24" t="s">
        <v>195</v>
      </c>
      <c r="B103" s="25" t="s">
        <v>196</v>
      </c>
      <c r="C103" s="26">
        <v>20930.513</v>
      </c>
      <c r="D103" s="27">
        <v>19880.46</v>
      </c>
      <c r="E103" s="26">
        <v>20136.807</v>
      </c>
      <c r="F103" s="28">
        <v>18184.069</v>
      </c>
      <c r="G103" s="26">
        <v>13928.292</v>
      </c>
      <c r="H103" s="27">
        <v>18304.344</v>
      </c>
      <c r="I103" s="26">
        <v>16237.246</v>
      </c>
      <c r="J103" s="28">
        <v>21729.944</v>
      </c>
      <c r="K103" s="29">
        <v>7002.221</v>
      </c>
      <c r="L103" s="30">
        <v>1576.1159999999982</v>
      </c>
    </row>
    <row r="104" spans="1:12" ht="12.75">
      <c r="A104" s="24" t="s">
        <v>197</v>
      </c>
      <c r="B104" s="25" t="s">
        <v>198</v>
      </c>
      <c r="C104" s="26">
        <v>6942.666</v>
      </c>
      <c r="D104" s="27">
        <v>7349.198</v>
      </c>
      <c r="E104" s="26">
        <v>2496.618</v>
      </c>
      <c r="F104" s="28">
        <v>2273.137</v>
      </c>
      <c r="G104" s="26">
        <v>930.241</v>
      </c>
      <c r="H104" s="27">
        <v>1085.031</v>
      </c>
      <c r="I104" s="26">
        <v>287.301</v>
      </c>
      <c r="J104" s="28">
        <v>373.951</v>
      </c>
      <c r="K104" s="29">
        <v>6012.425</v>
      </c>
      <c r="L104" s="30">
        <v>6264.167</v>
      </c>
    </row>
    <row r="105" spans="1:12" ht="12.75">
      <c r="A105" s="24" t="s">
        <v>199</v>
      </c>
      <c r="B105" s="25" t="s">
        <v>200</v>
      </c>
      <c r="C105" s="26">
        <v>31960.681</v>
      </c>
      <c r="D105" s="27">
        <v>34996.842</v>
      </c>
      <c r="E105" s="26">
        <v>80808.901</v>
      </c>
      <c r="F105" s="28">
        <v>89342.329</v>
      </c>
      <c r="G105" s="26">
        <v>76384.232</v>
      </c>
      <c r="H105" s="27">
        <v>44682.982</v>
      </c>
      <c r="I105" s="26">
        <v>219049.085</v>
      </c>
      <c r="J105" s="28">
        <v>133093.946</v>
      </c>
      <c r="K105" s="29">
        <v>-44423.55100000001</v>
      </c>
      <c r="L105" s="30">
        <v>-9686.140000000007</v>
      </c>
    </row>
    <row r="106" spans="1:12" ht="12.75">
      <c r="A106" s="24" t="s">
        <v>201</v>
      </c>
      <c r="B106" s="25" t="s">
        <v>202</v>
      </c>
      <c r="C106" s="26">
        <v>66852.84</v>
      </c>
      <c r="D106" s="27">
        <v>90435.125</v>
      </c>
      <c r="E106" s="26">
        <v>129589.063</v>
      </c>
      <c r="F106" s="28">
        <v>179125.319</v>
      </c>
      <c r="G106" s="26">
        <v>57763.227</v>
      </c>
      <c r="H106" s="27">
        <v>59845.184</v>
      </c>
      <c r="I106" s="26">
        <v>165068.376</v>
      </c>
      <c r="J106" s="28">
        <v>155689.535</v>
      </c>
      <c r="K106" s="29">
        <v>9089.612999999998</v>
      </c>
      <c r="L106" s="30">
        <v>30589.941</v>
      </c>
    </row>
    <row r="107" spans="1:12" ht="12.75">
      <c r="A107" s="24" t="s">
        <v>203</v>
      </c>
      <c r="B107" s="25" t="s">
        <v>204</v>
      </c>
      <c r="C107" s="26">
        <v>42098.198</v>
      </c>
      <c r="D107" s="27">
        <v>62830.565</v>
      </c>
      <c r="E107" s="26">
        <v>31708.263</v>
      </c>
      <c r="F107" s="28">
        <v>46674.018</v>
      </c>
      <c r="G107" s="26">
        <v>9293.69</v>
      </c>
      <c r="H107" s="27">
        <v>13009.319</v>
      </c>
      <c r="I107" s="26">
        <v>6533.293</v>
      </c>
      <c r="J107" s="28">
        <v>9807.864</v>
      </c>
      <c r="K107" s="29">
        <v>32804.507999999994</v>
      </c>
      <c r="L107" s="30">
        <v>49821.246</v>
      </c>
    </row>
    <row r="108" spans="1:12" ht="12.75">
      <c r="A108" s="24" t="s">
        <v>205</v>
      </c>
      <c r="B108" s="25" t="s">
        <v>206</v>
      </c>
      <c r="C108" s="26">
        <v>1200.078</v>
      </c>
      <c r="D108" s="27">
        <v>14863.864</v>
      </c>
      <c r="E108" s="26">
        <v>3104.471</v>
      </c>
      <c r="F108" s="28">
        <v>37846.075</v>
      </c>
      <c r="G108" s="26">
        <v>22768.597</v>
      </c>
      <c r="H108" s="27">
        <v>57983.736</v>
      </c>
      <c r="I108" s="26">
        <v>59789.687</v>
      </c>
      <c r="J108" s="28">
        <v>167260.015</v>
      </c>
      <c r="K108" s="29">
        <v>-21568.519</v>
      </c>
      <c r="L108" s="30">
        <v>-43119.871999999996</v>
      </c>
    </row>
    <row r="109" spans="1:12" ht="12.75">
      <c r="A109" s="24" t="s">
        <v>207</v>
      </c>
      <c r="B109" s="25" t="s">
        <v>208</v>
      </c>
      <c r="C109" s="26">
        <v>1430.938</v>
      </c>
      <c r="D109" s="27">
        <v>1760.923</v>
      </c>
      <c r="E109" s="26">
        <v>992.142</v>
      </c>
      <c r="F109" s="28">
        <v>1023.22</v>
      </c>
      <c r="G109" s="26">
        <v>60769.74</v>
      </c>
      <c r="H109" s="27">
        <v>79932.154</v>
      </c>
      <c r="I109" s="26">
        <v>48548.055</v>
      </c>
      <c r="J109" s="28">
        <v>55974.347</v>
      </c>
      <c r="K109" s="29">
        <v>-59338.801999999996</v>
      </c>
      <c r="L109" s="30">
        <v>-78171.231</v>
      </c>
    </row>
    <row r="110" spans="1:12" ht="12.75">
      <c r="A110" s="24" t="s">
        <v>570</v>
      </c>
      <c r="B110" s="25" t="s">
        <v>571</v>
      </c>
      <c r="C110" s="26">
        <v>0</v>
      </c>
      <c r="D110" s="27">
        <v>0</v>
      </c>
      <c r="E110" s="26">
        <v>0</v>
      </c>
      <c r="F110" s="28">
        <v>0</v>
      </c>
      <c r="G110" s="26">
        <v>2364.533</v>
      </c>
      <c r="H110" s="27">
        <v>3005.003</v>
      </c>
      <c r="I110" s="26">
        <v>2487.483</v>
      </c>
      <c r="J110" s="28">
        <v>2874.525</v>
      </c>
      <c r="K110" s="29">
        <v>-2364.533</v>
      </c>
      <c r="L110" s="30">
        <v>-3005.003</v>
      </c>
    </row>
    <row r="111" spans="1:12" ht="12.75">
      <c r="A111" s="24" t="s">
        <v>209</v>
      </c>
      <c r="B111" s="25" t="s">
        <v>210</v>
      </c>
      <c r="C111" s="26">
        <v>16282.732</v>
      </c>
      <c r="D111" s="27">
        <v>32266.686</v>
      </c>
      <c r="E111" s="26">
        <v>28869.847</v>
      </c>
      <c r="F111" s="28">
        <v>62117.07</v>
      </c>
      <c r="G111" s="26">
        <v>23309.817</v>
      </c>
      <c r="H111" s="27">
        <v>36434.795</v>
      </c>
      <c r="I111" s="26">
        <v>60061.063</v>
      </c>
      <c r="J111" s="28">
        <v>97468.159</v>
      </c>
      <c r="K111" s="29">
        <v>-7027.084999999999</v>
      </c>
      <c r="L111" s="30">
        <v>-4168.108999999997</v>
      </c>
    </row>
    <row r="112" spans="1:12" ht="12.75">
      <c r="A112" s="24" t="s">
        <v>211</v>
      </c>
      <c r="B112" s="25" t="s">
        <v>212</v>
      </c>
      <c r="C112" s="26">
        <v>93843.165</v>
      </c>
      <c r="D112" s="27">
        <v>161790.523</v>
      </c>
      <c r="E112" s="26">
        <v>230301.346</v>
      </c>
      <c r="F112" s="28">
        <v>386342.536</v>
      </c>
      <c r="G112" s="26">
        <v>231680.73</v>
      </c>
      <c r="H112" s="27">
        <v>205892.248</v>
      </c>
      <c r="I112" s="26">
        <v>546660.564</v>
      </c>
      <c r="J112" s="28">
        <v>434391.314</v>
      </c>
      <c r="K112" s="29">
        <v>-137837.565</v>
      </c>
      <c r="L112" s="30">
        <v>-44101.725000000006</v>
      </c>
    </row>
    <row r="113" spans="1:12" ht="12.75">
      <c r="A113" s="24" t="s">
        <v>213</v>
      </c>
      <c r="B113" s="25" t="s">
        <v>214</v>
      </c>
      <c r="C113" s="26">
        <v>10824.312</v>
      </c>
      <c r="D113" s="27">
        <v>10937.342</v>
      </c>
      <c r="E113" s="26">
        <v>10800.472</v>
      </c>
      <c r="F113" s="28">
        <v>12692.915</v>
      </c>
      <c r="G113" s="26">
        <v>34071.443</v>
      </c>
      <c r="H113" s="27">
        <v>38135.689</v>
      </c>
      <c r="I113" s="26">
        <v>50519.773</v>
      </c>
      <c r="J113" s="28">
        <v>61778.936</v>
      </c>
      <c r="K113" s="29">
        <v>-23247.131</v>
      </c>
      <c r="L113" s="30">
        <v>-27198.346999999998</v>
      </c>
    </row>
    <row r="114" spans="1:12" ht="12.75">
      <c r="A114" s="24" t="s">
        <v>215</v>
      </c>
      <c r="B114" s="25" t="s">
        <v>216</v>
      </c>
      <c r="C114" s="26">
        <v>10710.834</v>
      </c>
      <c r="D114" s="27">
        <v>13236.941</v>
      </c>
      <c r="E114" s="26">
        <v>8571.277</v>
      </c>
      <c r="F114" s="28">
        <v>11493.357</v>
      </c>
      <c r="G114" s="26">
        <v>43459.597</v>
      </c>
      <c r="H114" s="27">
        <v>48051.111</v>
      </c>
      <c r="I114" s="26">
        <v>40410.897</v>
      </c>
      <c r="J114" s="28">
        <v>47201.162</v>
      </c>
      <c r="K114" s="29">
        <v>-32748.763</v>
      </c>
      <c r="L114" s="30">
        <v>-34814.17</v>
      </c>
    </row>
    <row r="115" spans="1:12" ht="12.75">
      <c r="A115" s="24" t="s">
        <v>217</v>
      </c>
      <c r="B115" s="25" t="s">
        <v>218</v>
      </c>
      <c r="C115" s="26">
        <v>25.768</v>
      </c>
      <c r="D115" s="27">
        <v>35.041</v>
      </c>
      <c r="E115" s="26">
        <v>15.496</v>
      </c>
      <c r="F115" s="28">
        <v>26.233</v>
      </c>
      <c r="G115" s="26">
        <v>3467.377</v>
      </c>
      <c r="H115" s="27">
        <v>3230.04</v>
      </c>
      <c r="I115" s="26">
        <v>5077.845</v>
      </c>
      <c r="J115" s="28">
        <v>3472.002</v>
      </c>
      <c r="K115" s="29">
        <v>-3441.609</v>
      </c>
      <c r="L115" s="30">
        <v>-3194.999</v>
      </c>
    </row>
    <row r="116" spans="1:12" ht="12.75">
      <c r="A116" s="24" t="s">
        <v>219</v>
      </c>
      <c r="B116" s="25" t="s">
        <v>220</v>
      </c>
      <c r="C116" s="26">
        <v>40613.456</v>
      </c>
      <c r="D116" s="27">
        <v>41452.474</v>
      </c>
      <c r="E116" s="26">
        <v>20889.307</v>
      </c>
      <c r="F116" s="28">
        <v>24471.843</v>
      </c>
      <c r="G116" s="26">
        <v>100702.116</v>
      </c>
      <c r="H116" s="27">
        <v>107465.801</v>
      </c>
      <c r="I116" s="26">
        <v>18564.73</v>
      </c>
      <c r="J116" s="28">
        <v>21015.906</v>
      </c>
      <c r="K116" s="29">
        <v>-60088.659999999996</v>
      </c>
      <c r="L116" s="30">
        <v>-66013.327</v>
      </c>
    </row>
    <row r="117" spans="1:12" ht="12.75">
      <c r="A117" s="24" t="s">
        <v>221</v>
      </c>
      <c r="B117" s="25" t="s">
        <v>222</v>
      </c>
      <c r="C117" s="26">
        <v>4322.842</v>
      </c>
      <c r="D117" s="27">
        <v>9310.571</v>
      </c>
      <c r="E117" s="26">
        <v>903.929</v>
      </c>
      <c r="F117" s="28">
        <v>1765.051</v>
      </c>
      <c r="G117" s="26">
        <v>6717.572</v>
      </c>
      <c r="H117" s="27">
        <v>7321.045</v>
      </c>
      <c r="I117" s="26">
        <v>422.829</v>
      </c>
      <c r="J117" s="28">
        <v>541.046</v>
      </c>
      <c r="K117" s="29">
        <v>-2394.7300000000005</v>
      </c>
      <c r="L117" s="30">
        <v>1989.5259999999998</v>
      </c>
    </row>
    <row r="118" spans="1:12" ht="12.75">
      <c r="A118" s="24" t="s">
        <v>223</v>
      </c>
      <c r="B118" s="25" t="s">
        <v>224</v>
      </c>
      <c r="C118" s="26">
        <v>58487.462</v>
      </c>
      <c r="D118" s="27">
        <v>65891.833</v>
      </c>
      <c r="E118" s="26">
        <v>17402.552</v>
      </c>
      <c r="F118" s="28">
        <v>19805.68</v>
      </c>
      <c r="G118" s="26">
        <v>28528.011</v>
      </c>
      <c r="H118" s="27">
        <v>28688.515</v>
      </c>
      <c r="I118" s="26">
        <v>10999.354</v>
      </c>
      <c r="J118" s="28">
        <v>9763.744</v>
      </c>
      <c r="K118" s="29">
        <v>29959.451</v>
      </c>
      <c r="L118" s="30">
        <v>37203.318</v>
      </c>
    </row>
    <row r="119" spans="1:12" ht="12.75">
      <c r="A119" s="24" t="s">
        <v>225</v>
      </c>
      <c r="B119" s="25" t="s">
        <v>226</v>
      </c>
      <c r="C119" s="26">
        <v>6041.96</v>
      </c>
      <c r="D119" s="27">
        <v>7597.809</v>
      </c>
      <c r="E119" s="26">
        <v>4254.453</v>
      </c>
      <c r="F119" s="28">
        <v>4748.771</v>
      </c>
      <c r="G119" s="26">
        <v>17129.038</v>
      </c>
      <c r="H119" s="27">
        <v>14347.47</v>
      </c>
      <c r="I119" s="26">
        <v>7176.744</v>
      </c>
      <c r="J119" s="28">
        <v>7874.293</v>
      </c>
      <c r="K119" s="29">
        <v>-11087.078000000001</v>
      </c>
      <c r="L119" s="30">
        <v>-6749.660999999999</v>
      </c>
    </row>
    <row r="120" spans="1:12" ht="12.75">
      <c r="A120" s="24" t="s">
        <v>227</v>
      </c>
      <c r="B120" s="25" t="s">
        <v>228</v>
      </c>
      <c r="C120" s="26">
        <v>3082.774</v>
      </c>
      <c r="D120" s="27">
        <v>5010.266</v>
      </c>
      <c r="E120" s="26">
        <v>27858.08</v>
      </c>
      <c r="F120" s="28">
        <v>44230.759</v>
      </c>
      <c r="G120" s="26">
        <v>702.035</v>
      </c>
      <c r="H120" s="27">
        <v>194.558</v>
      </c>
      <c r="I120" s="26">
        <v>2842.476</v>
      </c>
      <c r="J120" s="28">
        <v>2082.643</v>
      </c>
      <c r="K120" s="29">
        <v>2380.739</v>
      </c>
      <c r="L120" s="30">
        <v>4815.708</v>
      </c>
    </row>
    <row r="121" spans="1:12" ht="12.75">
      <c r="A121" s="24" t="s">
        <v>229</v>
      </c>
      <c r="B121" s="25" t="s">
        <v>230</v>
      </c>
      <c r="C121" s="26">
        <v>17865.18</v>
      </c>
      <c r="D121" s="27">
        <v>15497.757</v>
      </c>
      <c r="E121" s="26">
        <v>70705.341</v>
      </c>
      <c r="F121" s="28">
        <v>71995.043</v>
      </c>
      <c r="G121" s="26">
        <v>3480.525</v>
      </c>
      <c r="H121" s="27">
        <v>3250.203</v>
      </c>
      <c r="I121" s="26">
        <v>14733.858</v>
      </c>
      <c r="J121" s="28">
        <v>8644.521</v>
      </c>
      <c r="K121" s="29">
        <v>14384.655</v>
      </c>
      <c r="L121" s="30">
        <v>12247.554</v>
      </c>
    </row>
    <row r="122" spans="1:12" ht="12.75">
      <c r="A122" s="24" t="s">
        <v>231</v>
      </c>
      <c r="B122" s="25" t="s">
        <v>232</v>
      </c>
      <c r="C122" s="26">
        <v>102.242</v>
      </c>
      <c r="D122" s="27">
        <v>100.655</v>
      </c>
      <c r="E122" s="26">
        <v>26.504</v>
      </c>
      <c r="F122" s="28">
        <v>40.595</v>
      </c>
      <c r="G122" s="26">
        <v>6348.618</v>
      </c>
      <c r="H122" s="27">
        <v>5087.508</v>
      </c>
      <c r="I122" s="26">
        <v>2014.241</v>
      </c>
      <c r="J122" s="28">
        <v>1991.826</v>
      </c>
      <c r="K122" s="29">
        <v>-6246.376</v>
      </c>
      <c r="L122" s="30">
        <v>-4986.853</v>
      </c>
    </row>
    <row r="123" spans="1:12" ht="12.75">
      <c r="A123" s="24" t="s">
        <v>233</v>
      </c>
      <c r="B123" s="25" t="s">
        <v>234</v>
      </c>
      <c r="C123" s="26">
        <v>16181.393</v>
      </c>
      <c r="D123" s="27">
        <v>19277.292</v>
      </c>
      <c r="E123" s="26">
        <v>4229.036</v>
      </c>
      <c r="F123" s="28">
        <v>5678.665</v>
      </c>
      <c r="G123" s="26">
        <v>88169.877</v>
      </c>
      <c r="H123" s="27">
        <v>90809.333</v>
      </c>
      <c r="I123" s="26">
        <v>9096.901</v>
      </c>
      <c r="J123" s="28">
        <v>9889.931</v>
      </c>
      <c r="K123" s="29">
        <v>-71988.484</v>
      </c>
      <c r="L123" s="30">
        <v>-71532.041</v>
      </c>
    </row>
    <row r="124" spans="1:12" ht="12.75">
      <c r="A124" s="24" t="s">
        <v>235</v>
      </c>
      <c r="B124" s="25" t="s">
        <v>236</v>
      </c>
      <c r="C124" s="26">
        <v>1807.721</v>
      </c>
      <c r="D124" s="27">
        <v>745.156</v>
      </c>
      <c r="E124" s="26">
        <v>1224.354</v>
      </c>
      <c r="F124" s="28">
        <v>519.245</v>
      </c>
      <c r="G124" s="26">
        <v>5419.063</v>
      </c>
      <c r="H124" s="27">
        <v>5539.982</v>
      </c>
      <c r="I124" s="26">
        <v>8802.849</v>
      </c>
      <c r="J124" s="28">
        <v>9229.318</v>
      </c>
      <c r="K124" s="29">
        <v>-3611.342</v>
      </c>
      <c r="L124" s="30">
        <v>-4794.826</v>
      </c>
    </row>
    <row r="125" spans="1:12" ht="12.75">
      <c r="A125" s="24" t="s">
        <v>237</v>
      </c>
      <c r="B125" s="25" t="s">
        <v>238</v>
      </c>
      <c r="C125" s="26">
        <v>1165.941</v>
      </c>
      <c r="D125" s="27">
        <v>1282.584</v>
      </c>
      <c r="E125" s="26">
        <v>2470.249</v>
      </c>
      <c r="F125" s="28">
        <v>1303.038</v>
      </c>
      <c r="G125" s="26">
        <v>33840.573</v>
      </c>
      <c r="H125" s="27">
        <v>24585.378</v>
      </c>
      <c r="I125" s="26">
        <v>704806.883</v>
      </c>
      <c r="J125" s="28">
        <v>608421.671</v>
      </c>
      <c r="K125" s="29">
        <v>-32674.631999999998</v>
      </c>
      <c r="L125" s="30">
        <v>-23302.794</v>
      </c>
    </row>
    <row r="126" spans="1:12" ht="12.75">
      <c r="A126" s="24" t="s">
        <v>239</v>
      </c>
      <c r="B126" s="25" t="s">
        <v>240</v>
      </c>
      <c r="C126" s="26">
        <v>10418.8</v>
      </c>
      <c r="D126" s="27">
        <v>13652.739</v>
      </c>
      <c r="E126" s="26">
        <v>10627.698</v>
      </c>
      <c r="F126" s="28">
        <v>14000.478</v>
      </c>
      <c r="G126" s="26">
        <v>5626.136</v>
      </c>
      <c r="H126" s="27">
        <v>9818.28</v>
      </c>
      <c r="I126" s="26">
        <v>9495.103</v>
      </c>
      <c r="J126" s="28">
        <v>15314.545</v>
      </c>
      <c r="K126" s="29">
        <v>4792.663999999999</v>
      </c>
      <c r="L126" s="30">
        <v>3834.458999999999</v>
      </c>
    </row>
    <row r="127" spans="1:12" ht="12.75">
      <c r="A127" s="24" t="s">
        <v>241</v>
      </c>
      <c r="B127" s="25" t="s">
        <v>242</v>
      </c>
      <c r="C127" s="26">
        <v>9313.769</v>
      </c>
      <c r="D127" s="27">
        <v>15474.289</v>
      </c>
      <c r="E127" s="26">
        <v>14429.721</v>
      </c>
      <c r="F127" s="28">
        <v>20310.571</v>
      </c>
      <c r="G127" s="26">
        <v>914.314</v>
      </c>
      <c r="H127" s="27">
        <v>2501.432</v>
      </c>
      <c r="I127" s="26">
        <v>2215.175</v>
      </c>
      <c r="J127" s="28">
        <v>5695.424</v>
      </c>
      <c r="K127" s="29">
        <v>8399.455</v>
      </c>
      <c r="L127" s="30">
        <v>12972.857</v>
      </c>
    </row>
    <row r="128" spans="1:12" ht="12.75">
      <c r="A128" s="24" t="s">
        <v>243</v>
      </c>
      <c r="B128" s="25" t="s">
        <v>244</v>
      </c>
      <c r="C128" s="26">
        <v>482.793</v>
      </c>
      <c r="D128" s="27">
        <v>305.863</v>
      </c>
      <c r="E128" s="26">
        <v>693.261</v>
      </c>
      <c r="F128" s="28">
        <v>361.758</v>
      </c>
      <c r="G128" s="26">
        <v>548.172</v>
      </c>
      <c r="H128" s="27">
        <v>878.019</v>
      </c>
      <c r="I128" s="26">
        <v>520.82</v>
      </c>
      <c r="J128" s="28">
        <v>643.938</v>
      </c>
      <c r="K128" s="29">
        <v>-65.37900000000002</v>
      </c>
      <c r="L128" s="30">
        <v>-572.156</v>
      </c>
    </row>
    <row r="129" spans="1:12" ht="12.75">
      <c r="A129" s="24" t="s">
        <v>245</v>
      </c>
      <c r="B129" s="25" t="s">
        <v>246</v>
      </c>
      <c r="C129" s="26">
        <v>5423.441</v>
      </c>
      <c r="D129" s="27">
        <v>6752.358</v>
      </c>
      <c r="E129" s="26">
        <v>1924.528</v>
      </c>
      <c r="F129" s="28">
        <v>2405.776</v>
      </c>
      <c r="G129" s="26">
        <v>12200.957</v>
      </c>
      <c r="H129" s="27">
        <v>12639.428</v>
      </c>
      <c r="I129" s="26">
        <v>4363.294</v>
      </c>
      <c r="J129" s="28">
        <v>4934.34</v>
      </c>
      <c r="K129" s="29">
        <v>-6777.5160000000005</v>
      </c>
      <c r="L129" s="30">
        <v>-5887.07</v>
      </c>
    </row>
    <row r="130" spans="1:12" ht="12.75">
      <c r="A130" s="24" t="s">
        <v>247</v>
      </c>
      <c r="B130" s="25" t="s">
        <v>248</v>
      </c>
      <c r="C130" s="26">
        <v>388.15</v>
      </c>
      <c r="D130" s="27">
        <v>246.09</v>
      </c>
      <c r="E130" s="26">
        <v>3672.785</v>
      </c>
      <c r="F130" s="28">
        <v>320.282</v>
      </c>
      <c r="G130" s="26">
        <v>2527.437</v>
      </c>
      <c r="H130" s="27">
        <v>2048.758</v>
      </c>
      <c r="I130" s="26">
        <v>272.039</v>
      </c>
      <c r="J130" s="28">
        <v>256.953</v>
      </c>
      <c r="K130" s="29">
        <v>-2139.287</v>
      </c>
      <c r="L130" s="30">
        <v>-1802.668</v>
      </c>
    </row>
    <row r="131" spans="1:12" ht="12.75">
      <c r="A131" s="24" t="s">
        <v>249</v>
      </c>
      <c r="B131" s="25" t="s">
        <v>250</v>
      </c>
      <c r="C131" s="26">
        <v>3548.601</v>
      </c>
      <c r="D131" s="27">
        <v>4902.779</v>
      </c>
      <c r="E131" s="26">
        <v>6465.612</v>
      </c>
      <c r="F131" s="28">
        <v>7784.562</v>
      </c>
      <c r="G131" s="26">
        <v>372.063</v>
      </c>
      <c r="H131" s="27">
        <v>945.028</v>
      </c>
      <c r="I131" s="26">
        <v>530.53</v>
      </c>
      <c r="J131" s="28">
        <v>903.506</v>
      </c>
      <c r="K131" s="29">
        <v>3176.538</v>
      </c>
      <c r="L131" s="30">
        <v>3957.751</v>
      </c>
    </row>
    <row r="132" spans="1:12" ht="12.75">
      <c r="A132" s="24" t="s">
        <v>251</v>
      </c>
      <c r="B132" s="25" t="s">
        <v>252</v>
      </c>
      <c r="C132" s="26">
        <v>909.438</v>
      </c>
      <c r="D132" s="27">
        <v>2116.571</v>
      </c>
      <c r="E132" s="26">
        <v>1049.988</v>
      </c>
      <c r="F132" s="28">
        <v>2684.929</v>
      </c>
      <c r="G132" s="26">
        <v>86614.495</v>
      </c>
      <c r="H132" s="27">
        <v>88990.402</v>
      </c>
      <c r="I132" s="26">
        <v>107015.259</v>
      </c>
      <c r="J132" s="28">
        <v>116522.717</v>
      </c>
      <c r="K132" s="29">
        <v>-85705.057</v>
      </c>
      <c r="L132" s="30">
        <v>-86873.831</v>
      </c>
    </row>
    <row r="133" spans="1:12" ht="12.75">
      <c r="A133" s="24" t="s">
        <v>253</v>
      </c>
      <c r="B133" s="25" t="s">
        <v>254</v>
      </c>
      <c r="C133" s="26">
        <v>2.204</v>
      </c>
      <c r="D133" s="27">
        <v>4.411</v>
      </c>
      <c r="E133" s="26">
        <v>0.975</v>
      </c>
      <c r="F133" s="28">
        <v>2.023</v>
      </c>
      <c r="G133" s="26">
        <v>218.157</v>
      </c>
      <c r="H133" s="27">
        <v>151.857</v>
      </c>
      <c r="I133" s="26">
        <v>67.968</v>
      </c>
      <c r="J133" s="28">
        <v>46.527</v>
      </c>
      <c r="K133" s="29">
        <v>-215.953</v>
      </c>
      <c r="L133" s="30">
        <v>-147.446</v>
      </c>
    </row>
    <row r="134" spans="1:12" ht="12.75">
      <c r="A134" s="24" t="s">
        <v>255</v>
      </c>
      <c r="B134" s="25" t="s">
        <v>256</v>
      </c>
      <c r="C134" s="26">
        <v>3098.118</v>
      </c>
      <c r="D134" s="27">
        <v>4689.871</v>
      </c>
      <c r="E134" s="26">
        <v>908.118</v>
      </c>
      <c r="F134" s="28">
        <v>1109.519</v>
      </c>
      <c r="G134" s="26">
        <v>33149.855</v>
      </c>
      <c r="H134" s="27">
        <v>34959.56</v>
      </c>
      <c r="I134" s="26">
        <v>8571.995</v>
      </c>
      <c r="J134" s="28">
        <v>8175.467</v>
      </c>
      <c r="K134" s="29">
        <v>-30051.737000000005</v>
      </c>
      <c r="L134" s="30">
        <v>-30269.689</v>
      </c>
    </row>
    <row r="135" spans="1:12" ht="12.75">
      <c r="A135" s="24" t="s">
        <v>257</v>
      </c>
      <c r="B135" s="25" t="s">
        <v>258</v>
      </c>
      <c r="C135" s="26">
        <v>842.267</v>
      </c>
      <c r="D135" s="27">
        <v>1132.38</v>
      </c>
      <c r="E135" s="26">
        <v>431.888</v>
      </c>
      <c r="F135" s="28">
        <v>433.661</v>
      </c>
      <c r="G135" s="26">
        <v>4676.343</v>
      </c>
      <c r="H135" s="27">
        <v>5681.585</v>
      </c>
      <c r="I135" s="26">
        <v>2100.387</v>
      </c>
      <c r="J135" s="28">
        <v>1993.462</v>
      </c>
      <c r="K135" s="29">
        <v>-3834.076</v>
      </c>
      <c r="L135" s="30">
        <v>-4549.205</v>
      </c>
    </row>
    <row r="136" spans="1:12" ht="12.75">
      <c r="A136" s="24" t="s">
        <v>259</v>
      </c>
      <c r="B136" s="25" t="s">
        <v>260</v>
      </c>
      <c r="C136" s="26">
        <v>2360.065</v>
      </c>
      <c r="D136" s="27">
        <v>3136</v>
      </c>
      <c r="E136" s="26">
        <v>2492.427</v>
      </c>
      <c r="F136" s="28">
        <v>2927.891</v>
      </c>
      <c r="G136" s="26">
        <v>203528.621</v>
      </c>
      <c r="H136" s="27">
        <v>215035.929</v>
      </c>
      <c r="I136" s="26">
        <v>240573.458</v>
      </c>
      <c r="J136" s="28">
        <v>252722.066</v>
      </c>
      <c r="K136" s="29">
        <v>-201168.556</v>
      </c>
      <c r="L136" s="30">
        <v>-211899.929</v>
      </c>
    </row>
    <row r="137" spans="1:12" ht="12.75">
      <c r="A137" s="24" t="s">
        <v>261</v>
      </c>
      <c r="B137" s="25" t="s">
        <v>262</v>
      </c>
      <c r="C137" s="26">
        <v>14202.207</v>
      </c>
      <c r="D137" s="27">
        <v>21434.677</v>
      </c>
      <c r="E137" s="26">
        <v>15218.69</v>
      </c>
      <c r="F137" s="28">
        <v>24180.079</v>
      </c>
      <c r="G137" s="26">
        <v>74929.397</v>
      </c>
      <c r="H137" s="27">
        <v>125254.414</v>
      </c>
      <c r="I137" s="26">
        <v>81209.438</v>
      </c>
      <c r="J137" s="28">
        <v>150263.151</v>
      </c>
      <c r="K137" s="29">
        <v>-60727.189999999995</v>
      </c>
      <c r="L137" s="30">
        <v>-103819.73700000001</v>
      </c>
    </row>
    <row r="138" spans="1:12" ht="12.75">
      <c r="A138" s="24" t="s">
        <v>263</v>
      </c>
      <c r="B138" s="25" t="s">
        <v>264</v>
      </c>
      <c r="C138" s="26">
        <v>374.154</v>
      </c>
      <c r="D138" s="27">
        <v>809.696</v>
      </c>
      <c r="E138" s="26">
        <v>166.836</v>
      </c>
      <c r="F138" s="28">
        <v>352.598</v>
      </c>
      <c r="G138" s="26">
        <v>43137.747</v>
      </c>
      <c r="H138" s="27">
        <v>60854.727</v>
      </c>
      <c r="I138" s="26">
        <v>32641.681</v>
      </c>
      <c r="J138" s="28">
        <v>38825.378</v>
      </c>
      <c r="K138" s="29">
        <v>-42763.593</v>
      </c>
      <c r="L138" s="30">
        <v>-60045.030999999995</v>
      </c>
    </row>
    <row r="139" spans="1:12" ht="12.75">
      <c r="A139" s="24" t="s">
        <v>265</v>
      </c>
      <c r="B139" s="25" t="s">
        <v>266</v>
      </c>
      <c r="C139" s="26">
        <v>349714.21</v>
      </c>
      <c r="D139" s="27">
        <v>118211.696</v>
      </c>
      <c r="E139" s="26">
        <v>449746.122</v>
      </c>
      <c r="F139" s="28">
        <v>140987.71</v>
      </c>
      <c r="G139" s="26">
        <v>117955.555</v>
      </c>
      <c r="H139" s="27">
        <v>140063.801</v>
      </c>
      <c r="I139" s="26">
        <v>147174.334</v>
      </c>
      <c r="J139" s="28">
        <v>163213.34</v>
      </c>
      <c r="K139" s="29">
        <v>231758.65500000003</v>
      </c>
      <c r="L139" s="30">
        <v>-21852.10500000001</v>
      </c>
    </row>
    <row r="140" spans="1:12" ht="12.75">
      <c r="A140" s="24" t="s">
        <v>267</v>
      </c>
      <c r="B140" s="25" t="s">
        <v>268</v>
      </c>
      <c r="C140" s="26">
        <v>4053.166</v>
      </c>
      <c r="D140" s="27">
        <v>8404.154</v>
      </c>
      <c r="E140" s="26">
        <v>3349.405</v>
      </c>
      <c r="F140" s="28">
        <v>5978.316</v>
      </c>
      <c r="G140" s="26">
        <v>31995.829</v>
      </c>
      <c r="H140" s="27">
        <v>38516.707</v>
      </c>
      <c r="I140" s="26">
        <v>16067.645</v>
      </c>
      <c r="J140" s="28">
        <v>19906.99</v>
      </c>
      <c r="K140" s="29">
        <v>-27942.663</v>
      </c>
      <c r="L140" s="30">
        <v>-30112.553</v>
      </c>
    </row>
    <row r="141" spans="1:12" ht="12.75">
      <c r="A141" s="24" t="s">
        <v>269</v>
      </c>
      <c r="B141" s="25" t="s">
        <v>270</v>
      </c>
      <c r="C141" s="26">
        <v>5779.296</v>
      </c>
      <c r="D141" s="27">
        <v>2891.785</v>
      </c>
      <c r="E141" s="26">
        <v>5111.777</v>
      </c>
      <c r="F141" s="28">
        <v>2072.93</v>
      </c>
      <c r="G141" s="26">
        <v>98800.521</v>
      </c>
      <c r="H141" s="27">
        <v>91058.995</v>
      </c>
      <c r="I141" s="26">
        <v>93641.934</v>
      </c>
      <c r="J141" s="28">
        <v>73456.414</v>
      </c>
      <c r="K141" s="29">
        <v>-93021.22499999999</v>
      </c>
      <c r="L141" s="30">
        <v>-88167.20999999999</v>
      </c>
    </row>
    <row r="142" spans="1:12" ht="12.75">
      <c r="A142" s="24" t="s">
        <v>271</v>
      </c>
      <c r="B142" s="25" t="s">
        <v>272</v>
      </c>
      <c r="C142" s="26">
        <v>140404.196</v>
      </c>
      <c r="D142" s="27">
        <v>145857.25</v>
      </c>
      <c r="E142" s="26">
        <v>128544.903</v>
      </c>
      <c r="F142" s="28">
        <v>129467.997</v>
      </c>
      <c r="G142" s="26">
        <v>105515.612</v>
      </c>
      <c r="H142" s="27">
        <v>126764.478</v>
      </c>
      <c r="I142" s="26">
        <v>84456.379</v>
      </c>
      <c r="J142" s="28">
        <v>100483.052</v>
      </c>
      <c r="K142" s="29">
        <v>34888.584</v>
      </c>
      <c r="L142" s="30">
        <v>19092.771999999997</v>
      </c>
    </row>
    <row r="143" spans="1:12" ht="12.75">
      <c r="A143" s="24" t="s">
        <v>273</v>
      </c>
      <c r="B143" s="25" t="s">
        <v>274</v>
      </c>
      <c r="C143" s="26">
        <v>62787.802</v>
      </c>
      <c r="D143" s="27">
        <v>72972.087</v>
      </c>
      <c r="E143" s="26">
        <v>103267.969</v>
      </c>
      <c r="F143" s="28">
        <v>108530.553</v>
      </c>
      <c r="G143" s="26">
        <v>5803.606</v>
      </c>
      <c r="H143" s="27">
        <v>10961.423</v>
      </c>
      <c r="I143" s="26">
        <v>6209.403</v>
      </c>
      <c r="J143" s="28">
        <v>11252.42</v>
      </c>
      <c r="K143" s="29">
        <v>56984.196</v>
      </c>
      <c r="L143" s="30">
        <v>62010.664</v>
      </c>
    </row>
    <row r="144" spans="1:12" ht="12.75">
      <c r="A144" s="24" t="s">
        <v>275</v>
      </c>
      <c r="B144" s="25" t="s">
        <v>276</v>
      </c>
      <c r="C144" s="26">
        <v>6443.273</v>
      </c>
      <c r="D144" s="27">
        <v>13530.183</v>
      </c>
      <c r="E144" s="26">
        <v>32275.893</v>
      </c>
      <c r="F144" s="28">
        <v>46058.571</v>
      </c>
      <c r="G144" s="26">
        <v>362.63</v>
      </c>
      <c r="H144" s="27">
        <v>1706.926</v>
      </c>
      <c r="I144" s="26">
        <v>962.251</v>
      </c>
      <c r="J144" s="28">
        <v>5274.084</v>
      </c>
      <c r="K144" s="29">
        <v>6080.643</v>
      </c>
      <c r="L144" s="30">
        <v>11823.257000000001</v>
      </c>
    </row>
    <row r="145" spans="1:12" ht="12.75">
      <c r="A145" s="24" t="s">
        <v>277</v>
      </c>
      <c r="B145" s="25" t="s">
        <v>278</v>
      </c>
      <c r="C145" s="26">
        <v>350.124</v>
      </c>
      <c r="D145" s="27">
        <v>557.419</v>
      </c>
      <c r="E145" s="26">
        <v>149.935</v>
      </c>
      <c r="F145" s="28">
        <v>101.373</v>
      </c>
      <c r="G145" s="26">
        <v>5739.811</v>
      </c>
      <c r="H145" s="27">
        <v>6139.247</v>
      </c>
      <c r="I145" s="26">
        <v>1230.332</v>
      </c>
      <c r="J145" s="28">
        <v>1233.736</v>
      </c>
      <c r="K145" s="29">
        <v>-5389.687</v>
      </c>
      <c r="L145" s="30">
        <v>-5581.828</v>
      </c>
    </row>
    <row r="146" spans="1:12" ht="12.75">
      <c r="A146" s="24" t="s">
        <v>279</v>
      </c>
      <c r="B146" s="25" t="s">
        <v>280</v>
      </c>
      <c r="C146" s="26">
        <v>503.98</v>
      </c>
      <c r="D146" s="27">
        <v>875.555</v>
      </c>
      <c r="E146" s="26">
        <v>5532.076</v>
      </c>
      <c r="F146" s="28">
        <v>9588.75</v>
      </c>
      <c r="G146" s="26">
        <v>94.208</v>
      </c>
      <c r="H146" s="27">
        <v>105.875</v>
      </c>
      <c r="I146" s="26">
        <v>386.378</v>
      </c>
      <c r="J146" s="28">
        <v>464.79</v>
      </c>
      <c r="K146" s="29">
        <v>409.77200000000005</v>
      </c>
      <c r="L146" s="30">
        <v>769.68</v>
      </c>
    </row>
    <row r="147" spans="1:12" ht="12.75">
      <c r="A147" s="24" t="s">
        <v>281</v>
      </c>
      <c r="B147" s="25" t="s">
        <v>282</v>
      </c>
      <c r="C147" s="26">
        <v>265351.452</v>
      </c>
      <c r="D147" s="27">
        <v>302555.457</v>
      </c>
      <c r="E147" s="26">
        <v>95573.676</v>
      </c>
      <c r="F147" s="28">
        <v>108675.191</v>
      </c>
      <c r="G147" s="26">
        <v>22505.473</v>
      </c>
      <c r="H147" s="27">
        <v>22650.961</v>
      </c>
      <c r="I147" s="26">
        <v>5568.442</v>
      </c>
      <c r="J147" s="28">
        <v>4897.16</v>
      </c>
      <c r="K147" s="29">
        <v>242845.979</v>
      </c>
      <c r="L147" s="30">
        <v>279904.496</v>
      </c>
    </row>
    <row r="148" spans="1:12" ht="12.75">
      <c r="A148" s="24" t="s">
        <v>283</v>
      </c>
      <c r="B148" s="25" t="s">
        <v>284</v>
      </c>
      <c r="C148" s="26">
        <v>584232.29</v>
      </c>
      <c r="D148" s="27">
        <v>758896.034</v>
      </c>
      <c r="E148" s="26">
        <v>197105.882</v>
      </c>
      <c r="F148" s="28">
        <v>245587.767</v>
      </c>
      <c r="G148" s="26">
        <v>71192.086</v>
      </c>
      <c r="H148" s="27">
        <v>81614.015</v>
      </c>
      <c r="I148" s="26">
        <v>19918.039</v>
      </c>
      <c r="J148" s="28">
        <v>23485.791</v>
      </c>
      <c r="K148" s="29">
        <v>513040.204</v>
      </c>
      <c r="L148" s="30">
        <v>677282.019</v>
      </c>
    </row>
    <row r="149" spans="1:12" ht="12.75">
      <c r="A149" s="24" t="s">
        <v>285</v>
      </c>
      <c r="B149" s="25" t="s">
        <v>286</v>
      </c>
      <c r="C149" s="26">
        <v>172.034</v>
      </c>
      <c r="D149" s="27">
        <v>294.784</v>
      </c>
      <c r="E149" s="26">
        <v>73.238</v>
      </c>
      <c r="F149" s="28">
        <v>119.673</v>
      </c>
      <c r="G149" s="26">
        <v>1292.675</v>
      </c>
      <c r="H149" s="27">
        <v>971.68</v>
      </c>
      <c r="I149" s="26">
        <v>251.066</v>
      </c>
      <c r="J149" s="28">
        <v>85.322</v>
      </c>
      <c r="K149" s="29">
        <v>-1120.641</v>
      </c>
      <c r="L149" s="30">
        <v>-676.896</v>
      </c>
    </row>
    <row r="150" spans="1:12" ht="12.75">
      <c r="A150" s="24" t="s">
        <v>287</v>
      </c>
      <c r="B150" s="25" t="s">
        <v>288</v>
      </c>
      <c r="C150" s="26">
        <v>454327.012</v>
      </c>
      <c r="D150" s="27">
        <v>493063.639</v>
      </c>
      <c r="E150" s="26">
        <v>135563.779</v>
      </c>
      <c r="F150" s="28">
        <v>140100.769</v>
      </c>
      <c r="G150" s="26">
        <v>120636.134</v>
      </c>
      <c r="H150" s="27">
        <v>123842.857</v>
      </c>
      <c r="I150" s="26">
        <v>45427.718</v>
      </c>
      <c r="J150" s="28">
        <v>44273.976</v>
      </c>
      <c r="K150" s="29">
        <v>333690.87799999997</v>
      </c>
      <c r="L150" s="30">
        <v>369220.782</v>
      </c>
    </row>
    <row r="151" spans="1:12" ht="12.75">
      <c r="A151" s="24" t="s">
        <v>289</v>
      </c>
      <c r="B151" s="25" t="s">
        <v>290</v>
      </c>
      <c r="C151" s="26">
        <v>9916.819</v>
      </c>
      <c r="D151" s="27">
        <v>6855.666</v>
      </c>
      <c r="E151" s="26">
        <v>1309.846</v>
      </c>
      <c r="F151" s="28">
        <v>790.711</v>
      </c>
      <c r="G151" s="26">
        <v>8973.747</v>
      </c>
      <c r="H151" s="27">
        <v>10760.902</v>
      </c>
      <c r="I151" s="26">
        <v>1556.723</v>
      </c>
      <c r="J151" s="28">
        <v>1593.615</v>
      </c>
      <c r="K151" s="29">
        <v>943.0720000000001</v>
      </c>
      <c r="L151" s="30">
        <v>-3905.236</v>
      </c>
    </row>
    <row r="152" spans="1:12" ht="12.75">
      <c r="A152" s="24" t="s">
        <v>291</v>
      </c>
      <c r="B152" s="25" t="s">
        <v>292</v>
      </c>
      <c r="C152" s="26">
        <v>226046.39</v>
      </c>
      <c r="D152" s="27">
        <v>332949.409</v>
      </c>
      <c r="E152" s="26">
        <v>464834.298</v>
      </c>
      <c r="F152" s="28">
        <v>737876.283</v>
      </c>
      <c r="G152" s="26">
        <v>113012.331</v>
      </c>
      <c r="H152" s="27">
        <v>79664.722</v>
      </c>
      <c r="I152" s="26">
        <v>246350.722</v>
      </c>
      <c r="J152" s="28">
        <v>138860.287</v>
      </c>
      <c r="K152" s="29">
        <v>113034.05900000001</v>
      </c>
      <c r="L152" s="30">
        <v>253284.68699999998</v>
      </c>
    </row>
    <row r="153" spans="1:12" ht="12.75">
      <c r="A153" s="24" t="s">
        <v>293</v>
      </c>
      <c r="B153" s="25" t="s">
        <v>294</v>
      </c>
      <c r="C153" s="26">
        <v>30089.39</v>
      </c>
      <c r="D153" s="27">
        <v>48290.643</v>
      </c>
      <c r="E153" s="26">
        <v>73721.093</v>
      </c>
      <c r="F153" s="28">
        <v>109021.431</v>
      </c>
      <c r="G153" s="26">
        <v>115849.279</v>
      </c>
      <c r="H153" s="27">
        <v>120155.193</v>
      </c>
      <c r="I153" s="26">
        <v>235913.55</v>
      </c>
      <c r="J153" s="28">
        <v>243955.114</v>
      </c>
      <c r="K153" s="29">
        <v>-85759.889</v>
      </c>
      <c r="L153" s="30">
        <v>-71864.55</v>
      </c>
    </row>
    <row r="154" spans="1:12" ht="12.75">
      <c r="A154" s="24" t="s">
        <v>295</v>
      </c>
      <c r="B154" s="25" t="s">
        <v>296</v>
      </c>
      <c r="C154" s="26">
        <v>30213.027</v>
      </c>
      <c r="D154" s="27">
        <v>30517.53</v>
      </c>
      <c r="E154" s="26">
        <v>250546.729</v>
      </c>
      <c r="F154" s="28">
        <v>312235.08</v>
      </c>
      <c r="G154" s="26">
        <v>2562.024</v>
      </c>
      <c r="H154" s="27">
        <v>2889.586</v>
      </c>
      <c r="I154" s="26">
        <v>22645.768</v>
      </c>
      <c r="J154" s="28">
        <v>27609.895</v>
      </c>
      <c r="K154" s="29">
        <v>27651.002999999997</v>
      </c>
      <c r="L154" s="30">
        <v>27627.944</v>
      </c>
    </row>
    <row r="155" spans="1:12" ht="12.75">
      <c r="A155" s="24" t="s">
        <v>297</v>
      </c>
      <c r="B155" s="25" t="s">
        <v>298</v>
      </c>
      <c r="C155" s="26">
        <v>327786.752</v>
      </c>
      <c r="D155" s="27">
        <v>369448.183</v>
      </c>
      <c r="E155" s="26">
        <v>83531.03</v>
      </c>
      <c r="F155" s="28">
        <v>94859.087</v>
      </c>
      <c r="G155" s="26">
        <v>168219.172</v>
      </c>
      <c r="H155" s="27">
        <v>189084.195</v>
      </c>
      <c r="I155" s="26">
        <v>56852.931</v>
      </c>
      <c r="J155" s="28">
        <v>62467.335</v>
      </c>
      <c r="K155" s="29">
        <v>159567.58</v>
      </c>
      <c r="L155" s="30">
        <v>180363.988</v>
      </c>
    </row>
    <row r="156" spans="1:12" ht="12.75">
      <c r="A156" s="24" t="s">
        <v>299</v>
      </c>
      <c r="B156" s="25" t="s">
        <v>300</v>
      </c>
      <c r="C156" s="26">
        <v>307.789</v>
      </c>
      <c r="D156" s="27">
        <v>1024.661</v>
      </c>
      <c r="E156" s="26">
        <v>49.897</v>
      </c>
      <c r="F156" s="28">
        <v>186.581</v>
      </c>
      <c r="G156" s="26">
        <v>34934.16</v>
      </c>
      <c r="H156" s="27">
        <v>37196.64</v>
      </c>
      <c r="I156" s="26">
        <v>10443.29</v>
      </c>
      <c r="J156" s="28">
        <v>12647.589</v>
      </c>
      <c r="K156" s="29">
        <v>-34626.37100000001</v>
      </c>
      <c r="L156" s="30">
        <v>-36171.979</v>
      </c>
    </row>
    <row r="157" spans="1:12" ht="12.75">
      <c r="A157" s="24" t="s">
        <v>301</v>
      </c>
      <c r="B157" s="25" t="s">
        <v>302</v>
      </c>
      <c r="C157" s="26">
        <v>352.698</v>
      </c>
      <c r="D157" s="27">
        <v>148.631</v>
      </c>
      <c r="E157" s="26">
        <v>1113.543</v>
      </c>
      <c r="F157" s="28">
        <v>514.27</v>
      </c>
      <c r="G157" s="26">
        <v>76.911</v>
      </c>
      <c r="H157" s="27">
        <v>77.821</v>
      </c>
      <c r="I157" s="26">
        <v>408.414</v>
      </c>
      <c r="J157" s="28">
        <v>162.72</v>
      </c>
      <c r="K157" s="29">
        <v>275.787</v>
      </c>
      <c r="L157" s="30">
        <v>70.81</v>
      </c>
    </row>
    <row r="158" spans="1:12" ht="12.75">
      <c r="A158" s="24" t="s">
        <v>303</v>
      </c>
      <c r="B158" s="25" t="s">
        <v>304</v>
      </c>
      <c r="C158" s="26">
        <v>55003.96</v>
      </c>
      <c r="D158" s="27">
        <v>43599.644</v>
      </c>
      <c r="E158" s="26">
        <v>13695.162</v>
      </c>
      <c r="F158" s="28">
        <v>11791.224</v>
      </c>
      <c r="G158" s="26">
        <v>187013.459</v>
      </c>
      <c r="H158" s="27">
        <v>153120.076</v>
      </c>
      <c r="I158" s="26">
        <v>50037.416</v>
      </c>
      <c r="J158" s="28">
        <v>49108.59</v>
      </c>
      <c r="K158" s="29">
        <v>-132009.499</v>
      </c>
      <c r="L158" s="30">
        <v>-109520.432</v>
      </c>
    </row>
    <row r="159" spans="1:12" ht="12.75">
      <c r="A159" s="24" t="s">
        <v>305</v>
      </c>
      <c r="B159" s="25" t="s">
        <v>306</v>
      </c>
      <c r="C159" s="26">
        <v>9877.001</v>
      </c>
      <c r="D159" s="27">
        <v>8947.167</v>
      </c>
      <c r="E159" s="26">
        <v>1758.515</v>
      </c>
      <c r="F159" s="28">
        <v>1847.952</v>
      </c>
      <c r="G159" s="26">
        <v>170089.362</v>
      </c>
      <c r="H159" s="27">
        <v>185666.816</v>
      </c>
      <c r="I159" s="26">
        <v>28163.384</v>
      </c>
      <c r="J159" s="28">
        <v>35544.385</v>
      </c>
      <c r="K159" s="29">
        <v>-160212.361</v>
      </c>
      <c r="L159" s="30">
        <v>-176719.649</v>
      </c>
    </row>
    <row r="160" spans="1:12" ht="12.75">
      <c r="A160" s="24" t="s">
        <v>307</v>
      </c>
      <c r="B160" s="25" t="s">
        <v>308</v>
      </c>
      <c r="C160" s="26">
        <v>8452.564</v>
      </c>
      <c r="D160" s="27">
        <v>5482.819</v>
      </c>
      <c r="E160" s="26">
        <v>3323.487</v>
      </c>
      <c r="F160" s="28">
        <v>2194.848</v>
      </c>
      <c r="G160" s="26">
        <v>59614.775</v>
      </c>
      <c r="H160" s="27">
        <v>56730.575</v>
      </c>
      <c r="I160" s="26">
        <v>21115.548</v>
      </c>
      <c r="J160" s="28">
        <v>21348.172</v>
      </c>
      <c r="K160" s="29">
        <v>-51162.211</v>
      </c>
      <c r="L160" s="30">
        <v>-51247.755999999994</v>
      </c>
    </row>
    <row r="161" spans="1:12" ht="12.75">
      <c r="A161" s="24" t="s">
        <v>309</v>
      </c>
      <c r="B161" s="25" t="s">
        <v>310</v>
      </c>
      <c r="C161" s="26">
        <v>1428601.473</v>
      </c>
      <c r="D161" s="27">
        <v>1362852.48</v>
      </c>
      <c r="E161" s="26">
        <v>321709.333</v>
      </c>
      <c r="F161" s="28">
        <v>312200.009</v>
      </c>
      <c r="G161" s="26">
        <v>618061.588</v>
      </c>
      <c r="H161" s="27">
        <v>687984.164</v>
      </c>
      <c r="I161" s="26">
        <v>167293.447</v>
      </c>
      <c r="J161" s="28">
        <v>184291.103</v>
      </c>
      <c r="K161" s="29">
        <v>810539.885</v>
      </c>
      <c r="L161" s="30">
        <v>674868.316</v>
      </c>
    </row>
    <row r="162" spans="1:12" ht="12.75">
      <c r="A162" s="24" t="s">
        <v>311</v>
      </c>
      <c r="B162" s="25" t="s">
        <v>312</v>
      </c>
      <c r="C162" s="26">
        <v>367873.749</v>
      </c>
      <c r="D162" s="27">
        <v>459013.544</v>
      </c>
      <c r="E162" s="26">
        <v>145191.931</v>
      </c>
      <c r="F162" s="28">
        <v>189776.251</v>
      </c>
      <c r="G162" s="26">
        <v>211374.16</v>
      </c>
      <c r="H162" s="27">
        <v>301013.777</v>
      </c>
      <c r="I162" s="26">
        <v>107734.681</v>
      </c>
      <c r="J162" s="28">
        <v>140487.335</v>
      </c>
      <c r="K162" s="29">
        <v>156499.589</v>
      </c>
      <c r="L162" s="30">
        <v>157999.767</v>
      </c>
    </row>
    <row r="163" spans="1:12" ht="12.75">
      <c r="A163" s="24" t="s">
        <v>313</v>
      </c>
      <c r="B163" s="25" t="s">
        <v>314</v>
      </c>
      <c r="C163" s="26">
        <v>62708.94</v>
      </c>
      <c r="D163" s="27">
        <v>74289.211</v>
      </c>
      <c r="E163" s="26">
        <v>35367.73</v>
      </c>
      <c r="F163" s="28">
        <v>41006.7</v>
      </c>
      <c r="G163" s="26">
        <v>113619.762</v>
      </c>
      <c r="H163" s="27">
        <v>129656.911</v>
      </c>
      <c r="I163" s="26">
        <v>74849.268</v>
      </c>
      <c r="J163" s="28">
        <v>84379.604</v>
      </c>
      <c r="K163" s="29">
        <v>-50910.822</v>
      </c>
      <c r="L163" s="30">
        <v>-55367.7</v>
      </c>
    </row>
    <row r="164" spans="1:12" ht="12.75">
      <c r="A164" s="24" t="s">
        <v>315</v>
      </c>
      <c r="B164" s="25" t="s">
        <v>316</v>
      </c>
      <c r="C164" s="26">
        <v>0.319</v>
      </c>
      <c r="D164" s="27">
        <v>4.094</v>
      </c>
      <c r="E164" s="26">
        <v>0.303</v>
      </c>
      <c r="F164" s="28">
        <v>1.431</v>
      </c>
      <c r="G164" s="26">
        <v>1229.155</v>
      </c>
      <c r="H164" s="27">
        <v>1083.566</v>
      </c>
      <c r="I164" s="26">
        <v>946.854</v>
      </c>
      <c r="J164" s="28">
        <v>807.62</v>
      </c>
      <c r="K164" s="29">
        <v>-1228.836</v>
      </c>
      <c r="L164" s="30">
        <v>-1079.472</v>
      </c>
    </row>
    <row r="165" spans="1:12" ht="12.75">
      <c r="A165" s="24" t="s">
        <v>317</v>
      </c>
      <c r="B165" s="25" t="s">
        <v>318</v>
      </c>
      <c r="C165" s="26">
        <v>255765.532</v>
      </c>
      <c r="D165" s="27">
        <v>272844.061</v>
      </c>
      <c r="E165" s="26">
        <v>121527.589</v>
      </c>
      <c r="F165" s="28">
        <v>133320.427</v>
      </c>
      <c r="G165" s="26">
        <v>46078.183</v>
      </c>
      <c r="H165" s="27">
        <v>59136.435</v>
      </c>
      <c r="I165" s="26">
        <v>24228.934</v>
      </c>
      <c r="J165" s="28">
        <v>29773.956</v>
      </c>
      <c r="K165" s="29">
        <v>209687.34900000002</v>
      </c>
      <c r="L165" s="30">
        <v>213707.626</v>
      </c>
    </row>
    <row r="166" spans="1:12" ht="12.75">
      <c r="A166" s="24" t="s">
        <v>319</v>
      </c>
      <c r="B166" s="25" t="s">
        <v>320</v>
      </c>
      <c r="C166" s="26">
        <v>1349819.684</v>
      </c>
      <c r="D166" s="27">
        <v>1511447.654</v>
      </c>
      <c r="E166" s="26">
        <v>521874.23</v>
      </c>
      <c r="F166" s="28">
        <v>579979.546</v>
      </c>
      <c r="G166" s="26">
        <v>301478.915</v>
      </c>
      <c r="H166" s="27">
        <v>349219.293</v>
      </c>
      <c r="I166" s="26">
        <v>145572.154</v>
      </c>
      <c r="J166" s="28">
        <v>169651.82</v>
      </c>
      <c r="K166" s="29">
        <v>1048340.7689999999</v>
      </c>
      <c r="L166" s="30">
        <v>1162228.361</v>
      </c>
    </row>
    <row r="167" spans="1:12" ht="12.75">
      <c r="A167" s="24" t="s">
        <v>321</v>
      </c>
      <c r="B167" s="25" t="s">
        <v>322</v>
      </c>
      <c r="C167" s="26">
        <v>52016.124</v>
      </c>
      <c r="D167" s="27">
        <v>53030.51</v>
      </c>
      <c r="E167" s="26">
        <v>54963.086</v>
      </c>
      <c r="F167" s="28">
        <v>55014.861</v>
      </c>
      <c r="G167" s="26">
        <v>18187.247</v>
      </c>
      <c r="H167" s="27">
        <v>21361.699</v>
      </c>
      <c r="I167" s="26">
        <v>15995.605</v>
      </c>
      <c r="J167" s="28">
        <v>18600.38</v>
      </c>
      <c r="K167" s="29">
        <v>33828.87700000001</v>
      </c>
      <c r="L167" s="30">
        <v>31668.811</v>
      </c>
    </row>
    <row r="168" spans="1:12" ht="12.75">
      <c r="A168" s="24" t="s">
        <v>323</v>
      </c>
      <c r="B168" s="25" t="s">
        <v>324</v>
      </c>
      <c r="C168" s="26">
        <v>12297.264</v>
      </c>
      <c r="D168" s="27">
        <v>13849.757</v>
      </c>
      <c r="E168" s="26">
        <v>17102.956</v>
      </c>
      <c r="F168" s="28">
        <v>20285.432</v>
      </c>
      <c r="G168" s="26">
        <v>80349.317</v>
      </c>
      <c r="H168" s="27">
        <v>84054.046</v>
      </c>
      <c r="I168" s="26">
        <v>102625.867</v>
      </c>
      <c r="J168" s="28">
        <v>113418.589</v>
      </c>
      <c r="K168" s="29">
        <v>-68052.053</v>
      </c>
      <c r="L168" s="30">
        <v>-70204.289</v>
      </c>
    </row>
    <row r="169" spans="1:12" ht="12.75">
      <c r="A169" s="24" t="s">
        <v>325</v>
      </c>
      <c r="B169" s="25" t="s">
        <v>326</v>
      </c>
      <c r="C169" s="26">
        <v>97136.99</v>
      </c>
      <c r="D169" s="27">
        <v>89702.857</v>
      </c>
      <c r="E169" s="26">
        <v>66512.088</v>
      </c>
      <c r="F169" s="28">
        <v>61096.106</v>
      </c>
      <c r="G169" s="26">
        <v>2078.05</v>
      </c>
      <c r="H169" s="27">
        <v>1023.771</v>
      </c>
      <c r="I169" s="26">
        <v>787.329</v>
      </c>
      <c r="J169" s="28">
        <v>319.503</v>
      </c>
      <c r="K169" s="29">
        <v>95058.94</v>
      </c>
      <c r="L169" s="30">
        <v>88679.08600000001</v>
      </c>
    </row>
    <row r="170" spans="1:12" ht="12.75">
      <c r="A170" s="24" t="s">
        <v>327</v>
      </c>
      <c r="B170" s="25" t="s">
        <v>328</v>
      </c>
      <c r="C170" s="26">
        <v>133613.835</v>
      </c>
      <c r="D170" s="27">
        <v>155630.278</v>
      </c>
      <c r="E170" s="26">
        <v>183650.038</v>
      </c>
      <c r="F170" s="28">
        <v>207019.621</v>
      </c>
      <c r="G170" s="26">
        <v>49640.708</v>
      </c>
      <c r="H170" s="27">
        <v>62683.562</v>
      </c>
      <c r="I170" s="26">
        <v>78394.037</v>
      </c>
      <c r="J170" s="28">
        <v>94458.77</v>
      </c>
      <c r="K170" s="29">
        <v>83973.127</v>
      </c>
      <c r="L170" s="30">
        <v>92946.71599999999</v>
      </c>
    </row>
    <row r="171" spans="1:12" ht="12.75">
      <c r="A171" s="24" t="s">
        <v>329</v>
      </c>
      <c r="B171" s="25" t="s">
        <v>330</v>
      </c>
      <c r="C171" s="26">
        <v>144000.308</v>
      </c>
      <c r="D171" s="27">
        <v>178797.273</v>
      </c>
      <c r="E171" s="26">
        <v>92990.177</v>
      </c>
      <c r="F171" s="28">
        <v>117151.49</v>
      </c>
      <c r="G171" s="26">
        <v>75807.855</v>
      </c>
      <c r="H171" s="27">
        <v>77834.96</v>
      </c>
      <c r="I171" s="26">
        <v>55832.782</v>
      </c>
      <c r="J171" s="28">
        <v>61512.419</v>
      </c>
      <c r="K171" s="29">
        <v>68192.453</v>
      </c>
      <c r="L171" s="30">
        <v>100962.31299999998</v>
      </c>
    </row>
    <row r="172" spans="1:12" ht="12.75">
      <c r="A172" s="24" t="s">
        <v>331</v>
      </c>
      <c r="B172" s="25" t="s">
        <v>332</v>
      </c>
      <c r="C172" s="26">
        <v>3246.881</v>
      </c>
      <c r="D172" s="27">
        <v>3310.206</v>
      </c>
      <c r="E172" s="26">
        <v>959.641</v>
      </c>
      <c r="F172" s="28">
        <v>1084.515</v>
      </c>
      <c r="G172" s="26">
        <v>2936.555</v>
      </c>
      <c r="H172" s="27">
        <v>2742.382</v>
      </c>
      <c r="I172" s="26">
        <v>1067.799</v>
      </c>
      <c r="J172" s="28">
        <v>1263.308</v>
      </c>
      <c r="K172" s="29">
        <v>310.326</v>
      </c>
      <c r="L172" s="30">
        <v>567.8240000000001</v>
      </c>
    </row>
    <row r="173" spans="1:12" ht="12.75">
      <c r="A173" s="24" t="s">
        <v>333</v>
      </c>
      <c r="B173" s="25" t="s">
        <v>334</v>
      </c>
      <c r="C173" s="26">
        <v>52865.412</v>
      </c>
      <c r="D173" s="27">
        <v>57407.096</v>
      </c>
      <c r="E173" s="26">
        <v>33934.656</v>
      </c>
      <c r="F173" s="28">
        <v>39036.682</v>
      </c>
      <c r="G173" s="26">
        <v>22248.255</v>
      </c>
      <c r="H173" s="27">
        <v>28251.436</v>
      </c>
      <c r="I173" s="26">
        <v>12287.294</v>
      </c>
      <c r="J173" s="28">
        <v>14577.801</v>
      </c>
      <c r="K173" s="29">
        <v>30617.156999999996</v>
      </c>
      <c r="L173" s="30">
        <v>29155.659999999996</v>
      </c>
    </row>
    <row r="174" spans="1:12" ht="12.75">
      <c r="A174" s="24" t="s">
        <v>335</v>
      </c>
      <c r="B174" s="25" t="s">
        <v>336</v>
      </c>
      <c r="C174" s="26">
        <v>144959.557</v>
      </c>
      <c r="D174" s="27">
        <v>156577.047</v>
      </c>
      <c r="E174" s="26">
        <v>72377.594</v>
      </c>
      <c r="F174" s="28">
        <v>76320.648</v>
      </c>
      <c r="G174" s="26">
        <v>206041.204</v>
      </c>
      <c r="H174" s="27">
        <v>211628.351</v>
      </c>
      <c r="I174" s="26">
        <v>112438.87</v>
      </c>
      <c r="J174" s="28">
        <v>134252.792</v>
      </c>
      <c r="K174" s="29">
        <v>-61081.647</v>
      </c>
      <c r="L174" s="30">
        <v>-55051.304000000004</v>
      </c>
    </row>
    <row r="175" spans="1:12" ht="12.75">
      <c r="A175" s="24" t="s">
        <v>337</v>
      </c>
      <c r="B175" s="25" t="s">
        <v>338</v>
      </c>
      <c r="C175" s="26">
        <v>550149.383</v>
      </c>
      <c r="D175" s="27">
        <v>514218.279</v>
      </c>
      <c r="E175" s="26">
        <v>514185.731</v>
      </c>
      <c r="F175" s="28">
        <v>498839.998</v>
      </c>
      <c r="G175" s="26">
        <v>192505.653</v>
      </c>
      <c r="H175" s="27">
        <v>243175.232</v>
      </c>
      <c r="I175" s="26">
        <v>163067.599</v>
      </c>
      <c r="J175" s="28">
        <v>185808.562</v>
      </c>
      <c r="K175" s="29">
        <v>357643.73000000004</v>
      </c>
      <c r="L175" s="30">
        <v>271043.047</v>
      </c>
    </row>
    <row r="176" spans="1:12" ht="12.75">
      <c r="A176" s="24" t="s">
        <v>339</v>
      </c>
      <c r="B176" s="25" t="s">
        <v>340</v>
      </c>
      <c r="C176" s="26">
        <v>187071.13</v>
      </c>
      <c r="D176" s="27">
        <v>192046.433</v>
      </c>
      <c r="E176" s="26">
        <v>39478.188</v>
      </c>
      <c r="F176" s="28">
        <v>40760.452</v>
      </c>
      <c r="G176" s="26">
        <v>248177.087</v>
      </c>
      <c r="H176" s="27">
        <v>252378.725</v>
      </c>
      <c r="I176" s="26">
        <v>32930.777</v>
      </c>
      <c r="J176" s="28">
        <v>31449.586</v>
      </c>
      <c r="K176" s="29">
        <v>-61105.956999999995</v>
      </c>
      <c r="L176" s="30">
        <v>-60332.292000000016</v>
      </c>
    </row>
    <row r="177" spans="1:12" ht="12.75">
      <c r="A177" s="24" t="s">
        <v>341</v>
      </c>
      <c r="B177" s="25" t="s">
        <v>342</v>
      </c>
      <c r="C177" s="26">
        <v>44070.624</v>
      </c>
      <c r="D177" s="27">
        <v>46803.561</v>
      </c>
      <c r="E177" s="26">
        <v>40295.003</v>
      </c>
      <c r="F177" s="28">
        <v>42109.828</v>
      </c>
      <c r="G177" s="26">
        <v>26375.136</v>
      </c>
      <c r="H177" s="27">
        <v>28665.058</v>
      </c>
      <c r="I177" s="26">
        <v>57584.194</v>
      </c>
      <c r="J177" s="28">
        <v>71759.76</v>
      </c>
      <c r="K177" s="29">
        <v>17695.488000000005</v>
      </c>
      <c r="L177" s="30">
        <v>18138.503</v>
      </c>
    </row>
    <row r="178" spans="1:12" ht="12.75">
      <c r="A178" s="24" t="s">
        <v>343</v>
      </c>
      <c r="B178" s="25" t="s">
        <v>344</v>
      </c>
      <c r="C178" s="26">
        <v>256450.107</v>
      </c>
      <c r="D178" s="27">
        <v>300979.399</v>
      </c>
      <c r="E178" s="26">
        <v>150818.156</v>
      </c>
      <c r="F178" s="28">
        <v>182144.562</v>
      </c>
      <c r="G178" s="26">
        <v>143771.038</v>
      </c>
      <c r="H178" s="27">
        <v>162536.771</v>
      </c>
      <c r="I178" s="26">
        <v>71826.142</v>
      </c>
      <c r="J178" s="28">
        <v>76693.477</v>
      </c>
      <c r="K178" s="29">
        <v>112679.06899999999</v>
      </c>
      <c r="L178" s="30">
        <v>138442.62799999997</v>
      </c>
    </row>
    <row r="179" spans="1:12" ht="12.75">
      <c r="A179" s="24" t="s">
        <v>345</v>
      </c>
      <c r="B179" s="25" t="s">
        <v>346</v>
      </c>
      <c r="C179" s="26">
        <v>118930.569</v>
      </c>
      <c r="D179" s="27">
        <v>128780.872</v>
      </c>
      <c r="E179" s="26">
        <v>62439.117</v>
      </c>
      <c r="F179" s="28">
        <v>66772.792</v>
      </c>
      <c r="G179" s="26">
        <v>31636.367</v>
      </c>
      <c r="H179" s="27">
        <v>31355.951</v>
      </c>
      <c r="I179" s="26">
        <v>12932.591</v>
      </c>
      <c r="J179" s="28">
        <v>12123.283</v>
      </c>
      <c r="K179" s="29">
        <v>87294.202</v>
      </c>
      <c r="L179" s="30">
        <v>97424.921</v>
      </c>
    </row>
    <row r="180" spans="1:12" ht="12.75">
      <c r="A180" s="24" t="s">
        <v>347</v>
      </c>
      <c r="B180" s="25" t="s">
        <v>348</v>
      </c>
      <c r="C180" s="26">
        <v>98100.569</v>
      </c>
      <c r="D180" s="27">
        <v>125548.664</v>
      </c>
      <c r="E180" s="26">
        <v>49765.981</v>
      </c>
      <c r="F180" s="28">
        <v>63158.69</v>
      </c>
      <c r="G180" s="26">
        <v>40184.521</v>
      </c>
      <c r="H180" s="27">
        <v>50884.489</v>
      </c>
      <c r="I180" s="26">
        <v>19506.342</v>
      </c>
      <c r="J180" s="28">
        <v>22433.221</v>
      </c>
      <c r="K180" s="29">
        <v>57916.048</v>
      </c>
      <c r="L180" s="30">
        <v>74664.175</v>
      </c>
    </row>
    <row r="181" spans="1:12" ht="12.75">
      <c r="A181" s="24" t="s">
        <v>349</v>
      </c>
      <c r="B181" s="25" t="s">
        <v>350</v>
      </c>
      <c r="C181" s="26">
        <v>805365.282</v>
      </c>
      <c r="D181" s="27">
        <v>923305.217</v>
      </c>
      <c r="E181" s="26">
        <v>190201.644</v>
      </c>
      <c r="F181" s="28">
        <v>211965.137</v>
      </c>
      <c r="G181" s="26">
        <v>517117.852</v>
      </c>
      <c r="H181" s="27">
        <v>581399.31</v>
      </c>
      <c r="I181" s="26">
        <v>122823.155</v>
      </c>
      <c r="J181" s="28">
        <v>149780.503</v>
      </c>
      <c r="K181" s="29">
        <v>288247.43</v>
      </c>
      <c r="L181" s="30">
        <v>341905.9069999999</v>
      </c>
    </row>
    <row r="182" spans="1:12" ht="12.75">
      <c r="A182" s="24" t="s">
        <v>351</v>
      </c>
      <c r="B182" s="25" t="s">
        <v>352</v>
      </c>
      <c r="C182" s="26">
        <v>13736.869</v>
      </c>
      <c r="D182" s="27">
        <v>14646.186</v>
      </c>
      <c r="E182" s="26">
        <v>49479.502</v>
      </c>
      <c r="F182" s="28">
        <v>51783.673</v>
      </c>
      <c r="G182" s="26">
        <v>7723.06</v>
      </c>
      <c r="H182" s="27">
        <v>7047.503</v>
      </c>
      <c r="I182" s="26">
        <v>9175603.039</v>
      </c>
      <c r="J182" s="28">
        <v>9030043.236</v>
      </c>
      <c r="K182" s="29">
        <v>6013.809</v>
      </c>
      <c r="L182" s="30">
        <v>7598.683</v>
      </c>
    </row>
    <row r="183" spans="1:12" ht="12.75">
      <c r="A183" s="24" t="s">
        <v>353</v>
      </c>
      <c r="B183" s="25" t="s">
        <v>354</v>
      </c>
      <c r="C183" s="26">
        <v>343646.793</v>
      </c>
      <c r="D183" s="27">
        <v>394356.643</v>
      </c>
      <c r="E183" s="26">
        <v>697929.789</v>
      </c>
      <c r="F183" s="28">
        <v>835425.964</v>
      </c>
      <c r="G183" s="26">
        <v>105295.212</v>
      </c>
      <c r="H183" s="27">
        <v>135648.613</v>
      </c>
      <c r="I183" s="26">
        <v>128070.595</v>
      </c>
      <c r="J183" s="28">
        <v>130139.935</v>
      </c>
      <c r="K183" s="29">
        <v>238351.581</v>
      </c>
      <c r="L183" s="30">
        <v>258708.02999999997</v>
      </c>
    </row>
    <row r="184" spans="1:12" ht="12.75">
      <c r="A184" s="24" t="s">
        <v>355</v>
      </c>
      <c r="B184" s="25" t="s">
        <v>356</v>
      </c>
      <c r="C184" s="26">
        <v>161543.021</v>
      </c>
      <c r="D184" s="27">
        <v>151231.087</v>
      </c>
      <c r="E184" s="26">
        <v>336492.567</v>
      </c>
      <c r="F184" s="28">
        <v>343093.397</v>
      </c>
      <c r="G184" s="26">
        <v>48310.404</v>
      </c>
      <c r="H184" s="27">
        <v>60352.596</v>
      </c>
      <c r="I184" s="26">
        <v>74076.416</v>
      </c>
      <c r="J184" s="28">
        <v>94571.069</v>
      </c>
      <c r="K184" s="29">
        <v>113232.617</v>
      </c>
      <c r="L184" s="30">
        <v>90878.49100000001</v>
      </c>
    </row>
    <row r="185" spans="1:12" ht="12.75">
      <c r="A185" s="24" t="s">
        <v>357</v>
      </c>
      <c r="B185" s="25" t="s">
        <v>358</v>
      </c>
      <c r="C185" s="26">
        <v>9293.398</v>
      </c>
      <c r="D185" s="27">
        <v>12035.787</v>
      </c>
      <c r="E185" s="26">
        <v>3642.288</v>
      </c>
      <c r="F185" s="28">
        <v>5071.035</v>
      </c>
      <c r="G185" s="26">
        <v>249057.362</v>
      </c>
      <c r="H185" s="27">
        <v>279251.974</v>
      </c>
      <c r="I185" s="26">
        <v>118670.452</v>
      </c>
      <c r="J185" s="28">
        <v>129493.272</v>
      </c>
      <c r="K185" s="29">
        <v>-239763.964</v>
      </c>
      <c r="L185" s="30">
        <v>-267216.187</v>
      </c>
    </row>
    <row r="186" spans="1:12" ht="12.75">
      <c r="A186" s="24" t="s">
        <v>359</v>
      </c>
      <c r="B186" s="25" t="s">
        <v>360</v>
      </c>
      <c r="C186" s="26">
        <v>451.295</v>
      </c>
      <c r="D186" s="27">
        <v>576.491</v>
      </c>
      <c r="E186" s="26">
        <v>188.188</v>
      </c>
      <c r="F186" s="28">
        <v>293.11</v>
      </c>
      <c r="G186" s="26">
        <v>18469.153</v>
      </c>
      <c r="H186" s="27">
        <v>19746.489</v>
      </c>
      <c r="I186" s="26">
        <v>8731.538</v>
      </c>
      <c r="J186" s="28">
        <v>9191.294</v>
      </c>
      <c r="K186" s="29">
        <v>-18017.858</v>
      </c>
      <c r="L186" s="30">
        <v>-19169.998</v>
      </c>
    </row>
    <row r="187" spans="1:12" ht="12.75">
      <c r="A187" s="24" t="s">
        <v>361</v>
      </c>
      <c r="B187" s="25" t="s">
        <v>362</v>
      </c>
      <c r="C187" s="26">
        <v>10560.642</v>
      </c>
      <c r="D187" s="27">
        <v>10638.806</v>
      </c>
      <c r="E187" s="26">
        <v>25144.091</v>
      </c>
      <c r="F187" s="28">
        <v>22120.853</v>
      </c>
      <c r="G187" s="26">
        <v>3242.432</v>
      </c>
      <c r="H187" s="27">
        <v>9192.036</v>
      </c>
      <c r="I187" s="26">
        <v>2462.506</v>
      </c>
      <c r="J187" s="28">
        <v>4085.235</v>
      </c>
      <c r="K187" s="29">
        <v>7318.21</v>
      </c>
      <c r="L187" s="30">
        <v>1446.7700000000004</v>
      </c>
    </row>
    <row r="188" spans="1:12" ht="12.75">
      <c r="A188" s="24" t="s">
        <v>363</v>
      </c>
      <c r="B188" s="25" t="s">
        <v>364</v>
      </c>
      <c r="C188" s="26">
        <v>65279.918</v>
      </c>
      <c r="D188" s="27">
        <v>81785.953</v>
      </c>
      <c r="E188" s="26">
        <v>76693.051</v>
      </c>
      <c r="F188" s="28">
        <v>112403.057</v>
      </c>
      <c r="G188" s="26">
        <v>112974.52</v>
      </c>
      <c r="H188" s="27">
        <v>108599.889</v>
      </c>
      <c r="I188" s="26">
        <v>174043.791</v>
      </c>
      <c r="J188" s="28">
        <v>171680.252</v>
      </c>
      <c r="K188" s="29">
        <v>-47694.602000000006</v>
      </c>
      <c r="L188" s="30">
        <v>-26813.936</v>
      </c>
    </row>
    <row r="189" spans="1:12" ht="12.75">
      <c r="A189" s="24" t="s">
        <v>365</v>
      </c>
      <c r="B189" s="25" t="s">
        <v>366</v>
      </c>
      <c r="C189" s="26">
        <v>176422.671</v>
      </c>
      <c r="D189" s="27">
        <v>167821.719</v>
      </c>
      <c r="E189" s="26">
        <v>57969.261</v>
      </c>
      <c r="F189" s="28">
        <v>51354.846</v>
      </c>
      <c r="G189" s="26">
        <v>219924.407</v>
      </c>
      <c r="H189" s="27">
        <v>256442.352</v>
      </c>
      <c r="I189" s="26">
        <v>54138.351</v>
      </c>
      <c r="J189" s="28">
        <v>58805.395</v>
      </c>
      <c r="K189" s="29">
        <v>-43501.736000000004</v>
      </c>
      <c r="L189" s="30">
        <v>-88620.633</v>
      </c>
    </row>
    <row r="190" spans="1:12" ht="12.75">
      <c r="A190" s="24" t="s">
        <v>367</v>
      </c>
      <c r="B190" s="25" t="s">
        <v>368</v>
      </c>
      <c r="C190" s="26">
        <v>3748.77</v>
      </c>
      <c r="D190" s="27">
        <v>4515.199</v>
      </c>
      <c r="E190" s="26">
        <v>1362.245</v>
      </c>
      <c r="F190" s="28">
        <v>1494.054</v>
      </c>
      <c r="G190" s="26">
        <v>4258.172</v>
      </c>
      <c r="H190" s="27">
        <v>4666.714</v>
      </c>
      <c r="I190" s="26">
        <v>9005.49</v>
      </c>
      <c r="J190" s="28">
        <v>11294.515</v>
      </c>
      <c r="K190" s="29">
        <v>-509.4019999999996</v>
      </c>
      <c r="L190" s="30">
        <v>-151.51500000000033</v>
      </c>
    </row>
    <row r="191" spans="1:12" ht="12.75">
      <c r="A191" s="24" t="s">
        <v>369</v>
      </c>
      <c r="B191" s="25" t="s">
        <v>370</v>
      </c>
      <c r="C191" s="26">
        <v>57033.564</v>
      </c>
      <c r="D191" s="27">
        <v>66752.929</v>
      </c>
      <c r="E191" s="26">
        <v>211830.563</v>
      </c>
      <c r="F191" s="28">
        <v>177583.42</v>
      </c>
      <c r="G191" s="26">
        <v>29887.42</v>
      </c>
      <c r="H191" s="27">
        <v>32414.558</v>
      </c>
      <c r="I191" s="26">
        <v>41989.654</v>
      </c>
      <c r="J191" s="28">
        <v>44761.298</v>
      </c>
      <c r="K191" s="29">
        <v>27146.144</v>
      </c>
      <c r="L191" s="30">
        <v>34338.371</v>
      </c>
    </row>
    <row r="192" spans="1:12" ht="12.75">
      <c r="A192" s="24" t="s">
        <v>371</v>
      </c>
      <c r="B192" s="25" t="s">
        <v>372</v>
      </c>
      <c r="C192" s="26">
        <v>33325.696</v>
      </c>
      <c r="D192" s="27">
        <v>32254.909</v>
      </c>
      <c r="E192" s="26">
        <v>187498.918</v>
      </c>
      <c r="F192" s="28">
        <v>224541.187</v>
      </c>
      <c r="G192" s="26">
        <v>26957.269</v>
      </c>
      <c r="H192" s="27">
        <v>29540.685</v>
      </c>
      <c r="I192" s="26">
        <v>130081.081</v>
      </c>
      <c r="J192" s="28">
        <v>126623.736</v>
      </c>
      <c r="K192" s="29">
        <v>6368.427000000003</v>
      </c>
      <c r="L192" s="30">
        <v>2714.2239999999983</v>
      </c>
    </row>
    <row r="193" spans="1:12" ht="12.75">
      <c r="A193" s="24" t="s">
        <v>373</v>
      </c>
      <c r="B193" s="25" t="s">
        <v>374</v>
      </c>
      <c r="C193" s="26">
        <v>9683.698</v>
      </c>
      <c r="D193" s="27">
        <v>9666.772</v>
      </c>
      <c r="E193" s="26">
        <v>83748.056</v>
      </c>
      <c r="F193" s="28">
        <v>24730.19</v>
      </c>
      <c r="G193" s="26">
        <v>29345.101</v>
      </c>
      <c r="H193" s="27">
        <v>25200.713</v>
      </c>
      <c r="I193" s="26">
        <v>176421.839</v>
      </c>
      <c r="J193" s="28">
        <v>176618.157</v>
      </c>
      <c r="K193" s="29">
        <v>-19661.403</v>
      </c>
      <c r="L193" s="30">
        <v>-15533.940999999999</v>
      </c>
    </row>
    <row r="194" spans="1:12" ht="12.75">
      <c r="A194" s="24" t="s">
        <v>375</v>
      </c>
      <c r="B194" s="25" t="s">
        <v>376</v>
      </c>
      <c r="C194" s="26">
        <v>9289.54</v>
      </c>
      <c r="D194" s="27">
        <v>13288.938</v>
      </c>
      <c r="E194" s="26">
        <v>25233.476</v>
      </c>
      <c r="F194" s="28">
        <v>35298.467</v>
      </c>
      <c r="G194" s="26">
        <v>790771.353</v>
      </c>
      <c r="H194" s="27">
        <v>794304.446</v>
      </c>
      <c r="I194" s="26">
        <v>2283102.731</v>
      </c>
      <c r="J194" s="28">
        <v>2408415.979</v>
      </c>
      <c r="K194" s="29">
        <v>-781481.813</v>
      </c>
      <c r="L194" s="30">
        <v>-781015.508</v>
      </c>
    </row>
    <row r="195" spans="1:12" ht="12.75">
      <c r="A195" s="24" t="s">
        <v>377</v>
      </c>
      <c r="B195" s="25" t="s">
        <v>378</v>
      </c>
      <c r="C195" s="26">
        <v>143063.311</v>
      </c>
      <c r="D195" s="27">
        <v>129715.246</v>
      </c>
      <c r="E195" s="26">
        <v>689679.612</v>
      </c>
      <c r="F195" s="28">
        <v>639855.932</v>
      </c>
      <c r="G195" s="26">
        <v>78858.995</v>
      </c>
      <c r="H195" s="27">
        <v>84564.357</v>
      </c>
      <c r="I195" s="26">
        <v>512697.933</v>
      </c>
      <c r="J195" s="28">
        <v>513414.01</v>
      </c>
      <c r="K195" s="29">
        <v>64204.31599999999</v>
      </c>
      <c r="L195" s="30">
        <v>45150.888999999996</v>
      </c>
    </row>
    <row r="196" spans="1:12" ht="12.75">
      <c r="A196" s="24" t="s">
        <v>621</v>
      </c>
      <c r="B196" s="25" t="s">
        <v>622</v>
      </c>
      <c r="C196" s="26">
        <v>0</v>
      </c>
      <c r="D196" s="27">
        <v>0</v>
      </c>
      <c r="E196" s="26">
        <v>0</v>
      </c>
      <c r="F196" s="28">
        <v>0</v>
      </c>
      <c r="G196" s="26">
        <v>12.38</v>
      </c>
      <c r="H196" s="27">
        <v>4.663</v>
      </c>
      <c r="I196" s="26">
        <v>4.25</v>
      </c>
      <c r="J196" s="28">
        <v>1.5</v>
      </c>
      <c r="K196" s="29">
        <v>-12.38</v>
      </c>
      <c r="L196" s="30">
        <v>-4.663</v>
      </c>
    </row>
    <row r="197" spans="1:12" ht="12.75">
      <c r="A197" s="24" t="s">
        <v>379</v>
      </c>
      <c r="B197" s="25" t="s">
        <v>380</v>
      </c>
      <c r="C197" s="26">
        <v>12508.226</v>
      </c>
      <c r="D197" s="27">
        <v>13552.858</v>
      </c>
      <c r="E197" s="26">
        <v>106874.631</v>
      </c>
      <c r="F197" s="28">
        <v>137276.87</v>
      </c>
      <c r="G197" s="26">
        <v>4551.327</v>
      </c>
      <c r="H197" s="27">
        <v>5979.56</v>
      </c>
      <c r="I197" s="26">
        <v>14552.454</v>
      </c>
      <c r="J197" s="28">
        <v>12705.2</v>
      </c>
      <c r="K197" s="29">
        <v>7956.899</v>
      </c>
      <c r="L197" s="30">
        <v>7573.298</v>
      </c>
    </row>
    <row r="198" spans="1:12" ht="12.75">
      <c r="A198" s="24" t="s">
        <v>381</v>
      </c>
      <c r="B198" s="25" t="s">
        <v>382</v>
      </c>
      <c r="C198" s="26">
        <v>466734.323</v>
      </c>
      <c r="D198" s="27">
        <v>774371.102</v>
      </c>
      <c r="E198" s="26">
        <v>493015.096</v>
      </c>
      <c r="F198" s="28">
        <v>653514.622</v>
      </c>
      <c r="G198" s="26">
        <v>460819.873</v>
      </c>
      <c r="H198" s="27">
        <v>677570.156</v>
      </c>
      <c r="I198" s="26">
        <v>633466.617</v>
      </c>
      <c r="J198" s="28">
        <v>706592.861</v>
      </c>
      <c r="K198" s="29">
        <v>5914.449999999953</v>
      </c>
      <c r="L198" s="30">
        <v>96800.946</v>
      </c>
    </row>
    <row r="199" spans="1:12" ht="12.75">
      <c r="A199" s="24" t="s">
        <v>383</v>
      </c>
      <c r="B199" s="25" t="s">
        <v>384</v>
      </c>
      <c r="C199" s="26">
        <v>65577.017</v>
      </c>
      <c r="D199" s="27">
        <v>88526.741</v>
      </c>
      <c r="E199" s="26">
        <v>27229.246</v>
      </c>
      <c r="F199" s="28">
        <v>34113.932</v>
      </c>
      <c r="G199" s="26">
        <v>475470.875</v>
      </c>
      <c r="H199" s="27">
        <v>559683.901</v>
      </c>
      <c r="I199" s="26">
        <v>111257.152</v>
      </c>
      <c r="J199" s="28">
        <v>126938.63</v>
      </c>
      <c r="K199" s="29">
        <v>-409893.858</v>
      </c>
      <c r="L199" s="30">
        <v>-471157.16</v>
      </c>
    </row>
    <row r="200" spans="1:12" ht="12.75">
      <c r="A200" s="24" t="s">
        <v>385</v>
      </c>
      <c r="B200" s="25" t="s">
        <v>441</v>
      </c>
      <c r="C200" s="26">
        <v>1777524.695</v>
      </c>
      <c r="D200" s="27">
        <v>2587703.804</v>
      </c>
      <c r="E200" s="26">
        <v>136132.418</v>
      </c>
      <c r="F200" s="28">
        <v>171962.873</v>
      </c>
      <c r="G200" s="26">
        <v>129574.091</v>
      </c>
      <c r="H200" s="27">
        <v>44109.901</v>
      </c>
      <c r="I200" s="26">
        <v>9666.534</v>
      </c>
      <c r="J200" s="28">
        <v>3162.946</v>
      </c>
      <c r="K200" s="29">
        <v>1647950.604</v>
      </c>
      <c r="L200" s="30">
        <v>2543593.903</v>
      </c>
    </row>
    <row r="201" spans="1:12" ht="13.5" thickBot="1">
      <c r="A201" s="31" t="s">
        <v>386</v>
      </c>
      <c r="B201" s="32" t="s">
        <v>387</v>
      </c>
      <c r="C201" s="33">
        <v>212653.532</v>
      </c>
      <c r="D201" s="34">
        <v>313302.266</v>
      </c>
      <c r="E201" s="33">
        <v>26401.257</v>
      </c>
      <c r="F201" s="35">
        <v>34098.039</v>
      </c>
      <c r="G201" s="33">
        <v>122324.241</v>
      </c>
      <c r="H201" s="34">
        <v>146125.511</v>
      </c>
      <c r="I201" s="33">
        <v>19275.289</v>
      </c>
      <c r="J201" s="35">
        <v>24669.87</v>
      </c>
      <c r="K201" s="36">
        <v>90329.29100000001</v>
      </c>
      <c r="L201" s="37">
        <v>167176.755</v>
      </c>
    </row>
  </sheetData>
  <sheetProtection/>
  <printOptions horizontalCentered="1"/>
  <pageMargins left="0.1968503937007874" right="0.1968503937007874" top="0.7086614173228347" bottom="0.3937007874015748" header="0.1968503937007874" footer="0.2362204724409449"/>
  <pageSetup horizontalDpi="600" verticalDpi="600" orientation="landscape" paperSize="9" scale="85" r:id="rId1"/>
  <headerFooter alignWithMargins="0">
    <oddHeader xml:space="preserve">&amp;L&amp;"Times New Roman CE,Pogrubiona kursywa"&amp;12Departament Promocji i Jakości Żywności&amp;C
&amp;8
&amp;"Times New Roman CE,Standardowy"&amp;14Polski handel zagraniczny towarami rolno-spożywczymi w 2017r.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L199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3" width="10.625" style="0" bestFit="1" customWidth="1"/>
    <col min="4" max="4" width="11.625" style="0" bestFit="1" customWidth="1"/>
    <col min="5" max="5" width="10.625" style="0" bestFit="1" customWidth="1"/>
    <col min="6" max="6" width="11.625" style="0" bestFit="1" customWidth="1"/>
    <col min="7" max="7" width="10.625" style="0" bestFit="1" customWidth="1"/>
    <col min="8" max="8" width="11.625" style="0" bestFit="1" customWidth="1"/>
    <col min="9" max="9" width="10.625" style="0" bestFit="1" customWidth="1"/>
    <col min="10" max="10" width="11.625" style="0" bestFit="1" customWidth="1"/>
    <col min="11" max="11" width="10.625" style="0" bestFit="1" customWidth="1"/>
    <col min="12" max="12" width="11.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>
      <c r="A5" s="18" t="s">
        <v>388</v>
      </c>
      <c r="B5" s="19"/>
      <c r="C5" s="20">
        <v>19821638.969000004</v>
      </c>
      <c r="D5" s="21">
        <v>22757162.167999994</v>
      </c>
      <c r="E5" s="20"/>
      <c r="F5" s="22"/>
      <c r="G5" s="20">
        <v>12008733.557</v>
      </c>
      <c r="H5" s="21">
        <v>13639751.22600001</v>
      </c>
      <c r="I5" s="20"/>
      <c r="J5" s="22"/>
      <c r="K5" s="20">
        <v>7812905.412000001</v>
      </c>
      <c r="L5" s="23">
        <v>9117410.941999998</v>
      </c>
    </row>
    <row r="6" spans="1:12" ht="13.5" customHeight="1">
      <c r="A6" s="24" t="s">
        <v>7</v>
      </c>
      <c r="B6" s="25" t="s">
        <v>8</v>
      </c>
      <c r="C6" s="26">
        <v>16356.403</v>
      </c>
      <c r="D6" s="27">
        <v>16182.127</v>
      </c>
      <c r="E6" s="26">
        <v>7312.39</v>
      </c>
      <c r="F6" s="28">
        <v>5588.797</v>
      </c>
      <c r="G6" s="26">
        <v>2074.379</v>
      </c>
      <c r="H6" s="27">
        <v>5601.426</v>
      </c>
      <c r="I6" s="26">
        <v>1330.006</v>
      </c>
      <c r="J6" s="28">
        <v>784.318</v>
      </c>
      <c r="K6" s="29">
        <v>14282.024000000001</v>
      </c>
      <c r="L6" s="30">
        <v>10580.701000000001</v>
      </c>
    </row>
    <row r="7" spans="1:12" ht="13.5" customHeight="1">
      <c r="A7" s="24" t="s">
        <v>9</v>
      </c>
      <c r="B7" s="25" t="s">
        <v>10</v>
      </c>
      <c r="C7" s="26">
        <v>37740.47</v>
      </c>
      <c r="D7" s="27">
        <v>27884.495</v>
      </c>
      <c r="E7" s="26">
        <v>15213.426</v>
      </c>
      <c r="F7" s="28">
        <v>10833.378</v>
      </c>
      <c r="G7" s="26">
        <v>73728.757</v>
      </c>
      <c r="H7" s="27">
        <v>88655.527</v>
      </c>
      <c r="I7" s="26">
        <v>40762.299</v>
      </c>
      <c r="J7" s="28">
        <v>41316.318</v>
      </c>
      <c r="K7" s="29">
        <v>-35988.287</v>
      </c>
      <c r="L7" s="30">
        <v>-60771.03200000001</v>
      </c>
    </row>
    <row r="8" spans="1:12" ht="13.5" customHeight="1">
      <c r="A8" s="24" t="s">
        <v>11</v>
      </c>
      <c r="B8" s="25" t="s">
        <v>12</v>
      </c>
      <c r="C8" s="26">
        <v>10484.367</v>
      </c>
      <c r="D8" s="27">
        <v>14791.428</v>
      </c>
      <c r="E8" s="26">
        <v>8926.777</v>
      </c>
      <c r="F8" s="28">
        <v>10004.693</v>
      </c>
      <c r="G8" s="26">
        <v>394938.699</v>
      </c>
      <c r="H8" s="27">
        <v>510626.236</v>
      </c>
      <c r="I8" s="26">
        <v>214600.79</v>
      </c>
      <c r="J8" s="28">
        <v>225925.689</v>
      </c>
      <c r="K8" s="29">
        <v>-384454.332</v>
      </c>
      <c r="L8" s="30">
        <v>-495834.80799999996</v>
      </c>
    </row>
    <row r="9" spans="1:12" ht="13.5" customHeight="1">
      <c r="A9" s="24" t="s">
        <v>13</v>
      </c>
      <c r="B9" s="25" t="s">
        <v>14</v>
      </c>
      <c r="C9" s="26">
        <v>3178.146</v>
      </c>
      <c r="D9" s="27">
        <v>2764.855</v>
      </c>
      <c r="E9" s="26">
        <v>1398.247</v>
      </c>
      <c r="F9" s="28">
        <v>1251.375</v>
      </c>
      <c r="G9" s="26">
        <v>91.319</v>
      </c>
      <c r="H9" s="27">
        <v>2.055</v>
      </c>
      <c r="I9" s="26">
        <v>11.951</v>
      </c>
      <c r="J9" s="28">
        <v>1.035</v>
      </c>
      <c r="K9" s="29">
        <v>3086.827</v>
      </c>
      <c r="L9" s="30">
        <v>2762.8</v>
      </c>
    </row>
    <row r="10" spans="1:12" ht="12.75">
      <c r="A10" s="24" t="s">
        <v>15</v>
      </c>
      <c r="B10" s="25" t="s">
        <v>16</v>
      </c>
      <c r="C10" s="26">
        <v>47047.122</v>
      </c>
      <c r="D10" s="27">
        <v>31236.238</v>
      </c>
      <c r="E10" s="26">
        <v>32034.305</v>
      </c>
      <c r="F10" s="28">
        <v>23220.103</v>
      </c>
      <c r="G10" s="26">
        <v>155148.929</v>
      </c>
      <c r="H10" s="27">
        <v>154766.407</v>
      </c>
      <c r="I10" s="26">
        <v>113273.484</v>
      </c>
      <c r="J10" s="28">
        <v>115368.113</v>
      </c>
      <c r="K10" s="29">
        <v>-108101.807</v>
      </c>
      <c r="L10" s="30">
        <v>-123530.16900000001</v>
      </c>
    </row>
    <row r="11" spans="1:12" ht="12.75">
      <c r="A11" s="24" t="s">
        <v>17</v>
      </c>
      <c r="B11" s="25" t="s">
        <v>18</v>
      </c>
      <c r="C11" s="26">
        <v>6677.322</v>
      </c>
      <c r="D11" s="27">
        <v>5702.796</v>
      </c>
      <c r="E11" s="26">
        <v>2614.317</v>
      </c>
      <c r="F11" s="28">
        <v>2205.925</v>
      </c>
      <c r="G11" s="26">
        <v>6771.133</v>
      </c>
      <c r="H11" s="27">
        <v>10947.28</v>
      </c>
      <c r="I11" s="26">
        <v>188.048</v>
      </c>
      <c r="J11" s="28">
        <v>419.29</v>
      </c>
      <c r="K11" s="29">
        <v>-93.8109999999997</v>
      </c>
      <c r="L11" s="30">
        <v>-5244.484</v>
      </c>
    </row>
    <row r="12" spans="1:12" ht="12.75">
      <c r="A12" s="24" t="s">
        <v>19</v>
      </c>
      <c r="B12" s="25" t="s">
        <v>20</v>
      </c>
      <c r="C12" s="26">
        <v>860070.14</v>
      </c>
      <c r="D12" s="27">
        <v>996978.728</v>
      </c>
      <c r="E12" s="26">
        <v>262136.536</v>
      </c>
      <c r="F12" s="28">
        <v>285002.127</v>
      </c>
      <c r="G12" s="26">
        <v>57071.93</v>
      </c>
      <c r="H12" s="27">
        <v>52330.438</v>
      </c>
      <c r="I12" s="26">
        <v>21813.626</v>
      </c>
      <c r="J12" s="28">
        <v>17237.889</v>
      </c>
      <c r="K12" s="29">
        <v>802998.21</v>
      </c>
      <c r="L12" s="30">
        <v>944648.29</v>
      </c>
    </row>
    <row r="13" spans="1:12" ht="12.75">
      <c r="A13" s="24" t="s">
        <v>21</v>
      </c>
      <c r="B13" s="25" t="s">
        <v>22</v>
      </c>
      <c r="C13" s="26">
        <v>160756.002</v>
      </c>
      <c r="D13" s="27">
        <v>218528.393</v>
      </c>
      <c r="E13" s="26">
        <v>52939.202</v>
      </c>
      <c r="F13" s="28">
        <v>67785.966</v>
      </c>
      <c r="G13" s="26">
        <v>18816.477</v>
      </c>
      <c r="H13" s="27">
        <v>23259.56</v>
      </c>
      <c r="I13" s="26">
        <v>5054.055</v>
      </c>
      <c r="J13" s="28">
        <v>6070.589</v>
      </c>
      <c r="K13" s="29">
        <v>141939.52500000002</v>
      </c>
      <c r="L13" s="30">
        <v>195268.833</v>
      </c>
    </row>
    <row r="14" spans="1:12" ht="12.75">
      <c r="A14" s="24" t="s">
        <v>23</v>
      </c>
      <c r="B14" s="25" t="s">
        <v>24</v>
      </c>
      <c r="C14" s="26">
        <v>606839.987</v>
      </c>
      <c r="D14" s="27">
        <v>665718.918</v>
      </c>
      <c r="E14" s="26">
        <v>331493.018</v>
      </c>
      <c r="F14" s="28">
        <v>342084.367</v>
      </c>
      <c r="G14" s="26">
        <v>1314537.738</v>
      </c>
      <c r="H14" s="27">
        <v>1481757.197</v>
      </c>
      <c r="I14" s="26">
        <v>689109.974</v>
      </c>
      <c r="J14" s="28">
        <v>716807.437</v>
      </c>
      <c r="K14" s="29">
        <v>-707697.7509999999</v>
      </c>
      <c r="L14" s="30">
        <v>-816038.279</v>
      </c>
    </row>
    <row r="15" spans="1:12" ht="12.75">
      <c r="A15" s="24" t="s">
        <v>25</v>
      </c>
      <c r="B15" s="25" t="s">
        <v>26</v>
      </c>
      <c r="C15" s="26">
        <v>4403.597</v>
      </c>
      <c r="D15" s="27">
        <v>3066.062</v>
      </c>
      <c r="E15" s="26">
        <v>803.214</v>
      </c>
      <c r="F15" s="28">
        <v>526.443</v>
      </c>
      <c r="G15" s="26">
        <v>3036.647</v>
      </c>
      <c r="H15" s="27">
        <v>4947.706</v>
      </c>
      <c r="I15" s="26">
        <v>369.083</v>
      </c>
      <c r="J15" s="28">
        <v>697.342</v>
      </c>
      <c r="K15" s="29">
        <v>1366.9499999999998</v>
      </c>
      <c r="L15" s="30">
        <v>-1881.6440000000002</v>
      </c>
    </row>
    <row r="16" spans="1:12" ht="12.75">
      <c r="A16" s="24" t="s">
        <v>27</v>
      </c>
      <c r="B16" s="25" t="s">
        <v>28</v>
      </c>
      <c r="C16" s="26">
        <v>30843.667</v>
      </c>
      <c r="D16" s="27">
        <v>31719.632</v>
      </c>
      <c r="E16" s="26">
        <v>9193.622</v>
      </c>
      <c r="F16" s="28">
        <v>7872.001</v>
      </c>
      <c r="G16" s="26">
        <v>753.375</v>
      </c>
      <c r="H16" s="27">
        <v>1645.351</v>
      </c>
      <c r="I16" s="26">
        <v>241.176</v>
      </c>
      <c r="J16" s="28">
        <v>627.44</v>
      </c>
      <c r="K16" s="29">
        <v>30090.292</v>
      </c>
      <c r="L16" s="30">
        <v>30074.281000000003</v>
      </c>
    </row>
    <row r="17" spans="1:12" ht="12.75">
      <c r="A17" s="24" t="s">
        <v>29</v>
      </c>
      <c r="B17" s="25" t="s">
        <v>30</v>
      </c>
      <c r="C17" s="26">
        <v>50063.339</v>
      </c>
      <c r="D17" s="27">
        <v>63180.935</v>
      </c>
      <c r="E17" s="26">
        <v>54108.473</v>
      </c>
      <c r="F17" s="28">
        <v>58277.581</v>
      </c>
      <c r="G17" s="26">
        <v>14893.86</v>
      </c>
      <c r="H17" s="27">
        <v>14805.097</v>
      </c>
      <c r="I17" s="26">
        <v>13746.289</v>
      </c>
      <c r="J17" s="28">
        <v>13332.617</v>
      </c>
      <c r="K17" s="29">
        <v>35169.479</v>
      </c>
      <c r="L17" s="30">
        <v>48375.837999999996</v>
      </c>
    </row>
    <row r="18" spans="1:12" ht="12.75">
      <c r="A18" s="24" t="s">
        <v>31</v>
      </c>
      <c r="B18" s="25" t="s">
        <v>32</v>
      </c>
      <c r="C18" s="26">
        <v>1598531.879</v>
      </c>
      <c r="D18" s="27">
        <v>1801927.956</v>
      </c>
      <c r="E18" s="26">
        <v>786783.578</v>
      </c>
      <c r="F18" s="28">
        <v>880998.462</v>
      </c>
      <c r="G18" s="26">
        <v>81522.69</v>
      </c>
      <c r="H18" s="27">
        <v>82230.768</v>
      </c>
      <c r="I18" s="26">
        <v>45813.046</v>
      </c>
      <c r="J18" s="28">
        <v>54950.684</v>
      </c>
      <c r="K18" s="29">
        <v>1517009.189</v>
      </c>
      <c r="L18" s="30">
        <v>1719697.188</v>
      </c>
    </row>
    <row r="19" spans="1:12" ht="12.75">
      <c r="A19" s="24" t="s">
        <v>33</v>
      </c>
      <c r="B19" s="25" t="s">
        <v>34</v>
      </c>
      <c r="C19" s="26">
        <v>53681.525</v>
      </c>
      <c r="D19" s="27">
        <v>53318.563</v>
      </c>
      <c r="E19" s="26">
        <v>13039.163</v>
      </c>
      <c r="F19" s="28">
        <v>13074.281</v>
      </c>
      <c r="G19" s="26">
        <v>7855.896</v>
      </c>
      <c r="H19" s="27">
        <v>5869.761</v>
      </c>
      <c r="I19" s="26">
        <v>2145.823</v>
      </c>
      <c r="J19" s="28">
        <v>1488.148</v>
      </c>
      <c r="K19" s="29">
        <v>45825.629</v>
      </c>
      <c r="L19" s="30">
        <v>47448.802</v>
      </c>
    </row>
    <row r="20" spans="1:12" ht="12.75">
      <c r="A20" s="24" t="s">
        <v>35</v>
      </c>
      <c r="B20" s="25" t="s">
        <v>36</v>
      </c>
      <c r="C20" s="26">
        <v>12423.382</v>
      </c>
      <c r="D20" s="27">
        <v>11718.161</v>
      </c>
      <c r="E20" s="26">
        <v>21577.515</v>
      </c>
      <c r="F20" s="28">
        <v>18608.338</v>
      </c>
      <c r="G20" s="26">
        <v>4399.916</v>
      </c>
      <c r="H20" s="27">
        <v>7680.616</v>
      </c>
      <c r="I20" s="26">
        <v>6320.976</v>
      </c>
      <c r="J20" s="28">
        <v>9712.94</v>
      </c>
      <c r="K20" s="29">
        <v>8023.465999999999</v>
      </c>
      <c r="L20" s="30">
        <v>4037.545</v>
      </c>
    </row>
    <row r="21" spans="1:12" ht="12.75">
      <c r="A21" s="24" t="s">
        <v>37</v>
      </c>
      <c r="B21" s="25" t="s">
        <v>38</v>
      </c>
      <c r="C21" s="26">
        <v>100667.729</v>
      </c>
      <c r="D21" s="27">
        <v>114527.744</v>
      </c>
      <c r="E21" s="26">
        <v>35848.664</v>
      </c>
      <c r="F21" s="28">
        <v>42175.284</v>
      </c>
      <c r="G21" s="26">
        <v>18759.783</v>
      </c>
      <c r="H21" s="27">
        <v>21112.269</v>
      </c>
      <c r="I21" s="26">
        <v>2776.329</v>
      </c>
      <c r="J21" s="28">
        <v>2924.816</v>
      </c>
      <c r="K21" s="29">
        <v>81907.94600000001</v>
      </c>
      <c r="L21" s="30">
        <v>93415.475</v>
      </c>
    </row>
    <row r="22" spans="1:12" ht="12.75">
      <c r="A22" s="24" t="s">
        <v>39</v>
      </c>
      <c r="B22" s="25" t="s">
        <v>40</v>
      </c>
      <c r="C22" s="26">
        <v>5333.78</v>
      </c>
      <c r="D22" s="27">
        <v>6562.357</v>
      </c>
      <c r="E22" s="26">
        <v>1450.655</v>
      </c>
      <c r="F22" s="28">
        <v>1803.469</v>
      </c>
      <c r="G22" s="26">
        <v>11389.233</v>
      </c>
      <c r="H22" s="27">
        <v>10070.143</v>
      </c>
      <c r="I22" s="26">
        <v>5566.882</v>
      </c>
      <c r="J22" s="28">
        <v>4430.956</v>
      </c>
      <c r="K22" s="29">
        <v>-6055.453</v>
      </c>
      <c r="L22" s="30">
        <v>-3507.786</v>
      </c>
    </row>
    <row r="23" spans="1:12" ht="12.75">
      <c r="A23" s="24" t="s">
        <v>41</v>
      </c>
      <c r="B23" s="25" t="s">
        <v>42</v>
      </c>
      <c r="C23" s="26">
        <v>23312.018</v>
      </c>
      <c r="D23" s="27">
        <v>20321.112</v>
      </c>
      <c r="E23" s="26">
        <v>8916.621</v>
      </c>
      <c r="F23" s="28">
        <v>9971.526</v>
      </c>
      <c r="G23" s="26">
        <v>252322.695</v>
      </c>
      <c r="H23" s="27">
        <v>291730.453</v>
      </c>
      <c r="I23" s="26">
        <v>60466.149</v>
      </c>
      <c r="J23" s="28">
        <v>65348.977</v>
      </c>
      <c r="K23" s="29">
        <v>-229010.677</v>
      </c>
      <c r="L23" s="30">
        <v>-271409.34099999996</v>
      </c>
    </row>
    <row r="24" spans="1:12" ht="12.75">
      <c r="A24" s="24" t="s">
        <v>43</v>
      </c>
      <c r="B24" s="25" t="s">
        <v>44</v>
      </c>
      <c r="C24" s="26">
        <v>21848.746</v>
      </c>
      <c r="D24" s="27">
        <v>29086.329</v>
      </c>
      <c r="E24" s="26">
        <v>21330.038</v>
      </c>
      <c r="F24" s="28">
        <v>20053.374</v>
      </c>
      <c r="G24" s="26">
        <v>71248.764</v>
      </c>
      <c r="H24" s="27">
        <v>79088.628</v>
      </c>
      <c r="I24" s="26">
        <v>42808.523</v>
      </c>
      <c r="J24" s="28">
        <v>42836.017</v>
      </c>
      <c r="K24" s="29">
        <v>-49400.018</v>
      </c>
      <c r="L24" s="30">
        <v>-50002.299</v>
      </c>
    </row>
    <row r="25" spans="1:12" ht="12.75">
      <c r="A25" s="24" t="s">
        <v>45</v>
      </c>
      <c r="B25" s="25" t="s">
        <v>46</v>
      </c>
      <c r="C25" s="26">
        <v>406970.881</v>
      </c>
      <c r="D25" s="27">
        <v>501949.191</v>
      </c>
      <c r="E25" s="26">
        <v>65410.134</v>
      </c>
      <c r="F25" s="28">
        <v>75687.936</v>
      </c>
      <c r="G25" s="26">
        <v>115312.778</v>
      </c>
      <c r="H25" s="27">
        <v>109713.04</v>
      </c>
      <c r="I25" s="26">
        <v>37549.185</v>
      </c>
      <c r="J25" s="28">
        <v>35775.335</v>
      </c>
      <c r="K25" s="29">
        <v>291658.103</v>
      </c>
      <c r="L25" s="30">
        <v>392236.151</v>
      </c>
    </row>
    <row r="26" spans="1:12" ht="12.75">
      <c r="A26" s="24" t="s">
        <v>47</v>
      </c>
      <c r="B26" s="25" t="s">
        <v>48</v>
      </c>
      <c r="C26" s="26">
        <v>708275.787</v>
      </c>
      <c r="D26" s="27">
        <v>709382.966</v>
      </c>
      <c r="E26" s="26">
        <v>58561.31</v>
      </c>
      <c r="F26" s="28">
        <v>53607.448</v>
      </c>
      <c r="G26" s="26">
        <v>16748.233</v>
      </c>
      <c r="H26" s="27">
        <v>26824.17</v>
      </c>
      <c r="I26" s="26">
        <v>2234.094</v>
      </c>
      <c r="J26" s="28">
        <v>2290.759</v>
      </c>
      <c r="K26" s="29">
        <v>691527.554</v>
      </c>
      <c r="L26" s="30">
        <v>682558.796</v>
      </c>
    </row>
    <row r="27" spans="1:12" ht="12.75">
      <c r="A27" s="24" t="s">
        <v>49</v>
      </c>
      <c r="B27" s="25" t="s">
        <v>50</v>
      </c>
      <c r="C27" s="26">
        <v>5324.802</v>
      </c>
      <c r="D27" s="27">
        <v>3863.847</v>
      </c>
      <c r="E27" s="26">
        <v>680.358</v>
      </c>
      <c r="F27" s="28">
        <v>552.356</v>
      </c>
      <c r="G27" s="26">
        <v>14129.041</v>
      </c>
      <c r="H27" s="27">
        <v>13377.127</v>
      </c>
      <c r="I27" s="26">
        <v>2156.558</v>
      </c>
      <c r="J27" s="28">
        <v>1683.839</v>
      </c>
      <c r="K27" s="29">
        <v>-8804.239</v>
      </c>
      <c r="L27" s="30">
        <v>-9513.28</v>
      </c>
    </row>
    <row r="28" spans="1:12" ht="12.75">
      <c r="A28" s="24" t="s">
        <v>51</v>
      </c>
      <c r="B28" s="25" t="s">
        <v>52</v>
      </c>
      <c r="C28" s="26">
        <v>1267.19</v>
      </c>
      <c r="D28" s="27">
        <v>1367.06</v>
      </c>
      <c r="E28" s="26">
        <v>239.18</v>
      </c>
      <c r="F28" s="28">
        <v>276.89</v>
      </c>
      <c r="G28" s="26">
        <v>4617.854</v>
      </c>
      <c r="H28" s="27">
        <v>4556.017</v>
      </c>
      <c r="I28" s="26">
        <v>1066.682</v>
      </c>
      <c r="J28" s="28">
        <v>884.099</v>
      </c>
      <c r="K28" s="29">
        <v>-3350.664</v>
      </c>
      <c r="L28" s="30">
        <v>-3188.957</v>
      </c>
    </row>
    <row r="29" spans="1:12" ht="12.75">
      <c r="A29" s="24" t="s">
        <v>443</v>
      </c>
      <c r="B29" s="25" t="s">
        <v>444</v>
      </c>
      <c r="C29" s="26">
        <v>1234.089</v>
      </c>
      <c r="D29" s="27">
        <v>1152.702</v>
      </c>
      <c r="E29" s="26">
        <v>180.757</v>
      </c>
      <c r="F29" s="28">
        <v>161.447</v>
      </c>
      <c r="G29" s="26">
        <v>12.32</v>
      </c>
      <c r="H29" s="27">
        <v>1552.076</v>
      </c>
      <c r="I29" s="26">
        <v>3.935</v>
      </c>
      <c r="J29" s="28">
        <v>412.876</v>
      </c>
      <c r="K29" s="29">
        <v>1221.769</v>
      </c>
      <c r="L29" s="30">
        <v>-399.374</v>
      </c>
    </row>
    <row r="30" spans="1:12" ht="12.75">
      <c r="A30" s="24" t="s">
        <v>53</v>
      </c>
      <c r="B30" s="25" t="s">
        <v>54</v>
      </c>
      <c r="C30" s="26">
        <v>227074.918</v>
      </c>
      <c r="D30" s="27">
        <v>368530.982</v>
      </c>
      <c r="E30" s="26">
        <v>460343.136</v>
      </c>
      <c r="F30" s="28">
        <v>582354.573</v>
      </c>
      <c r="G30" s="26">
        <v>127997.696</v>
      </c>
      <c r="H30" s="27">
        <v>161125.519</v>
      </c>
      <c r="I30" s="26">
        <v>254044.707</v>
      </c>
      <c r="J30" s="28">
        <v>205487.382</v>
      </c>
      <c r="K30" s="29">
        <v>99077.22200000001</v>
      </c>
      <c r="L30" s="30">
        <v>207405.46300000002</v>
      </c>
    </row>
    <row r="31" spans="1:12" ht="12.75">
      <c r="A31" s="24" t="s">
        <v>55</v>
      </c>
      <c r="B31" s="25" t="s">
        <v>56</v>
      </c>
      <c r="C31" s="26">
        <v>87812.903</v>
      </c>
      <c r="D31" s="27">
        <v>107655.859</v>
      </c>
      <c r="E31" s="26">
        <v>53131.468</v>
      </c>
      <c r="F31" s="28">
        <v>51618.768</v>
      </c>
      <c r="G31" s="26">
        <v>232093.226</v>
      </c>
      <c r="H31" s="27">
        <v>161050.412</v>
      </c>
      <c r="I31" s="26">
        <v>116454.336</v>
      </c>
      <c r="J31" s="28">
        <v>98395.752</v>
      </c>
      <c r="K31" s="29">
        <v>-144280.32299999997</v>
      </c>
      <c r="L31" s="30">
        <v>-53394.553000000014</v>
      </c>
    </row>
    <row r="32" spans="1:12" ht="12.75">
      <c r="A32" s="24" t="s">
        <v>57</v>
      </c>
      <c r="B32" s="25" t="s">
        <v>58</v>
      </c>
      <c r="C32" s="26">
        <v>97985.559</v>
      </c>
      <c r="D32" s="27">
        <v>110761.096</v>
      </c>
      <c r="E32" s="26">
        <v>89190.76</v>
      </c>
      <c r="F32" s="28">
        <v>93735.067</v>
      </c>
      <c r="G32" s="26">
        <v>72667.199</v>
      </c>
      <c r="H32" s="27">
        <v>83458.596</v>
      </c>
      <c r="I32" s="26">
        <v>63298.716</v>
      </c>
      <c r="J32" s="28">
        <v>72943.714</v>
      </c>
      <c r="K32" s="29">
        <v>25318.36</v>
      </c>
      <c r="L32" s="30">
        <v>27302.5</v>
      </c>
    </row>
    <row r="33" spans="1:12" ht="12.75">
      <c r="A33" s="24" t="s">
        <v>59</v>
      </c>
      <c r="B33" s="25" t="s">
        <v>60</v>
      </c>
      <c r="C33" s="26">
        <v>78449.314</v>
      </c>
      <c r="D33" s="27">
        <v>127444.74</v>
      </c>
      <c r="E33" s="26">
        <v>120609.397</v>
      </c>
      <c r="F33" s="28">
        <v>118900.129</v>
      </c>
      <c r="G33" s="26">
        <v>29945.627</v>
      </c>
      <c r="H33" s="27">
        <v>48584.968</v>
      </c>
      <c r="I33" s="26">
        <v>61006.851</v>
      </c>
      <c r="J33" s="28">
        <v>88963.589</v>
      </c>
      <c r="K33" s="29">
        <v>48503.687</v>
      </c>
      <c r="L33" s="30">
        <v>78859.772</v>
      </c>
    </row>
    <row r="34" spans="1:12" ht="12.75">
      <c r="A34" s="24" t="s">
        <v>61</v>
      </c>
      <c r="B34" s="25" t="s">
        <v>62</v>
      </c>
      <c r="C34" s="26">
        <v>117224.028</v>
      </c>
      <c r="D34" s="27">
        <v>269017.023</v>
      </c>
      <c r="E34" s="26">
        <v>40350.656</v>
      </c>
      <c r="F34" s="28">
        <v>57659.007</v>
      </c>
      <c r="G34" s="26">
        <v>61146.061</v>
      </c>
      <c r="H34" s="27">
        <v>109122.94</v>
      </c>
      <c r="I34" s="26">
        <v>16538.762</v>
      </c>
      <c r="J34" s="28">
        <v>20302.889</v>
      </c>
      <c r="K34" s="29">
        <v>56077.967000000004</v>
      </c>
      <c r="L34" s="30">
        <v>159894.08299999998</v>
      </c>
    </row>
    <row r="35" spans="1:12" ht="12.75">
      <c r="A35" s="24" t="s">
        <v>63</v>
      </c>
      <c r="B35" s="25" t="s">
        <v>64</v>
      </c>
      <c r="C35" s="26">
        <v>493810.293</v>
      </c>
      <c r="D35" s="27">
        <v>575671.947</v>
      </c>
      <c r="E35" s="26">
        <v>187618.604</v>
      </c>
      <c r="F35" s="28">
        <v>193012.534</v>
      </c>
      <c r="G35" s="26">
        <v>286994.891</v>
      </c>
      <c r="H35" s="27">
        <v>332777.84</v>
      </c>
      <c r="I35" s="26">
        <v>88353.568</v>
      </c>
      <c r="J35" s="28">
        <v>94988.917</v>
      </c>
      <c r="K35" s="29">
        <v>206815.402</v>
      </c>
      <c r="L35" s="30">
        <v>242894.10700000002</v>
      </c>
    </row>
    <row r="36" spans="1:12" ht="12.75">
      <c r="A36" s="24" t="s">
        <v>65</v>
      </c>
      <c r="B36" s="25" t="s">
        <v>66</v>
      </c>
      <c r="C36" s="26">
        <v>211351.762</v>
      </c>
      <c r="D36" s="27">
        <v>318216.341</v>
      </c>
      <c r="E36" s="26">
        <v>229449.972</v>
      </c>
      <c r="F36" s="28">
        <v>261308.607</v>
      </c>
      <c r="G36" s="26">
        <v>32600.599</v>
      </c>
      <c r="H36" s="27">
        <v>31713.444</v>
      </c>
      <c r="I36" s="26">
        <v>19308.901</v>
      </c>
      <c r="J36" s="28">
        <v>16217.584</v>
      </c>
      <c r="K36" s="29">
        <v>178751.163</v>
      </c>
      <c r="L36" s="30">
        <v>286502.897</v>
      </c>
    </row>
    <row r="37" spans="1:12" ht="12.75">
      <c r="A37" s="24" t="s">
        <v>67</v>
      </c>
      <c r="B37" s="25" t="s">
        <v>68</v>
      </c>
      <c r="C37" s="26">
        <v>35105.147</v>
      </c>
      <c r="D37" s="27">
        <v>70396.829</v>
      </c>
      <c r="E37" s="26">
        <v>26324.265</v>
      </c>
      <c r="F37" s="28">
        <v>41971.285</v>
      </c>
      <c r="G37" s="26">
        <v>13000.559</v>
      </c>
      <c r="H37" s="27">
        <v>15146.159</v>
      </c>
      <c r="I37" s="26">
        <v>6698.506</v>
      </c>
      <c r="J37" s="28">
        <v>6883.817</v>
      </c>
      <c r="K37" s="29">
        <v>22104.587999999996</v>
      </c>
      <c r="L37" s="30">
        <v>55250.67</v>
      </c>
    </row>
    <row r="38" spans="1:12" ht="12.75">
      <c r="A38" s="24" t="s">
        <v>69</v>
      </c>
      <c r="B38" s="25" t="s">
        <v>70</v>
      </c>
      <c r="C38" s="26">
        <v>32064.331</v>
      </c>
      <c r="D38" s="27">
        <v>36452.892</v>
      </c>
      <c r="E38" s="26">
        <v>14525.529</v>
      </c>
      <c r="F38" s="28">
        <v>15551.254</v>
      </c>
      <c r="G38" s="26">
        <v>10400.341</v>
      </c>
      <c r="H38" s="27">
        <v>11242.23</v>
      </c>
      <c r="I38" s="26">
        <v>2830.414</v>
      </c>
      <c r="J38" s="28">
        <v>3162.547</v>
      </c>
      <c r="K38" s="29">
        <v>21663.989999999998</v>
      </c>
      <c r="L38" s="30">
        <v>25210.662</v>
      </c>
    </row>
    <row r="39" spans="1:12" ht="12.75">
      <c r="A39" s="24" t="s">
        <v>71</v>
      </c>
      <c r="B39" s="25" t="s">
        <v>72</v>
      </c>
      <c r="C39" s="26">
        <v>310.429</v>
      </c>
      <c r="D39" s="27">
        <v>109.327</v>
      </c>
      <c r="E39" s="26">
        <v>79.06</v>
      </c>
      <c r="F39" s="28">
        <v>35.658</v>
      </c>
      <c r="G39" s="26">
        <v>132.819</v>
      </c>
      <c r="H39" s="27">
        <v>75.382</v>
      </c>
      <c r="I39" s="26">
        <v>27.859</v>
      </c>
      <c r="J39" s="28">
        <v>11.837</v>
      </c>
      <c r="K39" s="29">
        <v>177.60999999999999</v>
      </c>
      <c r="L39" s="30">
        <v>33.94499999999999</v>
      </c>
    </row>
    <row r="40" spans="1:12" ht="12.75">
      <c r="A40" s="24" t="s">
        <v>73</v>
      </c>
      <c r="B40" s="25" t="s">
        <v>74</v>
      </c>
      <c r="C40" s="26">
        <v>3.12</v>
      </c>
      <c r="D40" s="27">
        <v>0</v>
      </c>
      <c r="E40" s="26">
        <v>0.175</v>
      </c>
      <c r="F40" s="28">
        <v>0</v>
      </c>
      <c r="G40" s="26">
        <v>404.444</v>
      </c>
      <c r="H40" s="27">
        <v>406.455</v>
      </c>
      <c r="I40" s="26">
        <v>79.839</v>
      </c>
      <c r="J40" s="28">
        <v>74.497</v>
      </c>
      <c r="K40" s="29">
        <v>-401.324</v>
      </c>
      <c r="L40" s="30">
        <v>-406.455</v>
      </c>
    </row>
    <row r="41" spans="1:12" ht="12.75">
      <c r="A41" s="24" t="s">
        <v>75</v>
      </c>
      <c r="B41" s="25" t="s">
        <v>76</v>
      </c>
      <c r="C41" s="26">
        <v>81607.802</v>
      </c>
      <c r="D41" s="27">
        <v>95759.347</v>
      </c>
      <c r="E41" s="26">
        <v>24107.569</v>
      </c>
      <c r="F41" s="28">
        <v>24087.939</v>
      </c>
      <c r="G41" s="26">
        <v>100600.69</v>
      </c>
      <c r="H41" s="27">
        <v>113755.297</v>
      </c>
      <c r="I41" s="26">
        <v>24894.228</v>
      </c>
      <c r="J41" s="28">
        <v>24900.36</v>
      </c>
      <c r="K41" s="29">
        <v>-18992.888000000006</v>
      </c>
      <c r="L41" s="30">
        <v>-17995.95000000001</v>
      </c>
    </row>
    <row r="42" spans="1:12" ht="12.75">
      <c r="A42" s="24" t="s">
        <v>77</v>
      </c>
      <c r="B42" s="25" t="s">
        <v>78</v>
      </c>
      <c r="C42" s="26">
        <v>32357.523</v>
      </c>
      <c r="D42" s="27">
        <v>34756.169</v>
      </c>
      <c r="E42" s="26">
        <v>20259.647</v>
      </c>
      <c r="F42" s="28">
        <v>21737.167</v>
      </c>
      <c r="G42" s="26">
        <v>8873.761</v>
      </c>
      <c r="H42" s="27">
        <v>11128.402</v>
      </c>
      <c r="I42" s="26">
        <v>4984.38</v>
      </c>
      <c r="J42" s="28">
        <v>6189.644</v>
      </c>
      <c r="K42" s="29">
        <v>23483.762000000002</v>
      </c>
      <c r="L42" s="30">
        <v>23627.767</v>
      </c>
    </row>
    <row r="43" spans="1:12" ht="12.75">
      <c r="A43" s="24" t="s">
        <v>79</v>
      </c>
      <c r="B43" s="25" t="s">
        <v>80</v>
      </c>
      <c r="C43" s="26">
        <v>3599.16</v>
      </c>
      <c r="D43" s="27">
        <v>8381.623</v>
      </c>
      <c r="E43" s="26">
        <v>37496.824</v>
      </c>
      <c r="F43" s="28">
        <v>53621.182</v>
      </c>
      <c r="G43" s="26">
        <v>84.753</v>
      </c>
      <c r="H43" s="27">
        <v>132.166</v>
      </c>
      <c r="I43" s="26">
        <v>337.87</v>
      </c>
      <c r="J43" s="28">
        <v>219.909</v>
      </c>
      <c r="K43" s="29">
        <v>3514.4069999999997</v>
      </c>
      <c r="L43" s="30">
        <v>8249.457</v>
      </c>
    </row>
    <row r="44" spans="1:12" ht="12.75">
      <c r="A44" s="24" t="s">
        <v>547</v>
      </c>
      <c r="B44" s="25" t="s">
        <v>548</v>
      </c>
      <c r="C44" s="26">
        <v>3150.187</v>
      </c>
      <c r="D44" s="27">
        <v>4156.629</v>
      </c>
      <c r="E44" s="26">
        <v>96.506</v>
      </c>
      <c r="F44" s="28">
        <v>100.971</v>
      </c>
      <c r="G44" s="26">
        <v>9.252</v>
      </c>
      <c r="H44" s="27">
        <v>118.346</v>
      </c>
      <c r="I44" s="26">
        <v>6.156</v>
      </c>
      <c r="J44" s="28">
        <v>83.181</v>
      </c>
      <c r="K44" s="29">
        <v>3140.935</v>
      </c>
      <c r="L44" s="30">
        <v>4038.283</v>
      </c>
    </row>
    <row r="45" spans="1:12" ht="12.75">
      <c r="A45" s="24" t="s">
        <v>81</v>
      </c>
      <c r="B45" s="25" t="s">
        <v>82</v>
      </c>
      <c r="C45" s="26">
        <v>811.193</v>
      </c>
      <c r="D45" s="27">
        <v>822.162</v>
      </c>
      <c r="E45" s="26">
        <v>265.984</v>
      </c>
      <c r="F45" s="28">
        <v>251.356</v>
      </c>
      <c r="G45" s="26">
        <v>15.266</v>
      </c>
      <c r="H45" s="27">
        <v>11.887</v>
      </c>
      <c r="I45" s="26">
        <v>30.608</v>
      </c>
      <c r="J45" s="28">
        <v>34.242</v>
      </c>
      <c r="K45" s="29">
        <v>795.927</v>
      </c>
      <c r="L45" s="30">
        <v>810.2750000000001</v>
      </c>
    </row>
    <row r="46" spans="1:12" ht="12.75">
      <c r="A46" s="24" t="s">
        <v>83</v>
      </c>
      <c r="B46" s="25" t="s">
        <v>84</v>
      </c>
      <c r="C46" s="26">
        <v>128.024</v>
      </c>
      <c r="D46" s="27">
        <v>483.945</v>
      </c>
      <c r="E46" s="26">
        <v>277.623</v>
      </c>
      <c r="F46" s="28">
        <v>696.377</v>
      </c>
      <c r="G46" s="26">
        <v>3.367</v>
      </c>
      <c r="H46" s="27">
        <v>0.28</v>
      </c>
      <c r="I46" s="26">
        <v>0.028</v>
      </c>
      <c r="J46" s="28">
        <v>0.005</v>
      </c>
      <c r="K46" s="29">
        <v>124.657</v>
      </c>
      <c r="L46" s="30">
        <v>483.665</v>
      </c>
    </row>
    <row r="47" spans="1:12" ht="12.75">
      <c r="A47" s="24" t="s">
        <v>85</v>
      </c>
      <c r="B47" s="25" t="s">
        <v>86</v>
      </c>
      <c r="C47" s="26">
        <v>69013.168</v>
      </c>
      <c r="D47" s="27">
        <v>74838.912</v>
      </c>
      <c r="E47" s="26">
        <v>177052.934</v>
      </c>
      <c r="F47" s="28">
        <v>179078.657</v>
      </c>
      <c r="G47" s="26">
        <v>32488.411</v>
      </c>
      <c r="H47" s="27">
        <v>44787.917</v>
      </c>
      <c r="I47" s="26">
        <v>66129.569</v>
      </c>
      <c r="J47" s="28">
        <v>89241.192</v>
      </c>
      <c r="K47" s="29">
        <v>36524.757000000005</v>
      </c>
      <c r="L47" s="30">
        <v>30050.994999999995</v>
      </c>
    </row>
    <row r="48" spans="1:12" ht="12.75">
      <c r="A48" s="24" t="s">
        <v>87</v>
      </c>
      <c r="B48" s="25" t="s">
        <v>88</v>
      </c>
      <c r="C48" s="26">
        <v>1953.491</v>
      </c>
      <c r="D48" s="27">
        <v>3356.089</v>
      </c>
      <c r="E48" s="26">
        <v>1101.113</v>
      </c>
      <c r="F48" s="28">
        <v>1698.034</v>
      </c>
      <c r="G48" s="26">
        <v>26228.778</v>
      </c>
      <c r="H48" s="27">
        <v>31090.249</v>
      </c>
      <c r="I48" s="26">
        <v>7652.972</v>
      </c>
      <c r="J48" s="28">
        <v>10133.999</v>
      </c>
      <c r="K48" s="29">
        <v>-24275.286999999997</v>
      </c>
      <c r="L48" s="30">
        <v>-27734.16</v>
      </c>
    </row>
    <row r="49" spans="1:12" ht="12.75">
      <c r="A49" s="24" t="s">
        <v>89</v>
      </c>
      <c r="B49" s="25" t="s">
        <v>90</v>
      </c>
      <c r="C49" s="26">
        <v>63294.612</v>
      </c>
      <c r="D49" s="27">
        <v>63606.136</v>
      </c>
      <c r="E49" s="26">
        <v>35331.009</v>
      </c>
      <c r="F49" s="28">
        <v>31387.03</v>
      </c>
      <c r="G49" s="26">
        <v>151950.36</v>
      </c>
      <c r="H49" s="27">
        <v>164359.412</v>
      </c>
      <c r="I49" s="26">
        <v>91639.4</v>
      </c>
      <c r="J49" s="28">
        <v>94649.524</v>
      </c>
      <c r="K49" s="29">
        <v>-88655.74799999999</v>
      </c>
      <c r="L49" s="30">
        <v>-100753.27600000001</v>
      </c>
    </row>
    <row r="50" spans="1:12" ht="12.75">
      <c r="A50" s="24" t="s">
        <v>91</v>
      </c>
      <c r="B50" s="25" t="s">
        <v>92</v>
      </c>
      <c r="C50" s="26">
        <v>11425.985</v>
      </c>
      <c r="D50" s="27">
        <v>12666.622</v>
      </c>
      <c r="E50" s="26">
        <v>2721.911</v>
      </c>
      <c r="F50" s="28">
        <v>1912.654</v>
      </c>
      <c r="G50" s="26">
        <v>88023.243</v>
      </c>
      <c r="H50" s="27">
        <v>108222.386</v>
      </c>
      <c r="I50" s="26">
        <v>16066.863</v>
      </c>
      <c r="J50" s="28">
        <v>20537.246</v>
      </c>
      <c r="K50" s="29">
        <v>-76597.258</v>
      </c>
      <c r="L50" s="30">
        <v>-95555.764</v>
      </c>
    </row>
    <row r="51" spans="1:12" ht="12.75">
      <c r="A51" s="24" t="s">
        <v>93</v>
      </c>
      <c r="B51" s="25" t="s">
        <v>94</v>
      </c>
      <c r="C51" s="26">
        <v>19431.103</v>
      </c>
      <c r="D51" s="27">
        <v>18249.082</v>
      </c>
      <c r="E51" s="26">
        <v>8962.291</v>
      </c>
      <c r="F51" s="28">
        <v>10159.666</v>
      </c>
      <c r="G51" s="26">
        <v>10597.333</v>
      </c>
      <c r="H51" s="27">
        <v>10069.593</v>
      </c>
      <c r="I51" s="26">
        <v>4931.388</v>
      </c>
      <c r="J51" s="28">
        <v>4496.882</v>
      </c>
      <c r="K51" s="29">
        <v>8833.769999999999</v>
      </c>
      <c r="L51" s="30">
        <v>8179.488999999998</v>
      </c>
    </row>
    <row r="52" spans="1:12" ht="12.75">
      <c r="A52" s="24" t="s">
        <v>95</v>
      </c>
      <c r="B52" s="25" t="s">
        <v>96</v>
      </c>
      <c r="C52" s="26">
        <v>5010.242</v>
      </c>
      <c r="D52" s="27">
        <v>6377.817</v>
      </c>
      <c r="E52" s="26">
        <v>21828.736</v>
      </c>
      <c r="F52" s="28">
        <v>23546.666</v>
      </c>
      <c r="G52" s="26">
        <v>44305.08</v>
      </c>
      <c r="H52" s="27">
        <v>32607.07</v>
      </c>
      <c r="I52" s="26">
        <v>146036.243</v>
      </c>
      <c r="J52" s="28">
        <v>113873.192</v>
      </c>
      <c r="K52" s="29">
        <v>-39294.838</v>
      </c>
      <c r="L52" s="30">
        <v>-26229.253</v>
      </c>
    </row>
    <row r="53" spans="1:12" ht="12.75">
      <c r="A53" s="24" t="s">
        <v>97</v>
      </c>
      <c r="B53" s="25" t="s">
        <v>98</v>
      </c>
      <c r="C53" s="26">
        <v>50303.266</v>
      </c>
      <c r="D53" s="27">
        <v>57537.04</v>
      </c>
      <c r="E53" s="26">
        <v>65907.055</v>
      </c>
      <c r="F53" s="28">
        <v>73480.922</v>
      </c>
      <c r="G53" s="26">
        <v>130693.247</v>
      </c>
      <c r="H53" s="27">
        <v>156720.967</v>
      </c>
      <c r="I53" s="26">
        <v>112054.61</v>
      </c>
      <c r="J53" s="28">
        <v>110314.31</v>
      </c>
      <c r="K53" s="29">
        <v>-80389.981</v>
      </c>
      <c r="L53" s="30">
        <v>-99183.927</v>
      </c>
    </row>
    <row r="54" spans="1:12" ht="12.75">
      <c r="A54" s="24" t="s">
        <v>99</v>
      </c>
      <c r="B54" s="25" t="s">
        <v>100</v>
      </c>
      <c r="C54" s="26">
        <v>51549.82</v>
      </c>
      <c r="D54" s="27">
        <v>45439.988</v>
      </c>
      <c r="E54" s="26">
        <v>124274.662</v>
      </c>
      <c r="F54" s="28">
        <v>115048.041</v>
      </c>
      <c r="G54" s="26">
        <v>38390.146</v>
      </c>
      <c r="H54" s="27">
        <v>32442.453</v>
      </c>
      <c r="I54" s="26">
        <v>76546.44</v>
      </c>
      <c r="J54" s="28">
        <v>67984.764</v>
      </c>
      <c r="K54" s="29">
        <v>13159.673999999999</v>
      </c>
      <c r="L54" s="30">
        <v>12997.534999999996</v>
      </c>
    </row>
    <row r="55" spans="1:12" ht="12.75">
      <c r="A55" s="24" t="s">
        <v>101</v>
      </c>
      <c r="B55" s="25" t="s">
        <v>102</v>
      </c>
      <c r="C55" s="26">
        <v>41649.726</v>
      </c>
      <c r="D55" s="27">
        <v>40183.123</v>
      </c>
      <c r="E55" s="26">
        <v>86458.585</v>
      </c>
      <c r="F55" s="28">
        <v>95718.153</v>
      </c>
      <c r="G55" s="26">
        <v>27548.082</v>
      </c>
      <c r="H55" s="27">
        <v>39172.186</v>
      </c>
      <c r="I55" s="26">
        <v>33194.607</v>
      </c>
      <c r="J55" s="28">
        <v>41892.635</v>
      </c>
      <c r="K55" s="29">
        <v>14101.644000000004</v>
      </c>
      <c r="L55" s="30">
        <v>1010.9369999999981</v>
      </c>
    </row>
    <row r="56" spans="1:12" ht="12.75">
      <c r="A56" s="24" t="s">
        <v>103</v>
      </c>
      <c r="B56" s="25" t="s">
        <v>104</v>
      </c>
      <c r="C56" s="26">
        <v>9200.269</v>
      </c>
      <c r="D56" s="27">
        <v>10083.065</v>
      </c>
      <c r="E56" s="26">
        <v>9472.543</v>
      </c>
      <c r="F56" s="28">
        <v>10327.372</v>
      </c>
      <c r="G56" s="26">
        <v>55000.883</v>
      </c>
      <c r="H56" s="27">
        <v>65404.967</v>
      </c>
      <c r="I56" s="26">
        <v>52423.128</v>
      </c>
      <c r="J56" s="28">
        <v>62342.212</v>
      </c>
      <c r="K56" s="29">
        <v>-45800.614</v>
      </c>
      <c r="L56" s="30">
        <v>-55321.901999999995</v>
      </c>
    </row>
    <row r="57" spans="1:12" ht="12.75">
      <c r="A57" s="24" t="s">
        <v>105</v>
      </c>
      <c r="B57" s="25" t="s">
        <v>106</v>
      </c>
      <c r="C57" s="26">
        <v>19561.6</v>
      </c>
      <c r="D57" s="27">
        <v>20624.54</v>
      </c>
      <c r="E57" s="26">
        <v>46509.62</v>
      </c>
      <c r="F57" s="28">
        <v>58378.647</v>
      </c>
      <c r="G57" s="26">
        <v>32891.351</v>
      </c>
      <c r="H57" s="27">
        <v>31299.885</v>
      </c>
      <c r="I57" s="26">
        <v>65427.382</v>
      </c>
      <c r="J57" s="28">
        <v>58699.306</v>
      </c>
      <c r="K57" s="29">
        <v>-13329.751000000004</v>
      </c>
      <c r="L57" s="30">
        <v>-10675.344999999998</v>
      </c>
    </row>
    <row r="58" spans="1:12" ht="12.75">
      <c r="A58" s="24" t="s">
        <v>107</v>
      </c>
      <c r="B58" s="25" t="s">
        <v>108</v>
      </c>
      <c r="C58" s="26">
        <v>10566.99</v>
      </c>
      <c r="D58" s="27">
        <v>11913.302</v>
      </c>
      <c r="E58" s="26">
        <v>13838.15</v>
      </c>
      <c r="F58" s="28">
        <v>14849.169</v>
      </c>
      <c r="G58" s="26">
        <v>43081.898</v>
      </c>
      <c r="H58" s="27">
        <v>55591.443</v>
      </c>
      <c r="I58" s="26">
        <v>49961.811</v>
      </c>
      <c r="J58" s="28">
        <v>55597.81</v>
      </c>
      <c r="K58" s="29">
        <v>-32514.908000000003</v>
      </c>
      <c r="L58" s="30">
        <v>-43678.141</v>
      </c>
    </row>
    <row r="59" spans="1:12" ht="12.75">
      <c r="A59" s="24" t="s">
        <v>109</v>
      </c>
      <c r="B59" s="25" t="s">
        <v>110</v>
      </c>
      <c r="C59" s="26">
        <v>6269.68</v>
      </c>
      <c r="D59" s="27">
        <v>3508.686</v>
      </c>
      <c r="E59" s="26">
        <v>12793.79</v>
      </c>
      <c r="F59" s="28">
        <v>5898.48</v>
      </c>
      <c r="G59" s="26">
        <v>1680.421</v>
      </c>
      <c r="H59" s="27">
        <v>1860.63</v>
      </c>
      <c r="I59" s="26">
        <v>2974.314</v>
      </c>
      <c r="J59" s="28">
        <v>2037.719</v>
      </c>
      <c r="K59" s="29">
        <v>4589.259</v>
      </c>
      <c r="L59" s="30">
        <v>1648.056</v>
      </c>
    </row>
    <row r="60" spans="1:12" ht="12.75">
      <c r="A60" s="24" t="s">
        <v>111</v>
      </c>
      <c r="B60" s="25" t="s">
        <v>112</v>
      </c>
      <c r="C60" s="26">
        <v>366903.002</v>
      </c>
      <c r="D60" s="27">
        <v>374036.645</v>
      </c>
      <c r="E60" s="26">
        <v>241604.794</v>
      </c>
      <c r="F60" s="28">
        <v>245109.793</v>
      </c>
      <c r="G60" s="26">
        <v>140927.378</v>
      </c>
      <c r="H60" s="27">
        <v>167325.097</v>
      </c>
      <c r="I60" s="26">
        <v>95174.923</v>
      </c>
      <c r="J60" s="28">
        <v>107465.133</v>
      </c>
      <c r="K60" s="29">
        <v>225975.62399999998</v>
      </c>
      <c r="L60" s="30">
        <v>206711.548</v>
      </c>
    </row>
    <row r="61" spans="1:12" ht="12.75">
      <c r="A61" s="24" t="s">
        <v>113</v>
      </c>
      <c r="B61" s="25" t="s">
        <v>114</v>
      </c>
      <c r="C61" s="26">
        <v>210841.397</v>
      </c>
      <c r="D61" s="27">
        <v>211790.534</v>
      </c>
      <c r="E61" s="26">
        <v>352387.245</v>
      </c>
      <c r="F61" s="28">
        <v>366329.63</v>
      </c>
      <c r="G61" s="26">
        <v>42532.015</v>
      </c>
      <c r="H61" s="27">
        <v>38083.89</v>
      </c>
      <c r="I61" s="26">
        <v>56774.669</v>
      </c>
      <c r="J61" s="28">
        <v>50851.132</v>
      </c>
      <c r="K61" s="29">
        <v>168309.38199999998</v>
      </c>
      <c r="L61" s="30">
        <v>173706.64400000003</v>
      </c>
    </row>
    <row r="62" spans="1:12" ht="12.75">
      <c r="A62" s="24" t="s">
        <v>115</v>
      </c>
      <c r="B62" s="25" t="s">
        <v>116</v>
      </c>
      <c r="C62" s="26">
        <v>19964.582</v>
      </c>
      <c r="D62" s="27">
        <v>20515.444</v>
      </c>
      <c r="E62" s="26">
        <v>18308.114</v>
      </c>
      <c r="F62" s="28">
        <v>18324.254</v>
      </c>
      <c r="G62" s="26">
        <v>2241.562</v>
      </c>
      <c r="H62" s="27">
        <v>3783.041</v>
      </c>
      <c r="I62" s="26">
        <v>1677.023</v>
      </c>
      <c r="J62" s="28">
        <v>3251.335</v>
      </c>
      <c r="K62" s="29">
        <v>17723.019999999997</v>
      </c>
      <c r="L62" s="30">
        <v>16732.403</v>
      </c>
    </row>
    <row r="63" spans="1:12" ht="12.75">
      <c r="A63" s="24" t="s">
        <v>117</v>
      </c>
      <c r="B63" s="25" t="s">
        <v>118</v>
      </c>
      <c r="C63" s="26">
        <v>68755.736</v>
      </c>
      <c r="D63" s="27">
        <v>69949.905</v>
      </c>
      <c r="E63" s="26">
        <v>36989.076</v>
      </c>
      <c r="F63" s="28">
        <v>34180.136</v>
      </c>
      <c r="G63" s="26">
        <v>21097.004</v>
      </c>
      <c r="H63" s="27">
        <v>20813.309</v>
      </c>
      <c r="I63" s="26">
        <v>7218.268</v>
      </c>
      <c r="J63" s="28">
        <v>11145.358</v>
      </c>
      <c r="K63" s="29">
        <v>47658.732</v>
      </c>
      <c r="L63" s="30">
        <v>49136.596</v>
      </c>
    </row>
    <row r="64" spans="1:12" ht="12.75">
      <c r="A64" s="24" t="s">
        <v>119</v>
      </c>
      <c r="B64" s="25" t="s">
        <v>120</v>
      </c>
      <c r="C64" s="26">
        <v>15299.516</v>
      </c>
      <c r="D64" s="27">
        <v>19615.727</v>
      </c>
      <c r="E64" s="26">
        <v>20030.824</v>
      </c>
      <c r="F64" s="28">
        <v>32113.657</v>
      </c>
      <c r="G64" s="26">
        <v>6358.232</v>
      </c>
      <c r="H64" s="27">
        <v>7706.544</v>
      </c>
      <c r="I64" s="26">
        <v>5978.541</v>
      </c>
      <c r="J64" s="28">
        <v>9155.144</v>
      </c>
      <c r="K64" s="29">
        <v>8941.284</v>
      </c>
      <c r="L64" s="30">
        <v>11909.182999999999</v>
      </c>
    </row>
    <row r="65" spans="1:12" ht="12.75">
      <c r="A65" s="24" t="s">
        <v>121</v>
      </c>
      <c r="B65" s="25" t="s">
        <v>122</v>
      </c>
      <c r="C65" s="26">
        <v>121.565</v>
      </c>
      <c r="D65" s="27">
        <v>86.285</v>
      </c>
      <c r="E65" s="26">
        <v>37.245</v>
      </c>
      <c r="F65" s="28">
        <v>318.949</v>
      </c>
      <c r="G65" s="26">
        <v>3389.822</v>
      </c>
      <c r="H65" s="27">
        <v>3754.106</v>
      </c>
      <c r="I65" s="26">
        <v>3488.097</v>
      </c>
      <c r="J65" s="28">
        <v>3612.096</v>
      </c>
      <c r="K65" s="29">
        <v>-3268.257</v>
      </c>
      <c r="L65" s="30">
        <v>-3667.8210000000004</v>
      </c>
    </row>
    <row r="66" spans="1:12" ht="12.75">
      <c r="A66" s="24" t="s">
        <v>123</v>
      </c>
      <c r="B66" s="25" t="s">
        <v>124</v>
      </c>
      <c r="C66" s="26">
        <v>2131.312</v>
      </c>
      <c r="D66" s="27">
        <v>4344.684</v>
      </c>
      <c r="E66" s="26">
        <v>1164.491</v>
      </c>
      <c r="F66" s="28">
        <v>1554.709</v>
      </c>
      <c r="G66" s="26">
        <v>13528.07</v>
      </c>
      <c r="H66" s="27">
        <v>27643.123</v>
      </c>
      <c r="I66" s="26">
        <v>2773.583</v>
      </c>
      <c r="J66" s="28">
        <v>5455.317</v>
      </c>
      <c r="K66" s="29">
        <v>-11396.758</v>
      </c>
      <c r="L66" s="30">
        <v>-23298.439</v>
      </c>
    </row>
    <row r="67" spans="1:12" ht="12.75">
      <c r="A67" s="24" t="s">
        <v>125</v>
      </c>
      <c r="B67" s="25" t="s">
        <v>126</v>
      </c>
      <c r="C67" s="26">
        <v>17801.346</v>
      </c>
      <c r="D67" s="27">
        <v>14116.025</v>
      </c>
      <c r="E67" s="26">
        <v>3680.812</v>
      </c>
      <c r="F67" s="28">
        <v>2592.522</v>
      </c>
      <c r="G67" s="26">
        <v>48924.3</v>
      </c>
      <c r="H67" s="27">
        <v>57736.886</v>
      </c>
      <c r="I67" s="26">
        <v>6118.862</v>
      </c>
      <c r="J67" s="28">
        <v>7761.954</v>
      </c>
      <c r="K67" s="29">
        <v>-31122.954</v>
      </c>
      <c r="L67" s="30">
        <v>-43620.861</v>
      </c>
    </row>
    <row r="68" spans="1:12" ht="12.75">
      <c r="A68" s="24" t="s">
        <v>127</v>
      </c>
      <c r="B68" s="25" t="s">
        <v>128</v>
      </c>
      <c r="C68" s="26">
        <v>30394.638</v>
      </c>
      <c r="D68" s="27">
        <v>46743.228</v>
      </c>
      <c r="E68" s="26">
        <v>40793.708</v>
      </c>
      <c r="F68" s="28">
        <v>60712.337</v>
      </c>
      <c r="G68" s="26">
        <v>2185.664</v>
      </c>
      <c r="H68" s="27">
        <v>3179.389</v>
      </c>
      <c r="I68" s="26">
        <v>4187.899</v>
      </c>
      <c r="J68" s="28">
        <v>6472.407</v>
      </c>
      <c r="K68" s="29">
        <v>28208.974</v>
      </c>
      <c r="L68" s="30">
        <v>43563.839</v>
      </c>
    </row>
    <row r="69" spans="1:12" ht="12.75">
      <c r="A69" s="24" t="s">
        <v>129</v>
      </c>
      <c r="B69" s="25" t="s">
        <v>130</v>
      </c>
      <c r="C69" s="26">
        <v>3208.516</v>
      </c>
      <c r="D69" s="27">
        <v>1758.689</v>
      </c>
      <c r="E69" s="26">
        <v>1651.781</v>
      </c>
      <c r="F69" s="28">
        <v>1164.457</v>
      </c>
      <c r="G69" s="26">
        <v>25951.34</v>
      </c>
      <c r="H69" s="27">
        <v>40420.804</v>
      </c>
      <c r="I69" s="26">
        <v>13968.895</v>
      </c>
      <c r="J69" s="28">
        <v>22133.85</v>
      </c>
      <c r="K69" s="29">
        <v>-22742.824</v>
      </c>
      <c r="L69" s="30">
        <v>-38662.115</v>
      </c>
    </row>
    <row r="70" spans="1:12" ht="12.75">
      <c r="A70" s="24" t="s">
        <v>131</v>
      </c>
      <c r="B70" s="25" t="s">
        <v>132</v>
      </c>
      <c r="C70" s="26">
        <v>4548.302</v>
      </c>
      <c r="D70" s="27">
        <v>3985.68</v>
      </c>
      <c r="E70" s="26">
        <v>5814.741</v>
      </c>
      <c r="F70" s="28">
        <v>4995.214</v>
      </c>
      <c r="G70" s="26">
        <v>262904.254</v>
      </c>
      <c r="H70" s="27">
        <v>284111.116</v>
      </c>
      <c r="I70" s="26">
        <v>370450.94</v>
      </c>
      <c r="J70" s="28">
        <v>370280.231</v>
      </c>
      <c r="K70" s="29">
        <v>-258355.95200000002</v>
      </c>
      <c r="L70" s="30">
        <v>-280125.436</v>
      </c>
    </row>
    <row r="71" spans="1:12" ht="12.75">
      <c r="A71" s="24" t="s">
        <v>133</v>
      </c>
      <c r="B71" s="25" t="s">
        <v>134</v>
      </c>
      <c r="C71" s="26">
        <v>2984.452</v>
      </c>
      <c r="D71" s="27">
        <v>2224.812</v>
      </c>
      <c r="E71" s="26">
        <v>2153.01</v>
      </c>
      <c r="F71" s="28">
        <v>1508.348</v>
      </c>
      <c r="G71" s="26">
        <v>87303.782</v>
      </c>
      <c r="H71" s="27">
        <v>103582.744</v>
      </c>
      <c r="I71" s="26">
        <v>78422.255</v>
      </c>
      <c r="J71" s="28">
        <v>80628.927</v>
      </c>
      <c r="K71" s="29">
        <v>-84319.33</v>
      </c>
      <c r="L71" s="30">
        <v>-101357.932</v>
      </c>
    </row>
    <row r="72" spans="1:12" ht="12.75">
      <c r="A72" s="24" t="s">
        <v>135</v>
      </c>
      <c r="B72" s="25" t="s">
        <v>136</v>
      </c>
      <c r="C72" s="26">
        <v>1683.625</v>
      </c>
      <c r="D72" s="27">
        <v>2595.411</v>
      </c>
      <c r="E72" s="26">
        <v>4915.211</v>
      </c>
      <c r="F72" s="28">
        <v>7717.492</v>
      </c>
      <c r="G72" s="26">
        <v>38003.743</v>
      </c>
      <c r="H72" s="27">
        <v>52267.718</v>
      </c>
      <c r="I72" s="26">
        <v>118676.444</v>
      </c>
      <c r="J72" s="28">
        <v>147453.095</v>
      </c>
      <c r="K72" s="29">
        <v>-36320.118</v>
      </c>
      <c r="L72" s="30">
        <v>-49672.307</v>
      </c>
    </row>
    <row r="73" spans="1:12" ht="12.75">
      <c r="A73" s="24" t="s">
        <v>137</v>
      </c>
      <c r="B73" s="25" t="s">
        <v>138</v>
      </c>
      <c r="C73" s="26">
        <v>129459.574</v>
      </c>
      <c r="D73" s="27">
        <v>154468.248</v>
      </c>
      <c r="E73" s="26">
        <v>380440.657</v>
      </c>
      <c r="F73" s="28">
        <v>384447.631</v>
      </c>
      <c r="G73" s="26">
        <v>37058.017</v>
      </c>
      <c r="H73" s="27">
        <v>51605.68</v>
      </c>
      <c r="I73" s="26">
        <v>52785.392</v>
      </c>
      <c r="J73" s="28">
        <v>71378.678</v>
      </c>
      <c r="K73" s="29">
        <v>92401.557</v>
      </c>
      <c r="L73" s="30">
        <v>102862.568</v>
      </c>
    </row>
    <row r="74" spans="1:12" ht="12.75">
      <c r="A74" s="24" t="s">
        <v>139</v>
      </c>
      <c r="B74" s="25" t="s">
        <v>140</v>
      </c>
      <c r="C74" s="26">
        <v>15364.135</v>
      </c>
      <c r="D74" s="27">
        <v>7319.297</v>
      </c>
      <c r="E74" s="26">
        <v>19910.094</v>
      </c>
      <c r="F74" s="28">
        <v>6307.139</v>
      </c>
      <c r="G74" s="26">
        <v>99549.46</v>
      </c>
      <c r="H74" s="27">
        <v>151988.531</v>
      </c>
      <c r="I74" s="26">
        <v>122487.794</v>
      </c>
      <c r="J74" s="28">
        <v>187597.815</v>
      </c>
      <c r="K74" s="29">
        <v>-84185.32500000001</v>
      </c>
      <c r="L74" s="30">
        <v>-144669.234</v>
      </c>
    </row>
    <row r="75" spans="1:12" ht="12.75">
      <c r="A75" s="24" t="s">
        <v>141</v>
      </c>
      <c r="B75" s="25" t="s">
        <v>142</v>
      </c>
      <c r="C75" s="26">
        <v>98509.947</v>
      </c>
      <c r="D75" s="27">
        <v>98551.615</v>
      </c>
      <c r="E75" s="26">
        <v>41747.191</v>
      </c>
      <c r="F75" s="28">
        <v>35406.292</v>
      </c>
      <c r="G75" s="26">
        <v>82138.118</v>
      </c>
      <c r="H75" s="27">
        <v>102739.107</v>
      </c>
      <c r="I75" s="26">
        <v>71869.497</v>
      </c>
      <c r="J75" s="28">
        <v>67649.773</v>
      </c>
      <c r="K75" s="29">
        <v>16371.828999999998</v>
      </c>
      <c r="L75" s="30">
        <v>-4187.491999999998</v>
      </c>
    </row>
    <row r="76" spans="1:12" ht="12.75">
      <c r="A76" s="24" t="s">
        <v>143</v>
      </c>
      <c r="B76" s="25" t="s">
        <v>144</v>
      </c>
      <c r="C76" s="26">
        <v>408522.172</v>
      </c>
      <c r="D76" s="27">
        <v>429911.475</v>
      </c>
      <c r="E76" s="26">
        <v>297066.275</v>
      </c>
      <c r="F76" s="28">
        <v>288100.196</v>
      </c>
      <c r="G76" s="26">
        <v>40935.339</v>
      </c>
      <c r="H76" s="27">
        <v>56177.345</v>
      </c>
      <c r="I76" s="26">
        <v>22265.897</v>
      </c>
      <c r="J76" s="28">
        <v>35462.416</v>
      </c>
      <c r="K76" s="29">
        <v>367586.83300000004</v>
      </c>
      <c r="L76" s="30">
        <v>373734.13</v>
      </c>
    </row>
    <row r="77" spans="1:12" ht="12.75">
      <c r="A77" s="24" t="s">
        <v>145</v>
      </c>
      <c r="B77" s="25" t="s">
        <v>146</v>
      </c>
      <c r="C77" s="26">
        <v>344.486</v>
      </c>
      <c r="D77" s="27">
        <v>78.116</v>
      </c>
      <c r="E77" s="26">
        <v>196.495</v>
      </c>
      <c r="F77" s="28">
        <v>38.887</v>
      </c>
      <c r="G77" s="26">
        <v>225.076</v>
      </c>
      <c r="H77" s="27">
        <v>387.965</v>
      </c>
      <c r="I77" s="26">
        <v>138.027</v>
      </c>
      <c r="J77" s="28">
        <v>313.885</v>
      </c>
      <c r="K77" s="29">
        <v>119.41</v>
      </c>
      <c r="L77" s="30">
        <v>-309.849</v>
      </c>
    </row>
    <row r="78" spans="1:12" ht="12.75">
      <c r="A78" s="24" t="s">
        <v>147</v>
      </c>
      <c r="B78" s="25" t="s">
        <v>148</v>
      </c>
      <c r="C78" s="26">
        <v>20787.801</v>
      </c>
      <c r="D78" s="27">
        <v>21641.461</v>
      </c>
      <c r="E78" s="26">
        <v>4401.103</v>
      </c>
      <c r="F78" s="28">
        <v>4342.003</v>
      </c>
      <c r="G78" s="26">
        <v>19009.236</v>
      </c>
      <c r="H78" s="27">
        <v>26228.636</v>
      </c>
      <c r="I78" s="26">
        <v>4243.993</v>
      </c>
      <c r="J78" s="28">
        <v>6017.035</v>
      </c>
      <c r="K78" s="29">
        <v>1778.5649999999987</v>
      </c>
      <c r="L78" s="30">
        <v>-4587.174999999999</v>
      </c>
    </row>
    <row r="79" spans="1:12" ht="12.75">
      <c r="A79" s="24" t="s">
        <v>149</v>
      </c>
      <c r="B79" s="25" t="s">
        <v>150</v>
      </c>
      <c r="C79" s="26">
        <v>59.166</v>
      </c>
      <c r="D79" s="27">
        <v>139.417</v>
      </c>
      <c r="E79" s="26">
        <v>24.996</v>
      </c>
      <c r="F79" s="28">
        <v>54.442</v>
      </c>
      <c r="G79" s="26">
        <v>1239.458</v>
      </c>
      <c r="H79" s="27">
        <v>938.217</v>
      </c>
      <c r="I79" s="26">
        <v>619.057</v>
      </c>
      <c r="J79" s="28">
        <v>372.046</v>
      </c>
      <c r="K79" s="29">
        <v>-1180.2920000000001</v>
      </c>
      <c r="L79" s="30">
        <v>-798.8</v>
      </c>
    </row>
    <row r="80" spans="1:12" ht="12.75">
      <c r="A80" s="24" t="s">
        <v>151</v>
      </c>
      <c r="B80" s="25" t="s">
        <v>152</v>
      </c>
      <c r="C80" s="26">
        <v>312593.656</v>
      </c>
      <c r="D80" s="27">
        <v>265337.745</v>
      </c>
      <c r="E80" s="26">
        <v>57470.577</v>
      </c>
      <c r="F80" s="28">
        <v>50095.707</v>
      </c>
      <c r="G80" s="26">
        <v>256705.367</v>
      </c>
      <c r="H80" s="27">
        <v>308551.151</v>
      </c>
      <c r="I80" s="26">
        <v>71436.427</v>
      </c>
      <c r="J80" s="28">
        <v>78639.688</v>
      </c>
      <c r="K80" s="29">
        <v>55888.28900000002</v>
      </c>
      <c r="L80" s="30">
        <v>-43213.40600000002</v>
      </c>
    </row>
    <row r="81" spans="1:12" ht="12.75">
      <c r="A81" s="24" t="s">
        <v>153</v>
      </c>
      <c r="B81" s="25" t="s">
        <v>154</v>
      </c>
      <c r="C81" s="26">
        <v>146920.856</v>
      </c>
      <c r="D81" s="27">
        <v>147830.062</v>
      </c>
      <c r="E81" s="26">
        <v>16975.95</v>
      </c>
      <c r="F81" s="28">
        <v>17574.348</v>
      </c>
      <c r="G81" s="26">
        <v>10878.448</v>
      </c>
      <c r="H81" s="27">
        <v>12539.683</v>
      </c>
      <c r="I81" s="26">
        <v>2195.773</v>
      </c>
      <c r="J81" s="28">
        <v>2548.479</v>
      </c>
      <c r="K81" s="29">
        <v>136042.408</v>
      </c>
      <c r="L81" s="30">
        <v>135290.37900000002</v>
      </c>
    </row>
    <row r="82" spans="1:12" ht="12.75">
      <c r="A82" s="24" t="s">
        <v>155</v>
      </c>
      <c r="B82" s="25" t="s">
        <v>156</v>
      </c>
      <c r="C82" s="26">
        <v>70.827</v>
      </c>
      <c r="D82" s="27">
        <v>43.847</v>
      </c>
      <c r="E82" s="26">
        <v>4.372</v>
      </c>
      <c r="F82" s="28">
        <v>2.836</v>
      </c>
      <c r="G82" s="26">
        <v>116.553</v>
      </c>
      <c r="H82" s="27">
        <v>85.098</v>
      </c>
      <c r="I82" s="26">
        <v>22.014</v>
      </c>
      <c r="J82" s="28">
        <v>17.124</v>
      </c>
      <c r="K82" s="29">
        <v>-45.726</v>
      </c>
      <c r="L82" s="30">
        <v>-41.251</v>
      </c>
    </row>
    <row r="83" spans="1:12" ht="12.75">
      <c r="A83" s="24" t="s">
        <v>157</v>
      </c>
      <c r="B83" s="25" t="s">
        <v>158</v>
      </c>
      <c r="C83" s="26">
        <v>11756</v>
      </c>
      <c r="D83" s="27">
        <v>11699.671</v>
      </c>
      <c r="E83" s="26">
        <v>1743.93</v>
      </c>
      <c r="F83" s="28">
        <v>1888.044</v>
      </c>
      <c r="G83" s="26">
        <v>11757.51</v>
      </c>
      <c r="H83" s="27">
        <v>10516.876</v>
      </c>
      <c r="I83" s="26">
        <v>3239.671</v>
      </c>
      <c r="J83" s="28">
        <v>2965.139</v>
      </c>
      <c r="K83" s="29">
        <v>-1.5100000000002183</v>
      </c>
      <c r="L83" s="30">
        <v>1182.795</v>
      </c>
    </row>
    <row r="84" spans="1:12" ht="12.75">
      <c r="A84" s="24" t="s">
        <v>159</v>
      </c>
      <c r="B84" s="25" t="s">
        <v>160</v>
      </c>
      <c r="C84" s="26">
        <v>52.866</v>
      </c>
      <c r="D84" s="27">
        <v>3633.805</v>
      </c>
      <c r="E84" s="26">
        <v>0.251</v>
      </c>
      <c r="F84" s="28">
        <v>6.955</v>
      </c>
      <c r="G84" s="26">
        <v>1419.59</v>
      </c>
      <c r="H84" s="27">
        <v>1500.812</v>
      </c>
      <c r="I84" s="26">
        <v>85.37</v>
      </c>
      <c r="J84" s="28">
        <v>98.23</v>
      </c>
      <c r="K84" s="29">
        <v>-1366.724</v>
      </c>
      <c r="L84" s="30">
        <v>2132.993</v>
      </c>
    </row>
    <row r="85" spans="1:12" ht="12.75">
      <c r="A85" s="24" t="s">
        <v>161</v>
      </c>
      <c r="B85" s="25" t="s">
        <v>162</v>
      </c>
      <c r="C85" s="26">
        <v>759.342</v>
      </c>
      <c r="D85" s="27">
        <v>1991.798</v>
      </c>
      <c r="E85" s="26">
        <v>250.936</v>
      </c>
      <c r="F85" s="28">
        <v>383.358</v>
      </c>
      <c r="G85" s="26">
        <v>409.571</v>
      </c>
      <c r="H85" s="27">
        <v>774.076</v>
      </c>
      <c r="I85" s="26">
        <v>94.68</v>
      </c>
      <c r="J85" s="28">
        <v>177.566</v>
      </c>
      <c r="K85" s="29">
        <v>349.77099999999996</v>
      </c>
      <c r="L85" s="30">
        <v>1217.722</v>
      </c>
    </row>
    <row r="86" spans="1:12" ht="12.75">
      <c r="A86" s="24" t="s">
        <v>163</v>
      </c>
      <c r="B86" s="25" t="s">
        <v>164</v>
      </c>
      <c r="C86" s="26">
        <v>226.912</v>
      </c>
      <c r="D86" s="27">
        <v>266.148</v>
      </c>
      <c r="E86" s="26">
        <v>20.453</v>
      </c>
      <c r="F86" s="28">
        <v>23.973</v>
      </c>
      <c r="G86" s="26">
        <v>96.408</v>
      </c>
      <c r="H86" s="27">
        <v>87.264</v>
      </c>
      <c r="I86" s="26">
        <v>9.108</v>
      </c>
      <c r="J86" s="28">
        <v>6.766</v>
      </c>
      <c r="K86" s="29">
        <v>130.50400000000002</v>
      </c>
      <c r="L86" s="30">
        <v>178.88400000000001</v>
      </c>
    </row>
    <row r="87" spans="1:12" ht="12.75">
      <c r="A87" s="24" t="s">
        <v>165</v>
      </c>
      <c r="B87" s="25" t="s">
        <v>166</v>
      </c>
      <c r="C87" s="26">
        <v>492.46</v>
      </c>
      <c r="D87" s="27">
        <v>406.659</v>
      </c>
      <c r="E87" s="26">
        <v>47.94</v>
      </c>
      <c r="F87" s="28">
        <v>37.362</v>
      </c>
      <c r="G87" s="26">
        <v>362.645</v>
      </c>
      <c r="H87" s="27">
        <v>278.637</v>
      </c>
      <c r="I87" s="26">
        <v>45.461</v>
      </c>
      <c r="J87" s="28">
        <v>37.783</v>
      </c>
      <c r="K87" s="29">
        <v>129.815</v>
      </c>
      <c r="L87" s="30">
        <v>128.022</v>
      </c>
    </row>
    <row r="88" spans="1:12" ht="12.75">
      <c r="A88" s="24" t="s">
        <v>167</v>
      </c>
      <c r="B88" s="25" t="s">
        <v>168</v>
      </c>
      <c r="C88" s="26">
        <v>3428.115</v>
      </c>
      <c r="D88" s="27">
        <v>4403.051</v>
      </c>
      <c r="E88" s="26">
        <v>2101.034</v>
      </c>
      <c r="F88" s="28">
        <v>2750.853</v>
      </c>
      <c r="G88" s="26">
        <v>1182.592</v>
      </c>
      <c r="H88" s="27">
        <v>2353.327</v>
      </c>
      <c r="I88" s="26">
        <v>366.38</v>
      </c>
      <c r="J88" s="28">
        <v>682.642</v>
      </c>
      <c r="K88" s="29">
        <v>2245.5229999999997</v>
      </c>
      <c r="L88" s="30">
        <v>2049.724</v>
      </c>
    </row>
    <row r="89" spans="1:12" ht="12.75">
      <c r="A89" s="24" t="s">
        <v>169</v>
      </c>
      <c r="B89" s="25" t="s">
        <v>170</v>
      </c>
      <c r="C89" s="26">
        <v>12323.552</v>
      </c>
      <c r="D89" s="27">
        <v>12916.821</v>
      </c>
      <c r="E89" s="26">
        <v>2819.983</v>
      </c>
      <c r="F89" s="28">
        <v>2884.699</v>
      </c>
      <c r="G89" s="26">
        <v>9817.457</v>
      </c>
      <c r="H89" s="27">
        <v>15217.546</v>
      </c>
      <c r="I89" s="26">
        <v>2428.53</v>
      </c>
      <c r="J89" s="28">
        <v>6422.94</v>
      </c>
      <c r="K89" s="29">
        <v>2506.0949999999993</v>
      </c>
      <c r="L89" s="30">
        <v>-2300.7250000000004</v>
      </c>
    </row>
    <row r="90" spans="1:12" ht="12.75">
      <c r="A90" s="24" t="s">
        <v>171</v>
      </c>
      <c r="B90" s="25" t="s">
        <v>172</v>
      </c>
      <c r="C90" s="26">
        <v>224492.775</v>
      </c>
      <c r="D90" s="27">
        <v>195977.932</v>
      </c>
      <c r="E90" s="26">
        <v>1283287.183</v>
      </c>
      <c r="F90" s="28">
        <v>1102527.601</v>
      </c>
      <c r="G90" s="26">
        <v>120364.194</v>
      </c>
      <c r="H90" s="27">
        <v>143046.961</v>
      </c>
      <c r="I90" s="26">
        <v>799269.49</v>
      </c>
      <c r="J90" s="28">
        <v>904896.525</v>
      </c>
      <c r="K90" s="29">
        <v>104128.58099999999</v>
      </c>
      <c r="L90" s="30">
        <v>52930.97099999999</v>
      </c>
    </row>
    <row r="91" spans="1:12" ht="12.75">
      <c r="A91" s="24" t="s">
        <v>173</v>
      </c>
      <c r="B91" s="25" t="s">
        <v>174</v>
      </c>
      <c r="C91" s="26">
        <v>59844.813</v>
      </c>
      <c r="D91" s="27">
        <v>54689.121</v>
      </c>
      <c r="E91" s="26">
        <v>438438.295</v>
      </c>
      <c r="F91" s="28">
        <v>366585.895</v>
      </c>
      <c r="G91" s="26">
        <v>3490.451</v>
      </c>
      <c r="H91" s="27">
        <v>3648.953</v>
      </c>
      <c r="I91" s="26">
        <v>10537.596</v>
      </c>
      <c r="J91" s="28">
        <v>10339.697</v>
      </c>
      <c r="K91" s="29">
        <v>56354.362</v>
      </c>
      <c r="L91" s="30">
        <v>51040.168</v>
      </c>
    </row>
    <row r="92" spans="1:12" ht="12.75">
      <c r="A92" s="24" t="s">
        <v>175</v>
      </c>
      <c r="B92" s="25" t="s">
        <v>176</v>
      </c>
      <c r="C92" s="26">
        <v>11503.384</v>
      </c>
      <c r="D92" s="27">
        <v>12610.462</v>
      </c>
      <c r="E92" s="26">
        <v>76631.805</v>
      </c>
      <c r="F92" s="28">
        <v>70569.897</v>
      </c>
      <c r="G92" s="26">
        <v>24170.988</v>
      </c>
      <c r="H92" s="27">
        <v>38616.755</v>
      </c>
      <c r="I92" s="26">
        <v>150596.144</v>
      </c>
      <c r="J92" s="28">
        <v>241777.066</v>
      </c>
      <c r="K92" s="29">
        <v>-12667.604000000001</v>
      </c>
      <c r="L92" s="30">
        <v>-26006.292999999998</v>
      </c>
    </row>
    <row r="93" spans="1:12" ht="12.75">
      <c r="A93" s="24" t="s">
        <v>177</v>
      </c>
      <c r="B93" s="25" t="s">
        <v>178</v>
      </c>
      <c r="C93" s="26">
        <v>15424.015</v>
      </c>
      <c r="D93" s="27">
        <v>15793.662</v>
      </c>
      <c r="E93" s="26">
        <v>87009.957</v>
      </c>
      <c r="F93" s="28">
        <v>85899.318</v>
      </c>
      <c r="G93" s="26">
        <v>965.937</v>
      </c>
      <c r="H93" s="27">
        <v>937.64</v>
      </c>
      <c r="I93" s="26">
        <v>7101.572</v>
      </c>
      <c r="J93" s="28">
        <v>5688.778</v>
      </c>
      <c r="K93" s="29">
        <v>14458.078</v>
      </c>
      <c r="L93" s="30">
        <v>14856.022</v>
      </c>
    </row>
    <row r="94" spans="1:12" ht="12.75">
      <c r="A94" s="24" t="s">
        <v>179</v>
      </c>
      <c r="B94" s="25" t="s">
        <v>180</v>
      </c>
      <c r="C94" s="26">
        <v>157881.778</v>
      </c>
      <c r="D94" s="27">
        <v>191767.549</v>
      </c>
      <c r="E94" s="26">
        <v>925607.523</v>
      </c>
      <c r="F94" s="28">
        <v>1120136.155</v>
      </c>
      <c r="G94" s="26">
        <v>85586.244</v>
      </c>
      <c r="H94" s="27">
        <v>94461.654</v>
      </c>
      <c r="I94" s="26">
        <v>103310.723</v>
      </c>
      <c r="J94" s="28">
        <v>211233.986</v>
      </c>
      <c r="K94" s="29">
        <v>72295.53399999999</v>
      </c>
      <c r="L94" s="30">
        <v>97305.895</v>
      </c>
    </row>
    <row r="95" spans="1:12" ht="12.75">
      <c r="A95" s="24" t="s">
        <v>181</v>
      </c>
      <c r="B95" s="25" t="s">
        <v>182</v>
      </c>
      <c r="C95" s="26">
        <v>23757.008</v>
      </c>
      <c r="D95" s="27">
        <v>26855.989</v>
      </c>
      <c r="E95" s="26">
        <v>29298.544</v>
      </c>
      <c r="F95" s="28">
        <v>30921.872</v>
      </c>
      <c r="G95" s="26">
        <v>34854.102</v>
      </c>
      <c r="H95" s="27">
        <v>36918.573</v>
      </c>
      <c r="I95" s="26">
        <v>64411.976</v>
      </c>
      <c r="J95" s="28">
        <v>72733.862</v>
      </c>
      <c r="K95" s="29">
        <v>-11097.093999999997</v>
      </c>
      <c r="L95" s="30">
        <v>-10062.583999999995</v>
      </c>
    </row>
    <row r="96" spans="1:12" ht="12.75">
      <c r="A96" s="24" t="s">
        <v>183</v>
      </c>
      <c r="B96" s="25" t="s">
        <v>184</v>
      </c>
      <c r="C96" s="26">
        <v>211.225</v>
      </c>
      <c r="D96" s="27">
        <v>206.182</v>
      </c>
      <c r="E96" s="26">
        <v>721.473</v>
      </c>
      <c r="F96" s="28">
        <v>722.523</v>
      </c>
      <c r="G96" s="26">
        <v>741.443</v>
      </c>
      <c r="H96" s="27">
        <v>1148.393</v>
      </c>
      <c r="I96" s="26">
        <v>4065.674</v>
      </c>
      <c r="J96" s="28">
        <v>6993.533</v>
      </c>
      <c r="K96" s="29">
        <v>-530.218</v>
      </c>
      <c r="L96" s="30">
        <v>-942.211</v>
      </c>
    </row>
    <row r="97" spans="1:12" ht="12.75">
      <c r="A97" s="24" t="s">
        <v>185</v>
      </c>
      <c r="B97" s="25" t="s">
        <v>186</v>
      </c>
      <c r="C97" s="26">
        <v>76881.24</v>
      </c>
      <c r="D97" s="27">
        <v>68779.881</v>
      </c>
      <c r="E97" s="26">
        <v>477469.223</v>
      </c>
      <c r="F97" s="28">
        <v>406767.881</v>
      </c>
      <c r="G97" s="26">
        <v>8957.959</v>
      </c>
      <c r="H97" s="27">
        <v>9533.638</v>
      </c>
      <c r="I97" s="26">
        <v>27747.166</v>
      </c>
      <c r="J97" s="28">
        <v>29501.1</v>
      </c>
      <c r="K97" s="29">
        <v>67923.281</v>
      </c>
      <c r="L97" s="30">
        <v>59246.242999999995</v>
      </c>
    </row>
    <row r="98" spans="1:12" ht="12.75">
      <c r="A98" s="24" t="s">
        <v>187</v>
      </c>
      <c r="B98" s="25" t="s">
        <v>188</v>
      </c>
      <c r="C98" s="26">
        <v>34429.053</v>
      </c>
      <c r="D98" s="27">
        <v>33424.122</v>
      </c>
      <c r="E98" s="26">
        <v>129012.762</v>
      </c>
      <c r="F98" s="28">
        <v>119051.423</v>
      </c>
      <c r="G98" s="26">
        <v>19477.491</v>
      </c>
      <c r="H98" s="27">
        <v>22972.58</v>
      </c>
      <c r="I98" s="26">
        <v>56109.502</v>
      </c>
      <c r="J98" s="28">
        <v>65992.2</v>
      </c>
      <c r="K98" s="29">
        <v>14951.561999999998</v>
      </c>
      <c r="L98" s="30">
        <v>10451.542000000001</v>
      </c>
    </row>
    <row r="99" spans="1:12" ht="12.75">
      <c r="A99" s="24" t="s">
        <v>189</v>
      </c>
      <c r="B99" s="25" t="s">
        <v>190</v>
      </c>
      <c r="C99" s="26">
        <v>5595.249</v>
      </c>
      <c r="D99" s="27">
        <v>6086.674</v>
      </c>
      <c r="E99" s="26">
        <v>19075.015</v>
      </c>
      <c r="F99" s="28">
        <v>20844.104</v>
      </c>
      <c r="G99" s="26">
        <v>10660.449</v>
      </c>
      <c r="H99" s="27">
        <v>10477.573</v>
      </c>
      <c r="I99" s="26">
        <v>19182.773</v>
      </c>
      <c r="J99" s="28">
        <v>18423.347</v>
      </c>
      <c r="K99" s="29">
        <v>-5065.200000000001</v>
      </c>
      <c r="L99" s="30">
        <v>-4390.899</v>
      </c>
    </row>
    <row r="100" spans="1:12" ht="12.75">
      <c r="A100" s="24" t="s">
        <v>191</v>
      </c>
      <c r="B100" s="25" t="s">
        <v>192</v>
      </c>
      <c r="C100" s="26">
        <v>19420.521</v>
      </c>
      <c r="D100" s="27">
        <v>21115.04</v>
      </c>
      <c r="E100" s="26">
        <v>38823.791</v>
      </c>
      <c r="F100" s="28">
        <v>42808.17</v>
      </c>
      <c r="G100" s="26">
        <v>15618.75</v>
      </c>
      <c r="H100" s="27">
        <v>13659.321</v>
      </c>
      <c r="I100" s="26">
        <v>35906.555</v>
      </c>
      <c r="J100" s="28">
        <v>36229.265</v>
      </c>
      <c r="K100" s="29">
        <v>3801.7710000000006</v>
      </c>
      <c r="L100" s="30">
        <v>7455.719000000001</v>
      </c>
    </row>
    <row r="101" spans="1:12" ht="12.75">
      <c r="A101" s="24" t="s">
        <v>193</v>
      </c>
      <c r="B101" s="25" t="s">
        <v>194</v>
      </c>
      <c r="C101" s="26">
        <v>11549.178</v>
      </c>
      <c r="D101" s="27">
        <v>13155.032</v>
      </c>
      <c r="E101" s="26">
        <v>26750.933</v>
      </c>
      <c r="F101" s="28">
        <v>32579.147</v>
      </c>
      <c r="G101" s="26">
        <v>18253.164</v>
      </c>
      <c r="H101" s="27">
        <v>18795.224</v>
      </c>
      <c r="I101" s="26">
        <v>29800.176</v>
      </c>
      <c r="J101" s="28">
        <v>36743.704</v>
      </c>
      <c r="K101" s="29">
        <v>-6703.986000000001</v>
      </c>
      <c r="L101" s="30">
        <v>-5640.191999999999</v>
      </c>
    </row>
    <row r="102" spans="1:12" ht="12.75">
      <c r="A102" s="24" t="s">
        <v>195</v>
      </c>
      <c r="B102" s="25" t="s">
        <v>196</v>
      </c>
      <c r="C102" s="26">
        <v>15005.508</v>
      </c>
      <c r="D102" s="27">
        <v>14049.368</v>
      </c>
      <c r="E102" s="26">
        <v>14485.709</v>
      </c>
      <c r="F102" s="28">
        <v>12799.86</v>
      </c>
      <c r="G102" s="26">
        <v>12962.499</v>
      </c>
      <c r="H102" s="27">
        <v>17623.16</v>
      </c>
      <c r="I102" s="26">
        <v>14797.276</v>
      </c>
      <c r="J102" s="28">
        <v>20941.433</v>
      </c>
      <c r="K102" s="29">
        <v>2043.009</v>
      </c>
      <c r="L102" s="30">
        <v>-3573.7919999999995</v>
      </c>
    </row>
    <row r="103" spans="1:12" ht="12.75">
      <c r="A103" s="24" t="s">
        <v>197</v>
      </c>
      <c r="B103" s="25" t="s">
        <v>198</v>
      </c>
      <c r="C103" s="26">
        <v>11.919</v>
      </c>
      <c r="D103" s="27">
        <v>19.878</v>
      </c>
      <c r="E103" s="26">
        <v>4.708</v>
      </c>
      <c r="F103" s="28">
        <v>12.331</v>
      </c>
      <c r="G103" s="26">
        <v>622.27</v>
      </c>
      <c r="H103" s="27">
        <v>686.513</v>
      </c>
      <c r="I103" s="26">
        <v>193.698</v>
      </c>
      <c r="J103" s="28">
        <v>221.807</v>
      </c>
      <c r="K103" s="29">
        <v>-610.351</v>
      </c>
      <c r="L103" s="30">
        <v>-666.635</v>
      </c>
    </row>
    <row r="104" spans="1:12" ht="12.75">
      <c r="A104" s="24" t="s">
        <v>199</v>
      </c>
      <c r="B104" s="25" t="s">
        <v>200</v>
      </c>
      <c r="C104" s="26">
        <v>21133.116</v>
      </c>
      <c r="D104" s="27">
        <v>19194.005</v>
      </c>
      <c r="E104" s="26">
        <v>53436.925</v>
      </c>
      <c r="F104" s="28">
        <v>47101.663</v>
      </c>
      <c r="G104" s="26">
        <v>75728.089</v>
      </c>
      <c r="H104" s="27">
        <v>44126.741</v>
      </c>
      <c r="I104" s="26">
        <v>216956.835</v>
      </c>
      <c r="J104" s="28">
        <v>131252.056</v>
      </c>
      <c r="K104" s="29">
        <v>-54594.973000000005</v>
      </c>
      <c r="L104" s="30">
        <v>-24932.736</v>
      </c>
    </row>
    <row r="105" spans="1:12" ht="12.75">
      <c r="A105" s="24" t="s">
        <v>201</v>
      </c>
      <c r="B105" s="25" t="s">
        <v>202</v>
      </c>
      <c r="C105" s="26">
        <v>16954.827</v>
      </c>
      <c r="D105" s="27">
        <v>22511.95</v>
      </c>
      <c r="E105" s="26">
        <v>38758.894</v>
      </c>
      <c r="F105" s="28">
        <v>55205.316</v>
      </c>
      <c r="G105" s="26">
        <v>54050.838</v>
      </c>
      <c r="H105" s="27">
        <v>54526.312</v>
      </c>
      <c r="I105" s="26">
        <v>160532.524</v>
      </c>
      <c r="J105" s="28">
        <v>146746.761</v>
      </c>
      <c r="K105" s="29">
        <v>-37096.011</v>
      </c>
      <c r="L105" s="30">
        <v>-32014.361999999997</v>
      </c>
    </row>
    <row r="106" spans="1:12" ht="12.75">
      <c r="A106" s="24" t="s">
        <v>203</v>
      </c>
      <c r="B106" s="25" t="s">
        <v>204</v>
      </c>
      <c r="C106" s="26">
        <v>12755.935</v>
      </c>
      <c r="D106" s="27">
        <v>13575.203</v>
      </c>
      <c r="E106" s="26">
        <v>10019.501</v>
      </c>
      <c r="F106" s="28">
        <v>10409.292</v>
      </c>
      <c r="G106" s="26">
        <v>9291.08</v>
      </c>
      <c r="H106" s="27">
        <v>12923.055</v>
      </c>
      <c r="I106" s="26">
        <v>6532.28</v>
      </c>
      <c r="J106" s="28">
        <v>9748.659</v>
      </c>
      <c r="K106" s="29">
        <v>3464.8549999999996</v>
      </c>
      <c r="L106" s="30">
        <v>652.1479999999992</v>
      </c>
    </row>
    <row r="107" spans="1:12" ht="12.75">
      <c r="A107" s="24" t="s">
        <v>205</v>
      </c>
      <c r="B107" s="25" t="s">
        <v>206</v>
      </c>
      <c r="C107" s="26">
        <v>1077.451</v>
      </c>
      <c r="D107" s="27">
        <v>14752.239</v>
      </c>
      <c r="E107" s="26">
        <v>2957.908</v>
      </c>
      <c r="F107" s="28">
        <v>37533.217</v>
      </c>
      <c r="G107" s="26">
        <v>5034.888</v>
      </c>
      <c r="H107" s="27">
        <v>21284.19</v>
      </c>
      <c r="I107" s="26">
        <v>10597.673</v>
      </c>
      <c r="J107" s="28">
        <v>58222.137</v>
      </c>
      <c r="K107" s="29">
        <v>-3957.437</v>
      </c>
      <c r="L107" s="30">
        <v>-6531.950999999999</v>
      </c>
    </row>
    <row r="108" spans="1:12" ht="12.75">
      <c r="A108" s="24" t="s">
        <v>207</v>
      </c>
      <c r="B108" s="25" t="s">
        <v>208</v>
      </c>
      <c r="C108" s="26">
        <v>1312.511</v>
      </c>
      <c r="D108" s="27">
        <v>1618.895</v>
      </c>
      <c r="E108" s="26">
        <v>923.446</v>
      </c>
      <c r="F108" s="28">
        <v>947.135</v>
      </c>
      <c r="G108" s="26">
        <v>377.207</v>
      </c>
      <c r="H108" s="27">
        <v>501.877</v>
      </c>
      <c r="I108" s="26">
        <v>263.194</v>
      </c>
      <c r="J108" s="28">
        <v>399.867</v>
      </c>
      <c r="K108" s="29">
        <v>935.304</v>
      </c>
      <c r="L108" s="30">
        <v>1117.018</v>
      </c>
    </row>
    <row r="109" spans="1:12" ht="12.75">
      <c r="A109" s="24" t="s">
        <v>209</v>
      </c>
      <c r="B109" s="25" t="s">
        <v>210</v>
      </c>
      <c r="C109" s="26">
        <v>15944.239</v>
      </c>
      <c r="D109" s="27">
        <v>31724.172</v>
      </c>
      <c r="E109" s="26">
        <v>28259.357</v>
      </c>
      <c r="F109" s="28">
        <v>61309.039</v>
      </c>
      <c r="G109" s="26">
        <v>2103.45</v>
      </c>
      <c r="H109" s="27">
        <v>2747.964</v>
      </c>
      <c r="I109" s="26">
        <v>2890.804</v>
      </c>
      <c r="J109" s="28">
        <v>4059.462</v>
      </c>
      <c r="K109" s="29">
        <v>13840.789</v>
      </c>
      <c r="L109" s="30">
        <v>28976.208</v>
      </c>
    </row>
    <row r="110" spans="1:12" ht="12.75">
      <c r="A110" s="24" t="s">
        <v>211</v>
      </c>
      <c r="B110" s="25" t="s">
        <v>212</v>
      </c>
      <c r="C110" s="26">
        <v>93808.207</v>
      </c>
      <c r="D110" s="27">
        <v>161448.636</v>
      </c>
      <c r="E110" s="26">
        <v>230241.741</v>
      </c>
      <c r="F110" s="28">
        <v>385969.534</v>
      </c>
      <c r="G110" s="26">
        <v>166719.258</v>
      </c>
      <c r="H110" s="27">
        <v>165980.377</v>
      </c>
      <c r="I110" s="26">
        <v>362982.234</v>
      </c>
      <c r="J110" s="28">
        <v>330778.857</v>
      </c>
      <c r="K110" s="29">
        <v>-72911.051</v>
      </c>
      <c r="L110" s="30">
        <v>-4531.741000000009</v>
      </c>
    </row>
    <row r="111" spans="1:12" ht="12.75">
      <c r="A111" s="24" t="s">
        <v>213</v>
      </c>
      <c r="B111" s="25" t="s">
        <v>214</v>
      </c>
      <c r="C111" s="26">
        <v>8995.2</v>
      </c>
      <c r="D111" s="27">
        <v>8772.667</v>
      </c>
      <c r="E111" s="26">
        <v>10228.012</v>
      </c>
      <c r="F111" s="28">
        <v>11775.634</v>
      </c>
      <c r="G111" s="26">
        <v>24852.917</v>
      </c>
      <c r="H111" s="27">
        <v>28507.21</v>
      </c>
      <c r="I111" s="26">
        <v>36673.798</v>
      </c>
      <c r="J111" s="28">
        <v>47587.759</v>
      </c>
      <c r="K111" s="29">
        <v>-15857.717</v>
      </c>
      <c r="L111" s="30">
        <v>-19734.542999999998</v>
      </c>
    </row>
    <row r="112" spans="1:12" ht="12.75">
      <c r="A112" s="24" t="s">
        <v>215</v>
      </c>
      <c r="B112" s="25" t="s">
        <v>216</v>
      </c>
      <c r="C112" s="26">
        <v>9468.736</v>
      </c>
      <c r="D112" s="27">
        <v>11885.082</v>
      </c>
      <c r="E112" s="26">
        <v>7612.068</v>
      </c>
      <c r="F112" s="28">
        <v>10385.772</v>
      </c>
      <c r="G112" s="26">
        <v>16213.826</v>
      </c>
      <c r="H112" s="27">
        <v>18781.338</v>
      </c>
      <c r="I112" s="26">
        <v>10958.293</v>
      </c>
      <c r="J112" s="28">
        <v>12410.163</v>
      </c>
      <c r="K112" s="29">
        <v>-6745.089999999998</v>
      </c>
      <c r="L112" s="30">
        <v>-6896.255999999999</v>
      </c>
    </row>
    <row r="113" spans="1:12" ht="12.75">
      <c r="A113" s="24" t="s">
        <v>217</v>
      </c>
      <c r="B113" s="25" t="s">
        <v>218</v>
      </c>
      <c r="C113" s="26">
        <v>22.445</v>
      </c>
      <c r="D113" s="27">
        <v>14.323</v>
      </c>
      <c r="E113" s="26">
        <v>12.158</v>
      </c>
      <c r="F113" s="28">
        <v>8.451</v>
      </c>
      <c r="G113" s="26">
        <v>2293.732</v>
      </c>
      <c r="H113" s="27">
        <v>1982.826</v>
      </c>
      <c r="I113" s="26">
        <v>3085.515</v>
      </c>
      <c r="J113" s="28">
        <v>1431.141</v>
      </c>
      <c r="K113" s="29">
        <v>-2271.287</v>
      </c>
      <c r="L113" s="30">
        <v>-1968.503</v>
      </c>
    </row>
    <row r="114" spans="1:12" ht="12.75">
      <c r="A114" s="24" t="s">
        <v>219</v>
      </c>
      <c r="B114" s="25" t="s">
        <v>220</v>
      </c>
      <c r="C114" s="26">
        <v>34704.257</v>
      </c>
      <c r="D114" s="27">
        <v>36638.432</v>
      </c>
      <c r="E114" s="26">
        <v>19725.066</v>
      </c>
      <c r="F114" s="28">
        <v>23361.024</v>
      </c>
      <c r="G114" s="26">
        <v>86764.603</v>
      </c>
      <c r="H114" s="27">
        <v>88640.378</v>
      </c>
      <c r="I114" s="26">
        <v>13887.882</v>
      </c>
      <c r="J114" s="28">
        <v>17025.804</v>
      </c>
      <c r="K114" s="29">
        <v>-52060.346000000005</v>
      </c>
      <c r="L114" s="30">
        <v>-52001.945999999996</v>
      </c>
    </row>
    <row r="115" spans="1:12" ht="12.75">
      <c r="A115" s="24" t="s">
        <v>221</v>
      </c>
      <c r="B115" s="25" t="s">
        <v>222</v>
      </c>
      <c r="C115" s="26">
        <v>4260.556</v>
      </c>
      <c r="D115" s="27">
        <v>9012.079</v>
      </c>
      <c r="E115" s="26">
        <v>895.894</v>
      </c>
      <c r="F115" s="28">
        <v>1740.306</v>
      </c>
      <c r="G115" s="26">
        <v>6435.569</v>
      </c>
      <c r="H115" s="27">
        <v>6350.078</v>
      </c>
      <c r="I115" s="26">
        <v>406.718</v>
      </c>
      <c r="J115" s="28">
        <v>511.358</v>
      </c>
      <c r="K115" s="29">
        <v>-2175.013000000001</v>
      </c>
      <c r="L115" s="30">
        <v>2662.0009999999993</v>
      </c>
    </row>
    <row r="116" spans="1:12" ht="12.75">
      <c r="A116" s="24" t="s">
        <v>223</v>
      </c>
      <c r="B116" s="25" t="s">
        <v>224</v>
      </c>
      <c r="C116" s="26">
        <v>49507.929</v>
      </c>
      <c r="D116" s="27">
        <v>55310.721</v>
      </c>
      <c r="E116" s="26">
        <v>14888.859</v>
      </c>
      <c r="F116" s="28">
        <v>16882.032</v>
      </c>
      <c r="G116" s="26">
        <v>14358.902</v>
      </c>
      <c r="H116" s="27">
        <v>14829.455</v>
      </c>
      <c r="I116" s="26">
        <v>4487.525</v>
      </c>
      <c r="J116" s="28">
        <v>3871.648</v>
      </c>
      <c r="K116" s="29">
        <v>35149.026999999995</v>
      </c>
      <c r="L116" s="30">
        <v>40481.265999999996</v>
      </c>
    </row>
    <row r="117" spans="1:12" ht="12.75">
      <c r="A117" s="24" t="s">
        <v>225</v>
      </c>
      <c r="B117" s="25" t="s">
        <v>226</v>
      </c>
      <c r="C117" s="26">
        <v>5162.79</v>
      </c>
      <c r="D117" s="27">
        <v>5195.058</v>
      </c>
      <c r="E117" s="26">
        <v>3696.346</v>
      </c>
      <c r="F117" s="28">
        <v>4088.881</v>
      </c>
      <c r="G117" s="26">
        <v>3915.411</v>
      </c>
      <c r="H117" s="27">
        <v>2574.732</v>
      </c>
      <c r="I117" s="26">
        <v>2307.925</v>
      </c>
      <c r="J117" s="28">
        <v>2122.021</v>
      </c>
      <c r="K117" s="29">
        <v>1247.379</v>
      </c>
      <c r="L117" s="30">
        <v>2620.326</v>
      </c>
    </row>
    <row r="118" spans="1:12" ht="12.75">
      <c r="A118" s="24" t="s">
        <v>227</v>
      </c>
      <c r="B118" s="25" t="s">
        <v>228</v>
      </c>
      <c r="C118" s="26">
        <v>2830.954</v>
      </c>
      <c r="D118" s="27">
        <v>4916.67</v>
      </c>
      <c r="E118" s="26">
        <v>26160.423</v>
      </c>
      <c r="F118" s="28">
        <v>43547.757</v>
      </c>
      <c r="G118" s="26">
        <v>685.409</v>
      </c>
      <c r="H118" s="27">
        <v>152.956</v>
      </c>
      <c r="I118" s="26">
        <v>2556.226</v>
      </c>
      <c r="J118" s="28">
        <v>1467.022</v>
      </c>
      <c r="K118" s="29">
        <v>2145.545</v>
      </c>
      <c r="L118" s="30">
        <v>4763.714</v>
      </c>
    </row>
    <row r="119" spans="1:12" ht="12.75">
      <c r="A119" s="24" t="s">
        <v>229</v>
      </c>
      <c r="B119" s="25" t="s">
        <v>230</v>
      </c>
      <c r="C119" s="26">
        <v>17783.971</v>
      </c>
      <c r="D119" s="27">
        <v>15422.618</v>
      </c>
      <c r="E119" s="26">
        <v>70530.611</v>
      </c>
      <c r="F119" s="28">
        <v>71878.597</v>
      </c>
      <c r="G119" s="26">
        <v>2431.319</v>
      </c>
      <c r="H119" s="27">
        <v>2179.766</v>
      </c>
      <c r="I119" s="26">
        <v>12187.052</v>
      </c>
      <c r="J119" s="28">
        <v>5344.904</v>
      </c>
      <c r="K119" s="29">
        <v>15352.652000000002</v>
      </c>
      <c r="L119" s="30">
        <v>13242.852</v>
      </c>
    </row>
    <row r="120" spans="1:12" ht="12.75">
      <c r="A120" s="24" t="s">
        <v>231</v>
      </c>
      <c r="B120" s="25" t="s">
        <v>232</v>
      </c>
      <c r="C120" s="26">
        <v>15.701</v>
      </c>
      <c r="D120" s="27">
        <v>73.377</v>
      </c>
      <c r="E120" s="26">
        <v>3.786</v>
      </c>
      <c r="F120" s="28">
        <v>39.029</v>
      </c>
      <c r="G120" s="26">
        <v>5471.782</v>
      </c>
      <c r="H120" s="27">
        <v>4650.255</v>
      </c>
      <c r="I120" s="26">
        <v>1997.157</v>
      </c>
      <c r="J120" s="28">
        <v>1948.583</v>
      </c>
      <c r="K120" s="29">
        <v>-5456.081</v>
      </c>
      <c r="L120" s="30">
        <v>-4576.878</v>
      </c>
    </row>
    <row r="121" spans="1:12" ht="12.75">
      <c r="A121" s="24" t="s">
        <v>233</v>
      </c>
      <c r="B121" s="25" t="s">
        <v>234</v>
      </c>
      <c r="C121" s="26">
        <v>4355.147</v>
      </c>
      <c r="D121" s="27">
        <v>5116.957</v>
      </c>
      <c r="E121" s="26">
        <v>759.267</v>
      </c>
      <c r="F121" s="28">
        <v>901.29</v>
      </c>
      <c r="G121" s="26">
        <v>58648.383</v>
      </c>
      <c r="H121" s="27">
        <v>60218.417</v>
      </c>
      <c r="I121" s="26">
        <v>4652.413</v>
      </c>
      <c r="J121" s="28">
        <v>4914.234</v>
      </c>
      <c r="K121" s="29">
        <v>-54293.236000000004</v>
      </c>
      <c r="L121" s="30">
        <v>-55101.46</v>
      </c>
    </row>
    <row r="122" spans="1:12" ht="12.75">
      <c r="A122" s="24" t="s">
        <v>235</v>
      </c>
      <c r="B122" s="25" t="s">
        <v>236</v>
      </c>
      <c r="C122" s="26">
        <v>1620.752</v>
      </c>
      <c r="D122" s="27">
        <v>598.442</v>
      </c>
      <c r="E122" s="26">
        <v>1014.085</v>
      </c>
      <c r="F122" s="28">
        <v>325.136</v>
      </c>
      <c r="G122" s="26">
        <v>437.142</v>
      </c>
      <c r="H122" s="27">
        <v>505.048</v>
      </c>
      <c r="I122" s="26">
        <v>149.896</v>
      </c>
      <c r="J122" s="28">
        <v>125.771</v>
      </c>
      <c r="K122" s="29">
        <v>1183.61</v>
      </c>
      <c r="L122" s="30">
        <v>93.394</v>
      </c>
    </row>
    <row r="123" spans="1:12" ht="12.75">
      <c r="A123" s="24" t="s">
        <v>237</v>
      </c>
      <c r="B123" s="25" t="s">
        <v>238</v>
      </c>
      <c r="C123" s="26">
        <v>860.371</v>
      </c>
      <c r="D123" s="27">
        <v>1128.101</v>
      </c>
      <c r="E123" s="26">
        <v>1302.28</v>
      </c>
      <c r="F123" s="28">
        <v>783.309</v>
      </c>
      <c r="G123" s="26">
        <v>848.637</v>
      </c>
      <c r="H123" s="27">
        <v>662.253</v>
      </c>
      <c r="I123" s="26">
        <v>3249.563</v>
      </c>
      <c r="J123" s="28">
        <v>921.454</v>
      </c>
      <c r="K123" s="29">
        <v>11.734000000000037</v>
      </c>
      <c r="L123" s="30">
        <v>465.84800000000007</v>
      </c>
    </row>
    <row r="124" spans="1:12" ht="12.75">
      <c r="A124" s="24" t="s">
        <v>239</v>
      </c>
      <c r="B124" s="25" t="s">
        <v>240</v>
      </c>
      <c r="C124" s="26">
        <v>10119.591</v>
      </c>
      <c r="D124" s="27">
        <v>12698.722</v>
      </c>
      <c r="E124" s="26">
        <v>10172.206</v>
      </c>
      <c r="F124" s="28">
        <v>12526.859</v>
      </c>
      <c r="G124" s="26">
        <v>5008.317</v>
      </c>
      <c r="H124" s="27">
        <v>7425.662</v>
      </c>
      <c r="I124" s="26">
        <v>7949.463</v>
      </c>
      <c r="J124" s="28">
        <v>10624.084</v>
      </c>
      <c r="K124" s="29">
        <v>5111.274</v>
      </c>
      <c r="L124" s="30">
        <v>5273.0599999999995</v>
      </c>
    </row>
    <row r="125" spans="1:12" ht="12.75">
      <c r="A125" s="24" t="s">
        <v>241</v>
      </c>
      <c r="B125" s="25" t="s">
        <v>242</v>
      </c>
      <c r="C125" s="26">
        <v>6130.534</v>
      </c>
      <c r="D125" s="27">
        <v>12138.743</v>
      </c>
      <c r="E125" s="26">
        <v>9955.571</v>
      </c>
      <c r="F125" s="28">
        <v>16193.502</v>
      </c>
      <c r="G125" s="26">
        <v>823.794</v>
      </c>
      <c r="H125" s="27">
        <v>1908.315</v>
      </c>
      <c r="I125" s="26">
        <v>2034.923</v>
      </c>
      <c r="J125" s="28">
        <v>4303.539</v>
      </c>
      <c r="K125" s="29">
        <v>5306.74</v>
      </c>
      <c r="L125" s="30">
        <v>10230.428</v>
      </c>
    </row>
    <row r="126" spans="1:12" ht="12.75">
      <c r="A126" s="24" t="s">
        <v>243</v>
      </c>
      <c r="B126" s="25" t="s">
        <v>244</v>
      </c>
      <c r="C126" s="26">
        <v>482.489</v>
      </c>
      <c r="D126" s="27">
        <v>305.354</v>
      </c>
      <c r="E126" s="26">
        <v>693.181</v>
      </c>
      <c r="F126" s="28">
        <v>361.628</v>
      </c>
      <c r="G126" s="26">
        <v>548.172</v>
      </c>
      <c r="H126" s="27">
        <v>878.019</v>
      </c>
      <c r="I126" s="26">
        <v>520.82</v>
      </c>
      <c r="J126" s="28">
        <v>643.938</v>
      </c>
      <c r="K126" s="29">
        <v>-65.68300000000005</v>
      </c>
      <c r="L126" s="30">
        <v>-572.665</v>
      </c>
    </row>
    <row r="127" spans="1:12" ht="12.75">
      <c r="A127" s="24" t="s">
        <v>245</v>
      </c>
      <c r="B127" s="25" t="s">
        <v>246</v>
      </c>
      <c r="C127" s="26">
        <v>2620.249</v>
      </c>
      <c r="D127" s="27">
        <v>3442.773</v>
      </c>
      <c r="E127" s="26">
        <v>1788.388</v>
      </c>
      <c r="F127" s="28">
        <v>2043.745</v>
      </c>
      <c r="G127" s="26">
        <v>7768.386</v>
      </c>
      <c r="H127" s="27">
        <v>8183.193</v>
      </c>
      <c r="I127" s="26">
        <v>3709.295</v>
      </c>
      <c r="J127" s="28">
        <v>4409.342</v>
      </c>
      <c r="K127" s="29">
        <v>-5148.137000000001</v>
      </c>
      <c r="L127" s="30">
        <v>-4740.42</v>
      </c>
    </row>
    <row r="128" spans="1:12" ht="12.75">
      <c r="A128" s="24" t="s">
        <v>247</v>
      </c>
      <c r="B128" s="25" t="s">
        <v>248</v>
      </c>
      <c r="C128" s="26">
        <v>311.38</v>
      </c>
      <c r="D128" s="27">
        <v>138.427</v>
      </c>
      <c r="E128" s="26">
        <v>3665.28</v>
      </c>
      <c r="F128" s="28">
        <v>309.532</v>
      </c>
      <c r="G128" s="26">
        <v>1995.863</v>
      </c>
      <c r="H128" s="27">
        <v>1602.444</v>
      </c>
      <c r="I128" s="26">
        <v>247.476</v>
      </c>
      <c r="J128" s="28">
        <v>232.622</v>
      </c>
      <c r="K128" s="29">
        <v>-1684.4830000000002</v>
      </c>
      <c r="L128" s="30">
        <v>-1464.017</v>
      </c>
    </row>
    <row r="129" spans="1:12" ht="12.75">
      <c r="A129" s="24" t="s">
        <v>249</v>
      </c>
      <c r="B129" s="25" t="s">
        <v>250</v>
      </c>
      <c r="C129" s="26">
        <v>3541.471</v>
      </c>
      <c r="D129" s="27">
        <v>4793.727</v>
      </c>
      <c r="E129" s="26">
        <v>6463.901</v>
      </c>
      <c r="F129" s="28">
        <v>7755.047</v>
      </c>
      <c r="G129" s="26">
        <v>372.063</v>
      </c>
      <c r="H129" s="27">
        <v>875.887</v>
      </c>
      <c r="I129" s="26">
        <v>530.53</v>
      </c>
      <c r="J129" s="28">
        <v>901.106</v>
      </c>
      <c r="K129" s="29">
        <v>3169.408</v>
      </c>
      <c r="L129" s="30">
        <v>3917.84</v>
      </c>
    </row>
    <row r="130" spans="1:12" ht="12.75">
      <c r="A130" s="24" t="s">
        <v>251</v>
      </c>
      <c r="B130" s="25" t="s">
        <v>252</v>
      </c>
      <c r="C130" s="26">
        <v>787.339</v>
      </c>
      <c r="D130" s="27">
        <v>1980.213</v>
      </c>
      <c r="E130" s="26">
        <v>978.068</v>
      </c>
      <c r="F130" s="28">
        <v>2608.451</v>
      </c>
      <c r="G130" s="26">
        <v>51478.162</v>
      </c>
      <c r="H130" s="27">
        <v>42863.757</v>
      </c>
      <c r="I130" s="26">
        <v>54936.5</v>
      </c>
      <c r="J130" s="28">
        <v>49875.751</v>
      </c>
      <c r="K130" s="29">
        <v>-50690.823</v>
      </c>
      <c r="L130" s="30">
        <v>-40883.543999999994</v>
      </c>
    </row>
    <row r="131" spans="1:12" ht="12.75">
      <c r="A131" s="24" t="s">
        <v>253</v>
      </c>
      <c r="B131" s="25" t="s">
        <v>254</v>
      </c>
      <c r="C131" s="26">
        <v>0.086</v>
      </c>
      <c r="D131" s="27">
        <v>0.034</v>
      </c>
      <c r="E131" s="26">
        <v>0.016</v>
      </c>
      <c r="F131" s="28">
        <v>0.003</v>
      </c>
      <c r="G131" s="26">
        <v>214.043</v>
      </c>
      <c r="H131" s="27">
        <v>143.633</v>
      </c>
      <c r="I131" s="26">
        <v>66.747</v>
      </c>
      <c r="J131" s="28">
        <v>44.223</v>
      </c>
      <c r="K131" s="29">
        <v>-213.957</v>
      </c>
      <c r="L131" s="30">
        <v>-143.59900000000002</v>
      </c>
    </row>
    <row r="132" spans="1:12" ht="12.75">
      <c r="A132" s="24" t="s">
        <v>255</v>
      </c>
      <c r="B132" s="25" t="s">
        <v>256</v>
      </c>
      <c r="C132" s="26">
        <v>337.487</v>
      </c>
      <c r="D132" s="27">
        <v>323.803</v>
      </c>
      <c r="E132" s="26">
        <v>60.502</v>
      </c>
      <c r="F132" s="28">
        <v>104.896</v>
      </c>
      <c r="G132" s="26">
        <v>33092.815</v>
      </c>
      <c r="H132" s="27">
        <v>34857.487</v>
      </c>
      <c r="I132" s="26">
        <v>8559.267</v>
      </c>
      <c r="J132" s="28">
        <v>8153.702</v>
      </c>
      <c r="K132" s="29">
        <v>-32755.328</v>
      </c>
      <c r="L132" s="30">
        <v>-34533.684</v>
      </c>
    </row>
    <row r="133" spans="1:12" ht="12.75">
      <c r="A133" s="24" t="s">
        <v>257</v>
      </c>
      <c r="B133" s="25" t="s">
        <v>258</v>
      </c>
      <c r="C133" s="26">
        <v>161.254</v>
      </c>
      <c r="D133" s="27">
        <v>144.447</v>
      </c>
      <c r="E133" s="26">
        <v>82.177</v>
      </c>
      <c r="F133" s="28">
        <v>72.78</v>
      </c>
      <c r="G133" s="26">
        <v>4675.909</v>
      </c>
      <c r="H133" s="27">
        <v>5681.585</v>
      </c>
      <c r="I133" s="26">
        <v>2100.367</v>
      </c>
      <c r="J133" s="28">
        <v>1993.462</v>
      </c>
      <c r="K133" s="29">
        <v>-4514.655</v>
      </c>
      <c r="L133" s="30">
        <v>-5537.138</v>
      </c>
    </row>
    <row r="134" spans="1:12" ht="12.75">
      <c r="A134" s="24" t="s">
        <v>259</v>
      </c>
      <c r="B134" s="25" t="s">
        <v>260</v>
      </c>
      <c r="C134" s="26">
        <v>2353.182</v>
      </c>
      <c r="D134" s="27">
        <v>3113.781</v>
      </c>
      <c r="E134" s="26">
        <v>2490.819</v>
      </c>
      <c r="F134" s="28">
        <v>2926.054</v>
      </c>
      <c r="G134" s="26">
        <v>202068.833</v>
      </c>
      <c r="H134" s="27">
        <v>213761.489</v>
      </c>
      <c r="I134" s="26">
        <v>238600.852</v>
      </c>
      <c r="J134" s="28">
        <v>251174.954</v>
      </c>
      <c r="K134" s="29">
        <v>-199715.651</v>
      </c>
      <c r="L134" s="30">
        <v>-210647.708</v>
      </c>
    </row>
    <row r="135" spans="1:12" ht="12.75">
      <c r="A135" s="24" t="s">
        <v>261</v>
      </c>
      <c r="B135" s="25" t="s">
        <v>262</v>
      </c>
      <c r="C135" s="26">
        <v>14035.913</v>
      </c>
      <c r="D135" s="27">
        <v>20960.751</v>
      </c>
      <c r="E135" s="26">
        <v>15138.768</v>
      </c>
      <c r="F135" s="28">
        <v>23777.904</v>
      </c>
      <c r="G135" s="26">
        <v>52675.843</v>
      </c>
      <c r="H135" s="27">
        <v>64817.2</v>
      </c>
      <c r="I135" s="26">
        <v>51733.948</v>
      </c>
      <c r="J135" s="28">
        <v>66632.737</v>
      </c>
      <c r="K135" s="29">
        <v>-38639.93</v>
      </c>
      <c r="L135" s="30">
        <v>-43856.44899999999</v>
      </c>
    </row>
    <row r="136" spans="1:12" ht="12.75">
      <c r="A136" s="24" t="s">
        <v>263</v>
      </c>
      <c r="B136" s="25" t="s">
        <v>264</v>
      </c>
      <c r="C136" s="26">
        <v>343.943</v>
      </c>
      <c r="D136" s="27">
        <v>745.609</v>
      </c>
      <c r="E136" s="26">
        <v>158.897</v>
      </c>
      <c r="F136" s="28">
        <v>344.096</v>
      </c>
      <c r="G136" s="26">
        <v>41170.363</v>
      </c>
      <c r="H136" s="27">
        <v>56933.233</v>
      </c>
      <c r="I136" s="26">
        <v>32074.887</v>
      </c>
      <c r="J136" s="28">
        <v>37361.229</v>
      </c>
      <c r="K136" s="29">
        <v>-40826.42</v>
      </c>
      <c r="L136" s="30">
        <v>-56187.624</v>
      </c>
    </row>
    <row r="137" spans="1:12" ht="12.75">
      <c r="A137" s="24" t="s">
        <v>265</v>
      </c>
      <c r="B137" s="25" t="s">
        <v>266</v>
      </c>
      <c r="C137" s="26">
        <v>346468.386</v>
      </c>
      <c r="D137" s="27">
        <v>114505.842</v>
      </c>
      <c r="E137" s="26">
        <v>446222.912</v>
      </c>
      <c r="F137" s="28">
        <v>137203.541</v>
      </c>
      <c r="G137" s="26">
        <v>95836.078</v>
      </c>
      <c r="H137" s="27">
        <v>119402.739</v>
      </c>
      <c r="I137" s="26">
        <v>117459.166</v>
      </c>
      <c r="J137" s="28">
        <v>135681.578</v>
      </c>
      <c r="K137" s="29">
        <v>250632.30800000002</v>
      </c>
      <c r="L137" s="30">
        <v>-4896.896999999997</v>
      </c>
    </row>
    <row r="138" spans="1:12" ht="12.75">
      <c r="A138" s="24" t="s">
        <v>267</v>
      </c>
      <c r="B138" s="25" t="s">
        <v>268</v>
      </c>
      <c r="C138" s="26">
        <v>2730.959</v>
      </c>
      <c r="D138" s="27">
        <v>5340.321</v>
      </c>
      <c r="E138" s="26">
        <v>2571.307</v>
      </c>
      <c r="F138" s="28">
        <v>4966.66</v>
      </c>
      <c r="G138" s="26">
        <v>27477.151</v>
      </c>
      <c r="H138" s="27">
        <v>32681.541</v>
      </c>
      <c r="I138" s="26">
        <v>14165.882</v>
      </c>
      <c r="J138" s="28">
        <v>17146.003</v>
      </c>
      <c r="K138" s="29">
        <v>-24746.192000000003</v>
      </c>
      <c r="L138" s="30">
        <v>-27341.22</v>
      </c>
    </row>
    <row r="139" spans="1:12" ht="12.75">
      <c r="A139" s="24" t="s">
        <v>269</v>
      </c>
      <c r="B139" s="25" t="s">
        <v>270</v>
      </c>
      <c r="C139" s="26">
        <v>5345.427</v>
      </c>
      <c r="D139" s="27">
        <v>2729.715</v>
      </c>
      <c r="E139" s="26">
        <v>5005.022</v>
      </c>
      <c r="F139" s="28">
        <v>2034.113</v>
      </c>
      <c r="G139" s="26">
        <v>94819.451</v>
      </c>
      <c r="H139" s="27">
        <v>86197.874</v>
      </c>
      <c r="I139" s="26">
        <v>90548.752</v>
      </c>
      <c r="J139" s="28">
        <v>70558.068</v>
      </c>
      <c r="K139" s="29">
        <v>-89474.024</v>
      </c>
      <c r="L139" s="30">
        <v>-83468.159</v>
      </c>
    </row>
    <row r="140" spans="1:12" ht="12.75">
      <c r="A140" s="24" t="s">
        <v>271</v>
      </c>
      <c r="B140" s="25" t="s">
        <v>272</v>
      </c>
      <c r="C140" s="26">
        <v>135737.887</v>
      </c>
      <c r="D140" s="27">
        <v>140033.309</v>
      </c>
      <c r="E140" s="26">
        <v>124812.725</v>
      </c>
      <c r="F140" s="28">
        <v>125336.272</v>
      </c>
      <c r="G140" s="26">
        <v>101479.406</v>
      </c>
      <c r="H140" s="27">
        <v>121490.331</v>
      </c>
      <c r="I140" s="26">
        <v>82198.87</v>
      </c>
      <c r="J140" s="28">
        <v>96362.732</v>
      </c>
      <c r="K140" s="29">
        <v>34258.480999999985</v>
      </c>
      <c r="L140" s="30">
        <v>18542.978000000003</v>
      </c>
    </row>
    <row r="141" spans="1:12" ht="12.75">
      <c r="A141" s="24" t="s">
        <v>273</v>
      </c>
      <c r="B141" s="25" t="s">
        <v>274</v>
      </c>
      <c r="C141" s="26">
        <v>62738.106</v>
      </c>
      <c r="D141" s="27">
        <v>72894.169</v>
      </c>
      <c r="E141" s="26">
        <v>103262.23</v>
      </c>
      <c r="F141" s="28">
        <v>108512.959</v>
      </c>
      <c r="G141" s="26">
        <v>3508.507</v>
      </c>
      <c r="H141" s="27">
        <v>6907.198</v>
      </c>
      <c r="I141" s="26">
        <v>2641.738</v>
      </c>
      <c r="J141" s="28">
        <v>5354.632</v>
      </c>
      <c r="K141" s="29">
        <v>59229.599</v>
      </c>
      <c r="L141" s="30">
        <v>65986.97099999999</v>
      </c>
    </row>
    <row r="142" spans="1:12" ht="12.75">
      <c r="A142" s="24" t="s">
        <v>275</v>
      </c>
      <c r="B142" s="25" t="s">
        <v>276</v>
      </c>
      <c r="C142" s="26">
        <v>5382.253</v>
      </c>
      <c r="D142" s="27">
        <v>10716.592</v>
      </c>
      <c r="E142" s="26">
        <v>26027.798</v>
      </c>
      <c r="F142" s="28">
        <v>34200.795</v>
      </c>
      <c r="G142" s="26">
        <v>362.322</v>
      </c>
      <c r="H142" s="27">
        <v>1706.779</v>
      </c>
      <c r="I142" s="26">
        <v>962.229</v>
      </c>
      <c r="J142" s="28">
        <v>5274.077</v>
      </c>
      <c r="K142" s="29">
        <v>5019.931</v>
      </c>
      <c r="L142" s="30">
        <v>9009.813</v>
      </c>
    </row>
    <row r="143" spans="1:12" ht="12.75">
      <c r="A143" s="24" t="s">
        <v>277</v>
      </c>
      <c r="B143" s="25" t="s">
        <v>278</v>
      </c>
      <c r="C143" s="26">
        <v>272.869</v>
      </c>
      <c r="D143" s="27">
        <v>505.6</v>
      </c>
      <c r="E143" s="26">
        <v>140.424</v>
      </c>
      <c r="F143" s="28">
        <v>95.935</v>
      </c>
      <c r="G143" s="26">
        <v>3510.803</v>
      </c>
      <c r="H143" s="27">
        <v>4551.205</v>
      </c>
      <c r="I143" s="26">
        <v>612.055</v>
      </c>
      <c r="J143" s="28">
        <v>883.636</v>
      </c>
      <c r="K143" s="29">
        <v>-3237.9339999999997</v>
      </c>
      <c r="L143" s="30">
        <v>-4045.605</v>
      </c>
    </row>
    <row r="144" spans="1:12" ht="12.75">
      <c r="A144" s="24" t="s">
        <v>279</v>
      </c>
      <c r="B144" s="25" t="s">
        <v>280</v>
      </c>
      <c r="C144" s="26">
        <v>503.98</v>
      </c>
      <c r="D144" s="27">
        <v>875.555</v>
      </c>
      <c r="E144" s="26">
        <v>5532.076</v>
      </c>
      <c r="F144" s="28">
        <v>9588.75</v>
      </c>
      <c r="G144" s="26">
        <v>94.205</v>
      </c>
      <c r="H144" s="27">
        <v>105.875</v>
      </c>
      <c r="I144" s="26">
        <v>386.378</v>
      </c>
      <c r="J144" s="28">
        <v>464.79</v>
      </c>
      <c r="K144" s="29">
        <v>409.77500000000003</v>
      </c>
      <c r="L144" s="30">
        <v>769.68</v>
      </c>
    </row>
    <row r="145" spans="1:12" ht="12.75">
      <c r="A145" s="24" t="s">
        <v>281</v>
      </c>
      <c r="B145" s="25" t="s">
        <v>282</v>
      </c>
      <c r="C145" s="26">
        <v>262257.675</v>
      </c>
      <c r="D145" s="27">
        <v>297515.286</v>
      </c>
      <c r="E145" s="26">
        <v>94372.5</v>
      </c>
      <c r="F145" s="28">
        <v>106414.413</v>
      </c>
      <c r="G145" s="26">
        <v>22502.45</v>
      </c>
      <c r="H145" s="27">
        <v>22650.714</v>
      </c>
      <c r="I145" s="26">
        <v>5568.016</v>
      </c>
      <c r="J145" s="28">
        <v>4897.112</v>
      </c>
      <c r="K145" s="29">
        <v>239755.22499999998</v>
      </c>
      <c r="L145" s="30">
        <v>274864.57200000004</v>
      </c>
    </row>
    <row r="146" spans="1:12" ht="12.75">
      <c r="A146" s="24" t="s">
        <v>283</v>
      </c>
      <c r="B146" s="25" t="s">
        <v>284</v>
      </c>
      <c r="C146" s="26">
        <v>535412.594</v>
      </c>
      <c r="D146" s="27">
        <v>701141.092</v>
      </c>
      <c r="E146" s="26">
        <v>182581.06</v>
      </c>
      <c r="F146" s="28">
        <v>229658.257</v>
      </c>
      <c r="G146" s="26">
        <v>70757.627</v>
      </c>
      <c r="H146" s="27">
        <v>81331.503</v>
      </c>
      <c r="I146" s="26">
        <v>19813.408</v>
      </c>
      <c r="J146" s="28">
        <v>23415.776</v>
      </c>
      <c r="K146" s="29">
        <v>464654.96700000006</v>
      </c>
      <c r="L146" s="30">
        <v>619809.5889999999</v>
      </c>
    </row>
    <row r="147" spans="1:12" ht="12.75">
      <c r="A147" s="24" t="s">
        <v>285</v>
      </c>
      <c r="B147" s="25" t="s">
        <v>286</v>
      </c>
      <c r="C147" s="26">
        <v>136.971</v>
      </c>
      <c r="D147" s="27">
        <v>206.799</v>
      </c>
      <c r="E147" s="26">
        <v>61.785</v>
      </c>
      <c r="F147" s="28">
        <v>99.985</v>
      </c>
      <c r="G147" s="26">
        <v>1017.123</v>
      </c>
      <c r="H147" s="27">
        <v>863.085</v>
      </c>
      <c r="I147" s="26">
        <v>96.807</v>
      </c>
      <c r="J147" s="28">
        <v>75.195</v>
      </c>
      <c r="K147" s="29">
        <v>-880.152</v>
      </c>
      <c r="L147" s="30">
        <v>-656.2860000000001</v>
      </c>
    </row>
    <row r="148" spans="1:12" ht="12.75">
      <c r="A148" s="24" t="s">
        <v>287</v>
      </c>
      <c r="B148" s="25" t="s">
        <v>288</v>
      </c>
      <c r="C148" s="26">
        <v>411332.244</v>
      </c>
      <c r="D148" s="27">
        <v>443931.326</v>
      </c>
      <c r="E148" s="26">
        <v>123083.201</v>
      </c>
      <c r="F148" s="28">
        <v>126664.28</v>
      </c>
      <c r="G148" s="26">
        <v>93905.282</v>
      </c>
      <c r="H148" s="27">
        <v>97278.932</v>
      </c>
      <c r="I148" s="26">
        <v>35955.937</v>
      </c>
      <c r="J148" s="28">
        <v>36171.313</v>
      </c>
      <c r="K148" s="29">
        <v>317426.962</v>
      </c>
      <c r="L148" s="30">
        <v>346652.394</v>
      </c>
    </row>
    <row r="149" spans="1:12" ht="12.75">
      <c r="A149" s="24" t="s">
        <v>289</v>
      </c>
      <c r="B149" s="25" t="s">
        <v>290</v>
      </c>
      <c r="C149" s="26">
        <v>9003.923</v>
      </c>
      <c r="D149" s="27">
        <v>5801.764</v>
      </c>
      <c r="E149" s="26">
        <v>943.11</v>
      </c>
      <c r="F149" s="28">
        <v>606.432</v>
      </c>
      <c r="G149" s="26">
        <v>4561.587</v>
      </c>
      <c r="H149" s="27">
        <v>3793.577</v>
      </c>
      <c r="I149" s="26">
        <v>833.502</v>
      </c>
      <c r="J149" s="28">
        <v>686.18</v>
      </c>
      <c r="K149" s="29">
        <v>4442.336</v>
      </c>
      <c r="L149" s="30">
        <v>2008.187</v>
      </c>
    </row>
    <row r="150" spans="1:12" ht="12.75">
      <c r="A150" s="24" t="s">
        <v>291</v>
      </c>
      <c r="B150" s="25" t="s">
        <v>292</v>
      </c>
      <c r="C150" s="26">
        <v>149962.434</v>
      </c>
      <c r="D150" s="27">
        <v>193261.028</v>
      </c>
      <c r="E150" s="26">
        <v>285189.835</v>
      </c>
      <c r="F150" s="28">
        <v>380356.914</v>
      </c>
      <c r="G150" s="26">
        <v>51472.384</v>
      </c>
      <c r="H150" s="27">
        <v>51813.093</v>
      </c>
      <c r="I150" s="26">
        <v>102559.385</v>
      </c>
      <c r="J150" s="28">
        <v>93140.2</v>
      </c>
      <c r="K150" s="29">
        <v>98490.05000000002</v>
      </c>
      <c r="L150" s="30">
        <v>141447.935</v>
      </c>
    </row>
    <row r="151" spans="1:12" ht="12.75">
      <c r="A151" s="24" t="s">
        <v>293</v>
      </c>
      <c r="B151" s="25" t="s">
        <v>294</v>
      </c>
      <c r="C151" s="26">
        <v>25644.977</v>
      </c>
      <c r="D151" s="27">
        <v>39172.552</v>
      </c>
      <c r="E151" s="26">
        <v>67807.554</v>
      </c>
      <c r="F151" s="28">
        <v>94268.095</v>
      </c>
      <c r="G151" s="26">
        <v>110075.387</v>
      </c>
      <c r="H151" s="27">
        <v>110620.25</v>
      </c>
      <c r="I151" s="26">
        <v>228830.604</v>
      </c>
      <c r="J151" s="28">
        <v>232207.512</v>
      </c>
      <c r="K151" s="29">
        <v>-84430.41</v>
      </c>
      <c r="L151" s="30">
        <v>-71447.698</v>
      </c>
    </row>
    <row r="152" spans="1:12" ht="12.75">
      <c r="A152" s="24" t="s">
        <v>295</v>
      </c>
      <c r="B152" s="25" t="s">
        <v>296</v>
      </c>
      <c r="C152" s="26">
        <v>21546.433</v>
      </c>
      <c r="D152" s="27">
        <v>24873.857</v>
      </c>
      <c r="E152" s="26">
        <v>178670.395</v>
      </c>
      <c r="F152" s="28">
        <v>244230.827</v>
      </c>
      <c r="G152" s="26">
        <v>998.028</v>
      </c>
      <c r="H152" s="27">
        <v>902.217</v>
      </c>
      <c r="I152" s="26">
        <v>4333.062</v>
      </c>
      <c r="J152" s="28">
        <v>2984.285</v>
      </c>
      <c r="K152" s="29">
        <v>20548.405000000002</v>
      </c>
      <c r="L152" s="30">
        <v>23971.64</v>
      </c>
    </row>
    <row r="153" spans="1:12" ht="12.75">
      <c r="A153" s="24" t="s">
        <v>297</v>
      </c>
      <c r="B153" s="25" t="s">
        <v>298</v>
      </c>
      <c r="C153" s="26">
        <v>227412.417</v>
      </c>
      <c r="D153" s="27">
        <v>263943.187</v>
      </c>
      <c r="E153" s="26">
        <v>58128.06</v>
      </c>
      <c r="F153" s="28">
        <v>65903.765</v>
      </c>
      <c r="G153" s="26">
        <v>151939.092</v>
      </c>
      <c r="H153" s="27">
        <v>170038.375</v>
      </c>
      <c r="I153" s="26">
        <v>50017.12</v>
      </c>
      <c r="J153" s="28">
        <v>55018.137</v>
      </c>
      <c r="K153" s="29">
        <v>75473.32499999998</v>
      </c>
      <c r="L153" s="30">
        <v>93904.81199999998</v>
      </c>
    </row>
    <row r="154" spans="1:12" ht="12.75">
      <c r="A154" s="24" t="s">
        <v>299</v>
      </c>
      <c r="B154" s="25" t="s">
        <v>300</v>
      </c>
      <c r="C154" s="26">
        <v>48.085</v>
      </c>
      <c r="D154" s="27">
        <v>586.448</v>
      </c>
      <c r="E154" s="26">
        <v>7.625</v>
      </c>
      <c r="F154" s="28">
        <v>149.027</v>
      </c>
      <c r="G154" s="26">
        <v>1591.741</v>
      </c>
      <c r="H154" s="27">
        <v>199.173</v>
      </c>
      <c r="I154" s="26">
        <v>489.162</v>
      </c>
      <c r="J154" s="28">
        <v>53.83</v>
      </c>
      <c r="K154" s="29">
        <v>-1543.656</v>
      </c>
      <c r="L154" s="30">
        <v>387.275</v>
      </c>
    </row>
    <row r="155" spans="1:12" ht="12.75">
      <c r="A155" s="24" t="s">
        <v>301</v>
      </c>
      <c r="B155" s="25" t="s">
        <v>302</v>
      </c>
      <c r="C155" s="26">
        <v>144.48</v>
      </c>
      <c r="D155" s="27">
        <v>30.51</v>
      </c>
      <c r="E155" s="26">
        <v>50.869</v>
      </c>
      <c r="F155" s="28">
        <v>20.886</v>
      </c>
      <c r="G155" s="26">
        <v>66.761</v>
      </c>
      <c r="H155" s="27">
        <v>72.149</v>
      </c>
      <c r="I155" s="26">
        <v>358.662</v>
      </c>
      <c r="J155" s="28">
        <v>149.1</v>
      </c>
      <c r="K155" s="29">
        <v>77.719</v>
      </c>
      <c r="L155" s="30">
        <v>-41.638999999999996</v>
      </c>
    </row>
    <row r="156" spans="1:12" ht="12.75">
      <c r="A156" s="24" t="s">
        <v>303</v>
      </c>
      <c r="B156" s="25" t="s">
        <v>304</v>
      </c>
      <c r="C156" s="26">
        <v>45226.095</v>
      </c>
      <c r="D156" s="27">
        <v>39070.477</v>
      </c>
      <c r="E156" s="26">
        <v>10335.247</v>
      </c>
      <c r="F156" s="28">
        <v>10252.254</v>
      </c>
      <c r="G156" s="26">
        <v>111334.593</v>
      </c>
      <c r="H156" s="27">
        <v>97158.104</v>
      </c>
      <c r="I156" s="26">
        <v>29211.671</v>
      </c>
      <c r="J156" s="28">
        <v>30655.125</v>
      </c>
      <c r="K156" s="29">
        <v>-66108.49799999999</v>
      </c>
      <c r="L156" s="30">
        <v>-58087.62700000001</v>
      </c>
    </row>
    <row r="157" spans="1:12" ht="12.75">
      <c r="A157" s="24" t="s">
        <v>305</v>
      </c>
      <c r="B157" s="25" t="s">
        <v>306</v>
      </c>
      <c r="C157" s="26">
        <v>6597.624</v>
      </c>
      <c r="D157" s="27">
        <v>3712.739</v>
      </c>
      <c r="E157" s="26">
        <v>1217.995</v>
      </c>
      <c r="F157" s="28">
        <v>819.81</v>
      </c>
      <c r="G157" s="26">
        <v>156975.423</v>
      </c>
      <c r="H157" s="27">
        <v>171588.733</v>
      </c>
      <c r="I157" s="26">
        <v>25778.794</v>
      </c>
      <c r="J157" s="28">
        <v>32402.847</v>
      </c>
      <c r="K157" s="29">
        <v>-150377.799</v>
      </c>
      <c r="L157" s="30">
        <v>-167875.994</v>
      </c>
    </row>
    <row r="158" spans="1:12" ht="12.75">
      <c r="A158" s="24" t="s">
        <v>307</v>
      </c>
      <c r="B158" s="25" t="s">
        <v>308</v>
      </c>
      <c r="C158" s="26">
        <v>4745.383</v>
      </c>
      <c r="D158" s="27">
        <v>3475.667</v>
      </c>
      <c r="E158" s="26">
        <v>1538.129</v>
      </c>
      <c r="F158" s="28">
        <v>1198.584</v>
      </c>
      <c r="G158" s="26">
        <v>56408.038</v>
      </c>
      <c r="H158" s="27">
        <v>53684.869</v>
      </c>
      <c r="I158" s="26">
        <v>19523.499</v>
      </c>
      <c r="J158" s="28">
        <v>19799.886</v>
      </c>
      <c r="K158" s="29">
        <v>-51662.655</v>
      </c>
      <c r="L158" s="30">
        <v>-50209.202</v>
      </c>
    </row>
    <row r="159" spans="1:12" ht="12.75">
      <c r="A159" s="24" t="s">
        <v>309</v>
      </c>
      <c r="B159" s="25" t="s">
        <v>310</v>
      </c>
      <c r="C159" s="26">
        <v>1127895.895</v>
      </c>
      <c r="D159" s="27">
        <v>1040072.226</v>
      </c>
      <c r="E159" s="26">
        <v>264730.004</v>
      </c>
      <c r="F159" s="28">
        <v>251230.64</v>
      </c>
      <c r="G159" s="26">
        <v>603642.537</v>
      </c>
      <c r="H159" s="27">
        <v>656898.983</v>
      </c>
      <c r="I159" s="26">
        <v>162995.193</v>
      </c>
      <c r="J159" s="28">
        <v>174494.228</v>
      </c>
      <c r="K159" s="29">
        <v>524253.358</v>
      </c>
      <c r="L159" s="30">
        <v>383173.243</v>
      </c>
    </row>
    <row r="160" spans="1:12" ht="12.75">
      <c r="A160" s="24" t="s">
        <v>311</v>
      </c>
      <c r="B160" s="25" t="s">
        <v>312</v>
      </c>
      <c r="C160" s="26">
        <v>178602.476</v>
      </c>
      <c r="D160" s="27">
        <v>199226.132</v>
      </c>
      <c r="E160" s="26">
        <v>60157.601</v>
      </c>
      <c r="F160" s="28">
        <v>75762.994</v>
      </c>
      <c r="G160" s="26">
        <v>205842.684</v>
      </c>
      <c r="H160" s="27">
        <v>296016.168</v>
      </c>
      <c r="I160" s="26">
        <v>106316.15</v>
      </c>
      <c r="J160" s="28">
        <v>139195.874</v>
      </c>
      <c r="K160" s="29">
        <v>-27240.208000000013</v>
      </c>
      <c r="L160" s="30">
        <v>-96790.036</v>
      </c>
    </row>
    <row r="161" spans="1:12" ht="12.75">
      <c r="A161" s="24" t="s">
        <v>313</v>
      </c>
      <c r="B161" s="25" t="s">
        <v>314</v>
      </c>
      <c r="C161" s="26">
        <v>55247.592</v>
      </c>
      <c r="D161" s="27">
        <v>61400.332</v>
      </c>
      <c r="E161" s="26">
        <v>26518.114</v>
      </c>
      <c r="F161" s="28">
        <v>28678.719</v>
      </c>
      <c r="G161" s="26">
        <v>98056.23</v>
      </c>
      <c r="H161" s="27">
        <v>114494.088</v>
      </c>
      <c r="I161" s="26">
        <v>63261.186</v>
      </c>
      <c r="J161" s="28">
        <v>73319.532</v>
      </c>
      <c r="K161" s="29">
        <v>-42808.638</v>
      </c>
      <c r="L161" s="30">
        <v>-53093.756</v>
      </c>
    </row>
    <row r="162" spans="1:12" ht="12.75">
      <c r="A162" s="24" t="s">
        <v>315</v>
      </c>
      <c r="B162" s="25" t="s">
        <v>316</v>
      </c>
      <c r="C162" s="26">
        <v>0.312</v>
      </c>
      <c r="D162" s="27">
        <v>0.254</v>
      </c>
      <c r="E162" s="26">
        <v>0.298</v>
      </c>
      <c r="F162" s="28">
        <v>0.203</v>
      </c>
      <c r="G162" s="26">
        <v>1139.804</v>
      </c>
      <c r="H162" s="27">
        <v>904.528</v>
      </c>
      <c r="I162" s="26">
        <v>887.745</v>
      </c>
      <c r="J162" s="28">
        <v>705.234</v>
      </c>
      <c r="K162" s="29">
        <v>-1139.4920000000002</v>
      </c>
      <c r="L162" s="30">
        <v>-904.274</v>
      </c>
    </row>
    <row r="163" spans="1:12" ht="12.75">
      <c r="A163" s="24" t="s">
        <v>317</v>
      </c>
      <c r="B163" s="25" t="s">
        <v>318</v>
      </c>
      <c r="C163" s="26">
        <v>211633.132</v>
      </c>
      <c r="D163" s="27">
        <v>226279.905</v>
      </c>
      <c r="E163" s="26">
        <v>98886.323</v>
      </c>
      <c r="F163" s="28">
        <v>110008.311</v>
      </c>
      <c r="G163" s="26">
        <v>44134.646</v>
      </c>
      <c r="H163" s="27">
        <v>56560.947</v>
      </c>
      <c r="I163" s="26">
        <v>22064.133</v>
      </c>
      <c r="J163" s="28">
        <v>26444.561</v>
      </c>
      <c r="K163" s="29">
        <v>167498.486</v>
      </c>
      <c r="L163" s="30">
        <v>169718.95799999998</v>
      </c>
    </row>
    <row r="164" spans="1:12" ht="12.75">
      <c r="A164" s="24" t="s">
        <v>319</v>
      </c>
      <c r="B164" s="25" t="s">
        <v>320</v>
      </c>
      <c r="C164" s="26">
        <v>1173207.263</v>
      </c>
      <c r="D164" s="27">
        <v>1275774.402</v>
      </c>
      <c r="E164" s="26">
        <v>467879.306</v>
      </c>
      <c r="F164" s="28">
        <v>507227.6</v>
      </c>
      <c r="G164" s="26">
        <v>292917.455</v>
      </c>
      <c r="H164" s="27">
        <v>337617.491</v>
      </c>
      <c r="I164" s="26">
        <v>139923.114</v>
      </c>
      <c r="J164" s="28">
        <v>161952.844</v>
      </c>
      <c r="K164" s="29">
        <v>880289.808</v>
      </c>
      <c r="L164" s="30">
        <v>938156.9110000001</v>
      </c>
    </row>
    <row r="165" spans="1:12" ht="12.75">
      <c r="A165" s="24" t="s">
        <v>321</v>
      </c>
      <c r="B165" s="25" t="s">
        <v>322</v>
      </c>
      <c r="C165" s="26">
        <v>35449.194</v>
      </c>
      <c r="D165" s="27">
        <v>35118.346</v>
      </c>
      <c r="E165" s="26">
        <v>38726.836</v>
      </c>
      <c r="F165" s="28">
        <v>36778.225</v>
      </c>
      <c r="G165" s="26">
        <v>12173.97</v>
      </c>
      <c r="H165" s="27">
        <v>15691.186</v>
      </c>
      <c r="I165" s="26">
        <v>10321.584</v>
      </c>
      <c r="J165" s="28">
        <v>12873.621</v>
      </c>
      <c r="K165" s="29">
        <v>23275.224000000002</v>
      </c>
      <c r="L165" s="30">
        <v>19427.159999999996</v>
      </c>
    </row>
    <row r="166" spans="1:12" ht="12.75">
      <c r="A166" s="24" t="s">
        <v>323</v>
      </c>
      <c r="B166" s="25" t="s">
        <v>324</v>
      </c>
      <c r="C166" s="26">
        <v>10423.933</v>
      </c>
      <c r="D166" s="27">
        <v>11587.917</v>
      </c>
      <c r="E166" s="26">
        <v>15207.554</v>
      </c>
      <c r="F166" s="28">
        <v>17922.171</v>
      </c>
      <c r="G166" s="26">
        <v>50728.996</v>
      </c>
      <c r="H166" s="27">
        <v>58636.386</v>
      </c>
      <c r="I166" s="26">
        <v>64543.129</v>
      </c>
      <c r="J166" s="28">
        <v>79938.739</v>
      </c>
      <c r="K166" s="29">
        <v>-40305.062999999995</v>
      </c>
      <c r="L166" s="30">
        <v>-47048.469</v>
      </c>
    </row>
    <row r="167" spans="1:12" ht="12.75">
      <c r="A167" s="24" t="s">
        <v>325</v>
      </c>
      <c r="B167" s="25" t="s">
        <v>326</v>
      </c>
      <c r="C167" s="26">
        <v>86879.588</v>
      </c>
      <c r="D167" s="27">
        <v>76662.825</v>
      </c>
      <c r="E167" s="26">
        <v>59294.764</v>
      </c>
      <c r="F167" s="28">
        <v>52285.612</v>
      </c>
      <c r="G167" s="26">
        <v>2013.349</v>
      </c>
      <c r="H167" s="27">
        <v>918.322</v>
      </c>
      <c r="I167" s="26">
        <v>752.893</v>
      </c>
      <c r="J167" s="28">
        <v>239.725</v>
      </c>
      <c r="K167" s="29">
        <v>84866.239</v>
      </c>
      <c r="L167" s="30">
        <v>75744.503</v>
      </c>
    </row>
    <row r="168" spans="1:12" ht="12.75">
      <c r="A168" s="24" t="s">
        <v>327</v>
      </c>
      <c r="B168" s="25" t="s">
        <v>328</v>
      </c>
      <c r="C168" s="26">
        <v>71360.732</v>
      </c>
      <c r="D168" s="27">
        <v>81076.926</v>
      </c>
      <c r="E168" s="26">
        <v>93407.882</v>
      </c>
      <c r="F168" s="28">
        <v>101802.851</v>
      </c>
      <c r="G168" s="26">
        <v>47626.146</v>
      </c>
      <c r="H168" s="27">
        <v>62216.247</v>
      </c>
      <c r="I168" s="26">
        <v>76172.771</v>
      </c>
      <c r="J168" s="28">
        <v>94018.321</v>
      </c>
      <c r="K168" s="29">
        <v>23734.586000000003</v>
      </c>
      <c r="L168" s="30">
        <v>18860.679000000004</v>
      </c>
    </row>
    <row r="169" spans="1:12" ht="12.75">
      <c r="A169" s="24" t="s">
        <v>329</v>
      </c>
      <c r="B169" s="25" t="s">
        <v>330</v>
      </c>
      <c r="C169" s="26">
        <v>101145.233</v>
      </c>
      <c r="D169" s="27">
        <v>125729.917</v>
      </c>
      <c r="E169" s="26">
        <v>66993.71</v>
      </c>
      <c r="F169" s="28">
        <v>81082.807</v>
      </c>
      <c r="G169" s="26">
        <v>70257.005</v>
      </c>
      <c r="H169" s="27">
        <v>72060.104</v>
      </c>
      <c r="I169" s="26">
        <v>51236.334</v>
      </c>
      <c r="J169" s="28">
        <v>58029.242</v>
      </c>
      <c r="K169" s="29">
        <v>30888.22799999999</v>
      </c>
      <c r="L169" s="30">
        <v>53669.812999999995</v>
      </c>
    </row>
    <row r="170" spans="1:12" ht="12.75">
      <c r="A170" s="24" t="s">
        <v>331</v>
      </c>
      <c r="B170" s="25" t="s">
        <v>332</v>
      </c>
      <c r="C170" s="26">
        <v>2000.797</v>
      </c>
      <c r="D170" s="27">
        <v>2147.092</v>
      </c>
      <c r="E170" s="26">
        <v>560.491</v>
      </c>
      <c r="F170" s="28">
        <v>700</v>
      </c>
      <c r="G170" s="26">
        <v>2511.765</v>
      </c>
      <c r="H170" s="27">
        <v>2403.798</v>
      </c>
      <c r="I170" s="26">
        <v>942.113</v>
      </c>
      <c r="J170" s="28">
        <v>1123.449</v>
      </c>
      <c r="K170" s="29">
        <v>-510.96799999999985</v>
      </c>
      <c r="L170" s="30">
        <v>-256.7059999999997</v>
      </c>
    </row>
    <row r="171" spans="1:12" ht="12.75">
      <c r="A171" s="24" t="s">
        <v>333</v>
      </c>
      <c r="B171" s="25" t="s">
        <v>334</v>
      </c>
      <c r="C171" s="26">
        <v>31482.768</v>
      </c>
      <c r="D171" s="27">
        <v>36215.401</v>
      </c>
      <c r="E171" s="26">
        <v>23412.499</v>
      </c>
      <c r="F171" s="28">
        <v>27713.945</v>
      </c>
      <c r="G171" s="26">
        <v>18536.622</v>
      </c>
      <c r="H171" s="27">
        <v>24318.384</v>
      </c>
      <c r="I171" s="26">
        <v>10171.974</v>
      </c>
      <c r="J171" s="28">
        <v>12018.474</v>
      </c>
      <c r="K171" s="29">
        <v>12946.146</v>
      </c>
      <c r="L171" s="30">
        <v>11897.017</v>
      </c>
    </row>
    <row r="172" spans="1:12" ht="12.75">
      <c r="A172" s="24" t="s">
        <v>335</v>
      </c>
      <c r="B172" s="25" t="s">
        <v>336</v>
      </c>
      <c r="C172" s="26">
        <v>126860.172</v>
      </c>
      <c r="D172" s="27">
        <v>135266.28</v>
      </c>
      <c r="E172" s="26">
        <v>60702.384</v>
      </c>
      <c r="F172" s="28">
        <v>63778.694</v>
      </c>
      <c r="G172" s="26">
        <v>98409.102</v>
      </c>
      <c r="H172" s="27">
        <v>128919.317</v>
      </c>
      <c r="I172" s="26">
        <v>52334.606</v>
      </c>
      <c r="J172" s="28">
        <v>69119.008</v>
      </c>
      <c r="K172" s="29">
        <v>28451.070000000007</v>
      </c>
      <c r="L172" s="30">
        <v>6346.963000000003</v>
      </c>
    </row>
    <row r="173" spans="1:12" ht="12.75">
      <c r="A173" s="24" t="s">
        <v>337</v>
      </c>
      <c r="B173" s="25" t="s">
        <v>338</v>
      </c>
      <c r="C173" s="26">
        <v>490805.046</v>
      </c>
      <c r="D173" s="27">
        <v>449786.853</v>
      </c>
      <c r="E173" s="26">
        <v>473816.608</v>
      </c>
      <c r="F173" s="28">
        <v>449618.063</v>
      </c>
      <c r="G173" s="26">
        <v>86844.719</v>
      </c>
      <c r="H173" s="27">
        <v>112878.594</v>
      </c>
      <c r="I173" s="26">
        <v>72005.689</v>
      </c>
      <c r="J173" s="28">
        <v>89575.504</v>
      </c>
      <c r="K173" s="29">
        <v>403960.327</v>
      </c>
      <c r="L173" s="30">
        <v>336908.259</v>
      </c>
    </row>
    <row r="174" spans="1:12" ht="12.75">
      <c r="A174" s="24" t="s">
        <v>339</v>
      </c>
      <c r="B174" s="25" t="s">
        <v>340</v>
      </c>
      <c r="C174" s="26">
        <v>148020.156</v>
      </c>
      <c r="D174" s="27">
        <v>154053.55</v>
      </c>
      <c r="E174" s="26">
        <v>32908.293</v>
      </c>
      <c r="F174" s="28">
        <v>34721.133</v>
      </c>
      <c r="G174" s="26">
        <v>145299.502</v>
      </c>
      <c r="H174" s="27">
        <v>151545.02</v>
      </c>
      <c r="I174" s="26">
        <v>17698.206</v>
      </c>
      <c r="J174" s="28">
        <v>17156.771</v>
      </c>
      <c r="K174" s="29">
        <v>2720.6539999999804</v>
      </c>
      <c r="L174" s="30">
        <v>2508.529999999999</v>
      </c>
    </row>
    <row r="175" spans="1:12" ht="12.75">
      <c r="A175" s="24" t="s">
        <v>341</v>
      </c>
      <c r="B175" s="25" t="s">
        <v>342</v>
      </c>
      <c r="C175" s="26">
        <v>38902.565</v>
      </c>
      <c r="D175" s="27">
        <v>41382.586</v>
      </c>
      <c r="E175" s="26">
        <v>37099.701</v>
      </c>
      <c r="F175" s="28">
        <v>38827.146</v>
      </c>
      <c r="G175" s="26">
        <v>18953.155</v>
      </c>
      <c r="H175" s="27">
        <v>21685.854</v>
      </c>
      <c r="I175" s="26">
        <v>41583.889</v>
      </c>
      <c r="J175" s="28">
        <v>54591.064</v>
      </c>
      <c r="K175" s="29">
        <v>19949.410000000003</v>
      </c>
      <c r="L175" s="30">
        <v>19696.732000000004</v>
      </c>
    </row>
    <row r="176" spans="1:12" ht="12.75">
      <c r="A176" s="24" t="s">
        <v>343</v>
      </c>
      <c r="B176" s="25" t="s">
        <v>344</v>
      </c>
      <c r="C176" s="26">
        <v>213890.569</v>
      </c>
      <c r="D176" s="27">
        <v>254609.476</v>
      </c>
      <c r="E176" s="26">
        <v>135243.735</v>
      </c>
      <c r="F176" s="28">
        <v>164678.421</v>
      </c>
      <c r="G176" s="26">
        <v>131297.597</v>
      </c>
      <c r="H176" s="27">
        <v>148981.237</v>
      </c>
      <c r="I176" s="26">
        <v>66168.385</v>
      </c>
      <c r="J176" s="28">
        <v>70877.832</v>
      </c>
      <c r="K176" s="29">
        <v>82592.97199999998</v>
      </c>
      <c r="L176" s="30">
        <v>105628.239</v>
      </c>
    </row>
    <row r="177" spans="1:12" ht="12.75">
      <c r="A177" s="24" t="s">
        <v>345</v>
      </c>
      <c r="B177" s="25" t="s">
        <v>346</v>
      </c>
      <c r="C177" s="26">
        <v>110015.287</v>
      </c>
      <c r="D177" s="27">
        <v>117764.696</v>
      </c>
      <c r="E177" s="26">
        <v>58772.486</v>
      </c>
      <c r="F177" s="28">
        <v>62192.383</v>
      </c>
      <c r="G177" s="26">
        <v>31100.901</v>
      </c>
      <c r="H177" s="27">
        <v>31132.61</v>
      </c>
      <c r="I177" s="26">
        <v>12593.805</v>
      </c>
      <c r="J177" s="28">
        <v>12056.932</v>
      </c>
      <c r="K177" s="29">
        <v>78914.386</v>
      </c>
      <c r="L177" s="30">
        <v>86632.086</v>
      </c>
    </row>
    <row r="178" spans="1:12" ht="12.75">
      <c r="A178" s="24" t="s">
        <v>347</v>
      </c>
      <c r="B178" s="25" t="s">
        <v>348</v>
      </c>
      <c r="C178" s="26">
        <v>94169.169</v>
      </c>
      <c r="D178" s="27">
        <v>121647.284</v>
      </c>
      <c r="E178" s="26">
        <v>48368.631</v>
      </c>
      <c r="F178" s="28">
        <v>61549.037</v>
      </c>
      <c r="G178" s="26">
        <v>39714.214</v>
      </c>
      <c r="H178" s="27">
        <v>49502.824</v>
      </c>
      <c r="I178" s="26">
        <v>19175.252</v>
      </c>
      <c r="J178" s="28">
        <v>21493.133</v>
      </c>
      <c r="K178" s="29">
        <v>54454.954999999994</v>
      </c>
      <c r="L178" s="30">
        <v>72144.45999999999</v>
      </c>
    </row>
    <row r="179" spans="1:12" ht="12.75">
      <c r="A179" s="24" t="s">
        <v>349</v>
      </c>
      <c r="B179" s="25" t="s">
        <v>350</v>
      </c>
      <c r="C179" s="26">
        <v>621062.137</v>
      </c>
      <c r="D179" s="27">
        <v>715374.694</v>
      </c>
      <c r="E179" s="26">
        <v>144614.205</v>
      </c>
      <c r="F179" s="28">
        <v>162494.191</v>
      </c>
      <c r="G179" s="26">
        <v>432127.079</v>
      </c>
      <c r="H179" s="27">
        <v>497201.55</v>
      </c>
      <c r="I179" s="26">
        <v>107353.351</v>
      </c>
      <c r="J179" s="28">
        <v>125916.728</v>
      </c>
      <c r="K179" s="29">
        <v>188935.05799999996</v>
      </c>
      <c r="L179" s="30">
        <v>218173.14400000003</v>
      </c>
    </row>
    <row r="180" spans="1:12" ht="12.75">
      <c r="A180" s="24" t="s">
        <v>351</v>
      </c>
      <c r="B180" s="25" t="s">
        <v>352</v>
      </c>
      <c r="C180" s="26">
        <v>7971.167</v>
      </c>
      <c r="D180" s="27">
        <v>8141.514</v>
      </c>
      <c r="E180" s="26">
        <v>29215.177</v>
      </c>
      <c r="F180" s="28">
        <v>32069.331</v>
      </c>
      <c r="G180" s="26">
        <v>6652.183</v>
      </c>
      <c r="H180" s="27">
        <v>6952.199</v>
      </c>
      <c r="I180" s="26">
        <v>9173292.56</v>
      </c>
      <c r="J180" s="28">
        <v>9029833.801</v>
      </c>
      <c r="K180" s="29">
        <v>1318.9840000000004</v>
      </c>
      <c r="L180" s="30">
        <v>1189.3150000000005</v>
      </c>
    </row>
    <row r="181" spans="1:12" ht="12.75">
      <c r="A181" s="24" t="s">
        <v>353</v>
      </c>
      <c r="B181" s="25" t="s">
        <v>354</v>
      </c>
      <c r="C181" s="26">
        <v>275403.038</v>
      </c>
      <c r="D181" s="27">
        <v>318291.961</v>
      </c>
      <c r="E181" s="26">
        <v>594153.469</v>
      </c>
      <c r="F181" s="28">
        <v>718378.045</v>
      </c>
      <c r="G181" s="26">
        <v>94464.733</v>
      </c>
      <c r="H181" s="27">
        <v>116621.63</v>
      </c>
      <c r="I181" s="26">
        <v>114195.881</v>
      </c>
      <c r="J181" s="28">
        <v>104687.46</v>
      </c>
      <c r="K181" s="29">
        <v>180938.305</v>
      </c>
      <c r="L181" s="30">
        <v>201670.331</v>
      </c>
    </row>
    <row r="182" spans="1:12" ht="12.75">
      <c r="A182" s="24" t="s">
        <v>355</v>
      </c>
      <c r="B182" s="25" t="s">
        <v>356</v>
      </c>
      <c r="C182" s="26">
        <v>138494.381</v>
      </c>
      <c r="D182" s="27">
        <v>121775.689</v>
      </c>
      <c r="E182" s="26">
        <v>294232.295</v>
      </c>
      <c r="F182" s="28">
        <v>286947.414</v>
      </c>
      <c r="G182" s="26">
        <v>43938.278</v>
      </c>
      <c r="H182" s="27">
        <v>54267.883</v>
      </c>
      <c r="I182" s="26">
        <v>69024.051</v>
      </c>
      <c r="J182" s="28">
        <v>88305.372</v>
      </c>
      <c r="K182" s="29">
        <v>94556.103</v>
      </c>
      <c r="L182" s="30">
        <v>67507.806</v>
      </c>
    </row>
    <row r="183" spans="1:12" ht="12.75">
      <c r="A183" s="24" t="s">
        <v>357</v>
      </c>
      <c r="B183" s="25" t="s">
        <v>358</v>
      </c>
      <c r="C183" s="26">
        <v>1086.933</v>
      </c>
      <c r="D183" s="27">
        <v>918.112</v>
      </c>
      <c r="E183" s="26">
        <v>526.394</v>
      </c>
      <c r="F183" s="28">
        <v>448.622</v>
      </c>
      <c r="G183" s="26">
        <v>170460.199</v>
      </c>
      <c r="H183" s="27">
        <v>196856.414</v>
      </c>
      <c r="I183" s="26">
        <v>85777.358</v>
      </c>
      <c r="J183" s="28">
        <v>94973.164</v>
      </c>
      <c r="K183" s="29">
        <v>-169373.266</v>
      </c>
      <c r="L183" s="30">
        <v>-195938.302</v>
      </c>
    </row>
    <row r="184" spans="1:12" ht="12.75">
      <c r="A184" s="24" t="s">
        <v>359</v>
      </c>
      <c r="B184" s="25" t="s">
        <v>360</v>
      </c>
      <c r="C184" s="26">
        <v>22.522</v>
      </c>
      <c r="D184" s="27">
        <v>67.865</v>
      </c>
      <c r="E184" s="26">
        <v>10.672</v>
      </c>
      <c r="F184" s="28">
        <v>30.551</v>
      </c>
      <c r="G184" s="26">
        <v>15378.78</v>
      </c>
      <c r="H184" s="27">
        <v>15510.044</v>
      </c>
      <c r="I184" s="26">
        <v>7301.277</v>
      </c>
      <c r="J184" s="28">
        <v>6971.891</v>
      </c>
      <c r="K184" s="29">
        <v>-15356.258</v>
      </c>
      <c r="L184" s="30">
        <v>-15442.179</v>
      </c>
    </row>
    <row r="185" spans="1:12" ht="12.75">
      <c r="A185" s="24" t="s">
        <v>361</v>
      </c>
      <c r="B185" s="25" t="s">
        <v>362</v>
      </c>
      <c r="C185" s="26">
        <v>8636.848</v>
      </c>
      <c r="D185" s="27">
        <v>8538.841</v>
      </c>
      <c r="E185" s="26">
        <v>23779.621</v>
      </c>
      <c r="F185" s="28">
        <v>20837.481</v>
      </c>
      <c r="G185" s="26">
        <v>2177.239</v>
      </c>
      <c r="H185" s="27">
        <v>1869.122</v>
      </c>
      <c r="I185" s="26">
        <v>2033.589</v>
      </c>
      <c r="J185" s="28">
        <v>1494.704</v>
      </c>
      <c r="K185" s="29">
        <v>6459.609</v>
      </c>
      <c r="L185" s="30">
        <v>6669.719</v>
      </c>
    </row>
    <row r="186" spans="1:12" ht="12.75">
      <c r="A186" s="24" t="s">
        <v>363</v>
      </c>
      <c r="B186" s="25" t="s">
        <v>364</v>
      </c>
      <c r="C186" s="26">
        <v>64070.885</v>
      </c>
      <c r="D186" s="27">
        <v>75334.886</v>
      </c>
      <c r="E186" s="26">
        <v>75909.068</v>
      </c>
      <c r="F186" s="28">
        <v>105778.391</v>
      </c>
      <c r="G186" s="26">
        <v>108171.437</v>
      </c>
      <c r="H186" s="27">
        <v>102257.718</v>
      </c>
      <c r="I186" s="26">
        <v>166476.591</v>
      </c>
      <c r="J186" s="28">
        <v>161957.835</v>
      </c>
      <c r="K186" s="29">
        <v>-44100.552</v>
      </c>
      <c r="L186" s="30">
        <v>-26922.831999999995</v>
      </c>
    </row>
    <row r="187" spans="1:12" ht="12.75">
      <c r="A187" s="24" t="s">
        <v>365</v>
      </c>
      <c r="B187" s="25" t="s">
        <v>366</v>
      </c>
      <c r="C187" s="26">
        <v>121886.076</v>
      </c>
      <c r="D187" s="27">
        <v>113405.032</v>
      </c>
      <c r="E187" s="26">
        <v>34369.059</v>
      </c>
      <c r="F187" s="28">
        <v>28902.866</v>
      </c>
      <c r="G187" s="26">
        <v>187349.772</v>
      </c>
      <c r="H187" s="27">
        <v>221545.316</v>
      </c>
      <c r="I187" s="26">
        <v>48083.135</v>
      </c>
      <c r="J187" s="28">
        <v>52284.431</v>
      </c>
      <c r="K187" s="29">
        <v>-65463.695999999996</v>
      </c>
      <c r="L187" s="30">
        <v>-108140.28399999999</v>
      </c>
    </row>
    <row r="188" spans="1:12" ht="12.75">
      <c r="A188" s="24" t="s">
        <v>367</v>
      </c>
      <c r="B188" s="25" t="s">
        <v>368</v>
      </c>
      <c r="C188" s="26">
        <v>3410.765</v>
      </c>
      <c r="D188" s="27">
        <v>4058.26</v>
      </c>
      <c r="E188" s="26">
        <v>1083.246</v>
      </c>
      <c r="F188" s="28">
        <v>1143.423</v>
      </c>
      <c r="G188" s="26">
        <v>4113.588</v>
      </c>
      <c r="H188" s="27">
        <v>4486.73</v>
      </c>
      <c r="I188" s="26">
        <v>8890.723</v>
      </c>
      <c r="J188" s="28">
        <v>11140.788</v>
      </c>
      <c r="K188" s="29">
        <v>-702.8229999999999</v>
      </c>
      <c r="L188" s="30">
        <v>-428.46999999999935</v>
      </c>
    </row>
    <row r="189" spans="1:12" ht="12.75">
      <c r="A189" s="24" t="s">
        <v>369</v>
      </c>
      <c r="B189" s="25" t="s">
        <v>370</v>
      </c>
      <c r="C189" s="26">
        <v>21037.489</v>
      </c>
      <c r="D189" s="27">
        <v>31722.913</v>
      </c>
      <c r="E189" s="26">
        <v>103788.713</v>
      </c>
      <c r="F189" s="28">
        <v>85097.768</v>
      </c>
      <c r="G189" s="26">
        <v>29654.489</v>
      </c>
      <c r="H189" s="27">
        <v>32162.867</v>
      </c>
      <c r="I189" s="26">
        <v>41559.354</v>
      </c>
      <c r="J189" s="28">
        <v>44476.833</v>
      </c>
      <c r="K189" s="29">
        <v>-8617</v>
      </c>
      <c r="L189" s="30">
        <v>-439.9539999999979</v>
      </c>
    </row>
    <row r="190" spans="1:12" ht="12.75">
      <c r="A190" s="24" t="s">
        <v>371</v>
      </c>
      <c r="B190" s="25" t="s">
        <v>372</v>
      </c>
      <c r="C190" s="26">
        <v>25482.579</v>
      </c>
      <c r="D190" s="27">
        <v>27441.764</v>
      </c>
      <c r="E190" s="26">
        <v>175767.49</v>
      </c>
      <c r="F190" s="28">
        <v>220398.536</v>
      </c>
      <c r="G190" s="26">
        <v>21629.557</v>
      </c>
      <c r="H190" s="27">
        <v>29307.424</v>
      </c>
      <c r="I190" s="26">
        <v>117568.12</v>
      </c>
      <c r="J190" s="28">
        <v>126290.983</v>
      </c>
      <c r="K190" s="29">
        <v>3853.022000000001</v>
      </c>
      <c r="L190" s="30">
        <v>-1865.6599999999999</v>
      </c>
    </row>
    <row r="191" spans="1:12" ht="12.75">
      <c r="A191" s="24" t="s">
        <v>373</v>
      </c>
      <c r="B191" s="25" t="s">
        <v>374</v>
      </c>
      <c r="C191" s="26">
        <v>3950.595</v>
      </c>
      <c r="D191" s="27">
        <v>6682.664</v>
      </c>
      <c r="E191" s="26">
        <v>58609.531</v>
      </c>
      <c r="F191" s="28">
        <v>22593.517</v>
      </c>
      <c r="G191" s="26">
        <v>24107.698</v>
      </c>
      <c r="H191" s="27">
        <v>21500.378</v>
      </c>
      <c r="I191" s="26">
        <v>135869.686</v>
      </c>
      <c r="J191" s="28">
        <v>144977.824</v>
      </c>
      <c r="K191" s="29">
        <v>-20157.103</v>
      </c>
      <c r="L191" s="30">
        <v>-14817.714</v>
      </c>
    </row>
    <row r="192" spans="1:12" ht="12.75">
      <c r="A192" s="24" t="s">
        <v>375</v>
      </c>
      <c r="B192" s="25" t="s">
        <v>376</v>
      </c>
      <c r="C192" s="26">
        <v>7732.451</v>
      </c>
      <c r="D192" s="27">
        <v>10864.06</v>
      </c>
      <c r="E192" s="26">
        <v>21335.716</v>
      </c>
      <c r="F192" s="28">
        <v>29731.612</v>
      </c>
      <c r="G192" s="26">
        <v>40335.868</v>
      </c>
      <c r="H192" s="27">
        <v>27690.696</v>
      </c>
      <c r="I192" s="26">
        <v>84248.714</v>
      </c>
      <c r="J192" s="28">
        <v>70427.665</v>
      </c>
      <c r="K192" s="29">
        <v>-32603.417</v>
      </c>
      <c r="L192" s="30">
        <v>-16826.636</v>
      </c>
    </row>
    <row r="193" spans="1:12" ht="12.75">
      <c r="A193" s="24" t="s">
        <v>377</v>
      </c>
      <c r="B193" s="25" t="s">
        <v>378</v>
      </c>
      <c r="C193" s="26">
        <v>143058.427</v>
      </c>
      <c r="D193" s="27">
        <v>129695.894</v>
      </c>
      <c r="E193" s="26">
        <v>689678.447</v>
      </c>
      <c r="F193" s="28">
        <v>639851.343</v>
      </c>
      <c r="G193" s="26">
        <v>8023.256</v>
      </c>
      <c r="H193" s="27">
        <v>15410.879</v>
      </c>
      <c r="I193" s="26">
        <v>34770.619</v>
      </c>
      <c r="J193" s="28">
        <v>60842.475</v>
      </c>
      <c r="K193" s="29">
        <v>135035.171</v>
      </c>
      <c r="L193" s="30">
        <v>114285.015</v>
      </c>
    </row>
    <row r="194" spans="1:12" ht="12.75">
      <c r="A194" s="24" t="s">
        <v>621</v>
      </c>
      <c r="B194" s="25" t="s">
        <v>622</v>
      </c>
      <c r="C194" s="26">
        <v>0</v>
      </c>
      <c r="D194" s="27">
        <v>0</v>
      </c>
      <c r="E194" s="26">
        <v>0</v>
      </c>
      <c r="F194" s="28">
        <v>0</v>
      </c>
      <c r="G194" s="26">
        <v>12.38</v>
      </c>
      <c r="H194" s="27">
        <v>4.663</v>
      </c>
      <c r="I194" s="26">
        <v>4.25</v>
      </c>
      <c r="J194" s="28">
        <v>1.5</v>
      </c>
      <c r="K194" s="29">
        <v>-12.38</v>
      </c>
      <c r="L194" s="30">
        <v>-4.663</v>
      </c>
    </row>
    <row r="195" spans="1:12" ht="12.75">
      <c r="A195" s="24" t="s">
        <v>379</v>
      </c>
      <c r="B195" s="25" t="s">
        <v>380</v>
      </c>
      <c r="C195" s="26">
        <v>11870.313</v>
      </c>
      <c r="D195" s="27">
        <v>12690.522</v>
      </c>
      <c r="E195" s="26">
        <v>104882.099</v>
      </c>
      <c r="F195" s="28">
        <v>134360.677</v>
      </c>
      <c r="G195" s="26">
        <v>991.952</v>
      </c>
      <c r="H195" s="27">
        <v>338.068</v>
      </c>
      <c r="I195" s="26">
        <v>2274.786</v>
      </c>
      <c r="J195" s="28">
        <v>525.779</v>
      </c>
      <c r="K195" s="29">
        <v>10878.361</v>
      </c>
      <c r="L195" s="30">
        <v>12352.454000000002</v>
      </c>
    </row>
    <row r="196" spans="1:12" ht="12.75">
      <c r="A196" s="24" t="s">
        <v>381</v>
      </c>
      <c r="B196" s="25" t="s">
        <v>382</v>
      </c>
      <c r="C196" s="26">
        <v>396232.193</v>
      </c>
      <c r="D196" s="27">
        <v>686407.813</v>
      </c>
      <c r="E196" s="26">
        <v>431218.988</v>
      </c>
      <c r="F196" s="28">
        <v>579884.104</v>
      </c>
      <c r="G196" s="26">
        <v>426453.932</v>
      </c>
      <c r="H196" s="27">
        <v>599550.947</v>
      </c>
      <c r="I196" s="26">
        <v>615655.631</v>
      </c>
      <c r="J196" s="28">
        <v>674011.577</v>
      </c>
      <c r="K196" s="29">
        <v>-30221.738999999943</v>
      </c>
      <c r="L196" s="30">
        <v>86856.86599999992</v>
      </c>
    </row>
    <row r="197" spans="1:12" ht="12.75">
      <c r="A197" s="24" t="s">
        <v>383</v>
      </c>
      <c r="B197" s="25" t="s">
        <v>384</v>
      </c>
      <c r="C197" s="26">
        <v>51531.904</v>
      </c>
      <c r="D197" s="27">
        <v>70647.3</v>
      </c>
      <c r="E197" s="26">
        <v>22036.33</v>
      </c>
      <c r="F197" s="28">
        <v>26829.382</v>
      </c>
      <c r="G197" s="26">
        <v>128400.604</v>
      </c>
      <c r="H197" s="27">
        <v>143050.419</v>
      </c>
      <c r="I197" s="26">
        <v>26043.844</v>
      </c>
      <c r="J197" s="28">
        <v>30864.111</v>
      </c>
      <c r="K197" s="29">
        <v>-76868.70000000001</v>
      </c>
      <c r="L197" s="30">
        <v>-72403.11899999999</v>
      </c>
    </row>
    <row r="198" spans="1:12" ht="12.75">
      <c r="A198" s="24" t="s">
        <v>385</v>
      </c>
      <c r="B198" s="25" t="s">
        <v>441</v>
      </c>
      <c r="C198" s="26">
        <v>1634489.922</v>
      </c>
      <c r="D198" s="27">
        <v>2427836.028</v>
      </c>
      <c r="E198" s="26">
        <v>126285.693</v>
      </c>
      <c r="F198" s="28">
        <v>163128.482</v>
      </c>
      <c r="G198" s="26">
        <v>120967.208</v>
      </c>
      <c r="H198" s="27">
        <v>41063.339</v>
      </c>
      <c r="I198" s="26">
        <v>9362.395</v>
      </c>
      <c r="J198" s="28">
        <v>3127.852</v>
      </c>
      <c r="K198" s="29">
        <v>1513522.714</v>
      </c>
      <c r="L198" s="30">
        <v>2386772.689</v>
      </c>
    </row>
    <row r="199" spans="1:12" ht="13.5" thickBot="1">
      <c r="A199" s="31" t="s">
        <v>386</v>
      </c>
      <c r="B199" s="32" t="s">
        <v>387</v>
      </c>
      <c r="C199" s="33">
        <v>176039.713</v>
      </c>
      <c r="D199" s="34">
        <v>280577.005</v>
      </c>
      <c r="E199" s="33">
        <v>18249.978</v>
      </c>
      <c r="F199" s="35">
        <v>27155.603</v>
      </c>
      <c r="G199" s="33">
        <v>117868.3</v>
      </c>
      <c r="H199" s="34">
        <v>140091.919</v>
      </c>
      <c r="I199" s="33">
        <v>17873.603</v>
      </c>
      <c r="J199" s="35">
        <v>22253.212</v>
      </c>
      <c r="K199" s="36">
        <v>58171.412999999986</v>
      </c>
      <c r="L199" s="37">
        <v>140485.086</v>
      </c>
    </row>
  </sheetData>
  <sheetProtection/>
  <printOptions horizontalCentered="1"/>
  <pageMargins left="0.1968503937007874" right="0.1968503937007874" top="0.6692913385826772" bottom="0.3937007874015748" header="0.1968503937007874" footer="0.2362204724409449"/>
  <pageSetup horizontalDpi="600" verticalDpi="600" orientation="landscape" paperSize="9" scale="78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z UNIĄ EUROPEJSKĄ w 2017r.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L198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3" width="9.875" style="0" bestFit="1" customWidth="1"/>
    <col min="4" max="4" width="10.75390625" style="0" bestFit="1" customWidth="1"/>
    <col min="5" max="5" width="9.875" style="0" bestFit="1" customWidth="1"/>
    <col min="6" max="6" width="10.75390625" style="0" bestFit="1" customWidth="1"/>
    <col min="7" max="7" width="9.875" style="0" bestFit="1" customWidth="1"/>
    <col min="8" max="8" width="10.75390625" style="0" bestFit="1" customWidth="1"/>
    <col min="9" max="9" width="9.875" style="0" bestFit="1" customWidth="1"/>
    <col min="10" max="10" width="10.75390625" style="0" bestFit="1" customWidth="1"/>
    <col min="11" max="11" width="9.875" style="0" bestFit="1" customWidth="1"/>
    <col min="12" max="12" width="10.75390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5490249.067</v>
      </c>
      <c r="D5" s="21">
        <v>6569043.381000004</v>
      </c>
      <c r="E5" s="20"/>
      <c r="F5" s="22"/>
      <c r="G5" s="20">
        <v>3534919.3600000003</v>
      </c>
      <c r="H5" s="21">
        <v>4211910.495999999</v>
      </c>
      <c r="I5" s="20"/>
      <c r="J5" s="22"/>
      <c r="K5" s="20">
        <v>1955329.7069999997</v>
      </c>
      <c r="L5" s="23">
        <v>2357132.8850000016</v>
      </c>
    </row>
    <row r="6" spans="1:12" ht="13.5" customHeight="1">
      <c r="A6" s="24" t="s">
        <v>7</v>
      </c>
      <c r="B6" s="25" t="s">
        <v>8</v>
      </c>
      <c r="C6" s="26">
        <v>182.987</v>
      </c>
      <c r="D6" s="27">
        <v>1446.451</v>
      </c>
      <c r="E6" s="26">
        <v>5.604</v>
      </c>
      <c r="F6" s="28">
        <v>18.075</v>
      </c>
      <c r="G6" s="26">
        <v>730.333</v>
      </c>
      <c r="H6" s="27">
        <v>5239.296</v>
      </c>
      <c r="I6" s="26">
        <v>517.891</v>
      </c>
      <c r="J6" s="28">
        <v>563.446</v>
      </c>
      <c r="K6" s="29">
        <v>-547.346</v>
      </c>
      <c r="L6" s="30">
        <v>-3792.8450000000003</v>
      </c>
    </row>
    <row r="7" spans="1:12" ht="13.5" customHeight="1">
      <c r="A7" s="24" t="s">
        <v>9</v>
      </c>
      <c r="B7" s="25" t="s">
        <v>10</v>
      </c>
      <c r="C7" s="26">
        <v>1260.872</v>
      </c>
      <c r="D7" s="27">
        <v>780.87</v>
      </c>
      <c r="E7" s="26">
        <v>580.15</v>
      </c>
      <c r="F7" s="28">
        <v>345.617</v>
      </c>
      <c r="G7" s="26">
        <v>7039.56</v>
      </c>
      <c r="H7" s="27">
        <v>7179.584</v>
      </c>
      <c r="I7" s="26">
        <v>3248.836</v>
      </c>
      <c r="J7" s="28">
        <v>3114.226</v>
      </c>
      <c r="K7" s="29">
        <v>-5778.688</v>
      </c>
      <c r="L7" s="30">
        <v>-6398.714</v>
      </c>
    </row>
    <row r="8" spans="1:12" ht="13.5" customHeight="1">
      <c r="A8" s="24" t="s">
        <v>11</v>
      </c>
      <c r="B8" s="25" t="s">
        <v>12</v>
      </c>
      <c r="C8" s="26">
        <v>4872.154</v>
      </c>
      <c r="D8" s="27">
        <v>3613.519</v>
      </c>
      <c r="E8" s="26">
        <v>4327.606</v>
      </c>
      <c r="F8" s="28">
        <v>1988.125</v>
      </c>
      <c r="G8" s="26">
        <v>48073.804</v>
      </c>
      <c r="H8" s="27">
        <v>51240.138</v>
      </c>
      <c r="I8" s="26">
        <v>28046.829</v>
      </c>
      <c r="J8" s="28">
        <v>23815.822</v>
      </c>
      <c r="K8" s="29">
        <v>-43201.649999999994</v>
      </c>
      <c r="L8" s="30">
        <v>-47626.619</v>
      </c>
    </row>
    <row r="9" spans="1:12" ht="12.75">
      <c r="A9" s="24" t="s">
        <v>15</v>
      </c>
      <c r="B9" s="25" t="s">
        <v>16</v>
      </c>
      <c r="C9" s="26">
        <v>38772.547</v>
      </c>
      <c r="D9" s="27">
        <v>28492.651</v>
      </c>
      <c r="E9" s="26">
        <v>28362.465</v>
      </c>
      <c r="F9" s="28">
        <v>22529.394</v>
      </c>
      <c r="G9" s="26">
        <v>32581.725</v>
      </c>
      <c r="H9" s="27">
        <v>30410.422</v>
      </c>
      <c r="I9" s="26">
        <v>14545.004</v>
      </c>
      <c r="J9" s="28">
        <v>14150.166</v>
      </c>
      <c r="K9" s="29">
        <v>6190.822</v>
      </c>
      <c r="L9" s="30">
        <v>-1917.770999999997</v>
      </c>
    </row>
    <row r="10" spans="1:12" ht="12.75">
      <c r="A10" s="24" t="s">
        <v>17</v>
      </c>
      <c r="B10" s="25" t="s">
        <v>18</v>
      </c>
      <c r="C10" s="26">
        <v>1415.658</v>
      </c>
      <c r="D10" s="27">
        <v>1643.989</v>
      </c>
      <c r="E10" s="26">
        <v>532.064</v>
      </c>
      <c r="F10" s="28">
        <v>600.172</v>
      </c>
      <c r="G10" s="26">
        <v>297.529</v>
      </c>
      <c r="H10" s="27">
        <v>44.3</v>
      </c>
      <c r="I10" s="26">
        <v>1.617</v>
      </c>
      <c r="J10" s="28">
        <v>0.131</v>
      </c>
      <c r="K10" s="29">
        <v>1118.129</v>
      </c>
      <c r="L10" s="30">
        <v>1599.689</v>
      </c>
    </row>
    <row r="11" spans="1:12" ht="12.75">
      <c r="A11" s="24" t="s">
        <v>19</v>
      </c>
      <c r="B11" s="25" t="s">
        <v>20</v>
      </c>
      <c r="C11" s="26">
        <v>113646.663</v>
      </c>
      <c r="D11" s="27">
        <v>144117.161</v>
      </c>
      <c r="E11" s="26">
        <v>44862.136</v>
      </c>
      <c r="F11" s="28">
        <v>46723.381</v>
      </c>
      <c r="G11" s="26">
        <v>10384.912</v>
      </c>
      <c r="H11" s="27">
        <v>10320.32</v>
      </c>
      <c r="I11" s="26">
        <v>3423.006</v>
      </c>
      <c r="J11" s="28">
        <v>3212.585</v>
      </c>
      <c r="K11" s="29">
        <v>103261.751</v>
      </c>
      <c r="L11" s="30">
        <v>133796.841</v>
      </c>
    </row>
    <row r="12" spans="1:12" ht="12.75">
      <c r="A12" s="24" t="s">
        <v>21</v>
      </c>
      <c r="B12" s="25" t="s">
        <v>22</v>
      </c>
      <c r="C12" s="26">
        <v>22543.913</v>
      </c>
      <c r="D12" s="27">
        <v>32202.902</v>
      </c>
      <c r="E12" s="26">
        <v>7919.379</v>
      </c>
      <c r="F12" s="28">
        <v>10553.982</v>
      </c>
      <c r="G12" s="26">
        <v>1238.949</v>
      </c>
      <c r="H12" s="27">
        <v>3737.483</v>
      </c>
      <c r="I12" s="26">
        <v>318.872</v>
      </c>
      <c r="J12" s="28">
        <v>1151.132</v>
      </c>
      <c r="K12" s="29">
        <v>21304.964</v>
      </c>
      <c r="L12" s="30">
        <v>28465.418999999998</v>
      </c>
    </row>
    <row r="13" spans="1:12" ht="12.75">
      <c r="A13" s="24" t="s">
        <v>23</v>
      </c>
      <c r="B13" s="25" t="s">
        <v>24</v>
      </c>
      <c r="C13" s="26">
        <v>66536.086</v>
      </c>
      <c r="D13" s="27">
        <v>96313.602</v>
      </c>
      <c r="E13" s="26">
        <v>54381.297</v>
      </c>
      <c r="F13" s="28">
        <v>70582.647</v>
      </c>
      <c r="G13" s="26">
        <v>379376.808</v>
      </c>
      <c r="H13" s="27">
        <v>435817.738</v>
      </c>
      <c r="I13" s="26">
        <v>174220.019</v>
      </c>
      <c r="J13" s="28">
        <v>184803.913</v>
      </c>
      <c r="K13" s="29">
        <v>-312840.722</v>
      </c>
      <c r="L13" s="30">
        <v>-339504.136</v>
      </c>
    </row>
    <row r="14" spans="1:12" ht="12.75">
      <c r="A14" s="24" t="s">
        <v>25</v>
      </c>
      <c r="B14" s="25" t="s">
        <v>26</v>
      </c>
      <c r="C14" s="26">
        <v>12.79</v>
      </c>
      <c r="D14" s="27">
        <v>5.172</v>
      </c>
      <c r="E14" s="26">
        <v>3.99</v>
      </c>
      <c r="F14" s="28">
        <v>1.068</v>
      </c>
      <c r="G14" s="26">
        <v>811.263</v>
      </c>
      <c r="H14" s="27">
        <v>1065.8</v>
      </c>
      <c r="I14" s="26">
        <v>111.385</v>
      </c>
      <c r="J14" s="28">
        <v>126.087</v>
      </c>
      <c r="K14" s="29">
        <v>-798.4730000000001</v>
      </c>
      <c r="L14" s="30">
        <v>-1060.628</v>
      </c>
    </row>
    <row r="15" spans="1:12" ht="12.75">
      <c r="A15" s="24" t="s">
        <v>27</v>
      </c>
      <c r="B15" s="25" t="s">
        <v>28</v>
      </c>
      <c r="C15" s="26">
        <v>1671.326</v>
      </c>
      <c r="D15" s="27">
        <v>303.782</v>
      </c>
      <c r="E15" s="26">
        <v>569.13</v>
      </c>
      <c r="F15" s="28">
        <v>142.599</v>
      </c>
      <c r="G15" s="26">
        <v>67.669</v>
      </c>
      <c r="H15" s="27">
        <v>0</v>
      </c>
      <c r="I15" s="26">
        <v>19.324</v>
      </c>
      <c r="J15" s="28">
        <v>0</v>
      </c>
      <c r="K15" s="29">
        <v>1603.657</v>
      </c>
      <c r="L15" s="30">
        <v>303.782</v>
      </c>
    </row>
    <row r="16" spans="1:12" ht="12.75">
      <c r="A16" s="24" t="s">
        <v>29</v>
      </c>
      <c r="B16" s="25" t="s">
        <v>30</v>
      </c>
      <c r="C16" s="26">
        <v>7823.426</v>
      </c>
      <c r="D16" s="27">
        <v>9626.616</v>
      </c>
      <c r="E16" s="26">
        <v>8795.02</v>
      </c>
      <c r="F16" s="28">
        <v>8741.287</v>
      </c>
      <c r="G16" s="26">
        <v>2296.837</v>
      </c>
      <c r="H16" s="27">
        <v>2880.074</v>
      </c>
      <c r="I16" s="26">
        <v>1953.926</v>
      </c>
      <c r="J16" s="28">
        <v>2378.898</v>
      </c>
      <c r="K16" s="29">
        <v>5526.589</v>
      </c>
      <c r="L16" s="30">
        <v>6746.5419999999995</v>
      </c>
    </row>
    <row r="17" spans="1:12" ht="12.75">
      <c r="A17" s="24" t="s">
        <v>31</v>
      </c>
      <c r="B17" s="25" t="s">
        <v>32</v>
      </c>
      <c r="C17" s="26">
        <v>427469.836</v>
      </c>
      <c r="D17" s="27">
        <v>452137.918</v>
      </c>
      <c r="E17" s="26">
        <v>168962.471</v>
      </c>
      <c r="F17" s="28">
        <v>172107.322</v>
      </c>
      <c r="G17" s="26">
        <v>22412.313</v>
      </c>
      <c r="H17" s="27">
        <v>32867.123</v>
      </c>
      <c r="I17" s="26">
        <v>15855.454</v>
      </c>
      <c r="J17" s="28">
        <v>22617.711</v>
      </c>
      <c r="K17" s="29">
        <v>405057.523</v>
      </c>
      <c r="L17" s="30">
        <v>419270.795</v>
      </c>
    </row>
    <row r="18" spans="1:12" ht="12.75">
      <c r="A18" s="24" t="s">
        <v>33</v>
      </c>
      <c r="B18" s="25" t="s">
        <v>34</v>
      </c>
      <c r="C18" s="26">
        <v>26880.223</v>
      </c>
      <c r="D18" s="27">
        <v>26328.527</v>
      </c>
      <c r="E18" s="26">
        <v>6846.357</v>
      </c>
      <c r="F18" s="28">
        <v>6942.778</v>
      </c>
      <c r="G18" s="26">
        <v>2332.319</v>
      </c>
      <c r="H18" s="27">
        <v>1729.432</v>
      </c>
      <c r="I18" s="26">
        <v>577.048</v>
      </c>
      <c r="J18" s="28">
        <v>513.088</v>
      </c>
      <c r="K18" s="29">
        <v>24547.904000000002</v>
      </c>
      <c r="L18" s="30">
        <v>24599.094999999998</v>
      </c>
    </row>
    <row r="19" spans="1:12" ht="12.75">
      <c r="A19" s="24" t="s">
        <v>35</v>
      </c>
      <c r="B19" s="25" t="s">
        <v>36</v>
      </c>
      <c r="C19" s="26">
        <v>1631.819</v>
      </c>
      <c r="D19" s="27">
        <v>1679.077</v>
      </c>
      <c r="E19" s="26">
        <v>3578.196</v>
      </c>
      <c r="F19" s="28">
        <v>2859.104</v>
      </c>
      <c r="G19" s="26">
        <v>1691.249</v>
      </c>
      <c r="H19" s="27">
        <v>3235.864</v>
      </c>
      <c r="I19" s="26">
        <v>2216.484</v>
      </c>
      <c r="J19" s="28">
        <v>4334.795</v>
      </c>
      <c r="K19" s="29">
        <v>-59.430000000000064</v>
      </c>
      <c r="L19" s="30">
        <v>-1556.787</v>
      </c>
    </row>
    <row r="20" spans="1:12" ht="12.75">
      <c r="A20" s="24" t="s">
        <v>37</v>
      </c>
      <c r="B20" s="25" t="s">
        <v>38</v>
      </c>
      <c r="C20" s="26">
        <v>1524.882</v>
      </c>
      <c r="D20" s="27">
        <v>2221.724</v>
      </c>
      <c r="E20" s="26">
        <v>337.779</v>
      </c>
      <c r="F20" s="28">
        <v>415.535</v>
      </c>
      <c r="G20" s="26">
        <v>11838.924</v>
      </c>
      <c r="H20" s="27">
        <v>13335.417</v>
      </c>
      <c r="I20" s="26">
        <v>1895.959</v>
      </c>
      <c r="J20" s="28">
        <v>1980.606</v>
      </c>
      <c r="K20" s="29">
        <v>-10314.042000000001</v>
      </c>
      <c r="L20" s="30">
        <v>-11113.693</v>
      </c>
    </row>
    <row r="21" spans="1:12" ht="12.75">
      <c r="A21" s="24" t="s">
        <v>39</v>
      </c>
      <c r="B21" s="25" t="s">
        <v>40</v>
      </c>
      <c r="C21" s="26">
        <v>1046.361</v>
      </c>
      <c r="D21" s="27">
        <v>1619.236</v>
      </c>
      <c r="E21" s="26">
        <v>284.582</v>
      </c>
      <c r="F21" s="28">
        <v>423.095</v>
      </c>
      <c r="G21" s="26">
        <v>314.924</v>
      </c>
      <c r="H21" s="27">
        <v>102.625</v>
      </c>
      <c r="I21" s="26">
        <v>103.621</v>
      </c>
      <c r="J21" s="28">
        <v>44.357</v>
      </c>
      <c r="K21" s="29">
        <v>731.4370000000001</v>
      </c>
      <c r="L21" s="30">
        <v>1516.611</v>
      </c>
    </row>
    <row r="22" spans="1:12" ht="12.75">
      <c r="A22" s="24" t="s">
        <v>41</v>
      </c>
      <c r="B22" s="25" t="s">
        <v>42</v>
      </c>
      <c r="C22" s="26">
        <v>1957.236</v>
      </c>
      <c r="D22" s="27">
        <v>2374.869</v>
      </c>
      <c r="E22" s="26">
        <v>589.773</v>
      </c>
      <c r="F22" s="28">
        <v>412.791</v>
      </c>
      <c r="G22" s="26">
        <v>13660.925</v>
      </c>
      <c r="H22" s="27">
        <v>17061.692</v>
      </c>
      <c r="I22" s="26">
        <v>2137.072</v>
      </c>
      <c r="J22" s="28">
        <v>4405.909</v>
      </c>
      <c r="K22" s="29">
        <v>-11703.688999999998</v>
      </c>
      <c r="L22" s="30">
        <v>-14686.822999999999</v>
      </c>
    </row>
    <row r="23" spans="1:12" ht="12.75">
      <c r="A23" s="24" t="s">
        <v>43</v>
      </c>
      <c r="B23" s="25" t="s">
        <v>44</v>
      </c>
      <c r="C23" s="26">
        <v>2871.969</v>
      </c>
      <c r="D23" s="27">
        <v>6793.397</v>
      </c>
      <c r="E23" s="26">
        <v>1183.486</v>
      </c>
      <c r="F23" s="28">
        <v>1455.966</v>
      </c>
      <c r="G23" s="26">
        <v>6836.067</v>
      </c>
      <c r="H23" s="27">
        <v>10652.82</v>
      </c>
      <c r="I23" s="26">
        <v>2380.92</v>
      </c>
      <c r="J23" s="28">
        <v>4020.931</v>
      </c>
      <c r="K23" s="29">
        <v>-3964.098</v>
      </c>
      <c r="L23" s="30">
        <v>-3859.423</v>
      </c>
    </row>
    <row r="24" spans="1:12" ht="12.75">
      <c r="A24" s="24" t="s">
        <v>45</v>
      </c>
      <c r="B24" s="25" t="s">
        <v>46</v>
      </c>
      <c r="C24" s="26">
        <v>153919.17</v>
      </c>
      <c r="D24" s="27">
        <v>202702.346</v>
      </c>
      <c r="E24" s="26">
        <v>22007.177</v>
      </c>
      <c r="F24" s="28">
        <v>26557.32</v>
      </c>
      <c r="G24" s="26">
        <v>37009.725</v>
      </c>
      <c r="H24" s="27">
        <v>38531.679</v>
      </c>
      <c r="I24" s="26">
        <v>11390.701</v>
      </c>
      <c r="J24" s="28">
        <v>10857.444</v>
      </c>
      <c r="K24" s="29">
        <v>116909.445</v>
      </c>
      <c r="L24" s="30">
        <v>164170.667</v>
      </c>
    </row>
    <row r="25" spans="1:12" ht="12.75">
      <c r="A25" s="24" t="s">
        <v>47</v>
      </c>
      <c r="B25" s="25" t="s">
        <v>48</v>
      </c>
      <c r="C25" s="26">
        <v>529658.376</v>
      </c>
      <c r="D25" s="27">
        <v>516224.666</v>
      </c>
      <c r="E25" s="26">
        <v>43542.461</v>
      </c>
      <c r="F25" s="28">
        <v>37940.643</v>
      </c>
      <c r="G25" s="26">
        <v>9992.962</v>
      </c>
      <c r="H25" s="27">
        <v>14775.952</v>
      </c>
      <c r="I25" s="26">
        <v>1045.807</v>
      </c>
      <c r="J25" s="28">
        <v>1263.897</v>
      </c>
      <c r="K25" s="29">
        <v>519665.41400000005</v>
      </c>
      <c r="L25" s="30">
        <v>501448.71400000004</v>
      </c>
    </row>
    <row r="26" spans="1:12" ht="12.75">
      <c r="A26" s="24" t="s">
        <v>49</v>
      </c>
      <c r="B26" s="25" t="s">
        <v>50</v>
      </c>
      <c r="C26" s="26">
        <v>3393.436</v>
      </c>
      <c r="D26" s="27">
        <v>784.788</v>
      </c>
      <c r="E26" s="26">
        <v>383.76</v>
      </c>
      <c r="F26" s="28">
        <v>75.176</v>
      </c>
      <c r="G26" s="26">
        <v>7402.944</v>
      </c>
      <c r="H26" s="27">
        <v>6978.241</v>
      </c>
      <c r="I26" s="26">
        <v>996.13</v>
      </c>
      <c r="J26" s="28">
        <v>676.904</v>
      </c>
      <c r="K26" s="29">
        <v>-4009.5080000000003</v>
      </c>
      <c r="L26" s="30">
        <v>-6193.4529999999995</v>
      </c>
    </row>
    <row r="27" spans="1:12" ht="12.75">
      <c r="A27" s="24" t="s">
        <v>51</v>
      </c>
      <c r="B27" s="25" t="s">
        <v>52</v>
      </c>
      <c r="C27" s="26">
        <v>24.209</v>
      </c>
      <c r="D27" s="27">
        <v>5.029</v>
      </c>
      <c r="E27" s="26">
        <v>6.89</v>
      </c>
      <c r="F27" s="28">
        <v>0.905</v>
      </c>
      <c r="G27" s="26">
        <v>666.025</v>
      </c>
      <c r="H27" s="27">
        <v>413.638</v>
      </c>
      <c r="I27" s="26">
        <v>132.22</v>
      </c>
      <c r="J27" s="28">
        <v>88.453</v>
      </c>
      <c r="K27" s="29">
        <v>-641.816</v>
      </c>
      <c r="L27" s="30">
        <v>-408.609</v>
      </c>
    </row>
    <row r="28" spans="1:12" ht="12.75">
      <c r="A28" s="24" t="s">
        <v>443</v>
      </c>
      <c r="B28" s="25" t="s">
        <v>444</v>
      </c>
      <c r="C28" s="26">
        <v>373.84</v>
      </c>
      <c r="D28" s="27">
        <v>0</v>
      </c>
      <c r="E28" s="26">
        <v>53.327</v>
      </c>
      <c r="F28" s="28">
        <v>0</v>
      </c>
      <c r="G28" s="26">
        <v>0.378</v>
      </c>
      <c r="H28" s="27">
        <v>0</v>
      </c>
      <c r="I28" s="26">
        <v>0.102</v>
      </c>
      <c r="J28" s="28">
        <v>0</v>
      </c>
      <c r="K28" s="29">
        <v>373.462</v>
      </c>
      <c r="L28" s="30">
        <v>0</v>
      </c>
    </row>
    <row r="29" spans="1:12" ht="12.75">
      <c r="A29" s="24" t="s">
        <v>53</v>
      </c>
      <c r="B29" s="25" t="s">
        <v>54</v>
      </c>
      <c r="C29" s="26">
        <v>142353.546</v>
      </c>
      <c r="D29" s="27">
        <v>267377.458</v>
      </c>
      <c r="E29" s="26">
        <v>323281.602</v>
      </c>
      <c r="F29" s="28">
        <v>447465.749</v>
      </c>
      <c r="G29" s="26">
        <v>28807.649</v>
      </c>
      <c r="H29" s="27">
        <v>33491.092</v>
      </c>
      <c r="I29" s="26">
        <v>39811.448</v>
      </c>
      <c r="J29" s="28">
        <v>39340.585</v>
      </c>
      <c r="K29" s="29">
        <v>113545.897</v>
      </c>
      <c r="L29" s="30">
        <v>233886.36599999998</v>
      </c>
    </row>
    <row r="30" spans="1:12" ht="12.75">
      <c r="A30" s="24" t="s">
        <v>55</v>
      </c>
      <c r="B30" s="25" t="s">
        <v>56</v>
      </c>
      <c r="C30" s="26">
        <v>18846.764</v>
      </c>
      <c r="D30" s="27">
        <v>23062.626</v>
      </c>
      <c r="E30" s="26">
        <v>13229.793</v>
      </c>
      <c r="F30" s="28">
        <v>14781.43</v>
      </c>
      <c r="G30" s="26">
        <v>73983.475</v>
      </c>
      <c r="H30" s="27">
        <v>85316.57</v>
      </c>
      <c r="I30" s="26">
        <v>52612.297</v>
      </c>
      <c r="J30" s="28">
        <v>62777.78</v>
      </c>
      <c r="K30" s="29">
        <v>-55136.71100000001</v>
      </c>
      <c r="L30" s="30">
        <v>-62253.944</v>
      </c>
    </row>
    <row r="31" spans="1:12" ht="12.75">
      <c r="A31" s="24" t="s">
        <v>57</v>
      </c>
      <c r="B31" s="25" t="s">
        <v>58</v>
      </c>
      <c r="C31" s="26">
        <v>8539.954</v>
      </c>
      <c r="D31" s="27">
        <v>8555.016</v>
      </c>
      <c r="E31" s="26">
        <v>8492.102</v>
      </c>
      <c r="F31" s="28">
        <v>7553.577</v>
      </c>
      <c r="G31" s="26">
        <v>44455.322</v>
      </c>
      <c r="H31" s="27">
        <v>40228.712</v>
      </c>
      <c r="I31" s="26">
        <v>40383.689</v>
      </c>
      <c r="J31" s="28">
        <v>36161.487</v>
      </c>
      <c r="K31" s="29">
        <v>-35915.368</v>
      </c>
      <c r="L31" s="30">
        <v>-31673.696</v>
      </c>
    </row>
    <row r="32" spans="1:12" ht="12.75">
      <c r="A32" s="24" t="s">
        <v>59</v>
      </c>
      <c r="B32" s="25" t="s">
        <v>60</v>
      </c>
      <c r="C32" s="26">
        <v>13209.297</v>
      </c>
      <c r="D32" s="27">
        <v>15755.242</v>
      </c>
      <c r="E32" s="26">
        <v>44853.76</v>
      </c>
      <c r="F32" s="28">
        <v>38718.276</v>
      </c>
      <c r="G32" s="26">
        <v>7979.331</v>
      </c>
      <c r="H32" s="27">
        <v>11536.051</v>
      </c>
      <c r="I32" s="26">
        <v>6560.951</v>
      </c>
      <c r="J32" s="28">
        <v>12653.477</v>
      </c>
      <c r="K32" s="29">
        <v>5229.966</v>
      </c>
      <c r="L32" s="30">
        <v>4219.191000000001</v>
      </c>
    </row>
    <row r="33" spans="1:12" ht="12.75">
      <c r="A33" s="24" t="s">
        <v>61</v>
      </c>
      <c r="B33" s="25" t="s">
        <v>62</v>
      </c>
      <c r="C33" s="26">
        <v>20685.053</v>
      </c>
      <c r="D33" s="27">
        <v>43745.599</v>
      </c>
      <c r="E33" s="26">
        <v>8188.931</v>
      </c>
      <c r="F33" s="28">
        <v>11112.172</v>
      </c>
      <c r="G33" s="26">
        <v>16068.509</v>
      </c>
      <c r="H33" s="27">
        <v>34807.849</v>
      </c>
      <c r="I33" s="26">
        <v>4751.125</v>
      </c>
      <c r="J33" s="28">
        <v>6794.088</v>
      </c>
      <c r="K33" s="29">
        <v>4616.544</v>
      </c>
      <c r="L33" s="30">
        <v>8937.75</v>
      </c>
    </row>
    <row r="34" spans="1:12" ht="12.75">
      <c r="A34" s="24" t="s">
        <v>63</v>
      </c>
      <c r="B34" s="25" t="s">
        <v>64</v>
      </c>
      <c r="C34" s="26">
        <v>79076.835</v>
      </c>
      <c r="D34" s="27">
        <v>95734.177</v>
      </c>
      <c r="E34" s="26">
        <v>37208.312</v>
      </c>
      <c r="F34" s="28">
        <v>37043.814</v>
      </c>
      <c r="G34" s="26">
        <v>100233.424</v>
      </c>
      <c r="H34" s="27">
        <v>118054.268</v>
      </c>
      <c r="I34" s="26">
        <v>36234.295</v>
      </c>
      <c r="J34" s="28">
        <v>39508.754</v>
      </c>
      <c r="K34" s="29">
        <v>-21156.588999999993</v>
      </c>
      <c r="L34" s="30">
        <v>-22320.091</v>
      </c>
    </row>
    <row r="35" spans="1:12" ht="12.75">
      <c r="A35" s="24" t="s">
        <v>65</v>
      </c>
      <c r="B35" s="25" t="s">
        <v>66</v>
      </c>
      <c r="C35" s="26">
        <v>70106.122</v>
      </c>
      <c r="D35" s="27">
        <v>126437.511</v>
      </c>
      <c r="E35" s="26">
        <v>67003.096</v>
      </c>
      <c r="F35" s="28">
        <v>96702.526</v>
      </c>
      <c r="G35" s="26">
        <v>6832.295</v>
      </c>
      <c r="H35" s="27">
        <v>6570.76</v>
      </c>
      <c r="I35" s="26">
        <v>5055.812</v>
      </c>
      <c r="J35" s="28">
        <v>5221.726</v>
      </c>
      <c r="K35" s="29">
        <v>63273.827000000005</v>
      </c>
      <c r="L35" s="30">
        <v>119866.751</v>
      </c>
    </row>
    <row r="36" spans="1:12" ht="12.75">
      <c r="A36" s="24" t="s">
        <v>67</v>
      </c>
      <c r="B36" s="25" t="s">
        <v>68</v>
      </c>
      <c r="C36" s="26">
        <v>11942.614</v>
      </c>
      <c r="D36" s="27">
        <v>20387.133</v>
      </c>
      <c r="E36" s="26">
        <v>8408.298</v>
      </c>
      <c r="F36" s="28">
        <v>13680.689</v>
      </c>
      <c r="G36" s="26">
        <v>2832.997</v>
      </c>
      <c r="H36" s="27">
        <v>4759.029</v>
      </c>
      <c r="I36" s="26">
        <v>1375.211</v>
      </c>
      <c r="J36" s="28">
        <v>2273.556</v>
      </c>
      <c r="K36" s="29">
        <v>9109.617</v>
      </c>
      <c r="L36" s="30">
        <v>15628.104000000001</v>
      </c>
    </row>
    <row r="37" spans="1:12" ht="12.75">
      <c r="A37" s="24" t="s">
        <v>69</v>
      </c>
      <c r="B37" s="25" t="s">
        <v>70</v>
      </c>
      <c r="C37" s="26">
        <v>8556.14</v>
      </c>
      <c r="D37" s="27">
        <v>8262.957</v>
      </c>
      <c r="E37" s="26">
        <v>3562.76</v>
      </c>
      <c r="F37" s="28">
        <v>3167.003</v>
      </c>
      <c r="G37" s="26">
        <v>1171.876</v>
      </c>
      <c r="H37" s="27">
        <v>2090.781</v>
      </c>
      <c r="I37" s="26">
        <v>299.78</v>
      </c>
      <c r="J37" s="28">
        <v>484.401</v>
      </c>
      <c r="K37" s="29">
        <v>7384.263999999999</v>
      </c>
      <c r="L37" s="30">
        <v>6172.176</v>
      </c>
    </row>
    <row r="38" spans="1:12" ht="12.75">
      <c r="A38" s="24" t="s">
        <v>71</v>
      </c>
      <c r="B38" s="25" t="s">
        <v>72</v>
      </c>
      <c r="C38" s="26">
        <v>8.634</v>
      </c>
      <c r="D38" s="27">
        <v>12.711</v>
      </c>
      <c r="E38" s="26">
        <v>1.589</v>
      </c>
      <c r="F38" s="28">
        <v>2.126</v>
      </c>
      <c r="G38" s="26">
        <v>8.156</v>
      </c>
      <c r="H38" s="27">
        <v>17.689</v>
      </c>
      <c r="I38" s="26">
        <v>2.368</v>
      </c>
      <c r="J38" s="28">
        <v>7.438</v>
      </c>
      <c r="K38" s="29">
        <v>0.47799999999999976</v>
      </c>
      <c r="L38" s="30">
        <v>-4.978</v>
      </c>
    </row>
    <row r="39" spans="1:12" ht="12.75">
      <c r="A39" s="24" t="s">
        <v>73</v>
      </c>
      <c r="B39" s="25" t="s">
        <v>74</v>
      </c>
      <c r="C39" s="26">
        <v>0</v>
      </c>
      <c r="D39" s="27">
        <v>0</v>
      </c>
      <c r="E39" s="26">
        <v>0</v>
      </c>
      <c r="F39" s="28">
        <v>0</v>
      </c>
      <c r="G39" s="26">
        <v>0.789</v>
      </c>
      <c r="H39" s="27">
        <v>0</v>
      </c>
      <c r="I39" s="26">
        <v>0.012</v>
      </c>
      <c r="J39" s="28">
        <v>0</v>
      </c>
      <c r="K39" s="29">
        <v>-0.789</v>
      </c>
      <c r="L39" s="30">
        <v>0</v>
      </c>
    </row>
    <row r="40" spans="1:12" ht="12.75">
      <c r="A40" s="24" t="s">
        <v>75</v>
      </c>
      <c r="B40" s="25" t="s">
        <v>76</v>
      </c>
      <c r="C40" s="26">
        <v>51098.105</v>
      </c>
      <c r="D40" s="27">
        <v>54237.651</v>
      </c>
      <c r="E40" s="26">
        <v>11874.394</v>
      </c>
      <c r="F40" s="28">
        <v>12106.736</v>
      </c>
      <c r="G40" s="26">
        <v>58257.778</v>
      </c>
      <c r="H40" s="27">
        <v>61956.378</v>
      </c>
      <c r="I40" s="26">
        <v>10557.619</v>
      </c>
      <c r="J40" s="28">
        <v>10078.608</v>
      </c>
      <c r="K40" s="29">
        <v>-7159.672999999995</v>
      </c>
      <c r="L40" s="30">
        <v>-7718.726999999999</v>
      </c>
    </row>
    <row r="41" spans="1:12" ht="12.75">
      <c r="A41" s="24" t="s">
        <v>77</v>
      </c>
      <c r="B41" s="25" t="s">
        <v>78</v>
      </c>
      <c r="C41" s="26">
        <v>17100.213</v>
      </c>
      <c r="D41" s="27">
        <v>21251.524</v>
      </c>
      <c r="E41" s="26">
        <v>7692.193</v>
      </c>
      <c r="F41" s="28">
        <v>9031.572</v>
      </c>
      <c r="G41" s="26">
        <v>5781.431</v>
      </c>
      <c r="H41" s="27">
        <v>7886.758</v>
      </c>
      <c r="I41" s="26">
        <v>2892.373</v>
      </c>
      <c r="J41" s="28">
        <v>4126.988</v>
      </c>
      <c r="K41" s="29">
        <v>11318.782</v>
      </c>
      <c r="L41" s="30">
        <v>13364.766000000001</v>
      </c>
    </row>
    <row r="42" spans="1:12" ht="12.75">
      <c r="A42" s="24" t="s">
        <v>79</v>
      </c>
      <c r="B42" s="25" t="s">
        <v>80</v>
      </c>
      <c r="C42" s="26">
        <v>956.634</v>
      </c>
      <c r="D42" s="27">
        <v>1600.372</v>
      </c>
      <c r="E42" s="26">
        <v>10396.53</v>
      </c>
      <c r="F42" s="28">
        <v>12507.472</v>
      </c>
      <c r="G42" s="26">
        <v>0</v>
      </c>
      <c r="H42" s="27">
        <v>0</v>
      </c>
      <c r="I42" s="26">
        <v>0</v>
      </c>
      <c r="J42" s="28">
        <v>0</v>
      </c>
      <c r="K42" s="29">
        <v>956.634</v>
      </c>
      <c r="L42" s="30">
        <v>1600.372</v>
      </c>
    </row>
    <row r="43" spans="1:12" ht="12.75">
      <c r="A43" s="24" t="s">
        <v>547</v>
      </c>
      <c r="B43" s="25" t="s">
        <v>548</v>
      </c>
      <c r="C43" s="26">
        <v>458.664</v>
      </c>
      <c r="D43" s="27">
        <v>1183.283</v>
      </c>
      <c r="E43" s="26">
        <v>15.97</v>
      </c>
      <c r="F43" s="28">
        <v>13.639</v>
      </c>
      <c r="G43" s="26">
        <v>0</v>
      </c>
      <c r="H43" s="27">
        <v>101.297</v>
      </c>
      <c r="I43" s="26">
        <v>0</v>
      </c>
      <c r="J43" s="28">
        <v>77.356</v>
      </c>
      <c r="K43" s="29">
        <v>458.664</v>
      </c>
      <c r="L43" s="30">
        <v>1081.9859999999999</v>
      </c>
    </row>
    <row r="44" spans="1:12" ht="12.75">
      <c r="A44" s="24" t="s">
        <v>81</v>
      </c>
      <c r="B44" s="25" t="s">
        <v>82</v>
      </c>
      <c r="C44" s="26">
        <v>3.595</v>
      </c>
      <c r="D44" s="27">
        <v>9.921</v>
      </c>
      <c r="E44" s="26">
        <v>0.308</v>
      </c>
      <c r="F44" s="28">
        <v>0.943</v>
      </c>
      <c r="G44" s="26">
        <v>3.46</v>
      </c>
      <c r="H44" s="27">
        <v>1.17</v>
      </c>
      <c r="I44" s="26">
        <v>0.886</v>
      </c>
      <c r="J44" s="28">
        <v>0.284</v>
      </c>
      <c r="K44" s="29">
        <v>0.13500000000000023</v>
      </c>
      <c r="L44" s="30">
        <v>8.751</v>
      </c>
    </row>
    <row r="45" spans="1:12" ht="12.75">
      <c r="A45" s="24" t="s">
        <v>83</v>
      </c>
      <c r="B45" s="25" t="s">
        <v>84</v>
      </c>
      <c r="C45" s="26">
        <v>0</v>
      </c>
      <c r="D45" s="27">
        <v>17.573</v>
      </c>
      <c r="E45" s="26">
        <v>0</v>
      </c>
      <c r="F45" s="28">
        <v>403.169</v>
      </c>
      <c r="G45" s="26">
        <v>0</v>
      </c>
      <c r="H45" s="27">
        <v>0</v>
      </c>
      <c r="I45" s="26">
        <v>0</v>
      </c>
      <c r="J45" s="28">
        <v>0</v>
      </c>
      <c r="K45" s="29">
        <v>0</v>
      </c>
      <c r="L45" s="30">
        <v>17.573</v>
      </c>
    </row>
    <row r="46" spans="1:12" ht="12.75">
      <c r="A46" s="24" t="s">
        <v>85</v>
      </c>
      <c r="B46" s="25" t="s">
        <v>86</v>
      </c>
      <c r="C46" s="26">
        <v>18892.759</v>
      </c>
      <c r="D46" s="27">
        <v>26756.67</v>
      </c>
      <c r="E46" s="26">
        <v>42442.413</v>
      </c>
      <c r="F46" s="28">
        <v>53354.804</v>
      </c>
      <c r="G46" s="26">
        <v>10289.054</v>
      </c>
      <c r="H46" s="27">
        <v>16530.871</v>
      </c>
      <c r="I46" s="26">
        <v>30523.277</v>
      </c>
      <c r="J46" s="28">
        <v>43426.81</v>
      </c>
      <c r="K46" s="29">
        <v>8603.704999999998</v>
      </c>
      <c r="L46" s="30">
        <v>10225.798999999999</v>
      </c>
    </row>
    <row r="47" spans="1:12" ht="12.75">
      <c r="A47" s="24" t="s">
        <v>87</v>
      </c>
      <c r="B47" s="25" t="s">
        <v>88</v>
      </c>
      <c r="C47" s="26">
        <v>331.524</v>
      </c>
      <c r="D47" s="27">
        <v>251.635</v>
      </c>
      <c r="E47" s="26">
        <v>165.437</v>
      </c>
      <c r="F47" s="28">
        <v>72.246</v>
      </c>
      <c r="G47" s="26">
        <v>1424.268</v>
      </c>
      <c r="H47" s="27">
        <v>2459.078</v>
      </c>
      <c r="I47" s="26">
        <v>586.254</v>
      </c>
      <c r="J47" s="28">
        <v>1005.905</v>
      </c>
      <c r="K47" s="29">
        <v>-1092.7440000000001</v>
      </c>
      <c r="L47" s="30">
        <v>-2207.443</v>
      </c>
    </row>
    <row r="48" spans="1:12" ht="12.75">
      <c r="A48" s="24" t="s">
        <v>89</v>
      </c>
      <c r="B48" s="25" t="s">
        <v>90</v>
      </c>
      <c r="C48" s="26">
        <v>9837.423</v>
      </c>
      <c r="D48" s="27">
        <v>9406.36</v>
      </c>
      <c r="E48" s="26">
        <v>3223.5</v>
      </c>
      <c r="F48" s="28">
        <v>3881.786</v>
      </c>
      <c r="G48" s="26">
        <v>27668.176</v>
      </c>
      <c r="H48" s="27">
        <v>31035.975</v>
      </c>
      <c r="I48" s="26">
        <v>42977.353</v>
      </c>
      <c r="J48" s="28">
        <v>46800.884</v>
      </c>
      <c r="K48" s="29">
        <v>-17830.752999999997</v>
      </c>
      <c r="L48" s="30">
        <v>-21629.614999999998</v>
      </c>
    </row>
    <row r="49" spans="1:12" ht="12.75">
      <c r="A49" s="24" t="s">
        <v>91</v>
      </c>
      <c r="B49" s="25" t="s">
        <v>92</v>
      </c>
      <c r="C49" s="26">
        <v>7950.371</v>
      </c>
      <c r="D49" s="27">
        <v>6064.14</v>
      </c>
      <c r="E49" s="26">
        <v>1883.326</v>
      </c>
      <c r="F49" s="28">
        <v>894.057</v>
      </c>
      <c r="G49" s="26">
        <v>1078.902</v>
      </c>
      <c r="H49" s="27">
        <v>672.077</v>
      </c>
      <c r="I49" s="26">
        <v>131.222</v>
      </c>
      <c r="J49" s="28">
        <v>196.231</v>
      </c>
      <c r="K49" s="29">
        <v>6871.469</v>
      </c>
      <c r="L49" s="30">
        <v>5392.063</v>
      </c>
    </row>
    <row r="50" spans="1:12" ht="12.75">
      <c r="A50" s="24" t="s">
        <v>93</v>
      </c>
      <c r="B50" s="25" t="s">
        <v>94</v>
      </c>
      <c r="C50" s="26">
        <v>9330.528</v>
      </c>
      <c r="D50" s="27">
        <v>8238.305</v>
      </c>
      <c r="E50" s="26">
        <v>4664.36</v>
      </c>
      <c r="F50" s="28">
        <v>4744.388</v>
      </c>
      <c r="G50" s="26">
        <v>1678.971</v>
      </c>
      <c r="H50" s="27">
        <v>1744.463</v>
      </c>
      <c r="I50" s="26">
        <v>1217.453</v>
      </c>
      <c r="J50" s="28">
        <v>782.956</v>
      </c>
      <c r="K50" s="29">
        <v>7651.557000000001</v>
      </c>
      <c r="L50" s="30">
        <v>6493.842000000001</v>
      </c>
    </row>
    <row r="51" spans="1:12" ht="12.75">
      <c r="A51" s="24" t="s">
        <v>95</v>
      </c>
      <c r="B51" s="25" t="s">
        <v>96</v>
      </c>
      <c r="C51" s="26">
        <v>311.246</v>
      </c>
      <c r="D51" s="27">
        <v>864.216</v>
      </c>
      <c r="E51" s="26">
        <v>692.857</v>
      </c>
      <c r="F51" s="28">
        <v>2153.786</v>
      </c>
      <c r="G51" s="26">
        <v>11148.73</v>
      </c>
      <c r="H51" s="27">
        <v>7950.23</v>
      </c>
      <c r="I51" s="26">
        <v>46125.177</v>
      </c>
      <c r="J51" s="28">
        <v>36747.281</v>
      </c>
      <c r="K51" s="29">
        <v>-10837.484</v>
      </c>
      <c r="L51" s="30">
        <v>-7086.013999999999</v>
      </c>
    </row>
    <row r="52" spans="1:12" ht="12.75">
      <c r="A52" s="24" t="s">
        <v>97</v>
      </c>
      <c r="B52" s="25" t="s">
        <v>98</v>
      </c>
      <c r="C52" s="26">
        <v>3967.315</v>
      </c>
      <c r="D52" s="27">
        <v>5120.896</v>
      </c>
      <c r="E52" s="26">
        <v>5508.31</v>
      </c>
      <c r="F52" s="28">
        <v>6587.647</v>
      </c>
      <c r="G52" s="26">
        <v>17505.069</v>
      </c>
      <c r="H52" s="27">
        <v>29531.986</v>
      </c>
      <c r="I52" s="26">
        <v>10566.633</v>
      </c>
      <c r="J52" s="28">
        <v>16611.243</v>
      </c>
      <c r="K52" s="29">
        <v>-13537.753999999999</v>
      </c>
      <c r="L52" s="30">
        <v>-24411.09</v>
      </c>
    </row>
    <row r="53" spans="1:12" ht="12.75">
      <c r="A53" s="24" t="s">
        <v>99</v>
      </c>
      <c r="B53" s="25" t="s">
        <v>100</v>
      </c>
      <c r="C53" s="26">
        <v>3684.999</v>
      </c>
      <c r="D53" s="27">
        <v>2333.794</v>
      </c>
      <c r="E53" s="26">
        <v>8486.729</v>
      </c>
      <c r="F53" s="28">
        <v>6243.767</v>
      </c>
      <c r="G53" s="26">
        <v>2548.705</v>
      </c>
      <c r="H53" s="27">
        <v>2597.006</v>
      </c>
      <c r="I53" s="26">
        <v>11363.859</v>
      </c>
      <c r="J53" s="28">
        <v>12844.101</v>
      </c>
      <c r="K53" s="29">
        <v>1136.2939999999999</v>
      </c>
      <c r="L53" s="30">
        <v>-263.212</v>
      </c>
    </row>
    <row r="54" spans="1:12" ht="12.75">
      <c r="A54" s="24" t="s">
        <v>101</v>
      </c>
      <c r="B54" s="25" t="s">
        <v>102</v>
      </c>
      <c r="C54" s="26">
        <v>4327.023</v>
      </c>
      <c r="D54" s="27">
        <v>4764.503</v>
      </c>
      <c r="E54" s="26">
        <v>8342.347</v>
      </c>
      <c r="F54" s="28">
        <v>10862.921</v>
      </c>
      <c r="G54" s="26">
        <v>2474.637</v>
      </c>
      <c r="H54" s="27">
        <v>7123</v>
      </c>
      <c r="I54" s="26">
        <v>2486.282</v>
      </c>
      <c r="J54" s="28">
        <v>6240.395</v>
      </c>
      <c r="K54" s="29">
        <v>1852.386</v>
      </c>
      <c r="L54" s="30">
        <v>-2358.4970000000003</v>
      </c>
    </row>
    <row r="55" spans="1:12" ht="12.75">
      <c r="A55" s="24" t="s">
        <v>103</v>
      </c>
      <c r="B55" s="25" t="s">
        <v>104</v>
      </c>
      <c r="C55" s="26">
        <v>2200.187</v>
      </c>
      <c r="D55" s="27">
        <v>2346.084</v>
      </c>
      <c r="E55" s="26">
        <v>1940.797</v>
      </c>
      <c r="F55" s="28">
        <v>2280.659</v>
      </c>
      <c r="G55" s="26">
        <v>4313.485</v>
      </c>
      <c r="H55" s="27">
        <v>6041.356</v>
      </c>
      <c r="I55" s="26">
        <v>2410.699</v>
      </c>
      <c r="J55" s="28">
        <v>2939.569</v>
      </c>
      <c r="K55" s="29">
        <v>-2113.298</v>
      </c>
      <c r="L55" s="30">
        <v>-3695.272</v>
      </c>
    </row>
    <row r="56" spans="1:12" ht="12.75">
      <c r="A56" s="24" t="s">
        <v>105</v>
      </c>
      <c r="B56" s="25" t="s">
        <v>106</v>
      </c>
      <c r="C56" s="26">
        <v>2159.329</v>
      </c>
      <c r="D56" s="27">
        <v>2040.536</v>
      </c>
      <c r="E56" s="26">
        <v>3351.918</v>
      </c>
      <c r="F56" s="28">
        <v>4125.195</v>
      </c>
      <c r="G56" s="26">
        <v>3690.74</v>
      </c>
      <c r="H56" s="27">
        <v>6412.736</v>
      </c>
      <c r="I56" s="26">
        <v>3514.152</v>
      </c>
      <c r="J56" s="28">
        <v>4999.746</v>
      </c>
      <c r="K56" s="29">
        <v>-1531.4109999999996</v>
      </c>
      <c r="L56" s="30">
        <v>-4372.2</v>
      </c>
    </row>
    <row r="57" spans="1:12" ht="12.75">
      <c r="A57" s="24" t="s">
        <v>107</v>
      </c>
      <c r="B57" s="25" t="s">
        <v>108</v>
      </c>
      <c r="C57" s="26">
        <v>2384.367</v>
      </c>
      <c r="D57" s="27">
        <v>3995.363</v>
      </c>
      <c r="E57" s="26">
        <v>3104.89</v>
      </c>
      <c r="F57" s="28">
        <v>6701.493</v>
      </c>
      <c r="G57" s="26">
        <v>4640.313</v>
      </c>
      <c r="H57" s="27">
        <v>6685.256</v>
      </c>
      <c r="I57" s="26">
        <v>5613.145</v>
      </c>
      <c r="J57" s="28">
        <v>5749.935</v>
      </c>
      <c r="K57" s="29">
        <v>-2255.946</v>
      </c>
      <c r="L57" s="30">
        <v>-2689.8930000000005</v>
      </c>
    </row>
    <row r="58" spans="1:12" ht="12.75">
      <c r="A58" s="24" t="s">
        <v>109</v>
      </c>
      <c r="B58" s="25" t="s">
        <v>110</v>
      </c>
      <c r="C58" s="26">
        <v>1749.59</v>
      </c>
      <c r="D58" s="27">
        <v>1388.202</v>
      </c>
      <c r="E58" s="26">
        <v>3565.823</v>
      </c>
      <c r="F58" s="28">
        <v>3466.869</v>
      </c>
      <c r="G58" s="26">
        <v>36.792</v>
      </c>
      <c r="H58" s="27">
        <v>258.755</v>
      </c>
      <c r="I58" s="26">
        <v>28.728</v>
      </c>
      <c r="J58" s="28">
        <v>116.647</v>
      </c>
      <c r="K58" s="29">
        <v>1712.798</v>
      </c>
      <c r="L58" s="30">
        <v>1129.4470000000001</v>
      </c>
    </row>
    <row r="59" spans="1:12" ht="12.75">
      <c r="A59" s="24" t="s">
        <v>111</v>
      </c>
      <c r="B59" s="25" t="s">
        <v>112</v>
      </c>
      <c r="C59" s="26">
        <v>116635.821</v>
      </c>
      <c r="D59" s="27">
        <v>114133.952</v>
      </c>
      <c r="E59" s="26">
        <v>66524.783</v>
      </c>
      <c r="F59" s="28">
        <v>67450.167</v>
      </c>
      <c r="G59" s="26">
        <v>15719.73</v>
      </c>
      <c r="H59" s="27">
        <v>25130.741</v>
      </c>
      <c r="I59" s="26">
        <v>7827.635</v>
      </c>
      <c r="J59" s="28">
        <v>12954.655</v>
      </c>
      <c r="K59" s="29">
        <v>100916.091</v>
      </c>
      <c r="L59" s="30">
        <v>89003.21100000001</v>
      </c>
    </row>
    <row r="60" spans="1:12" ht="12.75">
      <c r="A60" s="24" t="s">
        <v>113</v>
      </c>
      <c r="B60" s="25" t="s">
        <v>114</v>
      </c>
      <c r="C60" s="26">
        <v>59226.895</v>
      </c>
      <c r="D60" s="27">
        <v>57215.484</v>
      </c>
      <c r="E60" s="26">
        <v>111723.97</v>
      </c>
      <c r="F60" s="28">
        <v>110609.97</v>
      </c>
      <c r="G60" s="26">
        <v>6203.747</v>
      </c>
      <c r="H60" s="27">
        <v>6210.964</v>
      </c>
      <c r="I60" s="26">
        <v>7670.048</v>
      </c>
      <c r="J60" s="28">
        <v>7524.802</v>
      </c>
      <c r="K60" s="29">
        <v>53023.147999999994</v>
      </c>
      <c r="L60" s="30">
        <v>51004.52</v>
      </c>
    </row>
    <row r="61" spans="1:12" ht="12.75">
      <c r="A61" s="24" t="s">
        <v>115</v>
      </c>
      <c r="B61" s="25" t="s">
        <v>116</v>
      </c>
      <c r="C61" s="26">
        <v>908.093</v>
      </c>
      <c r="D61" s="27">
        <v>631.475</v>
      </c>
      <c r="E61" s="26">
        <v>596.094</v>
      </c>
      <c r="F61" s="28">
        <v>605.81</v>
      </c>
      <c r="G61" s="26">
        <v>379.514</v>
      </c>
      <c r="H61" s="27">
        <v>389.8</v>
      </c>
      <c r="I61" s="26">
        <v>190.755</v>
      </c>
      <c r="J61" s="28">
        <v>266.336</v>
      </c>
      <c r="K61" s="29">
        <v>528.579</v>
      </c>
      <c r="L61" s="30">
        <v>241.675</v>
      </c>
    </row>
    <row r="62" spans="1:12" ht="12.75">
      <c r="A62" s="24" t="s">
        <v>117</v>
      </c>
      <c r="B62" s="25" t="s">
        <v>118</v>
      </c>
      <c r="C62" s="26">
        <v>38030.335</v>
      </c>
      <c r="D62" s="27">
        <v>37175.893</v>
      </c>
      <c r="E62" s="26">
        <v>15890.768</v>
      </c>
      <c r="F62" s="28">
        <v>12278.436</v>
      </c>
      <c r="G62" s="26">
        <v>7423.082</v>
      </c>
      <c r="H62" s="27">
        <v>9279.642</v>
      </c>
      <c r="I62" s="26">
        <v>1596.579</v>
      </c>
      <c r="J62" s="28">
        <v>2148.607</v>
      </c>
      <c r="K62" s="29">
        <v>30607.252999999997</v>
      </c>
      <c r="L62" s="30">
        <v>27896.250999999997</v>
      </c>
    </row>
    <row r="63" spans="1:12" ht="12.75">
      <c r="A63" s="24" t="s">
        <v>119</v>
      </c>
      <c r="B63" s="25" t="s">
        <v>120</v>
      </c>
      <c r="C63" s="26">
        <v>2149.03</v>
      </c>
      <c r="D63" s="27">
        <v>3736.82</v>
      </c>
      <c r="E63" s="26">
        <v>2447.787</v>
      </c>
      <c r="F63" s="28">
        <v>9138.428</v>
      </c>
      <c r="G63" s="26">
        <v>891.506</v>
      </c>
      <c r="H63" s="27">
        <v>1298.912</v>
      </c>
      <c r="I63" s="26">
        <v>769.808</v>
      </c>
      <c r="J63" s="28">
        <v>811.902</v>
      </c>
      <c r="K63" s="29">
        <v>1257.5240000000003</v>
      </c>
      <c r="L63" s="30">
        <v>2437.9080000000004</v>
      </c>
    </row>
    <row r="64" spans="1:12" ht="12.75">
      <c r="A64" s="24" t="s">
        <v>121</v>
      </c>
      <c r="B64" s="25" t="s">
        <v>122</v>
      </c>
      <c r="C64" s="26">
        <v>3.809</v>
      </c>
      <c r="D64" s="27">
        <v>14.114</v>
      </c>
      <c r="E64" s="26">
        <v>3.095</v>
      </c>
      <c r="F64" s="28">
        <v>12.919</v>
      </c>
      <c r="G64" s="26">
        <v>610.972</v>
      </c>
      <c r="H64" s="27">
        <v>1282.023</v>
      </c>
      <c r="I64" s="26">
        <v>426.819</v>
      </c>
      <c r="J64" s="28">
        <v>1065.912</v>
      </c>
      <c r="K64" s="29">
        <v>-607.163</v>
      </c>
      <c r="L64" s="30">
        <v>-1267.9089999999999</v>
      </c>
    </row>
    <row r="65" spans="1:12" ht="12.75">
      <c r="A65" s="24" t="s">
        <v>123</v>
      </c>
      <c r="B65" s="25" t="s">
        <v>124</v>
      </c>
      <c r="C65" s="26">
        <v>104.814</v>
      </c>
      <c r="D65" s="27">
        <v>679.428</v>
      </c>
      <c r="E65" s="26">
        <v>58.346</v>
      </c>
      <c r="F65" s="28">
        <v>378.561</v>
      </c>
      <c r="G65" s="26">
        <v>8699.166</v>
      </c>
      <c r="H65" s="27">
        <v>14948.298</v>
      </c>
      <c r="I65" s="26">
        <v>1453.294</v>
      </c>
      <c r="J65" s="28">
        <v>2859.59</v>
      </c>
      <c r="K65" s="29">
        <v>-8594.351999999999</v>
      </c>
      <c r="L65" s="30">
        <v>-14268.87</v>
      </c>
    </row>
    <row r="66" spans="1:12" ht="12.75">
      <c r="A66" s="24" t="s">
        <v>125</v>
      </c>
      <c r="B66" s="25" t="s">
        <v>126</v>
      </c>
      <c r="C66" s="26">
        <v>7676.049</v>
      </c>
      <c r="D66" s="27">
        <v>6585.33</v>
      </c>
      <c r="E66" s="26">
        <v>820.011</v>
      </c>
      <c r="F66" s="28">
        <v>752.903</v>
      </c>
      <c r="G66" s="26">
        <v>10711.774</v>
      </c>
      <c r="H66" s="27">
        <v>15211.366</v>
      </c>
      <c r="I66" s="26">
        <v>1211.671</v>
      </c>
      <c r="J66" s="28">
        <v>2012.353</v>
      </c>
      <c r="K66" s="29">
        <v>-3035.7249999999995</v>
      </c>
      <c r="L66" s="30">
        <v>-8626.036</v>
      </c>
    </row>
    <row r="67" spans="1:12" ht="12.75">
      <c r="A67" s="24" t="s">
        <v>127</v>
      </c>
      <c r="B67" s="25" t="s">
        <v>128</v>
      </c>
      <c r="C67" s="26">
        <v>546.593</v>
      </c>
      <c r="D67" s="27">
        <v>822.076</v>
      </c>
      <c r="E67" s="26">
        <v>612.156</v>
      </c>
      <c r="F67" s="28">
        <v>899.505</v>
      </c>
      <c r="G67" s="26">
        <v>401.655</v>
      </c>
      <c r="H67" s="27">
        <v>409.52</v>
      </c>
      <c r="I67" s="26">
        <v>373.632</v>
      </c>
      <c r="J67" s="28">
        <v>276.585</v>
      </c>
      <c r="K67" s="29">
        <v>144.938</v>
      </c>
      <c r="L67" s="30">
        <v>412.55600000000004</v>
      </c>
    </row>
    <row r="68" spans="1:12" ht="12.75">
      <c r="A68" s="24" t="s">
        <v>129</v>
      </c>
      <c r="B68" s="25" t="s">
        <v>130</v>
      </c>
      <c r="C68" s="26">
        <v>54.852</v>
      </c>
      <c r="D68" s="27">
        <v>63.351</v>
      </c>
      <c r="E68" s="26">
        <v>38.581</v>
      </c>
      <c r="F68" s="28">
        <v>80.687</v>
      </c>
      <c r="G68" s="26">
        <v>7493.146</v>
      </c>
      <c r="H68" s="27">
        <v>12640.966</v>
      </c>
      <c r="I68" s="26">
        <v>4251.186</v>
      </c>
      <c r="J68" s="28">
        <v>5831.953</v>
      </c>
      <c r="K68" s="29">
        <v>-7438.294</v>
      </c>
      <c r="L68" s="30">
        <v>-12577.615</v>
      </c>
    </row>
    <row r="69" spans="1:12" ht="12.75">
      <c r="A69" s="24" t="s">
        <v>131</v>
      </c>
      <c r="B69" s="25" t="s">
        <v>132</v>
      </c>
      <c r="C69" s="26">
        <v>224.364</v>
      </c>
      <c r="D69" s="27">
        <v>160.751</v>
      </c>
      <c r="E69" s="26">
        <v>282.323</v>
      </c>
      <c r="F69" s="28">
        <v>222.509</v>
      </c>
      <c r="G69" s="26">
        <v>27764.28</v>
      </c>
      <c r="H69" s="27">
        <v>45852.982</v>
      </c>
      <c r="I69" s="26">
        <v>26164.13</v>
      </c>
      <c r="J69" s="28">
        <v>45168.511</v>
      </c>
      <c r="K69" s="29">
        <v>-27539.915999999997</v>
      </c>
      <c r="L69" s="30">
        <v>-45692.23100000001</v>
      </c>
    </row>
    <row r="70" spans="1:12" ht="12.75">
      <c r="A70" s="24" t="s">
        <v>133</v>
      </c>
      <c r="B70" s="25" t="s">
        <v>134</v>
      </c>
      <c r="C70" s="26">
        <v>354.754</v>
      </c>
      <c r="D70" s="27">
        <v>430.134</v>
      </c>
      <c r="E70" s="26">
        <v>264.428</v>
      </c>
      <c r="F70" s="28">
        <v>255.189</v>
      </c>
      <c r="G70" s="26">
        <v>12706.42</v>
      </c>
      <c r="H70" s="27">
        <v>16087.259</v>
      </c>
      <c r="I70" s="26">
        <v>7672.163</v>
      </c>
      <c r="J70" s="28">
        <v>9607.127</v>
      </c>
      <c r="K70" s="29">
        <v>-12351.666</v>
      </c>
      <c r="L70" s="30">
        <v>-15657.125</v>
      </c>
    </row>
    <row r="71" spans="1:12" ht="12.75">
      <c r="A71" s="24" t="s">
        <v>135</v>
      </c>
      <c r="B71" s="25" t="s">
        <v>136</v>
      </c>
      <c r="C71" s="26">
        <v>0.212</v>
      </c>
      <c r="D71" s="27">
        <v>0.462</v>
      </c>
      <c r="E71" s="26">
        <v>0.624</v>
      </c>
      <c r="F71" s="28">
        <v>0.845</v>
      </c>
      <c r="G71" s="26">
        <v>3826.308</v>
      </c>
      <c r="H71" s="27">
        <v>7615.343</v>
      </c>
      <c r="I71" s="26">
        <v>7481.712</v>
      </c>
      <c r="J71" s="28">
        <v>14578.306</v>
      </c>
      <c r="K71" s="29">
        <v>-3826.096</v>
      </c>
      <c r="L71" s="30">
        <v>-7614.880999999999</v>
      </c>
    </row>
    <row r="72" spans="1:12" ht="12.75">
      <c r="A72" s="24" t="s">
        <v>137</v>
      </c>
      <c r="B72" s="25" t="s">
        <v>138</v>
      </c>
      <c r="C72" s="26">
        <v>14691.774</v>
      </c>
      <c r="D72" s="27">
        <v>30788.389</v>
      </c>
      <c r="E72" s="26">
        <v>55722.9</v>
      </c>
      <c r="F72" s="28">
        <v>100588.357</v>
      </c>
      <c r="G72" s="26">
        <v>1979.91</v>
      </c>
      <c r="H72" s="27">
        <v>3913.903</v>
      </c>
      <c r="I72" s="26">
        <v>1730.086</v>
      </c>
      <c r="J72" s="28">
        <v>2745.558</v>
      </c>
      <c r="K72" s="29">
        <v>12711.864</v>
      </c>
      <c r="L72" s="30">
        <v>26874.486</v>
      </c>
    </row>
    <row r="73" spans="1:12" ht="12.75">
      <c r="A73" s="24" t="s">
        <v>139</v>
      </c>
      <c r="B73" s="25" t="s">
        <v>140</v>
      </c>
      <c r="C73" s="26">
        <v>5542.293</v>
      </c>
      <c r="D73" s="27">
        <v>2975.393</v>
      </c>
      <c r="E73" s="26">
        <v>8401.165</v>
      </c>
      <c r="F73" s="28">
        <v>2434.97</v>
      </c>
      <c r="G73" s="26">
        <v>10453.062</v>
      </c>
      <c r="H73" s="27">
        <v>22078.094</v>
      </c>
      <c r="I73" s="26">
        <v>8823.568</v>
      </c>
      <c r="J73" s="28">
        <v>21084.834</v>
      </c>
      <c r="K73" s="29">
        <v>-4910.769</v>
      </c>
      <c r="L73" s="30">
        <v>-19102.701</v>
      </c>
    </row>
    <row r="74" spans="1:12" ht="12.75">
      <c r="A74" s="24" t="s">
        <v>141</v>
      </c>
      <c r="B74" s="25" t="s">
        <v>142</v>
      </c>
      <c r="C74" s="26">
        <v>37001.611</v>
      </c>
      <c r="D74" s="27">
        <v>34020.263</v>
      </c>
      <c r="E74" s="26">
        <v>17568.061</v>
      </c>
      <c r="F74" s="28">
        <v>14567.479</v>
      </c>
      <c r="G74" s="26">
        <v>11484.117</v>
      </c>
      <c r="H74" s="27">
        <v>17935.471</v>
      </c>
      <c r="I74" s="26">
        <v>5382.952</v>
      </c>
      <c r="J74" s="28">
        <v>7359.106</v>
      </c>
      <c r="K74" s="29">
        <v>25517.494</v>
      </c>
      <c r="L74" s="30">
        <v>16084.791999999998</v>
      </c>
    </row>
    <row r="75" spans="1:12" ht="12.75">
      <c r="A75" s="24" t="s">
        <v>143</v>
      </c>
      <c r="B75" s="25" t="s">
        <v>144</v>
      </c>
      <c r="C75" s="26">
        <v>153011.19</v>
      </c>
      <c r="D75" s="27">
        <v>163149.23</v>
      </c>
      <c r="E75" s="26">
        <v>125209.273</v>
      </c>
      <c r="F75" s="28">
        <v>120859.892</v>
      </c>
      <c r="G75" s="26">
        <v>7883.783</v>
      </c>
      <c r="H75" s="27">
        <v>14066.494</v>
      </c>
      <c r="I75" s="26">
        <v>4611.534</v>
      </c>
      <c r="J75" s="28">
        <v>9407.963</v>
      </c>
      <c r="K75" s="29">
        <v>145127.407</v>
      </c>
      <c r="L75" s="30">
        <v>149082.736</v>
      </c>
    </row>
    <row r="76" spans="1:12" ht="12.75">
      <c r="A76" s="24" t="s">
        <v>145</v>
      </c>
      <c r="B76" s="25" t="s">
        <v>146</v>
      </c>
      <c r="C76" s="26">
        <v>236.902</v>
      </c>
      <c r="D76" s="27">
        <v>66.604</v>
      </c>
      <c r="E76" s="26">
        <v>141.297</v>
      </c>
      <c r="F76" s="28">
        <v>28.807</v>
      </c>
      <c r="G76" s="26">
        <v>60.725</v>
      </c>
      <c r="H76" s="27">
        <v>75.551</v>
      </c>
      <c r="I76" s="26">
        <v>27.05</v>
      </c>
      <c r="J76" s="28">
        <v>49.385</v>
      </c>
      <c r="K76" s="29">
        <v>176.177</v>
      </c>
      <c r="L76" s="30">
        <v>-8.947000000000003</v>
      </c>
    </row>
    <row r="77" spans="1:12" ht="12.75">
      <c r="A77" s="24" t="s">
        <v>147</v>
      </c>
      <c r="B77" s="25" t="s">
        <v>148</v>
      </c>
      <c r="C77" s="26">
        <v>6686.008</v>
      </c>
      <c r="D77" s="27">
        <v>6682.447</v>
      </c>
      <c r="E77" s="26">
        <v>1533.408</v>
      </c>
      <c r="F77" s="28">
        <v>1740.019</v>
      </c>
      <c r="G77" s="26">
        <v>9565.256</v>
      </c>
      <c r="H77" s="27">
        <v>12363.846</v>
      </c>
      <c r="I77" s="26">
        <v>1555.154</v>
      </c>
      <c r="J77" s="28">
        <v>1870.566</v>
      </c>
      <c r="K77" s="29">
        <v>-2879.2479999999996</v>
      </c>
      <c r="L77" s="30">
        <v>-5681.398999999999</v>
      </c>
    </row>
    <row r="78" spans="1:12" ht="12.75">
      <c r="A78" s="24" t="s">
        <v>149</v>
      </c>
      <c r="B78" s="25" t="s">
        <v>150</v>
      </c>
      <c r="C78" s="26">
        <v>0.078</v>
      </c>
      <c r="D78" s="27">
        <v>0.065</v>
      </c>
      <c r="E78" s="26">
        <v>0.007</v>
      </c>
      <c r="F78" s="28">
        <v>0.012</v>
      </c>
      <c r="G78" s="26">
        <v>596.309</v>
      </c>
      <c r="H78" s="27">
        <v>422.871</v>
      </c>
      <c r="I78" s="26">
        <v>139.032</v>
      </c>
      <c r="J78" s="28">
        <v>93.473</v>
      </c>
      <c r="K78" s="29">
        <v>-596.231</v>
      </c>
      <c r="L78" s="30">
        <v>-422.806</v>
      </c>
    </row>
    <row r="79" spans="1:12" ht="12.75">
      <c r="A79" s="24" t="s">
        <v>151</v>
      </c>
      <c r="B79" s="25" t="s">
        <v>152</v>
      </c>
      <c r="C79" s="26">
        <v>60142.087</v>
      </c>
      <c r="D79" s="27">
        <v>56332.249</v>
      </c>
      <c r="E79" s="26">
        <v>12265.215</v>
      </c>
      <c r="F79" s="28">
        <v>11833.945</v>
      </c>
      <c r="G79" s="26">
        <v>184343.886</v>
      </c>
      <c r="H79" s="27">
        <v>215454.768</v>
      </c>
      <c r="I79" s="26">
        <v>59084.775</v>
      </c>
      <c r="J79" s="28">
        <v>64300.249</v>
      </c>
      <c r="K79" s="29">
        <v>-124201.799</v>
      </c>
      <c r="L79" s="30">
        <v>-159122.519</v>
      </c>
    </row>
    <row r="80" spans="1:12" ht="12.75">
      <c r="A80" s="24" t="s">
        <v>153</v>
      </c>
      <c r="B80" s="25" t="s">
        <v>154</v>
      </c>
      <c r="C80" s="26">
        <v>7700.562</v>
      </c>
      <c r="D80" s="27">
        <v>8674.119</v>
      </c>
      <c r="E80" s="26">
        <v>824.64</v>
      </c>
      <c r="F80" s="28">
        <v>1045.186</v>
      </c>
      <c r="G80" s="26">
        <v>3673.002</v>
      </c>
      <c r="H80" s="27">
        <v>4705.133</v>
      </c>
      <c r="I80" s="26">
        <v>819.839</v>
      </c>
      <c r="J80" s="28">
        <v>910.569</v>
      </c>
      <c r="K80" s="29">
        <v>4027.56</v>
      </c>
      <c r="L80" s="30">
        <v>3968.986000000001</v>
      </c>
    </row>
    <row r="81" spans="1:12" ht="12.75">
      <c r="A81" s="24" t="s">
        <v>155</v>
      </c>
      <c r="B81" s="25" t="s">
        <v>156</v>
      </c>
      <c r="C81" s="26">
        <v>0.004</v>
      </c>
      <c r="D81" s="27">
        <v>0.033</v>
      </c>
      <c r="E81" s="26">
        <v>0</v>
      </c>
      <c r="F81" s="28">
        <v>0.001</v>
      </c>
      <c r="G81" s="26">
        <v>114.748</v>
      </c>
      <c r="H81" s="27">
        <v>67.788</v>
      </c>
      <c r="I81" s="26">
        <v>21.912</v>
      </c>
      <c r="J81" s="28">
        <v>14.929</v>
      </c>
      <c r="K81" s="29">
        <v>-114.744</v>
      </c>
      <c r="L81" s="30">
        <v>-67.755</v>
      </c>
    </row>
    <row r="82" spans="1:12" ht="12.75">
      <c r="A82" s="24" t="s">
        <v>157</v>
      </c>
      <c r="B82" s="25" t="s">
        <v>158</v>
      </c>
      <c r="C82" s="26">
        <v>234.397</v>
      </c>
      <c r="D82" s="27">
        <v>171.214</v>
      </c>
      <c r="E82" s="26">
        <v>34.596</v>
      </c>
      <c r="F82" s="28">
        <v>25.987</v>
      </c>
      <c r="G82" s="26">
        <v>2731.373</v>
      </c>
      <c r="H82" s="27">
        <v>2746.587</v>
      </c>
      <c r="I82" s="26">
        <v>396.866</v>
      </c>
      <c r="J82" s="28">
        <v>381.708</v>
      </c>
      <c r="K82" s="29">
        <v>-2496.976</v>
      </c>
      <c r="L82" s="30">
        <v>-2575.373</v>
      </c>
    </row>
    <row r="83" spans="1:12" ht="12.75">
      <c r="A83" s="24" t="s">
        <v>159</v>
      </c>
      <c r="B83" s="25" t="s">
        <v>160</v>
      </c>
      <c r="C83" s="26">
        <v>4.32</v>
      </c>
      <c r="D83" s="27">
        <v>56.575</v>
      </c>
      <c r="E83" s="26">
        <v>0.04</v>
      </c>
      <c r="F83" s="28">
        <v>0.479</v>
      </c>
      <c r="G83" s="26">
        <v>591.372</v>
      </c>
      <c r="H83" s="27">
        <v>794.294</v>
      </c>
      <c r="I83" s="26">
        <v>59.323</v>
      </c>
      <c r="J83" s="28">
        <v>92.655</v>
      </c>
      <c r="K83" s="29">
        <v>-587.0519999999999</v>
      </c>
      <c r="L83" s="30">
        <v>-737.7189999999999</v>
      </c>
    </row>
    <row r="84" spans="1:12" ht="12.75">
      <c r="A84" s="24" t="s">
        <v>161</v>
      </c>
      <c r="B84" s="25" t="s">
        <v>162</v>
      </c>
      <c r="C84" s="26">
        <v>1.468</v>
      </c>
      <c r="D84" s="27">
        <v>1.702</v>
      </c>
      <c r="E84" s="26">
        <v>0.25</v>
      </c>
      <c r="F84" s="28">
        <v>0.24</v>
      </c>
      <c r="G84" s="26">
        <v>125.48</v>
      </c>
      <c r="H84" s="27">
        <v>197.104</v>
      </c>
      <c r="I84" s="26">
        <v>17.081</v>
      </c>
      <c r="J84" s="28">
        <v>42.809</v>
      </c>
      <c r="K84" s="29">
        <v>-124.012</v>
      </c>
      <c r="L84" s="30">
        <v>-195.40200000000002</v>
      </c>
    </row>
    <row r="85" spans="1:12" ht="12.75">
      <c r="A85" s="24" t="s">
        <v>163</v>
      </c>
      <c r="B85" s="25" t="s">
        <v>164</v>
      </c>
      <c r="C85" s="26">
        <v>0.17</v>
      </c>
      <c r="D85" s="27">
        <v>0.635</v>
      </c>
      <c r="E85" s="26">
        <v>0.015</v>
      </c>
      <c r="F85" s="28">
        <v>0.045</v>
      </c>
      <c r="G85" s="26">
        <v>52.273</v>
      </c>
      <c r="H85" s="27">
        <v>63.46</v>
      </c>
      <c r="I85" s="26">
        <v>2.818</v>
      </c>
      <c r="J85" s="28">
        <v>3.1</v>
      </c>
      <c r="K85" s="29">
        <v>-52.103</v>
      </c>
      <c r="L85" s="30">
        <v>-62.825</v>
      </c>
    </row>
    <row r="86" spans="1:12" ht="12.75">
      <c r="A86" s="24" t="s">
        <v>165</v>
      </c>
      <c r="B86" s="25" t="s">
        <v>166</v>
      </c>
      <c r="C86" s="26">
        <v>20.152</v>
      </c>
      <c r="D86" s="27">
        <v>0.985</v>
      </c>
      <c r="E86" s="26">
        <v>0.926</v>
      </c>
      <c r="F86" s="28">
        <v>0.061</v>
      </c>
      <c r="G86" s="26">
        <v>62.525</v>
      </c>
      <c r="H86" s="27">
        <v>72.257</v>
      </c>
      <c r="I86" s="26">
        <v>6.535</v>
      </c>
      <c r="J86" s="28">
        <v>8.879</v>
      </c>
      <c r="K86" s="29">
        <v>-42.373</v>
      </c>
      <c r="L86" s="30">
        <v>-71.272</v>
      </c>
    </row>
    <row r="87" spans="1:12" ht="12.75">
      <c r="A87" s="24" t="s">
        <v>167</v>
      </c>
      <c r="B87" s="25" t="s">
        <v>168</v>
      </c>
      <c r="C87" s="26">
        <v>770.801</v>
      </c>
      <c r="D87" s="27">
        <v>1310.209</v>
      </c>
      <c r="E87" s="26">
        <v>551.024</v>
      </c>
      <c r="F87" s="28">
        <v>961.997</v>
      </c>
      <c r="G87" s="26">
        <v>390.856</v>
      </c>
      <c r="H87" s="27">
        <v>367.602</v>
      </c>
      <c r="I87" s="26">
        <v>100.393</v>
      </c>
      <c r="J87" s="28">
        <v>89.155</v>
      </c>
      <c r="K87" s="29">
        <v>379.94500000000005</v>
      </c>
      <c r="L87" s="30">
        <v>942.6070000000001</v>
      </c>
    </row>
    <row r="88" spans="1:12" ht="12.75">
      <c r="A88" s="24" t="s">
        <v>169</v>
      </c>
      <c r="B88" s="25" t="s">
        <v>170</v>
      </c>
      <c r="C88" s="26">
        <v>4732.99</v>
      </c>
      <c r="D88" s="27">
        <v>3791.625</v>
      </c>
      <c r="E88" s="26">
        <v>1008.988</v>
      </c>
      <c r="F88" s="28">
        <v>1021.111</v>
      </c>
      <c r="G88" s="26">
        <v>6330.347</v>
      </c>
      <c r="H88" s="27">
        <v>7475.724</v>
      </c>
      <c r="I88" s="26">
        <v>1535.572</v>
      </c>
      <c r="J88" s="28">
        <v>2855.927</v>
      </c>
      <c r="K88" s="29">
        <v>-1597.357</v>
      </c>
      <c r="L88" s="30">
        <v>-3684.099</v>
      </c>
    </row>
    <row r="89" spans="1:12" ht="12.75">
      <c r="A89" s="24" t="s">
        <v>171</v>
      </c>
      <c r="B89" s="25" t="s">
        <v>172</v>
      </c>
      <c r="C89" s="26">
        <v>136699.022</v>
      </c>
      <c r="D89" s="27">
        <v>105526.384</v>
      </c>
      <c r="E89" s="26">
        <v>833636.944</v>
      </c>
      <c r="F89" s="28">
        <v>618887.054</v>
      </c>
      <c r="G89" s="26">
        <v>16861.344</v>
      </c>
      <c r="H89" s="27">
        <v>22287.057</v>
      </c>
      <c r="I89" s="26">
        <v>98367.802</v>
      </c>
      <c r="J89" s="28">
        <v>121135.716</v>
      </c>
      <c r="K89" s="29">
        <v>119837.678</v>
      </c>
      <c r="L89" s="30">
        <v>83239.327</v>
      </c>
    </row>
    <row r="90" spans="1:12" ht="12.75">
      <c r="A90" s="24" t="s">
        <v>173</v>
      </c>
      <c r="B90" s="25" t="s">
        <v>174</v>
      </c>
      <c r="C90" s="26">
        <v>54535.607</v>
      </c>
      <c r="D90" s="27">
        <v>46904.37</v>
      </c>
      <c r="E90" s="26">
        <v>407211.053</v>
      </c>
      <c r="F90" s="28">
        <v>318096.245</v>
      </c>
      <c r="G90" s="26">
        <v>2854.663</v>
      </c>
      <c r="H90" s="27">
        <v>2612.185</v>
      </c>
      <c r="I90" s="26">
        <v>6812.02</v>
      </c>
      <c r="J90" s="28">
        <v>3883.324</v>
      </c>
      <c r="K90" s="29">
        <v>51680.944</v>
      </c>
      <c r="L90" s="30">
        <v>44292.185000000005</v>
      </c>
    </row>
    <row r="91" spans="1:12" ht="12.75">
      <c r="A91" s="24" t="s">
        <v>175</v>
      </c>
      <c r="B91" s="25" t="s">
        <v>176</v>
      </c>
      <c r="C91" s="26">
        <v>11045.961</v>
      </c>
      <c r="D91" s="27">
        <v>11420.625</v>
      </c>
      <c r="E91" s="26">
        <v>75441.507</v>
      </c>
      <c r="F91" s="28">
        <v>65935.676</v>
      </c>
      <c r="G91" s="26">
        <v>2013.446</v>
      </c>
      <c r="H91" s="27">
        <v>6155.014</v>
      </c>
      <c r="I91" s="26">
        <v>9754.622</v>
      </c>
      <c r="J91" s="28">
        <v>34162.615</v>
      </c>
      <c r="K91" s="29">
        <v>9032.515</v>
      </c>
      <c r="L91" s="30">
        <v>5265.611</v>
      </c>
    </row>
    <row r="92" spans="1:12" ht="12.75">
      <c r="A92" s="24" t="s">
        <v>177</v>
      </c>
      <c r="B92" s="25" t="s">
        <v>178</v>
      </c>
      <c r="C92" s="26">
        <v>6077.982</v>
      </c>
      <c r="D92" s="27">
        <v>7884.595</v>
      </c>
      <c r="E92" s="26">
        <v>33324.048</v>
      </c>
      <c r="F92" s="28">
        <v>41496.68</v>
      </c>
      <c r="G92" s="26">
        <v>37.425</v>
      </c>
      <c r="H92" s="27">
        <v>40.387</v>
      </c>
      <c r="I92" s="26">
        <v>52.747</v>
      </c>
      <c r="J92" s="28">
        <v>52.494</v>
      </c>
      <c r="K92" s="29">
        <v>6040.557</v>
      </c>
      <c r="L92" s="30">
        <v>7844.2080000000005</v>
      </c>
    </row>
    <row r="93" spans="1:12" ht="12.75">
      <c r="A93" s="24" t="s">
        <v>179</v>
      </c>
      <c r="B93" s="25" t="s">
        <v>180</v>
      </c>
      <c r="C93" s="26">
        <v>106937.237</v>
      </c>
      <c r="D93" s="27">
        <v>120108.112</v>
      </c>
      <c r="E93" s="26">
        <v>653779.774</v>
      </c>
      <c r="F93" s="28">
        <v>721834.543</v>
      </c>
      <c r="G93" s="26">
        <v>3310.344</v>
      </c>
      <c r="H93" s="27">
        <v>3872.808</v>
      </c>
      <c r="I93" s="26">
        <v>2964.634</v>
      </c>
      <c r="J93" s="28">
        <v>9602.659</v>
      </c>
      <c r="K93" s="29">
        <v>103626.893</v>
      </c>
      <c r="L93" s="30">
        <v>116235.30399999999</v>
      </c>
    </row>
    <row r="94" spans="1:12" ht="12.75">
      <c r="A94" s="24" t="s">
        <v>181</v>
      </c>
      <c r="B94" s="25" t="s">
        <v>182</v>
      </c>
      <c r="C94" s="26">
        <v>2155.802</v>
      </c>
      <c r="D94" s="27">
        <v>1632.709</v>
      </c>
      <c r="E94" s="26">
        <v>1659.624</v>
      </c>
      <c r="F94" s="28">
        <v>1144.666</v>
      </c>
      <c r="G94" s="26">
        <v>4240.967</v>
      </c>
      <c r="H94" s="27">
        <v>7225.466</v>
      </c>
      <c r="I94" s="26">
        <v>9689.301</v>
      </c>
      <c r="J94" s="28">
        <v>15354.891</v>
      </c>
      <c r="K94" s="29">
        <v>-2085.1649999999995</v>
      </c>
      <c r="L94" s="30">
        <v>-5592.7570000000005</v>
      </c>
    </row>
    <row r="95" spans="1:12" ht="12.75">
      <c r="A95" s="24" t="s">
        <v>183</v>
      </c>
      <c r="B95" s="25" t="s">
        <v>184</v>
      </c>
      <c r="C95" s="26">
        <v>147.774</v>
      </c>
      <c r="D95" s="27">
        <v>119.419</v>
      </c>
      <c r="E95" s="26">
        <v>511.038</v>
      </c>
      <c r="F95" s="28">
        <v>429.44</v>
      </c>
      <c r="G95" s="26">
        <v>60.067</v>
      </c>
      <c r="H95" s="27">
        <v>50.057</v>
      </c>
      <c r="I95" s="26">
        <v>48.706</v>
      </c>
      <c r="J95" s="28">
        <v>12.384</v>
      </c>
      <c r="K95" s="29">
        <v>87.707</v>
      </c>
      <c r="L95" s="30">
        <v>69.362</v>
      </c>
    </row>
    <row r="96" spans="1:12" ht="12.75">
      <c r="A96" s="24" t="s">
        <v>185</v>
      </c>
      <c r="B96" s="25" t="s">
        <v>186</v>
      </c>
      <c r="C96" s="26">
        <v>67095.744</v>
      </c>
      <c r="D96" s="27">
        <v>56604.05</v>
      </c>
      <c r="E96" s="26">
        <v>451693.49</v>
      </c>
      <c r="F96" s="28">
        <v>359885.448</v>
      </c>
      <c r="G96" s="26">
        <v>5189.782</v>
      </c>
      <c r="H96" s="27">
        <v>4789.818</v>
      </c>
      <c r="I96" s="26">
        <v>13582.342</v>
      </c>
      <c r="J96" s="28">
        <v>13109.533</v>
      </c>
      <c r="K96" s="29">
        <v>61905.96200000001</v>
      </c>
      <c r="L96" s="30">
        <v>51814.232</v>
      </c>
    </row>
    <row r="97" spans="1:12" ht="12.75">
      <c r="A97" s="24" t="s">
        <v>187</v>
      </c>
      <c r="B97" s="25" t="s">
        <v>188</v>
      </c>
      <c r="C97" s="26">
        <v>8952.908</v>
      </c>
      <c r="D97" s="27">
        <v>8641.164</v>
      </c>
      <c r="E97" s="26">
        <v>36526.005</v>
      </c>
      <c r="F97" s="28">
        <v>34993.058</v>
      </c>
      <c r="G97" s="26">
        <v>10365.366</v>
      </c>
      <c r="H97" s="27">
        <v>12313.347</v>
      </c>
      <c r="I97" s="26">
        <v>29895.325</v>
      </c>
      <c r="J97" s="28">
        <v>34444.07</v>
      </c>
      <c r="K97" s="29">
        <v>-1412.4580000000005</v>
      </c>
      <c r="L97" s="30">
        <v>-3672.182999999999</v>
      </c>
    </row>
    <row r="98" spans="1:12" ht="12.75">
      <c r="A98" s="24" t="s">
        <v>189</v>
      </c>
      <c r="B98" s="25" t="s">
        <v>190</v>
      </c>
      <c r="C98" s="26">
        <v>1820.802</v>
      </c>
      <c r="D98" s="27">
        <v>1815.45</v>
      </c>
      <c r="E98" s="26">
        <v>6143.862</v>
      </c>
      <c r="F98" s="28">
        <v>6198.992</v>
      </c>
      <c r="G98" s="26">
        <v>1324.776</v>
      </c>
      <c r="H98" s="27">
        <v>1087.297</v>
      </c>
      <c r="I98" s="26">
        <v>2504.642</v>
      </c>
      <c r="J98" s="28">
        <v>1722.651</v>
      </c>
      <c r="K98" s="29">
        <v>496.02599999999984</v>
      </c>
      <c r="L98" s="30">
        <v>728.153</v>
      </c>
    </row>
    <row r="99" spans="1:12" ht="12.75">
      <c r="A99" s="24" t="s">
        <v>191</v>
      </c>
      <c r="B99" s="25" t="s">
        <v>192</v>
      </c>
      <c r="C99" s="26">
        <v>6627.495</v>
      </c>
      <c r="D99" s="27">
        <v>6873.738</v>
      </c>
      <c r="E99" s="26">
        <v>13683.674</v>
      </c>
      <c r="F99" s="28">
        <v>14235.563</v>
      </c>
      <c r="G99" s="26">
        <v>2418.888</v>
      </c>
      <c r="H99" s="27">
        <v>1357.52</v>
      </c>
      <c r="I99" s="26">
        <v>4137.954</v>
      </c>
      <c r="J99" s="28">
        <v>2589.397</v>
      </c>
      <c r="K99" s="29">
        <v>4208.607</v>
      </c>
      <c r="L99" s="30">
        <v>5516.218000000001</v>
      </c>
    </row>
    <row r="100" spans="1:12" ht="12.75">
      <c r="A100" s="24" t="s">
        <v>193</v>
      </c>
      <c r="B100" s="25" t="s">
        <v>194</v>
      </c>
      <c r="C100" s="26">
        <v>8950.318</v>
      </c>
      <c r="D100" s="27">
        <v>8561.298</v>
      </c>
      <c r="E100" s="26">
        <v>22575.796</v>
      </c>
      <c r="F100" s="28">
        <v>24364.686</v>
      </c>
      <c r="G100" s="26">
        <v>5289.956</v>
      </c>
      <c r="H100" s="27">
        <v>5364.116</v>
      </c>
      <c r="I100" s="26">
        <v>11133.018</v>
      </c>
      <c r="J100" s="28">
        <v>11143.408</v>
      </c>
      <c r="K100" s="29">
        <v>3660.361999999999</v>
      </c>
      <c r="L100" s="30">
        <v>3197.1820000000007</v>
      </c>
    </row>
    <row r="101" spans="1:12" ht="12.75">
      <c r="A101" s="24" t="s">
        <v>195</v>
      </c>
      <c r="B101" s="25" t="s">
        <v>196</v>
      </c>
      <c r="C101" s="26">
        <v>3345.638</v>
      </c>
      <c r="D101" s="27">
        <v>3922.623</v>
      </c>
      <c r="E101" s="26">
        <v>3519.441</v>
      </c>
      <c r="F101" s="28">
        <v>3790.061</v>
      </c>
      <c r="G101" s="26">
        <v>4666.851</v>
      </c>
      <c r="H101" s="27">
        <v>5653.41</v>
      </c>
      <c r="I101" s="26">
        <v>4910.329</v>
      </c>
      <c r="J101" s="28">
        <v>6214.79</v>
      </c>
      <c r="K101" s="29">
        <v>-1321.2129999999997</v>
      </c>
      <c r="L101" s="30">
        <v>-1730.7869999999998</v>
      </c>
    </row>
    <row r="102" spans="1:12" ht="12.75">
      <c r="A102" s="24" t="s">
        <v>197</v>
      </c>
      <c r="B102" s="25" t="s">
        <v>198</v>
      </c>
      <c r="C102" s="26">
        <v>0.007</v>
      </c>
      <c r="D102" s="27">
        <v>0.965</v>
      </c>
      <c r="E102" s="26">
        <v>0.004</v>
      </c>
      <c r="F102" s="28">
        <v>1.064</v>
      </c>
      <c r="G102" s="26">
        <v>318.503</v>
      </c>
      <c r="H102" s="27">
        <v>340.826</v>
      </c>
      <c r="I102" s="26">
        <v>102.558</v>
      </c>
      <c r="J102" s="28">
        <v>85.019</v>
      </c>
      <c r="K102" s="29">
        <v>-318.496</v>
      </c>
      <c r="L102" s="30">
        <v>-339.86100000000005</v>
      </c>
    </row>
    <row r="103" spans="1:12" ht="12.75">
      <c r="A103" s="24" t="s">
        <v>199</v>
      </c>
      <c r="B103" s="25" t="s">
        <v>200</v>
      </c>
      <c r="C103" s="26">
        <v>12521.282</v>
      </c>
      <c r="D103" s="27">
        <v>8868.138</v>
      </c>
      <c r="E103" s="26">
        <v>35796.777</v>
      </c>
      <c r="F103" s="28">
        <v>25720.659</v>
      </c>
      <c r="G103" s="26">
        <v>1634.663</v>
      </c>
      <c r="H103" s="27">
        <v>1265.649</v>
      </c>
      <c r="I103" s="26">
        <v>2743.785</v>
      </c>
      <c r="J103" s="28">
        <v>2305.297</v>
      </c>
      <c r="K103" s="29">
        <v>10886.618999999999</v>
      </c>
      <c r="L103" s="30">
        <v>7602.489000000001</v>
      </c>
    </row>
    <row r="104" spans="1:12" ht="12.75">
      <c r="A104" s="24" t="s">
        <v>201</v>
      </c>
      <c r="B104" s="25" t="s">
        <v>202</v>
      </c>
      <c r="C104" s="26">
        <v>9531.533</v>
      </c>
      <c r="D104" s="27">
        <v>15316.968</v>
      </c>
      <c r="E104" s="26">
        <v>23903.705</v>
      </c>
      <c r="F104" s="28">
        <v>40989.934</v>
      </c>
      <c r="G104" s="26">
        <v>13368.556</v>
      </c>
      <c r="H104" s="27">
        <v>13929.115</v>
      </c>
      <c r="I104" s="26">
        <v>34577.948</v>
      </c>
      <c r="J104" s="28">
        <v>35878.826</v>
      </c>
      <c r="K104" s="29">
        <v>-3837.023000000001</v>
      </c>
      <c r="L104" s="30">
        <v>1387.853000000001</v>
      </c>
    </row>
    <row r="105" spans="1:12" ht="12.75">
      <c r="A105" s="24" t="s">
        <v>203</v>
      </c>
      <c r="B105" s="25" t="s">
        <v>204</v>
      </c>
      <c r="C105" s="26">
        <v>433.353</v>
      </c>
      <c r="D105" s="27">
        <v>1412.923</v>
      </c>
      <c r="E105" s="26">
        <v>327.486</v>
      </c>
      <c r="F105" s="28">
        <v>1079.995</v>
      </c>
      <c r="G105" s="26">
        <v>214.835</v>
      </c>
      <c r="H105" s="27">
        <v>2606.843</v>
      </c>
      <c r="I105" s="26">
        <v>154.955</v>
      </c>
      <c r="J105" s="28">
        <v>2067.292</v>
      </c>
      <c r="K105" s="29">
        <v>218.518</v>
      </c>
      <c r="L105" s="30">
        <v>-1193.9199999999998</v>
      </c>
    </row>
    <row r="106" spans="1:12" ht="12.75">
      <c r="A106" s="24" t="s">
        <v>205</v>
      </c>
      <c r="B106" s="25" t="s">
        <v>206</v>
      </c>
      <c r="C106" s="26">
        <v>437.396</v>
      </c>
      <c r="D106" s="27">
        <v>14119.345</v>
      </c>
      <c r="E106" s="26">
        <v>1312.735</v>
      </c>
      <c r="F106" s="28">
        <v>35880.197</v>
      </c>
      <c r="G106" s="26">
        <v>857.263</v>
      </c>
      <c r="H106" s="27">
        <v>17770.975</v>
      </c>
      <c r="I106" s="26">
        <v>1781.069</v>
      </c>
      <c r="J106" s="28">
        <v>50189.563</v>
      </c>
      <c r="K106" s="29">
        <v>-419.867</v>
      </c>
      <c r="L106" s="30">
        <v>-3651.629999999999</v>
      </c>
    </row>
    <row r="107" spans="1:12" ht="12.75">
      <c r="A107" s="24" t="s">
        <v>207</v>
      </c>
      <c r="B107" s="25" t="s">
        <v>208</v>
      </c>
      <c r="C107" s="26">
        <v>386.273</v>
      </c>
      <c r="D107" s="27">
        <v>592.73</v>
      </c>
      <c r="E107" s="26">
        <v>289.775</v>
      </c>
      <c r="F107" s="28">
        <v>357.733</v>
      </c>
      <c r="G107" s="26">
        <v>0.009</v>
      </c>
      <c r="H107" s="27">
        <v>10.625</v>
      </c>
      <c r="I107" s="26">
        <v>0.001</v>
      </c>
      <c r="J107" s="28">
        <v>7.683</v>
      </c>
      <c r="K107" s="29">
        <v>386.264</v>
      </c>
      <c r="L107" s="30">
        <v>582.105</v>
      </c>
    </row>
    <row r="108" spans="1:12" ht="12.75">
      <c r="A108" s="24" t="s">
        <v>209</v>
      </c>
      <c r="B108" s="25" t="s">
        <v>210</v>
      </c>
      <c r="C108" s="26">
        <v>9643.391</v>
      </c>
      <c r="D108" s="27">
        <v>12395.449</v>
      </c>
      <c r="E108" s="26">
        <v>16119.832</v>
      </c>
      <c r="F108" s="28">
        <v>21112.66</v>
      </c>
      <c r="G108" s="26">
        <v>144.957</v>
      </c>
      <c r="H108" s="27">
        <v>190.555</v>
      </c>
      <c r="I108" s="26">
        <v>119.033</v>
      </c>
      <c r="J108" s="28">
        <v>172.097</v>
      </c>
      <c r="K108" s="29">
        <v>9498.434</v>
      </c>
      <c r="L108" s="30">
        <v>12204.894</v>
      </c>
    </row>
    <row r="109" spans="1:12" ht="12.75">
      <c r="A109" s="24" t="s">
        <v>211</v>
      </c>
      <c r="B109" s="25" t="s">
        <v>212</v>
      </c>
      <c r="C109" s="26">
        <v>85926.674</v>
      </c>
      <c r="D109" s="27">
        <v>141443.502</v>
      </c>
      <c r="E109" s="26">
        <v>216558.208</v>
      </c>
      <c r="F109" s="28">
        <v>346201.516</v>
      </c>
      <c r="G109" s="26">
        <v>36099.969</v>
      </c>
      <c r="H109" s="27">
        <v>25481.262</v>
      </c>
      <c r="I109" s="26">
        <v>66436.153</v>
      </c>
      <c r="J109" s="28">
        <v>39598.596</v>
      </c>
      <c r="K109" s="29">
        <v>49826.705</v>
      </c>
      <c r="L109" s="30">
        <v>115962.24</v>
      </c>
    </row>
    <row r="110" spans="1:12" ht="12.75">
      <c r="A110" s="24" t="s">
        <v>213</v>
      </c>
      <c r="B110" s="25" t="s">
        <v>214</v>
      </c>
      <c r="C110" s="26">
        <v>6330.709</v>
      </c>
      <c r="D110" s="27">
        <v>6279.568</v>
      </c>
      <c r="E110" s="26">
        <v>6784.237</v>
      </c>
      <c r="F110" s="28">
        <v>8251.835</v>
      </c>
      <c r="G110" s="26">
        <v>187.21</v>
      </c>
      <c r="H110" s="27">
        <v>691.56</v>
      </c>
      <c r="I110" s="26">
        <v>142.676</v>
      </c>
      <c r="J110" s="28">
        <v>546.594</v>
      </c>
      <c r="K110" s="29">
        <v>6143.499</v>
      </c>
      <c r="L110" s="30">
        <v>5588.008</v>
      </c>
    </row>
    <row r="111" spans="1:12" ht="12.75">
      <c r="A111" s="24" t="s">
        <v>215</v>
      </c>
      <c r="B111" s="25" t="s">
        <v>216</v>
      </c>
      <c r="C111" s="26">
        <v>4616.149</v>
      </c>
      <c r="D111" s="27">
        <v>5113.842</v>
      </c>
      <c r="E111" s="26">
        <v>4191.881</v>
      </c>
      <c r="F111" s="28">
        <v>4721.676</v>
      </c>
      <c r="G111" s="26">
        <v>4643</v>
      </c>
      <c r="H111" s="27">
        <v>5445.828</v>
      </c>
      <c r="I111" s="26">
        <v>1510.381</v>
      </c>
      <c r="J111" s="28">
        <v>1974.138</v>
      </c>
      <c r="K111" s="29">
        <v>-26.850999999999658</v>
      </c>
      <c r="L111" s="30">
        <v>-331.9860000000008</v>
      </c>
    </row>
    <row r="112" spans="1:12" ht="12.75">
      <c r="A112" s="24" t="s">
        <v>217</v>
      </c>
      <c r="B112" s="25" t="s">
        <v>218</v>
      </c>
      <c r="C112" s="26">
        <v>0.048</v>
      </c>
      <c r="D112" s="27">
        <v>0.026</v>
      </c>
      <c r="E112" s="26">
        <v>0.014</v>
      </c>
      <c r="F112" s="28">
        <v>0.008</v>
      </c>
      <c r="G112" s="26">
        <v>1258.509</v>
      </c>
      <c r="H112" s="27">
        <v>441.504</v>
      </c>
      <c r="I112" s="26">
        <v>2163.191</v>
      </c>
      <c r="J112" s="28">
        <v>318.84</v>
      </c>
      <c r="K112" s="29">
        <v>-1258.461</v>
      </c>
      <c r="L112" s="30">
        <v>-441.478</v>
      </c>
    </row>
    <row r="113" spans="1:12" ht="12.75">
      <c r="A113" s="24" t="s">
        <v>219</v>
      </c>
      <c r="B113" s="25" t="s">
        <v>220</v>
      </c>
      <c r="C113" s="26">
        <v>14526.353</v>
      </c>
      <c r="D113" s="27">
        <v>16772.617</v>
      </c>
      <c r="E113" s="26">
        <v>8147.057</v>
      </c>
      <c r="F113" s="28">
        <v>10755.873</v>
      </c>
      <c r="G113" s="26">
        <v>18768.131</v>
      </c>
      <c r="H113" s="27">
        <v>15781.084</v>
      </c>
      <c r="I113" s="26">
        <v>3895.051</v>
      </c>
      <c r="J113" s="28">
        <v>3511.14</v>
      </c>
      <c r="K113" s="29">
        <v>-4241.778000000002</v>
      </c>
      <c r="L113" s="30">
        <v>991.5329999999976</v>
      </c>
    </row>
    <row r="114" spans="1:12" ht="12.75">
      <c r="A114" s="24" t="s">
        <v>221</v>
      </c>
      <c r="B114" s="25" t="s">
        <v>222</v>
      </c>
      <c r="C114" s="26">
        <v>3644.505</v>
      </c>
      <c r="D114" s="27">
        <v>7626.049</v>
      </c>
      <c r="E114" s="26">
        <v>773.311</v>
      </c>
      <c r="F114" s="28">
        <v>1519.741</v>
      </c>
      <c r="G114" s="26">
        <v>5130.028</v>
      </c>
      <c r="H114" s="27">
        <v>3931.352</v>
      </c>
      <c r="I114" s="26">
        <v>350.602</v>
      </c>
      <c r="J114" s="28">
        <v>419.517</v>
      </c>
      <c r="K114" s="29">
        <v>-1485.5230000000001</v>
      </c>
      <c r="L114" s="30">
        <v>3694.697</v>
      </c>
    </row>
    <row r="115" spans="1:12" ht="12.75">
      <c r="A115" s="24" t="s">
        <v>223</v>
      </c>
      <c r="B115" s="25" t="s">
        <v>224</v>
      </c>
      <c r="C115" s="26">
        <v>27141.534</v>
      </c>
      <c r="D115" s="27">
        <v>31370.124</v>
      </c>
      <c r="E115" s="26">
        <v>9042.434</v>
      </c>
      <c r="F115" s="28">
        <v>10396.28</v>
      </c>
      <c r="G115" s="26">
        <v>8888.388</v>
      </c>
      <c r="H115" s="27">
        <v>8390.687</v>
      </c>
      <c r="I115" s="26">
        <v>3070.423</v>
      </c>
      <c r="J115" s="28">
        <v>2347.637</v>
      </c>
      <c r="K115" s="29">
        <v>18253.146</v>
      </c>
      <c r="L115" s="30">
        <v>22979.436999999998</v>
      </c>
    </row>
    <row r="116" spans="1:12" ht="12.75">
      <c r="A116" s="24" t="s">
        <v>225</v>
      </c>
      <c r="B116" s="25" t="s">
        <v>226</v>
      </c>
      <c r="C116" s="26">
        <v>361.261</v>
      </c>
      <c r="D116" s="27">
        <v>807.649</v>
      </c>
      <c r="E116" s="26">
        <v>260.229</v>
      </c>
      <c r="F116" s="28">
        <v>433.728</v>
      </c>
      <c r="G116" s="26">
        <v>756.16</v>
      </c>
      <c r="H116" s="27">
        <v>521.173</v>
      </c>
      <c r="I116" s="26">
        <v>230.378</v>
      </c>
      <c r="J116" s="28">
        <v>233.215</v>
      </c>
      <c r="K116" s="29">
        <v>-394.89899999999994</v>
      </c>
      <c r="L116" s="30">
        <v>286.476</v>
      </c>
    </row>
    <row r="117" spans="1:12" ht="12.75">
      <c r="A117" s="24" t="s">
        <v>227</v>
      </c>
      <c r="B117" s="25" t="s">
        <v>228</v>
      </c>
      <c r="C117" s="26">
        <v>1981.838</v>
      </c>
      <c r="D117" s="27">
        <v>3357.721</v>
      </c>
      <c r="E117" s="26">
        <v>19217.261</v>
      </c>
      <c r="F117" s="28">
        <v>26608.616</v>
      </c>
      <c r="G117" s="26">
        <v>623.228</v>
      </c>
      <c r="H117" s="27">
        <v>132.356</v>
      </c>
      <c r="I117" s="26">
        <v>2184.489</v>
      </c>
      <c r="J117" s="28">
        <v>1374.792</v>
      </c>
      <c r="K117" s="29">
        <v>1358.6100000000001</v>
      </c>
      <c r="L117" s="30">
        <v>3225.365</v>
      </c>
    </row>
    <row r="118" spans="1:12" ht="12.75">
      <c r="A118" s="24" t="s">
        <v>229</v>
      </c>
      <c r="B118" s="25" t="s">
        <v>230</v>
      </c>
      <c r="C118" s="26">
        <v>2344.457</v>
      </c>
      <c r="D118" s="27">
        <v>3087.894</v>
      </c>
      <c r="E118" s="26">
        <v>9837.224</v>
      </c>
      <c r="F118" s="28">
        <v>22963.574</v>
      </c>
      <c r="G118" s="26">
        <v>2056.085</v>
      </c>
      <c r="H118" s="27">
        <v>1674.791</v>
      </c>
      <c r="I118" s="26">
        <v>6109.246</v>
      </c>
      <c r="J118" s="28">
        <v>4733.022</v>
      </c>
      <c r="K118" s="29">
        <v>288.37199999999984</v>
      </c>
      <c r="L118" s="30">
        <v>1413.1029999999998</v>
      </c>
    </row>
    <row r="119" spans="1:12" ht="12.75">
      <c r="A119" s="24" t="s">
        <v>231</v>
      </c>
      <c r="B119" s="25" t="s">
        <v>232</v>
      </c>
      <c r="C119" s="26">
        <v>2.77</v>
      </c>
      <c r="D119" s="27">
        <v>1.169</v>
      </c>
      <c r="E119" s="26">
        <v>0.801</v>
      </c>
      <c r="F119" s="28">
        <v>0.503</v>
      </c>
      <c r="G119" s="26">
        <v>644.763</v>
      </c>
      <c r="H119" s="27">
        <v>462.188</v>
      </c>
      <c r="I119" s="26">
        <v>55.625</v>
      </c>
      <c r="J119" s="28">
        <v>64.094</v>
      </c>
      <c r="K119" s="29">
        <v>-641.993</v>
      </c>
      <c r="L119" s="30">
        <v>-461.019</v>
      </c>
    </row>
    <row r="120" spans="1:12" ht="12.75">
      <c r="A120" s="24" t="s">
        <v>233</v>
      </c>
      <c r="B120" s="25" t="s">
        <v>234</v>
      </c>
      <c r="C120" s="26">
        <v>432.116</v>
      </c>
      <c r="D120" s="27">
        <v>702.622</v>
      </c>
      <c r="E120" s="26">
        <v>138.957</v>
      </c>
      <c r="F120" s="28">
        <v>154.028</v>
      </c>
      <c r="G120" s="26">
        <v>19883.391</v>
      </c>
      <c r="H120" s="27">
        <v>18194.309</v>
      </c>
      <c r="I120" s="26">
        <v>1430.996</v>
      </c>
      <c r="J120" s="28">
        <v>1258.435</v>
      </c>
      <c r="K120" s="29">
        <v>-19451.275</v>
      </c>
      <c r="L120" s="30">
        <v>-17491.687</v>
      </c>
    </row>
    <row r="121" spans="1:12" ht="12.75">
      <c r="A121" s="24" t="s">
        <v>235</v>
      </c>
      <c r="B121" s="25" t="s">
        <v>236</v>
      </c>
      <c r="C121" s="26">
        <v>634.823</v>
      </c>
      <c r="D121" s="27">
        <v>206.683</v>
      </c>
      <c r="E121" s="26">
        <v>383.768</v>
      </c>
      <c r="F121" s="28">
        <v>103.874</v>
      </c>
      <c r="G121" s="26">
        <v>376.57</v>
      </c>
      <c r="H121" s="27">
        <v>311.774</v>
      </c>
      <c r="I121" s="26">
        <v>61.92</v>
      </c>
      <c r="J121" s="28">
        <v>19.624</v>
      </c>
      <c r="K121" s="29">
        <v>258.253</v>
      </c>
      <c r="L121" s="30">
        <v>-105.09100000000001</v>
      </c>
    </row>
    <row r="122" spans="1:12" ht="12.75">
      <c r="A122" s="24" t="s">
        <v>237</v>
      </c>
      <c r="B122" s="25" t="s">
        <v>238</v>
      </c>
      <c r="C122" s="26">
        <v>199.222</v>
      </c>
      <c r="D122" s="27">
        <v>899.297</v>
      </c>
      <c r="E122" s="26">
        <v>474.959</v>
      </c>
      <c r="F122" s="28">
        <v>83.888</v>
      </c>
      <c r="G122" s="26">
        <v>276.031</v>
      </c>
      <c r="H122" s="27">
        <v>154.02</v>
      </c>
      <c r="I122" s="26">
        <v>2889.06</v>
      </c>
      <c r="J122" s="28">
        <v>98.129</v>
      </c>
      <c r="K122" s="29">
        <v>-76.809</v>
      </c>
      <c r="L122" s="30">
        <v>745.277</v>
      </c>
    </row>
    <row r="123" spans="1:12" ht="12.75">
      <c r="A123" s="24" t="s">
        <v>239</v>
      </c>
      <c r="B123" s="25" t="s">
        <v>240</v>
      </c>
      <c r="C123" s="26">
        <v>552.21</v>
      </c>
      <c r="D123" s="27">
        <v>1222.414</v>
      </c>
      <c r="E123" s="26">
        <v>942.614</v>
      </c>
      <c r="F123" s="28">
        <v>2055.068</v>
      </c>
      <c r="G123" s="26">
        <v>1685.836</v>
      </c>
      <c r="H123" s="27">
        <v>1575.952</v>
      </c>
      <c r="I123" s="26">
        <v>2772.042</v>
      </c>
      <c r="J123" s="28">
        <v>3120.354</v>
      </c>
      <c r="K123" s="29">
        <v>-1133.626</v>
      </c>
      <c r="L123" s="30">
        <v>-353.538</v>
      </c>
    </row>
    <row r="124" spans="1:12" ht="12.75">
      <c r="A124" s="24" t="s">
        <v>241</v>
      </c>
      <c r="B124" s="25" t="s">
        <v>242</v>
      </c>
      <c r="C124" s="26">
        <v>2226.667</v>
      </c>
      <c r="D124" s="27">
        <v>3408.6</v>
      </c>
      <c r="E124" s="26">
        <v>3953.356</v>
      </c>
      <c r="F124" s="28">
        <v>3157.278</v>
      </c>
      <c r="G124" s="26">
        <v>327.556</v>
      </c>
      <c r="H124" s="27">
        <v>1024.557</v>
      </c>
      <c r="I124" s="26">
        <v>474.408</v>
      </c>
      <c r="J124" s="28">
        <v>1899.371</v>
      </c>
      <c r="K124" s="29">
        <v>1899.1109999999999</v>
      </c>
      <c r="L124" s="30">
        <v>2384.0429999999997</v>
      </c>
    </row>
    <row r="125" spans="1:12" ht="12.75">
      <c r="A125" s="24" t="s">
        <v>243</v>
      </c>
      <c r="B125" s="25" t="s">
        <v>244</v>
      </c>
      <c r="C125" s="26">
        <v>0</v>
      </c>
      <c r="D125" s="27">
        <v>7.254</v>
      </c>
      <c r="E125" s="26">
        <v>0</v>
      </c>
      <c r="F125" s="28">
        <v>3.6</v>
      </c>
      <c r="G125" s="26">
        <v>21.388</v>
      </c>
      <c r="H125" s="27">
        <v>32.666</v>
      </c>
      <c r="I125" s="26">
        <v>1.532</v>
      </c>
      <c r="J125" s="28">
        <v>3.531</v>
      </c>
      <c r="K125" s="29">
        <v>-21.388</v>
      </c>
      <c r="L125" s="30">
        <v>-25.412</v>
      </c>
    </row>
    <row r="126" spans="1:12" ht="12.75">
      <c r="A126" s="24" t="s">
        <v>245</v>
      </c>
      <c r="B126" s="25" t="s">
        <v>246</v>
      </c>
      <c r="C126" s="26">
        <v>0.058</v>
      </c>
      <c r="D126" s="27">
        <v>221.415</v>
      </c>
      <c r="E126" s="26">
        <v>0.009</v>
      </c>
      <c r="F126" s="28">
        <v>37.691</v>
      </c>
      <c r="G126" s="26">
        <v>1145.7</v>
      </c>
      <c r="H126" s="27">
        <v>1306.288</v>
      </c>
      <c r="I126" s="26">
        <v>1510.42</v>
      </c>
      <c r="J126" s="28">
        <v>1702.923</v>
      </c>
      <c r="K126" s="29">
        <v>-1145.642</v>
      </c>
      <c r="L126" s="30">
        <v>-1084.873</v>
      </c>
    </row>
    <row r="127" spans="1:12" ht="12.75">
      <c r="A127" s="24" t="s">
        <v>247</v>
      </c>
      <c r="B127" s="25" t="s">
        <v>248</v>
      </c>
      <c r="C127" s="26">
        <v>2.289</v>
      </c>
      <c r="D127" s="27">
        <v>0</v>
      </c>
      <c r="E127" s="26">
        <v>0.182</v>
      </c>
      <c r="F127" s="28">
        <v>0</v>
      </c>
      <c r="G127" s="26">
        <v>451.167</v>
      </c>
      <c r="H127" s="27">
        <v>323.786</v>
      </c>
      <c r="I127" s="26">
        <v>38.689</v>
      </c>
      <c r="J127" s="28">
        <v>52.072</v>
      </c>
      <c r="K127" s="29">
        <v>-448.878</v>
      </c>
      <c r="L127" s="30">
        <v>-323.786</v>
      </c>
    </row>
    <row r="128" spans="1:12" ht="12.75">
      <c r="A128" s="24" t="s">
        <v>249</v>
      </c>
      <c r="B128" s="25" t="s">
        <v>250</v>
      </c>
      <c r="C128" s="26">
        <v>1743.433</v>
      </c>
      <c r="D128" s="27">
        <v>2480.199</v>
      </c>
      <c r="E128" s="26">
        <v>3166.86</v>
      </c>
      <c r="F128" s="28">
        <v>3940.332</v>
      </c>
      <c r="G128" s="26">
        <v>174.023</v>
      </c>
      <c r="H128" s="27">
        <v>222.894</v>
      </c>
      <c r="I128" s="26">
        <v>235.31</v>
      </c>
      <c r="J128" s="28">
        <v>291.69</v>
      </c>
      <c r="K128" s="29">
        <v>1569.41</v>
      </c>
      <c r="L128" s="30">
        <v>2257.3050000000003</v>
      </c>
    </row>
    <row r="129" spans="1:12" ht="12.75">
      <c r="A129" s="24" t="s">
        <v>251</v>
      </c>
      <c r="B129" s="25" t="s">
        <v>252</v>
      </c>
      <c r="C129" s="26">
        <v>0.066</v>
      </c>
      <c r="D129" s="27">
        <v>731.82</v>
      </c>
      <c r="E129" s="26">
        <v>0.055</v>
      </c>
      <c r="F129" s="28">
        <v>1006.163</v>
      </c>
      <c r="G129" s="26">
        <v>39452.989</v>
      </c>
      <c r="H129" s="27">
        <v>34493.969</v>
      </c>
      <c r="I129" s="26">
        <v>38904.741</v>
      </c>
      <c r="J129" s="28">
        <v>39235.959</v>
      </c>
      <c r="K129" s="29">
        <v>-39452.923</v>
      </c>
      <c r="L129" s="30">
        <v>-33762.149</v>
      </c>
    </row>
    <row r="130" spans="1:12" ht="12.75">
      <c r="A130" s="24" t="s">
        <v>253</v>
      </c>
      <c r="B130" s="25" t="s">
        <v>254</v>
      </c>
      <c r="C130" s="26">
        <v>0.002</v>
      </c>
      <c r="D130" s="27">
        <v>0.034</v>
      </c>
      <c r="E130" s="26">
        <v>0</v>
      </c>
      <c r="F130" s="28">
        <v>0.003</v>
      </c>
      <c r="G130" s="26">
        <v>61.802</v>
      </c>
      <c r="H130" s="27">
        <v>43.655</v>
      </c>
      <c r="I130" s="26">
        <v>15.301</v>
      </c>
      <c r="J130" s="28">
        <v>11.81</v>
      </c>
      <c r="K130" s="29">
        <v>-61.8</v>
      </c>
      <c r="L130" s="30">
        <v>-43.621</v>
      </c>
    </row>
    <row r="131" spans="1:12" ht="12.75">
      <c r="A131" s="24" t="s">
        <v>255</v>
      </c>
      <c r="B131" s="25" t="s">
        <v>256</v>
      </c>
      <c r="C131" s="26">
        <v>127.308</v>
      </c>
      <c r="D131" s="27">
        <v>83.906</v>
      </c>
      <c r="E131" s="26">
        <v>17.578</v>
      </c>
      <c r="F131" s="28">
        <v>10.032</v>
      </c>
      <c r="G131" s="26">
        <v>1157.687</v>
      </c>
      <c r="H131" s="27">
        <v>1235.055</v>
      </c>
      <c r="I131" s="26">
        <v>272.817</v>
      </c>
      <c r="J131" s="28">
        <v>219.11</v>
      </c>
      <c r="K131" s="29">
        <v>-1030.379</v>
      </c>
      <c r="L131" s="30">
        <v>-1151.1490000000001</v>
      </c>
    </row>
    <row r="132" spans="1:12" ht="12.75">
      <c r="A132" s="24" t="s">
        <v>257</v>
      </c>
      <c r="B132" s="25" t="s">
        <v>258</v>
      </c>
      <c r="C132" s="26">
        <v>0.136</v>
      </c>
      <c r="D132" s="27">
        <v>0.56</v>
      </c>
      <c r="E132" s="26">
        <v>0.025</v>
      </c>
      <c r="F132" s="28">
        <v>0.167</v>
      </c>
      <c r="G132" s="26">
        <v>0.283</v>
      </c>
      <c r="H132" s="27">
        <v>1.682</v>
      </c>
      <c r="I132" s="26">
        <v>0.073</v>
      </c>
      <c r="J132" s="28">
        <v>0.158</v>
      </c>
      <c r="K132" s="29">
        <v>-0.14699999999999996</v>
      </c>
      <c r="L132" s="30">
        <v>-1.1219999999999999</v>
      </c>
    </row>
    <row r="133" spans="1:12" ht="12.75">
      <c r="A133" s="24" t="s">
        <v>259</v>
      </c>
      <c r="B133" s="25" t="s">
        <v>260</v>
      </c>
      <c r="C133" s="26">
        <v>1.124</v>
      </c>
      <c r="D133" s="27">
        <v>33.565</v>
      </c>
      <c r="E133" s="26">
        <v>0.935</v>
      </c>
      <c r="F133" s="28">
        <v>33.79</v>
      </c>
      <c r="G133" s="26">
        <v>108705.811</v>
      </c>
      <c r="H133" s="27">
        <v>124954.792</v>
      </c>
      <c r="I133" s="26">
        <v>141552.868</v>
      </c>
      <c r="J133" s="28">
        <v>156437.371</v>
      </c>
      <c r="K133" s="29">
        <v>-108704.687</v>
      </c>
      <c r="L133" s="30">
        <v>-124921.227</v>
      </c>
    </row>
    <row r="134" spans="1:12" ht="12.75">
      <c r="A134" s="24" t="s">
        <v>261</v>
      </c>
      <c r="B134" s="25" t="s">
        <v>262</v>
      </c>
      <c r="C134" s="26">
        <v>1471.992</v>
      </c>
      <c r="D134" s="27">
        <v>1173.614</v>
      </c>
      <c r="E134" s="26">
        <v>1673.47</v>
      </c>
      <c r="F134" s="28">
        <v>1397.888</v>
      </c>
      <c r="G134" s="26">
        <v>9836.425</v>
      </c>
      <c r="H134" s="27">
        <v>3777.9</v>
      </c>
      <c r="I134" s="26">
        <v>8358.852</v>
      </c>
      <c r="J134" s="28">
        <v>2760.312</v>
      </c>
      <c r="K134" s="29">
        <v>-8364.432999999999</v>
      </c>
      <c r="L134" s="30">
        <v>-2604.286</v>
      </c>
    </row>
    <row r="135" spans="1:12" ht="12.75">
      <c r="A135" s="24" t="s">
        <v>263</v>
      </c>
      <c r="B135" s="25" t="s">
        <v>264</v>
      </c>
      <c r="C135" s="26">
        <v>15.644</v>
      </c>
      <c r="D135" s="27">
        <v>57.549</v>
      </c>
      <c r="E135" s="26">
        <v>2.388</v>
      </c>
      <c r="F135" s="28">
        <v>19.602</v>
      </c>
      <c r="G135" s="26">
        <v>6045.113</v>
      </c>
      <c r="H135" s="27">
        <v>12504.926</v>
      </c>
      <c r="I135" s="26">
        <v>4614.414</v>
      </c>
      <c r="J135" s="28">
        <v>7992.331</v>
      </c>
      <c r="K135" s="29">
        <v>-6029.469</v>
      </c>
      <c r="L135" s="30">
        <v>-12447.376999999999</v>
      </c>
    </row>
    <row r="136" spans="1:12" ht="12.75">
      <c r="A136" s="24" t="s">
        <v>265</v>
      </c>
      <c r="B136" s="25" t="s">
        <v>266</v>
      </c>
      <c r="C136" s="26">
        <v>24698.767</v>
      </c>
      <c r="D136" s="27">
        <v>20049.231</v>
      </c>
      <c r="E136" s="26">
        <v>31294.975</v>
      </c>
      <c r="F136" s="28">
        <v>26207.772</v>
      </c>
      <c r="G136" s="26">
        <v>35209.675</v>
      </c>
      <c r="H136" s="27">
        <v>59803.852</v>
      </c>
      <c r="I136" s="26">
        <v>45954.351</v>
      </c>
      <c r="J136" s="28">
        <v>69623.369</v>
      </c>
      <c r="K136" s="29">
        <v>-10510.908000000003</v>
      </c>
      <c r="L136" s="30">
        <v>-39754.621</v>
      </c>
    </row>
    <row r="137" spans="1:12" ht="12.75">
      <c r="A137" s="24" t="s">
        <v>267</v>
      </c>
      <c r="B137" s="25" t="s">
        <v>268</v>
      </c>
      <c r="C137" s="26">
        <v>1370.83</v>
      </c>
      <c r="D137" s="27">
        <v>2917.981</v>
      </c>
      <c r="E137" s="26">
        <v>1759.761</v>
      </c>
      <c r="F137" s="28">
        <v>3605.629</v>
      </c>
      <c r="G137" s="26">
        <v>4828.265</v>
      </c>
      <c r="H137" s="27">
        <v>9328.054</v>
      </c>
      <c r="I137" s="26">
        <v>3214.339</v>
      </c>
      <c r="J137" s="28">
        <v>4713.265</v>
      </c>
      <c r="K137" s="29">
        <v>-3457.4350000000004</v>
      </c>
      <c r="L137" s="30">
        <v>-6410.073</v>
      </c>
    </row>
    <row r="138" spans="1:12" ht="12.75">
      <c r="A138" s="24" t="s">
        <v>269</v>
      </c>
      <c r="B138" s="25" t="s">
        <v>270</v>
      </c>
      <c r="C138" s="26">
        <v>14.983</v>
      </c>
      <c r="D138" s="27">
        <v>2.296</v>
      </c>
      <c r="E138" s="26">
        <v>14.032</v>
      </c>
      <c r="F138" s="28">
        <v>1.423</v>
      </c>
      <c r="G138" s="26">
        <v>23678.443</v>
      </c>
      <c r="H138" s="27">
        <v>21432.871</v>
      </c>
      <c r="I138" s="26">
        <v>23326.996</v>
      </c>
      <c r="J138" s="28">
        <v>17959.181</v>
      </c>
      <c r="K138" s="29">
        <v>-23663.46</v>
      </c>
      <c r="L138" s="30">
        <v>-21430.575</v>
      </c>
    </row>
    <row r="139" spans="1:12" ht="12.75">
      <c r="A139" s="24" t="s">
        <v>271</v>
      </c>
      <c r="B139" s="25" t="s">
        <v>272</v>
      </c>
      <c r="C139" s="26">
        <v>21600.523</v>
      </c>
      <c r="D139" s="27">
        <v>25102.644</v>
      </c>
      <c r="E139" s="26">
        <v>18097.296</v>
      </c>
      <c r="F139" s="28">
        <v>20013.58</v>
      </c>
      <c r="G139" s="26">
        <v>34291.995</v>
      </c>
      <c r="H139" s="27">
        <v>50650.675</v>
      </c>
      <c r="I139" s="26">
        <v>32114.873</v>
      </c>
      <c r="J139" s="28">
        <v>45149.027</v>
      </c>
      <c r="K139" s="29">
        <v>-12691.472000000002</v>
      </c>
      <c r="L139" s="30">
        <v>-25548.031000000003</v>
      </c>
    </row>
    <row r="140" spans="1:12" ht="12.75">
      <c r="A140" s="24" t="s">
        <v>273</v>
      </c>
      <c r="B140" s="25" t="s">
        <v>274</v>
      </c>
      <c r="C140" s="26">
        <v>20579.927</v>
      </c>
      <c r="D140" s="27">
        <v>31623.599</v>
      </c>
      <c r="E140" s="26">
        <v>30477.42</v>
      </c>
      <c r="F140" s="28">
        <v>43241.034</v>
      </c>
      <c r="G140" s="26">
        <v>389.011</v>
      </c>
      <c r="H140" s="27">
        <v>1271.64</v>
      </c>
      <c r="I140" s="26">
        <v>264.21</v>
      </c>
      <c r="J140" s="28">
        <v>832.603</v>
      </c>
      <c r="K140" s="29">
        <v>20190.916</v>
      </c>
      <c r="L140" s="30">
        <v>30351.959</v>
      </c>
    </row>
    <row r="141" spans="1:12" ht="12.75">
      <c r="A141" s="24" t="s">
        <v>275</v>
      </c>
      <c r="B141" s="25" t="s">
        <v>276</v>
      </c>
      <c r="C141" s="26">
        <v>4370.299</v>
      </c>
      <c r="D141" s="27">
        <v>7628.617</v>
      </c>
      <c r="E141" s="26">
        <v>20998.108</v>
      </c>
      <c r="F141" s="28">
        <v>25025.708</v>
      </c>
      <c r="G141" s="26">
        <v>218.061</v>
      </c>
      <c r="H141" s="27">
        <v>947.415</v>
      </c>
      <c r="I141" s="26">
        <v>372.316</v>
      </c>
      <c r="J141" s="28">
        <v>2797.171</v>
      </c>
      <c r="K141" s="29">
        <v>4152.238</v>
      </c>
      <c r="L141" s="30">
        <v>6681.202</v>
      </c>
    </row>
    <row r="142" spans="1:12" ht="12.75">
      <c r="A142" s="24" t="s">
        <v>277</v>
      </c>
      <c r="B142" s="25" t="s">
        <v>278</v>
      </c>
      <c r="C142" s="26">
        <v>4.513</v>
      </c>
      <c r="D142" s="27">
        <v>192.03</v>
      </c>
      <c r="E142" s="26">
        <v>0.878</v>
      </c>
      <c r="F142" s="28">
        <v>24.328</v>
      </c>
      <c r="G142" s="26">
        <v>1710.555</v>
      </c>
      <c r="H142" s="27">
        <v>2756.061</v>
      </c>
      <c r="I142" s="26">
        <v>178.439</v>
      </c>
      <c r="J142" s="28">
        <v>332.013</v>
      </c>
      <c r="K142" s="29">
        <v>-1706.0420000000001</v>
      </c>
      <c r="L142" s="30">
        <v>-2564.031</v>
      </c>
    </row>
    <row r="143" spans="1:12" ht="12.75">
      <c r="A143" s="24" t="s">
        <v>279</v>
      </c>
      <c r="B143" s="25" t="s">
        <v>280</v>
      </c>
      <c r="C143" s="26">
        <v>6.491</v>
      </c>
      <c r="D143" s="27">
        <v>0</v>
      </c>
      <c r="E143" s="26">
        <v>164.76</v>
      </c>
      <c r="F143" s="28">
        <v>0</v>
      </c>
      <c r="G143" s="26">
        <v>0</v>
      </c>
      <c r="H143" s="27">
        <v>0</v>
      </c>
      <c r="I143" s="26">
        <v>0</v>
      </c>
      <c r="J143" s="28">
        <v>0</v>
      </c>
      <c r="K143" s="29">
        <v>6.491</v>
      </c>
      <c r="L143" s="30">
        <v>0</v>
      </c>
    </row>
    <row r="144" spans="1:12" ht="12.75">
      <c r="A144" s="24" t="s">
        <v>281</v>
      </c>
      <c r="B144" s="25" t="s">
        <v>282</v>
      </c>
      <c r="C144" s="26">
        <v>44900.205</v>
      </c>
      <c r="D144" s="27">
        <v>58477.141</v>
      </c>
      <c r="E144" s="26">
        <v>13490.818</v>
      </c>
      <c r="F144" s="28">
        <v>17717.288</v>
      </c>
      <c r="G144" s="26">
        <v>7523.467</v>
      </c>
      <c r="H144" s="27">
        <v>9558.274</v>
      </c>
      <c r="I144" s="26">
        <v>1961.749</v>
      </c>
      <c r="J144" s="28">
        <v>2490.452</v>
      </c>
      <c r="K144" s="29">
        <v>37376.738000000005</v>
      </c>
      <c r="L144" s="30">
        <v>48918.867000000006</v>
      </c>
    </row>
    <row r="145" spans="1:12" ht="12.75">
      <c r="A145" s="24" t="s">
        <v>283</v>
      </c>
      <c r="B145" s="25" t="s">
        <v>284</v>
      </c>
      <c r="C145" s="26">
        <v>51361.911</v>
      </c>
      <c r="D145" s="27">
        <v>58237.155</v>
      </c>
      <c r="E145" s="26">
        <v>15321.308</v>
      </c>
      <c r="F145" s="28">
        <v>16742.263</v>
      </c>
      <c r="G145" s="26">
        <v>34469.344</v>
      </c>
      <c r="H145" s="27">
        <v>34091.447</v>
      </c>
      <c r="I145" s="26">
        <v>9385.939</v>
      </c>
      <c r="J145" s="28">
        <v>8099.112</v>
      </c>
      <c r="K145" s="29">
        <v>16892.567000000003</v>
      </c>
      <c r="L145" s="30">
        <v>24145.708</v>
      </c>
    </row>
    <row r="146" spans="1:12" ht="12.75">
      <c r="A146" s="24" t="s">
        <v>285</v>
      </c>
      <c r="B146" s="25" t="s">
        <v>286</v>
      </c>
      <c r="C146" s="26">
        <v>73.348</v>
      </c>
      <c r="D146" s="27">
        <v>81.81</v>
      </c>
      <c r="E146" s="26">
        <v>32.891</v>
      </c>
      <c r="F146" s="28">
        <v>47.576</v>
      </c>
      <c r="G146" s="26">
        <v>441.17</v>
      </c>
      <c r="H146" s="27">
        <v>507.705</v>
      </c>
      <c r="I146" s="26">
        <v>31.14</v>
      </c>
      <c r="J146" s="28">
        <v>35.916</v>
      </c>
      <c r="K146" s="29">
        <v>-367.822</v>
      </c>
      <c r="L146" s="30">
        <v>-425.895</v>
      </c>
    </row>
    <row r="147" spans="1:12" ht="12.75">
      <c r="A147" s="24" t="s">
        <v>287</v>
      </c>
      <c r="B147" s="25" t="s">
        <v>288</v>
      </c>
      <c r="C147" s="26">
        <v>238932.749</v>
      </c>
      <c r="D147" s="27">
        <v>250014.758</v>
      </c>
      <c r="E147" s="26">
        <v>70899.275</v>
      </c>
      <c r="F147" s="28">
        <v>71012.931</v>
      </c>
      <c r="G147" s="26">
        <v>38481.885</v>
      </c>
      <c r="H147" s="27">
        <v>36387.79</v>
      </c>
      <c r="I147" s="26">
        <v>15488.203</v>
      </c>
      <c r="J147" s="28">
        <v>13722.514</v>
      </c>
      <c r="K147" s="29">
        <v>200450.864</v>
      </c>
      <c r="L147" s="30">
        <v>213626.968</v>
      </c>
    </row>
    <row r="148" spans="1:12" ht="12.75">
      <c r="A148" s="24" t="s">
        <v>289</v>
      </c>
      <c r="B148" s="25" t="s">
        <v>290</v>
      </c>
      <c r="C148" s="26">
        <v>4488.443</v>
      </c>
      <c r="D148" s="27">
        <v>2912.45</v>
      </c>
      <c r="E148" s="26">
        <v>227.589</v>
      </c>
      <c r="F148" s="28">
        <v>160.112</v>
      </c>
      <c r="G148" s="26">
        <v>847.121</v>
      </c>
      <c r="H148" s="27">
        <v>685.197</v>
      </c>
      <c r="I148" s="26">
        <v>119.232</v>
      </c>
      <c r="J148" s="28">
        <v>97.518</v>
      </c>
      <c r="K148" s="29">
        <v>3641.322</v>
      </c>
      <c r="L148" s="30">
        <v>2227.2529999999997</v>
      </c>
    </row>
    <row r="149" spans="1:12" ht="12.75">
      <c r="A149" s="24" t="s">
        <v>291</v>
      </c>
      <c r="B149" s="25" t="s">
        <v>292</v>
      </c>
      <c r="C149" s="26">
        <v>57396.574</v>
      </c>
      <c r="D149" s="27">
        <v>71998.224</v>
      </c>
      <c r="E149" s="26">
        <v>119300.321</v>
      </c>
      <c r="F149" s="28">
        <v>140158.912</v>
      </c>
      <c r="G149" s="26">
        <v>16984.995</v>
      </c>
      <c r="H149" s="27">
        <v>11732.418</v>
      </c>
      <c r="I149" s="26">
        <v>33455.485</v>
      </c>
      <c r="J149" s="28">
        <v>18985.339</v>
      </c>
      <c r="K149" s="29">
        <v>40411.579</v>
      </c>
      <c r="L149" s="30">
        <v>60265.806000000004</v>
      </c>
    </row>
    <row r="150" spans="1:12" ht="12.75">
      <c r="A150" s="24" t="s">
        <v>293</v>
      </c>
      <c r="B150" s="25" t="s">
        <v>294</v>
      </c>
      <c r="C150" s="26">
        <v>10898.896</v>
      </c>
      <c r="D150" s="27">
        <v>11347.838</v>
      </c>
      <c r="E150" s="26">
        <v>26088.761</v>
      </c>
      <c r="F150" s="28">
        <v>28777.592</v>
      </c>
      <c r="G150" s="26">
        <v>15377.168</v>
      </c>
      <c r="H150" s="27">
        <v>16478.512</v>
      </c>
      <c r="I150" s="26">
        <v>28338.18</v>
      </c>
      <c r="J150" s="28">
        <v>21838.98</v>
      </c>
      <c r="K150" s="29">
        <v>-4478.271999999999</v>
      </c>
      <c r="L150" s="30">
        <v>-5130.673999999999</v>
      </c>
    </row>
    <row r="151" spans="1:12" ht="12.75">
      <c r="A151" s="24" t="s">
        <v>295</v>
      </c>
      <c r="B151" s="25" t="s">
        <v>296</v>
      </c>
      <c r="C151" s="26">
        <v>3906.328</v>
      </c>
      <c r="D151" s="27">
        <v>4897.779</v>
      </c>
      <c r="E151" s="26">
        <v>33059.954</v>
      </c>
      <c r="F151" s="28">
        <v>53217.425</v>
      </c>
      <c r="G151" s="26">
        <v>94.956</v>
      </c>
      <c r="H151" s="27">
        <v>107.673</v>
      </c>
      <c r="I151" s="26">
        <v>522.445</v>
      </c>
      <c r="J151" s="28">
        <v>691.786</v>
      </c>
      <c r="K151" s="29">
        <v>3811.372</v>
      </c>
      <c r="L151" s="30">
        <v>4790.106000000001</v>
      </c>
    </row>
    <row r="152" spans="1:12" ht="12.75">
      <c r="A152" s="24" t="s">
        <v>297</v>
      </c>
      <c r="B152" s="25" t="s">
        <v>298</v>
      </c>
      <c r="C152" s="26">
        <v>61484.86</v>
      </c>
      <c r="D152" s="27">
        <v>63610.069</v>
      </c>
      <c r="E152" s="26">
        <v>17391.086</v>
      </c>
      <c r="F152" s="28">
        <v>19107.988</v>
      </c>
      <c r="G152" s="26">
        <v>63635.006</v>
      </c>
      <c r="H152" s="27">
        <v>68272.286</v>
      </c>
      <c r="I152" s="26">
        <v>18110.249</v>
      </c>
      <c r="J152" s="28">
        <v>19525.157</v>
      </c>
      <c r="K152" s="29">
        <v>-2150.1460000000006</v>
      </c>
      <c r="L152" s="30">
        <v>-4662.21699999999</v>
      </c>
    </row>
    <row r="153" spans="1:12" ht="12.75">
      <c r="A153" s="24" t="s">
        <v>299</v>
      </c>
      <c r="B153" s="25" t="s">
        <v>300</v>
      </c>
      <c r="C153" s="26">
        <v>0.159</v>
      </c>
      <c r="D153" s="27">
        <v>529.458</v>
      </c>
      <c r="E153" s="26">
        <v>0.014</v>
      </c>
      <c r="F153" s="28">
        <v>139.542</v>
      </c>
      <c r="G153" s="26">
        <v>18.905</v>
      </c>
      <c r="H153" s="27">
        <v>24.652</v>
      </c>
      <c r="I153" s="26">
        <v>2.815</v>
      </c>
      <c r="J153" s="28">
        <v>3.307</v>
      </c>
      <c r="K153" s="29">
        <v>-18.746000000000002</v>
      </c>
      <c r="L153" s="30">
        <v>504.806</v>
      </c>
    </row>
    <row r="154" spans="1:12" ht="12.75">
      <c r="A154" s="24" t="s">
        <v>301</v>
      </c>
      <c r="B154" s="25" t="s">
        <v>302</v>
      </c>
      <c r="C154" s="26">
        <v>1.719</v>
      </c>
      <c r="D154" s="27">
        <v>2.529</v>
      </c>
      <c r="E154" s="26">
        <v>1.3</v>
      </c>
      <c r="F154" s="28">
        <v>1.92</v>
      </c>
      <c r="G154" s="26">
        <v>16.614</v>
      </c>
      <c r="H154" s="27">
        <v>50.938</v>
      </c>
      <c r="I154" s="26">
        <v>6.418</v>
      </c>
      <c r="J154" s="28">
        <v>24.2</v>
      </c>
      <c r="K154" s="29">
        <v>-14.895000000000001</v>
      </c>
      <c r="L154" s="30">
        <v>-48.409000000000006</v>
      </c>
    </row>
    <row r="155" spans="1:12" ht="12.75">
      <c r="A155" s="24" t="s">
        <v>303</v>
      </c>
      <c r="B155" s="25" t="s">
        <v>304</v>
      </c>
      <c r="C155" s="26">
        <v>4562.461</v>
      </c>
      <c r="D155" s="27">
        <v>3947.579</v>
      </c>
      <c r="E155" s="26">
        <v>1124.61</v>
      </c>
      <c r="F155" s="28">
        <v>1048.872</v>
      </c>
      <c r="G155" s="26">
        <v>54658.65</v>
      </c>
      <c r="H155" s="27">
        <v>31538.679</v>
      </c>
      <c r="I155" s="26">
        <v>14416.355</v>
      </c>
      <c r="J155" s="28">
        <v>9559.23</v>
      </c>
      <c r="K155" s="29">
        <v>-50096.189</v>
      </c>
      <c r="L155" s="30">
        <v>-27591.1</v>
      </c>
    </row>
    <row r="156" spans="1:12" ht="12.75">
      <c r="A156" s="24" t="s">
        <v>305</v>
      </c>
      <c r="B156" s="25" t="s">
        <v>306</v>
      </c>
      <c r="C156" s="26">
        <v>166.575</v>
      </c>
      <c r="D156" s="27">
        <v>170.923</v>
      </c>
      <c r="E156" s="26">
        <v>107.803</v>
      </c>
      <c r="F156" s="28">
        <v>119.884</v>
      </c>
      <c r="G156" s="26">
        <v>56793.898</v>
      </c>
      <c r="H156" s="27">
        <v>62456.359</v>
      </c>
      <c r="I156" s="26">
        <v>9365.811</v>
      </c>
      <c r="J156" s="28">
        <v>12105.484</v>
      </c>
      <c r="K156" s="29">
        <v>-56627.323000000004</v>
      </c>
      <c r="L156" s="30">
        <v>-62285.435999999994</v>
      </c>
    </row>
    <row r="157" spans="1:12" ht="12.75">
      <c r="A157" s="24" t="s">
        <v>307</v>
      </c>
      <c r="B157" s="25" t="s">
        <v>308</v>
      </c>
      <c r="C157" s="26">
        <v>296.317</v>
      </c>
      <c r="D157" s="27">
        <v>366.038</v>
      </c>
      <c r="E157" s="26">
        <v>140.589</v>
      </c>
      <c r="F157" s="28">
        <v>173.066</v>
      </c>
      <c r="G157" s="26">
        <v>30817.196</v>
      </c>
      <c r="H157" s="27">
        <v>30637.164</v>
      </c>
      <c r="I157" s="26">
        <v>9505.432</v>
      </c>
      <c r="J157" s="28">
        <v>9791.867</v>
      </c>
      <c r="K157" s="29">
        <v>-30520.879</v>
      </c>
      <c r="L157" s="30">
        <v>-30271.126</v>
      </c>
    </row>
    <row r="158" spans="1:12" ht="12.75">
      <c r="A158" s="24" t="s">
        <v>309</v>
      </c>
      <c r="B158" s="25" t="s">
        <v>310</v>
      </c>
      <c r="C158" s="26">
        <v>288972.699</v>
      </c>
      <c r="D158" s="27">
        <v>294456.753</v>
      </c>
      <c r="E158" s="26">
        <v>49417.019</v>
      </c>
      <c r="F158" s="28">
        <v>51463.233</v>
      </c>
      <c r="G158" s="26">
        <v>275565.385</v>
      </c>
      <c r="H158" s="27">
        <v>314703.303</v>
      </c>
      <c r="I158" s="26">
        <v>66316.865</v>
      </c>
      <c r="J158" s="28">
        <v>72796.58</v>
      </c>
      <c r="K158" s="29">
        <v>13407.314000000013</v>
      </c>
      <c r="L158" s="30">
        <v>-20246.54999999999</v>
      </c>
    </row>
    <row r="159" spans="1:12" ht="12.75">
      <c r="A159" s="24" t="s">
        <v>311</v>
      </c>
      <c r="B159" s="25" t="s">
        <v>312</v>
      </c>
      <c r="C159" s="26">
        <v>71310.488</v>
      </c>
      <c r="D159" s="27">
        <v>69888.952</v>
      </c>
      <c r="E159" s="26">
        <v>20847.943</v>
      </c>
      <c r="F159" s="28">
        <v>23740.822</v>
      </c>
      <c r="G159" s="26">
        <v>95747.896</v>
      </c>
      <c r="H159" s="27">
        <v>121311.538</v>
      </c>
      <c r="I159" s="26">
        <v>51481.202</v>
      </c>
      <c r="J159" s="28">
        <v>61655.678</v>
      </c>
      <c r="K159" s="29">
        <v>-24437.407999999996</v>
      </c>
      <c r="L159" s="30">
        <v>-51422.585999999996</v>
      </c>
    </row>
    <row r="160" spans="1:12" ht="12.75">
      <c r="A160" s="24" t="s">
        <v>313</v>
      </c>
      <c r="B160" s="25" t="s">
        <v>314</v>
      </c>
      <c r="C160" s="26">
        <v>7825.396</v>
      </c>
      <c r="D160" s="27">
        <v>8427.927</v>
      </c>
      <c r="E160" s="26">
        <v>3451.027</v>
      </c>
      <c r="F160" s="28">
        <v>3584.047</v>
      </c>
      <c r="G160" s="26">
        <v>47193.681</v>
      </c>
      <c r="H160" s="27">
        <v>64109.428</v>
      </c>
      <c r="I160" s="26">
        <v>13943.441</v>
      </c>
      <c r="J160" s="28">
        <v>22297.39</v>
      </c>
      <c r="K160" s="29">
        <v>-39368.284999999996</v>
      </c>
      <c r="L160" s="30">
        <v>-55681.501000000004</v>
      </c>
    </row>
    <row r="161" spans="1:12" ht="12.75">
      <c r="A161" s="24" t="s">
        <v>315</v>
      </c>
      <c r="B161" s="25" t="s">
        <v>316</v>
      </c>
      <c r="C161" s="26">
        <v>0.019</v>
      </c>
      <c r="D161" s="27">
        <v>0.002</v>
      </c>
      <c r="E161" s="26">
        <v>0.022</v>
      </c>
      <c r="F161" s="28">
        <v>0.002</v>
      </c>
      <c r="G161" s="26">
        <v>8.85</v>
      </c>
      <c r="H161" s="27">
        <v>0</v>
      </c>
      <c r="I161" s="26">
        <v>1.992</v>
      </c>
      <c r="J161" s="28">
        <v>0</v>
      </c>
      <c r="K161" s="29">
        <v>-8.831</v>
      </c>
      <c r="L161" s="30">
        <v>0.002</v>
      </c>
    </row>
    <row r="162" spans="1:12" ht="12.75">
      <c r="A162" s="24" t="s">
        <v>317</v>
      </c>
      <c r="B162" s="25" t="s">
        <v>318</v>
      </c>
      <c r="C162" s="26">
        <v>44423.78</v>
      </c>
      <c r="D162" s="27">
        <v>46220.988</v>
      </c>
      <c r="E162" s="26">
        <v>20382.219</v>
      </c>
      <c r="F162" s="28">
        <v>25453.935</v>
      </c>
      <c r="G162" s="26">
        <v>15156.419</v>
      </c>
      <c r="H162" s="27">
        <v>18150.904</v>
      </c>
      <c r="I162" s="26">
        <v>6729.461</v>
      </c>
      <c r="J162" s="28">
        <v>8214.638</v>
      </c>
      <c r="K162" s="29">
        <v>29267.360999999997</v>
      </c>
      <c r="L162" s="30">
        <v>28070.084</v>
      </c>
    </row>
    <row r="163" spans="1:12" ht="12.75">
      <c r="A163" s="24" t="s">
        <v>319</v>
      </c>
      <c r="B163" s="25" t="s">
        <v>320</v>
      </c>
      <c r="C163" s="26">
        <v>328755.239</v>
      </c>
      <c r="D163" s="27">
        <v>405595.065</v>
      </c>
      <c r="E163" s="26">
        <v>125032.62</v>
      </c>
      <c r="F163" s="28">
        <v>151700.603</v>
      </c>
      <c r="G163" s="26">
        <v>132002.16</v>
      </c>
      <c r="H163" s="27">
        <v>150969.956</v>
      </c>
      <c r="I163" s="26">
        <v>69455.484</v>
      </c>
      <c r="J163" s="28">
        <v>80931.439</v>
      </c>
      <c r="K163" s="29">
        <v>196753.079</v>
      </c>
      <c r="L163" s="30">
        <v>254625.109</v>
      </c>
    </row>
    <row r="164" spans="1:12" ht="12.75">
      <c r="A164" s="24" t="s">
        <v>321</v>
      </c>
      <c r="B164" s="25" t="s">
        <v>322</v>
      </c>
      <c r="C164" s="26">
        <v>6555.422</v>
      </c>
      <c r="D164" s="27">
        <v>5038.831</v>
      </c>
      <c r="E164" s="26">
        <v>9779.261</v>
      </c>
      <c r="F164" s="28">
        <v>7348.19</v>
      </c>
      <c r="G164" s="26">
        <v>7247.717</v>
      </c>
      <c r="H164" s="27">
        <v>10268.677</v>
      </c>
      <c r="I164" s="26">
        <v>5777.421</v>
      </c>
      <c r="J164" s="28">
        <v>8548.806</v>
      </c>
      <c r="K164" s="29">
        <v>-692.2950000000001</v>
      </c>
      <c r="L164" s="30">
        <v>-5229.846</v>
      </c>
    </row>
    <row r="165" spans="1:12" ht="12.75">
      <c r="A165" s="24" t="s">
        <v>323</v>
      </c>
      <c r="B165" s="25" t="s">
        <v>324</v>
      </c>
      <c r="C165" s="26">
        <v>3850.8</v>
      </c>
      <c r="D165" s="27">
        <v>4376.962</v>
      </c>
      <c r="E165" s="26">
        <v>7733.8</v>
      </c>
      <c r="F165" s="28">
        <v>8980.716</v>
      </c>
      <c r="G165" s="26">
        <v>6620.048</v>
      </c>
      <c r="H165" s="27">
        <v>10221.253</v>
      </c>
      <c r="I165" s="26">
        <v>7053.634</v>
      </c>
      <c r="J165" s="28">
        <v>12938.776</v>
      </c>
      <c r="K165" s="29">
        <v>-2769.2479999999996</v>
      </c>
      <c r="L165" s="30">
        <v>-5844.291</v>
      </c>
    </row>
    <row r="166" spans="1:12" ht="12.75">
      <c r="A166" s="24" t="s">
        <v>325</v>
      </c>
      <c r="B166" s="25" t="s">
        <v>326</v>
      </c>
      <c r="C166" s="26">
        <v>37035.768</v>
      </c>
      <c r="D166" s="27">
        <v>37262.092</v>
      </c>
      <c r="E166" s="26">
        <v>24365.921</v>
      </c>
      <c r="F166" s="28">
        <v>24960.575</v>
      </c>
      <c r="G166" s="26">
        <v>48.47</v>
      </c>
      <c r="H166" s="27">
        <v>87.273</v>
      </c>
      <c r="I166" s="26">
        <v>18.353</v>
      </c>
      <c r="J166" s="28">
        <v>18.335</v>
      </c>
      <c r="K166" s="29">
        <v>36987.297999999995</v>
      </c>
      <c r="L166" s="30">
        <v>37174.818999999996</v>
      </c>
    </row>
    <row r="167" spans="1:12" ht="12.75">
      <c r="A167" s="24" t="s">
        <v>327</v>
      </c>
      <c r="B167" s="25" t="s">
        <v>328</v>
      </c>
      <c r="C167" s="26">
        <v>8139.362</v>
      </c>
      <c r="D167" s="27">
        <v>9169.307</v>
      </c>
      <c r="E167" s="26">
        <v>7786.329</v>
      </c>
      <c r="F167" s="28">
        <v>7984.195</v>
      </c>
      <c r="G167" s="26">
        <v>11475.942</v>
      </c>
      <c r="H167" s="27">
        <v>12068.405</v>
      </c>
      <c r="I167" s="26">
        <v>16731.852</v>
      </c>
      <c r="J167" s="28">
        <v>14550.709</v>
      </c>
      <c r="K167" s="29">
        <v>-3336.579999999999</v>
      </c>
      <c r="L167" s="30">
        <v>-2899.098</v>
      </c>
    </row>
    <row r="168" spans="1:12" ht="12.75">
      <c r="A168" s="24" t="s">
        <v>329</v>
      </c>
      <c r="B168" s="25" t="s">
        <v>330</v>
      </c>
      <c r="C168" s="26">
        <v>22702.727</v>
      </c>
      <c r="D168" s="27">
        <v>29105.605</v>
      </c>
      <c r="E168" s="26">
        <v>18664.407</v>
      </c>
      <c r="F168" s="28">
        <v>22573.212</v>
      </c>
      <c r="G168" s="26">
        <v>14105.299</v>
      </c>
      <c r="H168" s="27">
        <v>14205.805</v>
      </c>
      <c r="I168" s="26">
        <v>11039.84</v>
      </c>
      <c r="J168" s="28">
        <v>8175.084</v>
      </c>
      <c r="K168" s="29">
        <v>8597.427999999998</v>
      </c>
      <c r="L168" s="30">
        <v>14899.8</v>
      </c>
    </row>
    <row r="169" spans="1:12" ht="12.75">
      <c r="A169" s="24" t="s">
        <v>331</v>
      </c>
      <c r="B169" s="25" t="s">
        <v>332</v>
      </c>
      <c r="C169" s="26">
        <v>105.982</v>
      </c>
      <c r="D169" s="27">
        <v>458.828</v>
      </c>
      <c r="E169" s="26">
        <v>33.179</v>
      </c>
      <c r="F169" s="28">
        <v>316.415</v>
      </c>
      <c r="G169" s="26">
        <v>938.963</v>
      </c>
      <c r="H169" s="27">
        <v>429.797</v>
      </c>
      <c r="I169" s="26">
        <v>246.766</v>
      </c>
      <c r="J169" s="28">
        <v>123.662</v>
      </c>
      <c r="K169" s="29">
        <v>-832.981</v>
      </c>
      <c r="L169" s="30">
        <v>29.03099999999995</v>
      </c>
    </row>
    <row r="170" spans="1:12" ht="12.75">
      <c r="A170" s="24" t="s">
        <v>333</v>
      </c>
      <c r="B170" s="25" t="s">
        <v>334</v>
      </c>
      <c r="C170" s="26">
        <v>12554.976</v>
      </c>
      <c r="D170" s="27">
        <v>12978.779</v>
      </c>
      <c r="E170" s="26">
        <v>12592.488</v>
      </c>
      <c r="F170" s="28">
        <v>14285.2</v>
      </c>
      <c r="G170" s="26">
        <v>4646.788</v>
      </c>
      <c r="H170" s="27">
        <v>5557.786</v>
      </c>
      <c r="I170" s="26">
        <v>1833.266</v>
      </c>
      <c r="J170" s="28">
        <v>2343.227</v>
      </c>
      <c r="K170" s="29">
        <v>7908.188000000001</v>
      </c>
      <c r="L170" s="30">
        <v>7420.993</v>
      </c>
    </row>
    <row r="171" spans="1:12" ht="12.75">
      <c r="A171" s="24" t="s">
        <v>335</v>
      </c>
      <c r="B171" s="25" t="s">
        <v>336</v>
      </c>
      <c r="C171" s="26">
        <v>46977.279</v>
      </c>
      <c r="D171" s="27">
        <v>47879.268</v>
      </c>
      <c r="E171" s="26">
        <v>23029.111</v>
      </c>
      <c r="F171" s="28">
        <v>20804.292</v>
      </c>
      <c r="G171" s="26">
        <v>42997.147</v>
      </c>
      <c r="H171" s="27">
        <v>54404.775</v>
      </c>
      <c r="I171" s="26">
        <v>15432.645</v>
      </c>
      <c r="J171" s="28">
        <v>19811.319</v>
      </c>
      <c r="K171" s="29">
        <v>3980.132000000005</v>
      </c>
      <c r="L171" s="30">
        <v>-6525.507000000005</v>
      </c>
    </row>
    <row r="172" spans="1:12" ht="12.75">
      <c r="A172" s="24" t="s">
        <v>337</v>
      </c>
      <c r="B172" s="25" t="s">
        <v>338</v>
      </c>
      <c r="C172" s="26">
        <v>208708.404</v>
      </c>
      <c r="D172" s="27">
        <v>181615.581</v>
      </c>
      <c r="E172" s="26">
        <v>191127.834</v>
      </c>
      <c r="F172" s="28">
        <v>178391.82</v>
      </c>
      <c r="G172" s="26">
        <v>22194.622</v>
      </c>
      <c r="H172" s="27">
        <v>23618.207</v>
      </c>
      <c r="I172" s="26">
        <v>20580.413</v>
      </c>
      <c r="J172" s="28">
        <v>23135.528</v>
      </c>
      <c r="K172" s="29">
        <v>186513.782</v>
      </c>
      <c r="L172" s="30">
        <v>157997.374</v>
      </c>
    </row>
    <row r="173" spans="1:12" ht="12.75">
      <c r="A173" s="24" t="s">
        <v>339</v>
      </c>
      <c r="B173" s="25" t="s">
        <v>340</v>
      </c>
      <c r="C173" s="26">
        <v>40182.899</v>
      </c>
      <c r="D173" s="27">
        <v>46860.642</v>
      </c>
      <c r="E173" s="26">
        <v>11329.792</v>
      </c>
      <c r="F173" s="28">
        <v>13238.37</v>
      </c>
      <c r="G173" s="26">
        <v>75785.457</v>
      </c>
      <c r="H173" s="27">
        <v>70179.854</v>
      </c>
      <c r="I173" s="26">
        <v>8106.95</v>
      </c>
      <c r="J173" s="28">
        <v>7381.423</v>
      </c>
      <c r="K173" s="29">
        <v>-35602.558</v>
      </c>
      <c r="L173" s="30">
        <v>-23319.212000000007</v>
      </c>
    </row>
    <row r="174" spans="1:12" ht="12.75">
      <c r="A174" s="24" t="s">
        <v>341</v>
      </c>
      <c r="B174" s="25" t="s">
        <v>342</v>
      </c>
      <c r="C174" s="26">
        <v>8765.93</v>
      </c>
      <c r="D174" s="27">
        <v>8859.697</v>
      </c>
      <c r="E174" s="26">
        <v>6491.663</v>
      </c>
      <c r="F174" s="28">
        <v>7736.843</v>
      </c>
      <c r="G174" s="26">
        <v>3426.781</v>
      </c>
      <c r="H174" s="27">
        <v>10544.977</v>
      </c>
      <c r="I174" s="26">
        <v>1302.13</v>
      </c>
      <c r="J174" s="28">
        <v>16826.89</v>
      </c>
      <c r="K174" s="29">
        <v>5339.149</v>
      </c>
      <c r="L174" s="30">
        <v>-1685.2800000000007</v>
      </c>
    </row>
    <row r="175" spans="1:12" ht="12.75">
      <c r="A175" s="24" t="s">
        <v>343</v>
      </c>
      <c r="B175" s="25" t="s">
        <v>344</v>
      </c>
      <c r="C175" s="26">
        <v>39529.534</v>
      </c>
      <c r="D175" s="27">
        <v>39872.193</v>
      </c>
      <c r="E175" s="26">
        <v>28566.955</v>
      </c>
      <c r="F175" s="28">
        <v>28852.937</v>
      </c>
      <c r="G175" s="26">
        <v>45830.871</v>
      </c>
      <c r="H175" s="27">
        <v>53762.964</v>
      </c>
      <c r="I175" s="26">
        <v>17169.769</v>
      </c>
      <c r="J175" s="28">
        <v>20776.468</v>
      </c>
      <c r="K175" s="29">
        <v>-6301.3369999999995</v>
      </c>
      <c r="L175" s="30">
        <v>-13890.771</v>
      </c>
    </row>
    <row r="176" spans="1:12" ht="12.75">
      <c r="A176" s="24" t="s">
        <v>345</v>
      </c>
      <c r="B176" s="25" t="s">
        <v>346</v>
      </c>
      <c r="C176" s="26">
        <v>5084.7</v>
      </c>
      <c r="D176" s="27">
        <v>5036.91</v>
      </c>
      <c r="E176" s="26">
        <v>1905.518</v>
      </c>
      <c r="F176" s="28">
        <v>1785.508</v>
      </c>
      <c r="G176" s="26">
        <v>9273.471</v>
      </c>
      <c r="H176" s="27">
        <v>12557.198</v>
      </c>
      <c r="I176" s="26">
        <v>2831.526</v>
      </c>
      <c r="J176" s="28">
        <v>4174.599</v>
      </c>
      <c r="K176" s="29">
        <v>-4188.771</v>
      </c>
      <c r="L176" s="30">
        <v>-7520.2880000000005</v>
      </c>
    </row>
    <row r="177" spans="1:12" ht="12.75">
      <c r="A177" s="24" t="s">
        <v>347</v>
      </c>
      <c r="B177" s="25" t="s">
        <v>348</v>
      </c>
      <c r="C177" s="26">
        <v>24112.069</v>
      </c>
      <c r="D177" s="27">
        <v>34033.175</v>
      </c>
      <c r="E177" s="26">
        <v>11062.039</v>
      </c>
      <c r="F177" s="28">
        <v>15299.441</v>
      </c>
      <c r="G177" s="26">
        <v>14000.647</v>
      </c>
      <c r="H177" s="27">
        <v>15480.186</v>
      </c>
      <c r="I177" s="26">
        <v>6165.072</v>
      </c>
      <c r="J177" s="28">
        <v>6291.803</v>
      </c>
      <c r="K177" s="29">
        <v>10111.421999999999</v>
      </c>
      <c r="L177" s="30">
        <v>18552.989</v>
      </c>
    </row>
    <row r="178" spans="1:12" ht="12.75">
      <c r="A178" s="24" t="s">
        <v>349</v>
      </c>
      <c r="B178" s="25" t="s">
        <v>350</v>
      </c>
      <c r="C178" s="26">
        <v>146053.089</v>
      </c>
      <c r="D178" s="27">
        <v>162590.565</v>
      </c>
      <c r="E178" s="26">
        <v>25661.812</v>
      </c>
      <c r="F178" s="28">
        <v>29146.586</v>
      </c>
      <c r="G178" s="26">
        <v>111798.217</v>
      </c>
      <c r="H178" s="27">
        <v>135855.913</v>
      </c>
      <c r="I178" s="26">
        <v>36538.352</v>
      </c>
      <c r="J178" s="28">
        <v>39987.437</v>
      </c>
      <c r="K178" s="29">
        <v>34254.872</v>
      </c>
      <c r="L178" s="30">
        <v>26734.652000000002</v>
      </c>
    </row>
    <row r="179" spans="1:12" ht="12.75">
      <c r="A179" s="24" t="s">
        <v>351</v>
      </c>
      <c r="B179" s="25" t="s">
        <v>352</v>
      </c>
      <c r="C179" s="26">
        <v>976.297</v>
      </c>
      <c r="D179" s="27">
        <v>477.332</v>
      </c>
      <c r="E179" s="26">
        <v>1023.233</v>
      </c>
      <c r="F179" s="28">
        <v>1001.132</v>
      </c>
      <c r="G179" s="26">
        <v>1391.639</v>
      </c>
      <c r="H179" s="27">
        <v>1793.862</v>
      </c>
      <c r="I179" s="26">
        <v>4614.978</v>
      </c>
      <c r="J179" s="28">
        <v>6622.772</v>
      </c>
      <c r="K179" s="29">
        <v>-415.34199999999987</v>
      </c>
      <c r="L179" s="30">
        <v>-1316.5300000000002</v>
      </c>
    </row>
    <row r="180" spans="1:12" ht="12.75">
      <c r="A180" s="24" t="s">
        <v>353</v>
      </c>
      <c r="B180" s="25" t="s">
        <v>354</v>
      </c>
      <c r="C180" s="26">
        <v>26892.666</v>
      </c>
      <c r="D180" s="27">
        <v>30602.264</v>
      </c>
      <c r="E180" s="26">
        <v>60600.035</v>
      </c>
      <c r="F180" s="28">
        <v>71371.781</v>
      </c>
      <c r="G180" s="26">
        <v>18792.227</v>
      </c>
      <c r="H180" s="27">
        <v>21344.811</v>
      </c>
      <c r="I180" s="26">
        <v>26748.418</v>
      </c>
      <c r="J180" s="28">
        <v>25593.697</v>
      </c>
      <c r="K180" s="29">
        <v>8100.439000000002</v>
      </c>
      <c r="L180" s="30">
        <v>9257.452999999998</v>
      </c>
    </row>
    <row r="181" spans="1:12" ht="12.75">
      <c r="A181" s="24" t="s">
        <v>355</v>
      </c>
      <c r="B181" s="25" t="s">
        <v>356</v>
      </c>
      <c r="C181" s="26">
        <v>18777.646</v>
      </c>
      <c r="D181" s="27">
        <v>17377.997</v>
      </c>
      <c r="E181" s="26">
        <v>49902.545</v>
      </c>
      <c r="F181" s="28">
        <v>54755.993</v>
      </c>
      <c r="G181" s="26">
        <v>9972.899</v>
      </c>
      <c r="H181" s="27">
        <v>13867.875</v>
      </c>
      <c r="I181" s="26">
        <v>19155.615</v>
      </c>
      <c r="J181" s="28">
        <v>28297.488</v>
      </c>
      <c r="K181" s="29">
        <v>8804.747000000001</v>
      </c>
      <c r="L181" s="30">
        <v>3510.1219999999994</v>
      </c>
    </row>
    <row r="182" spans="1:12" ht="12.75">
      <c r="A182" s="24" t="s">
        <v>357</v>
      </c>
      <c r="B182" s="25" t="s">
        <v>358</v>
      </c>
      <c r="C182" s="26">
        <v>76.237</v>
      </c>
      <c r="D182" s="27">
        <v>227.669</v>
      </c>
      <c r="E182" s="26">
        <v>27.79</v>
      </c>
      <c r="F182" s="28">
        <v>73.457</v>
      </c>
      <c r="G182" s="26">
        <v>20965.56</v>
      </c>
      <c r="H182" s="27">
        <v>33293.938</v>
      </c>
      <c r="I182" s="26">
        <v>8340.119</v>
      </c>
      <c r="J182" s="28">
        <v>13002.965</v>
      </c>
      <c r="K182" s="29">
        <v>-20889.323</v>
      </c>
      <c r="L182" s="30">
        <v>-33066.269</v>
      </c>
    </row>
    <row r="183" spans="1:12" ht="12.75">
      <c r="A183" s="24" t="s">
        <v>359</v>
      </c>
      <c r="B183" s="25" t="s">
        <v>360</v>
      </c>
      <c r="C183" s="26">
        <v>0.216</v>
      </c>
      <c r="D183" s="27">
        <v>0.15</v>
      </c>
      <c r="E183" s="26">
        <v>0.047</v>
      </c>
      <c r="F183" s="28">
        <v>0.032</v>
      </c>
      <c r="G183" s="26">
        <v>1028.565</v>
      </c>
      <c r="H183" s="27">
        <v>1037.153</v>
      </c>
      <c r="I183" s="26">
        <v>710.978</v>
      </c>
      <c r="J183" s="28">
        <v>615.23</v>
      </c>
      <c r="K183" s="29">
        <v>-1028.3490000000002</v>
      </c>
      <c r="L183" s="30">
        <v>-1037.003</v>
      </c>
    </row>
    <row r="184" spans="1:12" ht="12.75">
      <c r="A184" s="24" t="s">
        <v>361</v>
      </c>
      <c r="B184" s="25" t="s">
        <v>362</v>
      </c>
      <c r="C184" s="26">
        <v>1043.899</v>
      </c>
      <c r="D184" s="27">
        <v>941.705</v>
      </c>
      <c r="E184" s="26">
        <v>2163.847</v>
      </c>
      <c r="F184" s="28">
        <v>2204.304</v>
      </c>
      <c r="G184" s="26">
        <v>355.685</v>
      </c>
      <c r="H184" s="27">
        <v>328.71</v>
      </c>
      <c r="I184" s="26">
        <v>237.359</v>
      </c>
      <c r="J184" s="28">
        <v>247.605</v>
      </c>
      <c r="K184" s="29">
        <v>688.2139999999999</v>
      </c>
      <c r="L184" s="30">
        <v>612.9950000000001</v>
      </c>
    </row>
    <row r="185" spans="1:12" ht="12.75">
      <c r="A185" s="24" t="s">
        <v>363</v>
      </c>
      <c r="B185" s="25" t="s">
        <v>364</v>
      </c>
      <c r="C185" s="26">
        <v>37745.716</v>
      </c>
      <c r="D185" s="27">
        <v>43465.063</v>
      </c>
      <c r="E185" s="26">
        <v>44618.217</v>
      </c>
      <c r="F185" s="28">
        <v>66205.226</v>
      </c>
      <c r="G185" s="26">
        <v>26779.693</v>
      </c>
      <c r="H185" s="27">
        <v>41372.667</v>
      </c>
      <c r="I185" s="26">
        <v>35174.327</v>
      </c>
      <c r="J185" s="28">
        <v>60561.078</v>
      </c>
      <c r="K185" s="29">
        <v>10966.023000000001</v>
      </c>
      <c r="L185" s="30">
        <v>2092.3960000000006</v>
      </c>
    </row>
    <row r="186" spans="1:12" ht="12.75">
      <c r="A186" s="24" t="s">
        <v>365</v>
      </c>
      <c r="B186" s="25" t="s">
        <v>366</v>
      </c>
      <c r="C186" s="26">
        <v>5879.925</v>
      </c>
      <c r="D186" s="27">
        <v>5923.637</v>
      </c>
      <c r="E186" s="26">
        <v>2410.823</v>
      </c>
      <c r="F186" s="28">
        <v>2592.94</v>
      </c>
      <c r="G186" s="26">
        <v>9714.715</v>
      </c>
      <c r="H186" s="27">
        <v>15234.01</v>
      </c>
      <c r="I186" s="26">
        <v>3958.29</v>
      </c>
      <c r="J186" s="28">
        <v>4740.186</v>
      </c>
      <c r="K186" s="29">
        <v>-3834.79</v>
      </c>
      <c r="L186" s="30">
        <v>-9310.373</v>
      </c>
    </row>
    <row r="187" spans="1:12" ht="12.75">
      <c r="A187" s="24" t="s">
        <v>367</v>
      </c>
      <c r="B187" s="25" t="s">
        <v>368</v>
      </c>
      <c r="C187" s="26">
        <v>2394.069</v>
      </c>
      <c r="D187" s="27">
        <v>2969.29</v>
      </c>
      <c r="E187" s="26">
        <v>295.769</v>
      </c>
      <c r="F187" s="28">
        <v>341.704</v>
      </c>
      <c r="G187" s="26">
        <v>442.593</v>
      </c>
      <c r="H187" s="27">
        <v>509.434</v>
      </c>
      <c r="I187" s="26">
        <v>280.318</v>
      </c>
      <c r="J187" s="28">
        <v>347.078</v>
      </c>
      <c r="K187" s="29">
        <v>1951.4759999999999</v>
      </c>
      <c r="L187" s="30">
        <v>2459.8559999999998</v>
      </c>
    </row>
    <row r="188" spans="1:12" ht="12.75">
      <c r="A188" s="24" t="s">
        <v>369</v>
      </c>
      <c r="B188" s="25" t="s">
        <v>370</v>
      </c>
      <c r="C188" s="26">
        <v>2197.301</v>
      </c>
      <c r="D188" s="27">
        <v>4891.547</v>
      </c>
      <c r="E188" s="26">
        <v>11294.925</v>
      </c>
      <c r="F188" s="28">
        <v>14634.463</v>
      </c>
      <c r="G188" s="26">
        <v>4078.558</v>
      </c>
      <c r="H188" s="27">
        <v>3869.527</v>
      </c>
      <c r="I188" s="26">
        <v>5526.218</v>
      </c>
      <c r="J188" s="28">
        <v>6893.248</v>
      </c>
      <c r="K188" s="29">
        <v>-1881.257</v>
      </c>
      <c r="L188" s="30">
        <v>1022.0199999999995</v>
      </c>
    </row>
    <row r="189" spans="1:12" ht="12.75">
      <c r="A189" s="24" t="s">
        <v>371</v>
      </c>
      <c r="B189" s="25" t="s">
        <v>372</v>
      </c>
      <c r="C189" s="26">
        <v>13151.271</v>
      </c>
      <c r="D189" s="27">
        <v>14612.342</v>
      </c>
      <c r="E189" s="26">
        <v>96456.393</v>
      </c>
      <c r="F189" s="28">
        <v>120557.18</v>
      </c>
      <c r="G189" s="26">
        <v>6495.891</v>
      </c>
      <c r="H189" s="27">
        <v>11919.934</v>
      </c>
      <c r="I189" s="26">
        <v>17323.486</v>
      </c>
      <c r="J189" s="28">
        <v>34091.037</v>
      </c>
      <c r="K189" s="29">
        <v>6655.380000000001</v>
      </c>
      <c r="L189" s="30">
        <v>2692.4080000000013</v>
      </c>
    </row>
    <row r="190" spans="1:12" ht="12.75">
      <c r="A190" s="24" t="s">
        <v>373</v>
      </c>
      <c r="B190" s="25" t="s">
        <v>374</v>
      </c>
      <c r="C190" s="26">
        <v>1124.268</v>
      </c>
      <c r="D190" s="27">
        <v>1152.466</v>
      </c>
      <c r="E190" s="26">
        <v>20461.119</v>
      </c>
      <c r="F190" s="28">
        <v>6895.094</v>
      </c>
      <c r="G190" s="26">
        <v>7465.795</v>
      </c>
      <c r="H190" s="27">
        <v>6500.961</v>
      </c>
      <c r="I190" s="26">
        <v>44643.236</v>
      </c>
      <c r="J190" s="28">
        <v>84635.514</v>
      </c>
      <c r="K190" s="29">
        <v>-6341.527</v>
      </c>
      <c r="L190" s="30">
        <v>-5348.495000000001</v>
      </c>
    </row>
    <row r="191" spans="1:12" ht="12.75">
      <c r="A191" s="24" t="s">
        <v>375</v>
      </c>
      <c r="B191" s="25" t="s">
        <v>376</v>
      </c>
      <c r="C191" s="26">
        <v>20.686</v>
      </c>
      <c r="D191" s="27">
        <v>297.642</v>
      </c>
      <c r="E191" s="26">
        <v>75.98</v>
      </c>
      <c r="F191" s="28">
        <v>1302.936</v>
      </c>
      <c r="G191" s="26">
        <v>18749.218</v>
      </c>
      <c r="H191" s="27">
        <v>19611.489</v>
      </c>
      <c r="I191" s="26">
        <v>53685.913</v>
      </c>
      <c r="J191" s="28">
        <v>54310.242</v>
      </c>
      <c r="K191" s="29">
        <v>-18728.532</v>
      </c>
      <c r="L191" s="30">
        <v>-19313.847</v>
      </c>
    </row>
    <row r="192" spans="1:12" ht="12.75">
      <c r="A192" s="24" t="s">
        <v>377</v>
      </c>
      <c r="B192" s="25" t="s">
        <v>378</v>
      </c>
      <c r="C192" s="26">
        <v>38360.962</v>
      </c>
      <c r="D192" s="27">
        <v>43917.101</v>
      </c>
      <c r="E192" s="26">
        <v>183495.968</v>
      </c>
      <c r="F192" s="28">
        <v>226370.619</v>
      </c>
      <c r="G192" s="26">
        <v>5309.231</v>
      </c>
      <c r="H192" s="27">
        <v>11529.926</v>
      </c>
      <c r="I192" s="26">
        <v>22324.462</v>
      </c>
      <c r="J192" s="28">
        <v>39619.265</v>
      </c>
      <c r="K192" s="29">
        <v>33051.731</v>
      </c>
      <c r="L192" s="30">
        <v>32387.175000000003</v>
      </c>
    </row>
    <row r="193" spans="1:12" ht="12.75">
      <c r="A193" s="24" t="s">
        <v>621</v>
      </c>
      <c r="B193" s="25" t="s">
        <v>622</v>
      </c>
      <c r="C193" s="26">
        <v>0</v>
      </c>
      <c r="D193" s="27">
        <v>0</v>
      </c>
      <c r="E193" s="26">
        <v>0</v>
      </c>
      <c r="F193" s="28">
        <v>0</v>
      </c>
      <c r="G193" s="26">
        <v>6.847</v>
      </c>
      <c r="H193" s="27">
        <v>3.442</v>
      </c>
      <c r="I193" s="26">
        <v>2</v>
      </c>
      <c r="J193" s="28">
        <v>1</v>
      </c>
      <c r="K193" s="29">
        <v>-6.847</v>
      </c>
      <c r="L193" s="30">
        <v>-3.442</v>
      </c>
    </row>
    <row r="194" spans="1:12" ht="12.75">
      <c r="A194" s="24" t="s">
        <v>379</v>
      </c>
      <c r="B194" s="25" t="s">
        <v>380</v>
      </c>
      <c r="C194" s="26">
        <v>8770.579</v>
      </c>
      <c r="D194" s="27">
        <v>9507.467</v>
      </c>
      <c r="E194" s="26">
        <v>96357.335</v>
      </c>
      <c r="F194" s="28">
        <v>126003.928</v>
      </c>
      <c r="G194" s="26">
        <v>642.497</v>
      </c>
      <c r="H194" s="27">
        <v>158.798</v>
      </c>
      <c r="I194" s="26">
        <v>1401.37</v>
      </c>
      <c r="J194" s="28">
        <v>217.146</v>
      </c>
      <c r="K194" s="29">
        <v>8128.081999999999</v>
      </c>
      <c r="L194" s="30">
        <v>9348.669</v>
      </c>
    </row>
    <row r="195" spans="1:12" ht="12.75">
      <c r="A195" s="24" t="s">
        <v>381</v>
      </c>
      <c r="B195" s="25" t="s">
        <v>382</v>
      </c>
      <c r="C195" s="26">
        <v>120046.597</v>
      </c>
      <c r="D195" s="27">
        <v>287377.695</v>
      </c>
      <c r="E195" s="26">
        <v>98050.963</v>
      </c>
      <c r="F195" s="28">
        <v>193206.286</v>
      </c>
      <c r="G195" s="26">
        <v>170068.596</v>
      </c>
      <c r="H195" s="27">
        <v>268816.31</v>
      </c>
      <c r="I195" s="26">
        <v>307291.133</v>
      </c>
      <c r="J195" s="28">
        <v>344454.889</v>
      </c>
      <c r="K195" s="29">
        <v>-50021.998999999996</v>
      </c>
      <c r="L195" s="30">
        <v>18561.38500000001</v>
      </c>
    </row>
    <row r="196" spans="1:12" ht="12.75">
      <c r="A196" s="24" t="s">
        <v>383</v>
      </c>
      <c r="B196" s="25" t="s">
        <v>384</v>
      </c>
      <c r="C196" s="26">
        <v>21834.401</v>
      </c>
      <c r="D196" s="27">
        <v>28908.603</v>
      </c>
      <c r="E196" s="26">
        <v>9538.537</v>
      </c>
      <c r="F196" s="28">
        <v>11989.909</v>
      </c>
      <c r="G196" s="26">
        <v>53943.812</v>
      </c>
      <c r="H196" s="27">
        <v>66693.646</v>
      </c>
      <c r="I196" s="26">
        <v>8294.426</v>
      </c>
      <c r="J196" s="28">
        <v>11096.35</v>
      </c>
      <c r="K196" s="29">
        <v>-32109.410999999996</v>
      </c>
      <c r="L196" s="30">
        <v>-37785.04299999999</v>
      </c>
    </row>
    <row r="197" spans="1:12" ht="12.75">
      <c r="A197" s="24" t="s">
        <v>385</v>
      </c>
      <c r="B197" s="25" t="s">
        <v>441</v>
      </c>
      <c r="C197" s="26">
        <v>219085.994</v>
      </c>
      <c r="D197" s="27">
        <v>469620.038</v>
      </c>
      <c r="E197" s="26">
        <v>26992.512</v>
      </c>
      <c r="F197" s="28">
        <v>28727.474</v>
      </c>
      <c r="G197" s="26">
        <v>32730.699</v>
      </c>
      <c r="H197" s="27">
        <v>9449.165</v>
      </c>
      <c r="I197" s="26">
        <v>3018.177</v>
      </c>
      <c r="J197" s="28">
        <v>460.694</v>
      </c>
      <c r="K197" s="29">
        <v>186355.295</v>
      </c>
      <c r="L197" s="30">
        <v>460170.873</v>
      </c>
    </row>
    <row r="198" spans="1:12" ht="13.5" thickBot="1">
      <c r="A198" s="31" t="s">
        <v>386</v>
      </c>
      <c r="B198" s="32" t="s">
        <v>387</v>
      </c>
      <c r="C198" s="33">
        <v>31226.946</v>
      </c>
      <c r="D198" s="34">
        <v>60833.597</v>
      </c>
      <c r="E198" s="33">
        <v>3886.661</v>
      </c>
      <c r="F198" s="35">
        <v>5950.538</v>
      </c>
      <c r="G198" s="33">
        <v>70360.723</v>
      </c>
      <c r="H198" s="34">
        <v>92692.303</v>
      </c>
      <c r="I198" s="33">
        <v>9782.43</v>
      </c>
      <c r="J198" s="35">
        <v>14199.665</v>
      </c>
      <c r="K198" s="36">
        <v>-39133.777</v>
      </c>
      <c r="L198" s="37">
        <v>-31858.706</v>
      </c>
    </row>
  </sheetData>
  <sheetProtection/>
  <printOptions horizontalCentered="1"/>
  <pageMargins left="0.1968503937007874" right="0.1968503937007874" top="0.7480314960629921" bottom="0.4330708661417323" header="0.1968503937007874" footer="0.2362204724409449"/>
  <pageSetup horizontalDpi="600" verticalDpi="600" orientation="landscape" paperSize="9" scale="90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z NIEMCAMI w 2017r.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L156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1.00390625" style="0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376150.0609999999</v>
      </c>
      <c r="D5" s="21">
        <v>461365.4279999999</v>
      </c>
      <c r="E5" s="20"/>
      <c r="F5" s="22"/>
      <c r="G5" s="20">
        <v>149252.92900000003</v>
      </c>
      <c r="H5" s="21">
        <v>145029.93</v>
      </c>
      <c r="I5" s="20"/>
      <c r="J5" s="22"/>
      <c r="K5" s="20">
        <v>226897.132</v>
      </c>
      <c r="L5" s="23">
        <v>316335.49800000014</v>
      </c>
    </row>
    <row r="6" spans="1:12" ht="13.5" customHeight="1">
      <c r="A6" s="24" t="s">
        <v>7</v>
      </c>
      <c r="B6" s="25" t="s">
        <v>8</v>
      </c>
      <c r="C6" s="26">
        <v>386.42</v>
      </c>
      <c r="D6" s="27">
        <v>315.68</v>
      </c>
      <c r="E6" s="26">
        <v>9.65</v>
      </c>
      <c r="F6" s="28">
        <v>11.9</v>
      </c>
      <c r="G6" s="26">
        <v>21.295</v>
      </c>
      <c r="H6" s="27">
        <v>13.112</v>
      </c>
      <c r="I6" s="26">
        <v>4.9</v>
      </c>
      <c r="J6" s="28">
        <v>5.3</v>
      </c>
      <c r="K6" s="29">
        <v>365.125</v>
      </c>
      <c r="L6" s="30">
        <v>302.568</v>
      </c>
    </row>
    <row r="7" spans="1:12" ht="12.75">
      <c r="A7" s="24" t="s">
        <v>9</v>
      </c>
      <c r="B7" s="25" t="s">
        <v>10</v>
      </c>
      <c r="C7" s="26">
        <v>0</v>
      </c>
      <c r="D7" s="27">
        <v>222.15</v>
      </c>
      <c r="E7" s="26">
        <v>0</v>
      </c>
      <c r="F7" s="28">
        <v>49.65</v>
      </c>
      <c r="G7" s="26">
        <v>0</v>
      </c>
      <c r="H7" s="27">
        <v>0</v>
      </c>
      <c r="I7" s="26">
        <v>0</v>
      </c>
      <c r="J7" s="28">
        <v>0</v>
      </c>
      <c r="K7" s="29">
        <v>0</v>
      </c>
      <c r="L7" s="30">
        <v>222.15</v>
      </c>
    </row>
    <row r="8" spans="1:12" ht="12.75">
      <c r="A8" s="24" t="s">
        <v>15</v>
      </c>
      <c r="B8" s="25" t="s">
        <v>16</v>
      </c>
      <c r="C8" s="26">
        <v>7943.655</v>
      </c>
      <c r="D8" s="27">
        <v>417.692</v>
      </c>
      <c r="E8" s="26">
        <v>111.833</v>
      </c>
      <c r="F8" s="28">
        <v>15.469</v>
      </c>
      <c r="G8" s="26">
        <v>0</v>
      </c>
      <c r="H8" s="27">
        <v>0</v>
      </c>
      <c r="I8" s="26">
        <v>0</v>
      </c>
      <c r="J8" s="28">
        <v>0</v>
      </c>
      <c r="K8" s="29">
        <v>7943.655</v>
      </c>
      <c r="L8" s="30">
        <v>417.692</v>
      </c>
    </row>
    <row r="9" spans="1:12" ht="12.75">
      <c r="A9" s="24" t="s">
        <v>17</v>
      </c>
      <c r="B9" s="25" t="s">
        <v>18</v>
      </c>
      <c r="C9" s="26">
        <v>13.323</v>
      </c>
      <c r="D9" s="27">
        <v>1.516</v>
      </c>
      <c r="E9" s="26">
        <v>1.409</v>
      </c>
      <c r="F9" s="28">
        <v>0.015</v>
      </c>
      <c r="G9" s="26">
        <v>89.359</v>
      </c>
      <c r="H9" s="27">
        <v>9.249</v>
      </c>
      <c r="I9" s="26">
        <v>2.655</v>
      </c>
      <c r="J9" s="28">
        <v>2.727</v>
      </c>
      <c r="K9" s="29">
        <v>-76.036</v>
      </c>
      <c r="L9" s="30">
        <v>-7.7330000000000005</v>
      </c>
    </row>
    <row r="10" spans="1:12" ht="12.75">
      <c r="A10" s="24" t="s">
        <v>19</v>
      </c>
      <c r="B10" s="25" t="s">
        <v>20</v>
      </c>
      <c r="C10" s="26">
        <v>0</v>
      </c>
      <c r="D10" s="27">
        <v>4.803</v>
      </c>
      <c r="E10" s="26">
        <v>0</v>
      </c>
      <c r="F10" s="28">
        <v>0.304</v>
      </c>
      <c r="G10" s="26">
        <v>0</v>
      </c>
      <c r="H10" s="27">
        <v>0</v>
      </c>
      <c r="I10" s="26">
        <v>0</v>
      </c>
      <c r="J10" s="28">
        <v>0</v>
      </c>
      <c r="K10" s="29">
        <v>0</v>
      </c>
      <c r="L10" s="30">
        <v>4.803</v>
      </c>
    </row>
    <row r="11" spans="1:12" ht="12.75">
      <c r="A11" s="24" t="s">
        <v>33</v>
      </c>
      <c r="B11" s="25" t="s">
        <v>34</v>
      </c>
      <c r="C11" s="26">
        <v>34.528</v>
      </c>
      <c r="D11" s="27">
        <v>31.9</v>
      </c>
      <c r="E11" s="26">
        <v>10.008</v>
      </c>
      <c r="F11" s="28">
        <v>10</v>
      </c>
      <c r="G11" s="26">
        <v>0</v>
      </c>
      <c r="H11" s="27">
        <v>0</v>
      </c>
      <c r="I11" s="26">
        <v>0</v>
      </c>
      <c r="J11" s="28">
        <v>0</v>
      </c>
      <c r="K11" s="29">
        <v>34.528</v>
      </c>
      <c r="L11" s="30">
        <v>31.9</v>
      </c>
    </row>
    <row r="12" spans="1:12" ht="12.75">
      <c r="A12" s="24" t="s">
        <v>37</v>
      </c>
      <c r="B12" s="25" t="s">
        <v>38</v>
      </c>
      <c r="C12" s="26">
        <v>0</v>
      </c>
      <c r="D12" s="27">
        <v>10.869</v>
      </c>
      <c r="E12" s="26">
        <v>0</v>
      </c>
      <c r="F12" s="28">
        <v>1.021</v>
      </c>
      <c r="G12" s="26">
        <v>0</v>
      </c>
      <c r="H12" s="27">
        <v>0</v>
      </c>
      <c r="I12" s="26">
        <v>0</v>
      </c>
      <c r="J12" s="28">
        <v>0</v>
      </c>
      <c r="K12" s="29">
        <v>0</v>
      </c>
      <c r="L12" s="30">
        <v>10.869</v>
      </c>
    </row>
    <row r="13" spans="1:12" ht="12.75">
      <c r="A13" s="24" t="s">
        <v>43</v>
      </c>
      <c r="B13" s="25" t="s">
        <v>44</v>
      </c>
      <c r="C13" s="26">
        <v>0</v>
      </c>
      <c r="D13" s="27">
        <v>0</v>
      </c>
      <c r="E13" s="26">
        <v>0</v>
      </c>
      <c r="F13" s="28">
        <v>0</v>
      </c>
      <c r="G13" s="26">
        <v>44010.506</v>
      </c>
      <c r="H13" s="27">
        <v>46046.865</v>
      </c>
      <c r="I13" s="26">
        <v>15763.03</v>
      </c>
      <c r="J13" s="28">
        <v>15291.088</v>
      </c>
      <c r="K13" s="29">
        <v>-44010.506</v>
      </c>
      <c r="L13" s="30">
        <v>-46046.865</v>
      </c>
    </row>
    <row r="14" spans="1:12" ht="12.75">
      <c r="A14" s="24" t="s">
        <v>45</v>
      </c>
      <c r="B14" s="25" t="s">
        <v>46</v>
      </c>
      <c r="C14" s="26">
        <v>0</v>
      </c>
      <c r="D14" s="27">
        <v>0</v>
      </c>
      <c r="E14" s="26">
        <v>0</v>
      </c>
      <c r="F14" s="28">
        <v>0</v>
      </c>
      <c r="G14" s="26">
        <v>22440.417</v>
      </c>
      <c r="H14" s="27">
        <v>29563.133</v>
      </c>
      <c r="I14" s="26">
        <v>4839.155</v>
      </c>
      <c r="J14" s="28">
        <v>8460.728</v>
      </c>
      <c r="K14" s="29">
        <v>-22440.417</v>
      </c>
      <c r="L14" s="30">
        <v>-29563.133</v>
      </c>
    </row>
    <row r="15" spans="1:12" ht="12.75">
      <c r="A15" s="24" t="s">
        <v>49</v>
      </c>
      <c r="B15" s="25" t="s">
        <v>50</v>
      </c>
      <c r="C15" s="26">
        <v>0</v>
      </c>
      <c r="D15" s="27">
        <v>0</v>
      </c>
      <c r="E15" s="26">
        <v>0</v>
      </c>
      <c r="F15" s="28">
        <v>0</v>
      </c>
      <c r="G15" s="26">
        <v>1.707</v>
      </c>
      <c r="H15" s="27">
        <v>0.574</v>
      </c>
      <c r="I15" s="26">
        <v>0.079</v>
      </c>
      <c r="J15" s="28">
        <v>0.027</v>
      </c>
      <c r="K15" s="29">
        <v>-1.707</v>
      </c>
      <c r="L15" s="30">
        <v>-0.574</v>
      </c>
    </row>
    <row r="16" spans="1:12" ht="12.75">
      <c r="A16" s="24" t="s">
        <v>55</v>
      </c>
      <c r="B16" s="25" t="s">
        <v>56</v>
      </c>
      <c r="C16" s="26">
        <v>0</v>
      </c>
      <c r="D16" s="27">
        <v>10.039</v>
      </c>
      <c r="E16" s="26">
        <v>0</v>
      </c>
      <c r="F16" s="28">
        <v>1.345</v>
      </c>
      <c r="G16" s="26">
        <v>0</v>
      </c>
      <c r="H16" s="27">
        <v>0</v>
      </c>
      <c r="I16" s="26">
        <v>0</v>
      </c>
      <c r="J16" s="28">
        <v>0</v>
      </c>
      <c r="K16" s="29">
        <v>0</v>
      </c>
      <c r="L16" s="30">
        <v>10.039</v>
      </c>
    </row>
    <row r="17" spans="1:12" ht="12.75">
      <c r="A17" s="24" t="s">
        <v>57</v>
      </c>
      <c r="B17" s="25" t="s">
        <v>58</v>
      </c>
      <c r="C17" s="26">
        <v>0</v>
      </c>
      <c r="D17" s="27">
        <v>0.43</v>
      </c>
      <c r="E17" s="26">
        <v>0</v>
      </c>
      <c r="F17" s="28">
        <v>0.032</v>
      </c>
      <c r="G17" s="26">
        <v>0</v>
      </c>
      <c r="H17" s="27">
        <v>0</v>
      </c>
      <c r="I17" s="26">
        <v>0</v>
      </c>
      <c r="J17" s="28">
        <v>0</v>
      </c>
      <c r="K17" s="29">
        <v>0</v>
      </c>
      <c r="L17" s="30">
        <v>0.43</v>
      </c>
    </row>
    <row r="18" spans="1:12" ht="12.75">
      <c r="A18" s="24" t="s">
        <v>59</v>
      </c>
      <c r="B18" s="25" t="s">
        <v>60</v>
      </c>
      <c r="C18" s="26">
        <v>0</v>
      </c>
      <c r="D18" s="27">
        <v>0.2</v>
      </c>
      <c r="E18" s="26">
        <v>0</v>
      </c>
      <c r="F18" s="28">
        <v>0.075</v>
      </c>
      <c r="G18" s="26">
        <v>0</v>
      </c>
      <c r="H18" s="27">
        <v>0</v>
      </c>
      <c r="I18" s="26">
        <v>0</v>
      </c>
      <c r="J18" s="28">
        <v>0</v>
      </c>
      <c r="K18" s="29">
        <v>0</v>
      </c>
      <c r="L18" s="30">
        <v>0.2</v>
      </c>
    </row>
    <row r="19" spans="1:12" ht="12.75">
      <c r="A19" s="24" t="s">
        <v>63</v>
      </c>
      <c r="B19" s="25" t="s">
        <v>64</v>
      </c>
      <c r="C19" s="26">
        <v>9.005</v>
      </c>
      <c r="D19" s="27">
        <v>0</v>
      </c>
      <c r="E19" s="26">
        <v>1.995</v>
      </c>
      <c r="F19" s="28">
        <v>0</v>
      </c>
      <c r="G19" s="26">
        <v>0</v>
      </c>
      <c r="H19" s="27">
        <v>0</v>
      </c>
      <c r="I19" s="26">
        <v>0</v>
      </c>
      <c r="J19" s="28">
        <v>0</v>
      </c>
      <c r="K19" s="29">
        <v>9.005</v>
      </c>
      <c r="L19" s="30">
        <v>0</v>
      </c>
    </row>
    <row r="20" spans="1:12" ht="12.75">
      <c r="A20" s="24" t="s">
        <v>65</v>
      </c>
      <c r="B20" s="25" t="s">
        <v>66</v>
      </c>
      <c r="C20" s="26">
        <v>1826.114</v>
      </c>
      <c r="D20" s="27">
        <v>213.637</v>
      </c>
      <c r="E20" s="26">
        <v>466.6</v>
      </c>
      <c r="F20" s="28">
        <v>62.308</v>
      </c>
      <c r="G20" s="26">
        <v>0</v>
      </c>
      <c r="H20" s="27">
        <v>0</v>
      </c>
      <c r="I20" s="26">
        <v>0</v>
      </c>
      <c r="J20" s="28">
        <v>0</v>
      </c>
      <c r="K20" s="29">
        <v>1826.114</v>
      </c>
      <c r="L20" s="30">
        <v>213.637</v>
      </c>
    </row>
    <row r="21" spans="1:12" ht="12.75">
      <c r="A21" s="24" t="s">
        <v>67</v>
      </c>
      <c r="B21" s="25" t="s">
        <v>68</v>
      </c>
      <c r="C21" s="26">
        <v>58.255</v>
      </c>
      <c r="D21" s="27">
        <v>111.246</v>
      </c>
      <c r="E21" s="26">
        <v>12.68</v>
      </c>
      <c r="F21" s="28">
        <v>17.573</v>
      </c>
      <c r="G21" s="26">
        <v>0</v>
      </c>
      <c r="H21" s="27">
        <v>0</v>
      </c>
      <c r="I21" s="26">
        <v>0</v>
      </c>
      <c r="J21" s="28">
        <v>0</v>
      </c>
      <c r="K21" s="29">
        <v>58.255</v>
      </c>
      <c r="L21" s="30">
        <v>111.246</v>
      </c>
    </row>
    <row r="22" spans="1:12" ht="12.75">
      <c r="A22" s="24" t="s">
        <v>69</v>
      </c>
      <c r="B22" s="25" t="s">
        <v>70</v>
      </c>
      <c r="C22" s="26">
        <v>0</v>
      </c>
      <c r="D22" s="27">
        <v>59.991</v>
      </c>
      <c r="E22" s="26">
        <v>0</v>
      </c>
      <c r="F22" s="28">
        <v>7.756</v>
      </c>
      <c r="G22" s="26">
        <v>185.973</v>
      </c>
      <c r="H22" s="27">
        <v>303.887</v>
      </c>
      <c r="I22" s="26">
        <v>85.498</v>
      </c>
      <c r="J22" s="28">
        <v>183.757</v>
      </c>
      <c r="K22" s="29">
        <v>-185.973</v>
      </c>
      <c r="L22" s="30">
        <v>-243.89600000000002</v>
      </c>
    </row>
    <row r="23" spans="1:12" ht="12.75">
      <c r="A23" s="24" t="s">
        <v>75</v>
      </c>
      <c r="B23" s="25" t="s">
        <v>76</v>
      </c>
      <c r="C23" s="26">
        <v>0.141</v>
      </c>
      <c r="D23" s="27">
        <v>0</v>
      </c>
      <c r="E23" s="26">
        <v>0.015</v>
      </c>
      <c r="F23" s="28">
        <v>0</v>
      </c>
      <c r="G23" s="26">
        <v>16.4</v>
      </c>
      <c r="H23" s="27">
        <v>0</v>
      </c>
      <c r="I23" s="26">
        <v>12.833</v>
      </c>
      <c r="J23" s="28">
        <v>0</v>
      </c>
      <c r="K23" s="29">
        <v>-16.259</v>
      </c>
      <c r="L23" s="30">
        <v>0</v>
      </c>
    </row>
    <row r="24" spans="1:12" ht="12.75">
      <c r="A24" s="24" t="s">
        <v>77</v>
      </c>
      <c r="B24" s="25" t="s">
        <v>78</v>
      </c>
      <c r="C24" s="26">
        <v>207.281</v>
      </c>
      <c r="D24" s="27">
        <v>113.836</v>
      </c>
      <c r="E24" s="26">
        <v>375.821</v>
      </c>
      <c r="F24" s="28">
        <v>244.829</v>
      </c>
      <c r="G24" s="26">
        <v>1067.961</v>
      </c>
      <c r="H24" s="27">
        <v>2750.332</v>
      </c>
      <c r="I24" s="26">
        <v>75.297</v>
      </c>
      <c r="J24" s="28">
        <v>230.379</v>
      </c>
      <c r="K24" s="29">
        <v>-860.6800000000001</v>
      </c>
      <c r="L24" s="30">
        <v>-2636.496</v>
      </c>
    </row>
    <row r="25" spans="1:12" ht="12.75">
      <c r="A25" s="24" t="s">
        <v>81</v>
      </c>
      <c r="B25" s="25" t="s">
        <v>82</v>
      </c>
      <c r="C25" s="26">
        <v>0.876</v>
      </c>
      <c r="D25" s="27">
        <v>1.676</v>
      </c>
      <c r="E25" s="26">
        <v>0.164</v>
      </c>
      <c r="F25" s="28">
        <v>0.284</v>
      </c>
      <c r="G25" s="26">
        <v>0</v>
      </c>
      <c r="H25" s="27">
        <v>0</v>
      </c>
      <c r="I25" s="26">
        <v>0</v>
      </c>
      <c r="J25" s="28">
        <v>0</v>
      </c>
      <c r="K25" s="29">
        <v>0.876</v>
      </c>
      <c r="L25" s="30">
        <v>1.676</v>
      </c>
    </row>
    <row r="26" spans="1:12" ht="12.75">
      <c r="A26" s="24" t="s">
        <v>83</v>
      </c>
      <c r="B26" s="25" t="s">
        <v>84</v>
      </c>
      <c r="C26" s="26">
        <v>0</v>
      </c>
      <c r="D26" s="27">
        <v>52.35</v>
      </c>
      <c r="E26" s="26">
        <v>0</v>
      </c>
      <c r="F26" s="28">
        <v>13.716</v>
      </c>
      <c r="G26" s="26">
        <v>24.125</v>
      </c>
      <c r="H26" s="27">
        <v>0</v>
      </c>
      <c r="I26" s="26">
        <v>107.66</v>
      </c>
      <c r="J26" s="28">
        <v>0</v>
      </c>
      <c r="K26" s="29">
        <v>-24.125</v>
      </c>
      <c r="L26" s="30">
        <v>52.35</v>
      </c>
    </row>
    <row r="27" spans="1:12" ht="12.75">
      <c r="A27" s="24" t="s">
        <v>85</v>
      </c>
      <c r="B27" s="25" t="s">
        <v>86</v>
      </c>
      <c r="C27" s="26">
        <v>199.907</v>
      </c>
      <c r="D27" s="27">
        <v>177.04</v>
      </c>
      <c r="E27" s="26">
        <v>126.923</v>
      </c>
      <c r="F27" s="28">
        <v>223.791</v>
      </c>
      <c r="G27" s="26">
        <v>1771.969</v>
      </c>
      <c r="H27" s="27">
        <v>2063.924</v>
      </c>
      <c r="I27" s="26">
        <v>6034.293</v>
      </c>
      <c r="J27" s="28">
        <v>7337.299</v>
      </c>
      <c r="K27" s="29">
        <v>-1572.0620000000001</v>
      </c>
      <c r="L27" s="30">
        <v>-1886.884</v>
      </c>
    </row>
    <row r="28" spans="1:12" ht="12.75">
      <c r="A28" s="24" t="s">
        <v>87</v>
      </c>
      <c r="B28" s="25" t="s">
        <v>88</v>
      </c>
      <c r="C28" s="26">
        <v>4451.273</v>
      </c>
      <c r="D28" s="27">
        <v>5617.41</v>
      </c>
      <c r="E28" s="26">
        <v>1447.863</v>
      </c>
      <c r="F28" s="28">
        <v>1470.213</v>
      </c>
      <c r="G28" s="26">
        <v>16.41</v>
      </c>
      <c r="H28" s="27">
        <v>0</v>
      </c>
      <c r="I28" s="26">
        <v>31.778</v>
      </c>
      <c r="J28" s="28">
        <v>0</v>
      </c>
      <c r="K28" s="29">
        <v>4434.863</v>
      </c>
      <c r="L28" s="30">
        <v>5617.41</v>
      </c>
    </row>
    <row r="29" spans="1:12" ht="12.75">
      <c r="A29" s="24" t="s">
        <v>89</v>
      </c>
      <c r="B29" s="25" t="s">
        <v>90</v>
      </c>
      <c r="C29" s="26">
        <v>14646.624</v>
      </c>
      <c r="D29" s="27">
        <v>21102.458</v>
      </c>
      <c r="E29" s="26">
        <v>10846.389</v>
      </c>
      <c r="F29" s="28">
        <v>13506.512</v>
      </c>
      <c r="G29" s="26">
        <v>3</v>
      </c>
      <c r="H29" s="27">
        <v>0.372</v>
      </c>
      <c r="I29" s="26">
        <v>0.49</v>
      </c>
      <c r="J29" s="28">
        <v>0.083</v>
      </c>
      <c r="K29" s="29">
        <v>14643.624</v>
      </c>
      <c r="L29" s="30">
        <v>21102.086</v>
      </c>
    </row>
    <row r="30" spans="1:12" ht="12.75">
      <c r="A30" s="24" t="s">
        <v>91</v>
      </c>
      <c r="B30" s="25" t="s">
        <v>92</v>
      </c>
      <c r="C30" s="26">
        <v>9095.175</v>
      </c>
      <c r="D30" s="27">
        <v>6317.853</v>
      </c>
      <c r="E30" s="26">
        <v>1578.495</v>
      </c>
      <c r="F30" s="28">
        <v>1157.118</v>
      </c>
      <c r="G30" s="26">
        <v>0</v>
      </c>
      <c r="H30" s="27">
        <v>0</v>
      </c>
      <c r="I30" s="26">
        <v>0</v>
      </c>
      <c r="J30" s="28">
        <v>0</v>
      </c>
      <c r="K30" s="29">
        <v>9095.175</v>
      </c>
      <c r="L30" s="30">
        <v>6317.853</v>
      </c>
    </row>
    <row r="31" spans="1:12" ht="12.75">
      <c r="A31" s="24" t="s">
        <v>93</v>
      </c>
      <c r="B31" s="25" t="s">
        <v>94</v>
      </c>
      <c r="C31" s="26">
        <v>1597.873</v>
      </c>
      <c r="D31" s="27">
        <v>1675.88</v>
      </c>
      <c r="E31" s="26">
        <v>1192.719</v>
      </c>
      <c r="F31" s="28">
        <v>1322.681</v>
      </c>
      <c r="G31" s="26">
        <v>0</v>
      </c>
      <c r="H31" s="27">
        <v>0</v>
      </c>
      <c r="I31" s="26">
        <v>0</v>
      </c>
      <c r="J31" s="28">
        <v>0</v>
      </c>
      <c r="K31" s="29">
        <v>1597.873</v>
      </c>
      <c r="L31" s="30">
        <v>1675.88</v>
      </c>
    </row>
    <row r="32" spans="1:12" ht="12.75">
      <c r="A32" s="24" t="s">
        <v>95</v>
      </c>
      <c r="B32" s="25" t="s">
        <v>96</v>
      </c>
      <c r="C32" s="26">
        <v>0</v>
      </c>
      <c r="D32" s="27">
        <v>157.917</v>
      </c>
      <c r="E32" s="26">
        <v>0</v>
      </c>
      <c r="F32" s="28">
        <v>455.8</v>
      </c>
      <c r="G32" s="26">
        <v>92.932</v>
      </c>
      <c r="H32" s="27">
        <v>0</v>
      </c>
      <c r="I32" s="26">
        <v>304.58</v>
      </c>
      <c r="J32" s="28">
        <v>0</v>
      </c>
      <c r="K32" s="29">
        <v>-92.932</v>
      </c>
      <c r="L32" s="30">
        <v>157.917</v>
      </c>
    </row>
    <row r="33" spans="1:12" ht="12.75">
      <c r="A33" s="24" t="s">
        <v>97</v>
      </c>
      <c r="B33" s="25" t="s">
        <v>98</v>
      </c>
      <c r="C33" s="26">
        <v>7.686</v>
      </c>
      <c r="D33" s="27">
        <v>0</v>
      </c>
      <c r="E33" s="26">
        <v>12.6</v>
      </c>
      <c r="F33" s="28">
        <v>0</v>
      </c>
      <c r="G33" s="26">
        <v>0</v>
      </c>
      <c r="H33" s="27">
        <v>0</v>
      </c>
      <c r="I33" s="26">
        <v>0</v>
      </c>
      <c r="J33" s="28">
        <v>0</v>
      </c>
      <c r="K33" s="29">
        <v>7.686</v>
      </c>
      <c r="L33" s="30">
        <v>0</v>
      </c>
    </row>
    <row r="34" spans="1:12" ht="12.75">
      <c r="A34" s="24" t="s">
        <v>99</v>
      </c>
      <c r="B34" s="25" t="s">
        <v>100</v>
      </c>
      <c r="C34" s="26">
        <v>356.847</v>
      </c>
      <c r="D34" s="27">
        <v>284.114</v>
      </c>
      <c r="E34" s="26">
        <v>510.725</v>
      </c>
      <c r="F34" s="28">
        <v>353.301</v>
      </c>
      <c r="G34" s="26">
        <v>0</v>
      </c>
      <c r="H34" s="27">
        <v>0</v>
      </c>
      <c r="I34" s="26">
        <v>0</v>
      </c>
      <c r="J34" s="28">
        <v>0</v>
      </c>
      <c r="K34" s="29">
        <v>356.847</v>
      </c>
      <c r="L34" s="30">
        <v>284.114</v>
      </c>
    </row>
    <row r="35" spans="1:12" ht="12.75">
      <c r="A35" s="24" t="s">
        <v>103</v>
      </c>
      <c r="B35" s="25" t="s">
        <v>104</v>
      </c>
      <c r="C35" s="26">
        <v>0</v>
      </c>
      <c r="D35" s="27">
        <v>1.158</v>
      </c>
      <c r="E35" s="26">
        <v>0</v>
      </c>
      <c r="F35" s="28">
        <v>1.234</v>
      </c>
      <c r="G35" s="26">
        <v>0</v>
      </c>
      <c r="H35" s="27">
        <v>0</v>
      </c>
      <c r="I35" s="26">
        <v>0</v>
      </c>
      <c r="J35" s="28">
        <v>0</v>
      </c>
      <c r="K35" s="29">
        <v>0</v>
      </c>
      <c r="L35" s="30">
        <v>1.158</v>
      </c>
    </row>
    <row r="36" spans="1:12" ht="12.75">
      <c r="A36" s="24" t="s">
        <v>107</v>
      </c>
      <c r="B36" s="25" t="s">
        <v>108</v>
      </c>
      <c r="C36" s="26">
        <v>0</v>
      </c>
      <c r="D36" s="27">
        <v>0</v>
      </c>
      <c r="E36" s="26">
        <v>0</v>
      </c>
      <c r="F36" s="28">
        <v>0</v>
      </c>
      <c r="G36" s="26">
        <v>4.993</v>
      </c>
      <c r="H36" s="27">
        <v>0</v>
      </c>
      <c r="I36" s="26">
        <v>21</v>
      </c>
      <c r="J36" s="28">
        <v>0</v>
      </c>
      <c r="K36" s="29">
        <v>-4.993</v>
      </c>
      <c r="L36" s="30">
        <v>0</v>
      </c>
    </row>
    <row r="37" spans="1:12" ht="12.75">
      <c r="A37" s="24" t="s">
        <v>111</v>
      </c>
      <c r="B37" s="25" t="s">
        <v>112</v>
      </c>
      <c r="C37" s="26">
        <v>250.434</v>
      </c>
      <c r="D37" s="27">
        <v>2.99</v>
      </c>
      <c r="E37" s="26">
        <v>221.785</v>
      </c>
      <c r="F37" s="28">
        <v>1.354</v>
      </c>
      <c r="G37" s="26">
        <v>2334.647</v>
      </c>
      <c r="H37" s="27">
        <v>611.261</v>
      </c>
      <c r="I37" s="26">
        <v>581.704</v>
      </c>
      <c r="J37" s="28">
        <v>185.403</v>
      </c>
      <c r="K37" s="29">
        <v>-2084.2129999999997</v>
      </c>
      <c r="L37" s="30">
        <v>-608.271</v>
      </c>
    </row>
    <row r="38" spans="1:12" ht="12.75">
      <c r="A38" s="24" t="s">
        <v>113</v>
      </c>
      <c r="B38" s="25" t="s">
        <v>114</v>
      </c>
      <c r="C38" s="26">
        <v>0</v>
      </c>
      <c r="D38" s="27">
        <v>0</v>
      </c>
      <c r="E38" s="26">
        <v>0</v>
      </c>
      <c r="F38" s="28">
        <v>0</v>
      </c>
      <c r="G38" s="26">
        <v>973.744</v>
      </c>
      <c r="H38" s="27">
        <v>508.474</v>
      </c>
      <c r="I38" s="26">
        <v>356.794</v>
      </c>
      <c r="J38" s="28">
        <v>257.81</v>
      </c>
      <c r="K38" s="29">
        <v>-973.744</v>
      </c>
      <c r="L38" s="30">
        <v>-508.474</v>
      </c>
    </row>
    <row r="39" spans="1:12" ht="12.75">
      <c r="A39" s="24" t="s">
        <v>115</v>
      </c>
      <c r="B39" s="25" t="s">
        <v>116</v>
      </c>
      <c r="C39" s="26">
        <v>0</v>
      </c>
      <c r="D39" s="27">
        <v>0.185</v>
      </c>
      <c r="E39" s="26">
        <v>0</v>
      </c>
      <c r="F39" s="28">
        <v>0.006</v>
      </c>
      <c r="G39" s="26">
        <v>592.878</v>
      </c>
      <c r="H39" s="27">
        <v>187.547</v>
      </c>
      <c r="I39" s="26">
        <v>157.553</v>
      </c>
      <c r="J39" s="28">
        <v>63.576</v>
      </c>
      <c r="K39" s="29">
        <v>-592.878</v>
      </c>
      <c r="L39" s="30">
        <v>-187.362</v>
      </c>
    </row>
    <row r="40" spans="1:12" ht="12.75">
      <c r="A40" s="24" t="s">
        <v>117</v>
      </c>
      <c r="B40" s="25" t="s">
        <v>118</v>
      </c>
      <c r="C40" s="26">
        <v>554.277</v>
      </c>
      <c r="D40" s="27">
        <v>644.32</v>
      </c>
      <c r="E40" s="26">
        <v>92.011</v>
      </c>
      <c r="F40" s="28">
        <v>79.883</v>
      </c>
      <c r="G40" s="26">
        <v>1399.718</v>
      </c>
      <c r="H40" s="27">
        <v>1242.314</v>
      </c>
      <c r="I40" s="26">
        <v>32.779</v>
      </c>
      <c r="J40" s="28">
        <v>28.787</v>
      </c>
      <c r="K40" s="29">
        <v>-845.441</v>
      </c>
      <c r="L40" s="30">
        <v>-597.994</v>
      </c>
    </row>
    <row r="41" spans="1:12" ht="12.75">
      <c r="A41" s="24" t="s">
        <v>119</v>
      </c>
      <c r="B41" s="25" t="s">
        <v>120</v>
      </c>
      <c r="C41" s="26">
        <v>60.469</v>
      </c>
      <c r="D41" s="27">
        <v>31.195</v>
      </c>
      <c r="E41" s="26">
        <v>45</v>
      </c>
      <c r="F41" s="28">
        <v>30.25</v>
      </c>
      <c r="G41" s="26">
        <v>618.952</v>
      </c>
      <c r="H41" s="27">
        <v>1334.808</v>
      </c>
      <c r="I41" s="26">
        <v>739.683</v>
      </c>
      <c r="J41" s="28">
        <v>1442</v>
      </c>
      <c r="K41" s="29">
        <v>-558.483</v>
      </c>
      <c r="L41" s="30">
        <v>-1303.613</v>
      </c>
    </row>
    <row r="42" spans="1:12" ht="12.75">
      <c r="A42" s="24" t="s">
        <v>125</v>
      </c>
      <c r="B42" s="25" t="s">
        <v>126</v>
      </c>
      <c r="C42" s="26">
        <v>0</v>
      </c>
      <c r="D42" s="27">
        <v>20.437</v>
      </c>
      <c r="E42" s="26">
        <v>0</v>
      </c>
      <c r="F42" s="28">
        <v>2.833</v>
      </c>
      <c r="G42" s="26">
        <v>9.778</v>
      </c>
      <c r="H42" s="27">
        <v>11.963</v>
      </c>
      <c r="I42" s="26">
        <v>0.405</v>
      </c>
      <c r="J42" s="28">
        <v>0.525</v>
      </c>
      <c r="K42" s="29">
        <v>-9.778</v>
      </c>
      <c r="L42" s="30">
        <v>8.474000000000002</v>
      </c>
    </row>
    <row r="43" spans="1:12" ht="12.75">
      <c r="A43" s="24" t="s">
        <v>133</v>
      </c>
      <c r="B43" s="25" t="s">
        <v>134</v>
      </c>
      <c r="C43" s="26">
        <v>25.9</v>
      </c>
      <c r="D43" s="27">
        <v>0</v>
      </c>
      <c r="E43" s="26">
        <v>18.696</v>
      </c>
      <c r="F43" s="28">
        <v>0</v>
      </c>
      <c r="G43" s="26">
        <v>0</v>
      </c>
      <c r="H43" s="27">
        <v>0</v>
      </c>
      <c r="I43" s="26">
        <v>0</v>
      </c>
      <c r="J43" s="28">
        <v>0</v>
      </c>
      <c r="K43" s="29">
        <v>25.9</v>
      </c>
      <c r="L43" s="30">
        <v>0</v>
      </c>
    </row>
    <row r="44" spans="1:12" ht="12.75">
      <c r="A44" s="24" t="s">
        <v>137</v>
      </c>
      <c r="B44" s="25" t="s">
        <v>138</v>
      </c>
      <c r="C44" s="26">
        <v>39.123</v>
      </c>
      <c r="D44" s="27">
        <v>17.107</v>
      </c>
      <c r="E44" s="26">
        <v>156.26</v>
      </c>
      <c r="F44" s="28">
        <v>42.944</v>
      </c>
      <c r="G44" s="26">
        <v>0</v>
      </c>
      <c r="H44" s="27">
        <v>0</v>
      </c>
      <c r="I44" s="26">
        <v>0</v>
      </c>
      <c r="J44" s="28">
        <v>0</v>
      </c>
      <c r="K44" s="29">
        <v>39.123</v>
      </c>
      <c r="L44" s="30">
        <v>17.107</v>
      </c>
    </row>
    <row r="45" spans="1:12" ht="12.75">
      <c r="A45" s="24" t="s">
        <v>141</v>
      </c>
      <c r="B45" s="25" t="s">
        <v>142</v>
      </c>
      <c r="C45" s="26">
        <v>3.864</v>
      </c>
      <c r="D45" s="27">
        <v>0</v>
      </c>
      <c r="E45" s="26">
        <v>6.9</v>
      </c>
      <c r="F45" s="28">
        <v>0</v>
      </c>
      <c r="G45" s="26">
        <v>2.249</v>
      </c>
      <c r="H45" s="27">
        <v>0.15</v>
      </c>
      <c r="I45" s="26">
        <v>1.031</v>
      </c>
      <c r="J45" s="28">
        <v>0.023</v>
      </c>
      <c r="K45" s="29">
        <v>1.6149999999999998</v>
      </c>
      <c r="L45" s="30">
        <v>-0.15</v>
      </c>
    </row>
    <row r="46" spans="1:12" ht="12.75">
      <c r="A46" s="24" t="s">
        <v>143</v>
      </c>
      <c r="B46" s="25" t="s">
        <v>144</v>
      </c>
      <c r="C46" s="26">
        <v>0.693</v>
      </c>
      <c r="D46" s="27">
        <v>12.462</v>
      </c>
      <c r="E46" s="26">
        <v>20.16</v>
      </c>
      <c r="F46" s="28">
        <v>37.744</v>
      </c>
      <c r="G46" s="26">
        <v>549.325</v>
      </c>
      <c r="H46" s="27">
        <v>1613.689</v>
      </c>
      <c r="I46" s="26">
        <v>340.818</v>
      </c>
      <c r="J46" s="28">
        <v>675.246</v>
      </c>
      <c r="K46" s="29">
        <v>-548.6320000000001</v>
      </c>
      <c r="L46" s="30">
        <v>-1601.227</v>
      </c>
    </row>
    <row r="47" spans="1:12" ht="12.75">
      <c r="A47" s="24" t="s">
        <v>145</v>
      </c>
      <c r="B47" s="25" t="s">
        <v>146</v>
      </c>
      <c r="C47" s="26">
        <v>0</v>
      </c>
      <c r="D47" s="27">
        <v>0.285</v>
      </c>
      <c r="E47" s="26">
        <v>0</v>
      </c>
      <c r="F47" s="28">
        <v>0.02</v>
      </c>
      <c r="G47" s="26">
        <v>0</v>
      </c>
      <c r="H47" s="27">
        <v>0</v>
      </c>
      <c r="I47" s="26">
        <v>0</v>
      </c>
      <c r="J47" s="28">
        <v>0</v>
      </c>
      <c r="K47" s="29">
        <v>0</v>
      </c>
      <c r="L47" s="30">
        <v>0.285</v>
      </c>
    </row>
    <row r="48" spans="1:12" ht="12.75">
      <c r="A48" s="24" t="s">
        <v>147</v>
      </c>
      <c r="B48" s="25" t="s">
        <v>148</v>
      </c>
      <c r="C48" s="26">
        <v>23.485</v>
      </c>
      <c r="D48" s="27">
        <v>0.017</v>
      </c>
      <c r="E48" s="26">
        <v>5.83</v>
      </c>
      <c r="F48" s="28">
        <v>0.004</v>
      </c>
      <c r="G48" s="26">
        <v>0</v>
      </c>
      <c r="H48" s="27">
        <v>0</v>
      </c>
      <c r="I48" s="26">
        <v>0</v>
      </c>
      <c r="J48" s="28">
        <v>0</v>
      </c>
      <c r="K48" s="29">
        <v>23.485</v>
      </c>
      <c r="L48" s="30">
        <v>0.017</v>
      </c>
    </row>
    <row r="49" spans="1:12" ht="12.75">
      <c r="A49" s="24" t="s">
        <v>151</v>
      </c>
      <c r="B49" s="25" t="s">
        <v>152</v>
      </c>
      <c r="C49" s="26">
        <v>6514.938</v>
      </c>
      <c r="D49" s="27">
        <v>7944.018</v>
      </c>
      <c r="E49" s="26">
        <v>1669.121</v>
      </c>
      <c r="F49" s="28">
        <v>1970.436</v>
      </c>
      <c r="G49" s="26">
        <v>0.067</v>
      </c>
      <c r="H49" s="27">
        <v>0</v>
      </c>
      <c r="I49" s="26">
        <v>0.003</v>
      </c>
      <c r="J49" s="28">
        <v>0</v>
      </c>
      <c r="K49" s="29">
        <v>6514.871</v>
      </c>
      <c r="L49" s="30">
        <v>7944.018</v>
      </c>
    </row>
    <row r="50" spans="1:12" ht="12.75">
      <c r="A50" s="24" t="s">
        <v>153</v>
      </c>
      <c r="B50" s="25" t="s">
        <v>154</v>
      </c>
      <c r="C50" s="26">
        <v>1306.981</v>
      </c>
      <c r="D50" s="27">
        <v>1731.38</v>
      </c>
      <c r="E50" s="26">
        <v>106.142</v>
      </c>
      <c r="F50" s="28">
        <v>115.861</v>
      </c>
      <c r="G50" s="26">
        <v>232.565</v>
      </c>
      <c r="H50" s="27">
        <v>0.171</v>
      </c>
      <c r="I50" s="26">
        <v>39.16</v>
      </c>
      <c r="J50" s="28">
        <v>0.009</v>
      </c>
      <c r="K50" s="29">
        <v>1074.416</v>
      </c>
      <c r="L50" s="30">
        <v>1731.209</v>
      </c>
    </row>
    <row r="51" spans="1:12" ht="12.75">
      <c r="A51" s="24" t="s">
        <v>155</v>
      </c>
      <c r="B51" s="25" t="s">
        <v>156</v>
      </c>
      <c r="C51" s="26">
        <v>2.605</v>
      </c>
      <c r="D51" s="27">
        <v>4.053</v>
      </c>
      <c r="E51" s="26">
        <v>0.118</v>
      </c>
      <c r="F51" s="28">
        <v>0.117</v>
      </c>
      <c r="G51" s="26">
        <v>0</v>
      </c>
      <c r="H51" s="27">
        <v>0</v>
      </c>
      <c r="I51" s="26">
        <v>0</v>
      </c>
      <c r="J51" s="28">
        <v>0</v>
      </c>
      <c r="K51" s="29">
        <v>2.605</v>
      </c>
      <c r="L51" s="30">
        <v>4.053</v>
      </c>
    </row>
    <row r="52" spans="1:12" ht="12.75">
      <c r="A52" s="24" t="s">
        <v>157</v>
      </c>
      <c r="B52" s="25" t="s">
        <v>158</v>
      </c>
      <c r="C52" s="26">
        <v>4822.226</v>
      </c>
      <c r="D52" s="27">
        <v>3804.451</v>
      </c>
      <c r="E52" s="26">
        <v>469.405</v>
      </c>
      <c r="F52" s="28">
        <v>385.473</v>
      </c>
      <c r="G52" s="26">
        <v>0</v>
      </c>
      <c r="H52" s="27">
        <v>0</v>
      </c>
      <c r="I52" s="26">
        <v>0</v>
      </c>
      <c r="J52" s="28">
        <v>0</v>
      </c>
      <c r="K52" s="29">
        <v>4822.226</v>
      </c>
      <c r="L52" s="30">
        <v>3804.451</v>
      </c>
    </row>
    <row r="53" spans="1:12" ht="12.75">
      <c r="A53" s="24" t="s">
        <v>159</v>
      </c>
      <c r="B53" s="25" t="s">
        <v>160</v>
      </c>
      <c r="C53" s="26">
        <v>36.614</v>
      </c>
      <c r="D53" s="27">
        <v>244.06</v>
      </c>
      <c r="E53" s="26">
        <v>0.453</v>
      </c>
      <c r="F53" s="28">
        <v>1.32</v>
      </c>
      <c r="G53" s="26">
        <v>0</v>
      </c>
      <c r="H53" s="27">
        <v>0</v>
      </c>
      <c r="I53" s="26">
        <v>0</v>
      </c>
      <c r="J53" s="28">
        <v>0</v>
      </c>
      <c r="K53" s="29">
        <v>36.614</v>
      </c>
      <c r="L53" s="30">
        <v>244.06</v>
      </c>
    </row>
    <row r="54" spans="1:12" ht="12.75">
      <c r="A54" s="24" t="s">
        <v>161</v>
      </c>
      <c r="B54" s="25" t="s">
        <v>162</v>
      </c>
      <c r="C54" s="26">
        <v>306.303</v>
      </c>
      <c r="D54" s="27">
        <v>367.441</v>
      </c>
      <c r="E54" s="26">
        <v>59.03</v>
      </c>
      <c r="F54" s="28">
        <v>62.158</v>
      </c>
      <c r="G54" s="26">
        <v>0</v>
      </c>
      <c r="H54" s="27">
        <v>0</v>
      </c>
      <c r="I54" s="26">
        <v>0</v>
      </c>
      <c r="J54" s="28">
        <v>0</v>
      </c>
      <c r="K54" s="29">
        <v>306.303</v>
      </c>
      <c r="L54" s="30">
        <v>367.441</v>
      </c>
    </row>
    <row r="55" spans="1:12" ht="12.75">
      <c r="A55" s="24" t="s">
        <v>163</v>
      </c>
      <c r="B55" s="25" t="s">
        <v>164</v>
      </c>
      <c r="C55" s="26">
        <v>97.786</v>
      </c>
      <c r="D55" s="27">
        <v>57.744</v>
      </c>
      <c r="E55" s="26">
        <v>4.775</v>
      </c>
      <c r="F55" s="28">
        <v>2.807</v>
      </c>
      <c r="G55" s="26">
        <v>0</v>
      </c>
      <c r="H55" s="27">
        <v>0</v>
      </c>
      <c r="I55" s="26">
        <v>0</v>
      </c>
      <c r="J55" s="28">
        <v>0</v>
      </c>
      <c r="K55" s="29">
        <v>97.786</v>
      </c>
      <c r="L55" s="30">
        <v>57.744</v>
      </c>
    </row>
    <row r="56" spans="1:12" ht="12.75">
      <c r="A56" s="24" t="s">
        <v>165</v>
      </c>
      <c r="B56" s="25" t="s">
        <v>166</v>
      </c>
      <c r="C56" s="26">
        <v>77.345</v>
      </c>
      <c r="D56" s="27">
        <v>67.398</v>
      </c>
      <c r="E56" s="26">
        <v>5.626</v>
      </c>
      <c r="F56" s="28">
        <v>5.389</v>
      </c>
      <c r="G56" s="26">
        <v>0</v>
      </c>
      <c r="H56" s="27">
        <v>0</v>
      </c>
      <c r="I56" s="26">
        <v>0</v>
      </c>
      <c r="J56" s="28">
        <v>0</v>
      </c>
      <c r="K56" s="29">
        <v>77.345</v>
      </c>
      <c r="L56" s="30">
        <v>67.398</v>
      </c>
    </row>
    <row r="57" spans="1:12" ht="12.75">
      <c r="A57" s="24" t="s">
        <v>167</v>
      </c>
      <c r="B57" s="25" t="s">
        <v>168</v>
      </c>
      <c r="C57" s="26">
        <v>184.074</v>
      </c>
      <c r="D57" s="27">
        <v>234.642</v>
      </c>
      <c r="E57" s="26">
        <v>34.972</v>
      </c>
      <c r="F57" s="28">
        <v>66.34</v>
      </c>
      <c r="G57" s="26">
        <v>887.532</v>
      </c>
      <c r="H57" s="27">
        <v>612.642</v>
      </c>
      <c r="I57" s="26">
        <v>2142.56</v>
      </c>
      <c r="J57" s="28">
        <v>1705.027</v>
      </c>
      <c r="K57" s="29">
        <v>-703.4580000000001</v>
      </c>
      <c r="L57" s="30">
        <v>-378.00000000000006</v>
      </c>
    </row>
    <row r="58" spans="1:12" ht="12.75">
      <c r="A58" s="24" t="s">
        <v>169</v>
      </c>
      <c r="B58" s="25" t="s">
        <v>170</v>
      </c>
      <c r="C58" s="26">
        <v>1153.88</v>
      </c>
      <c r="D58" s="27">
        <v>1206.14</v>
      </c>
      <c r="E58" s="26">
        <v>149.588</v>
      </c>
      <c r="F58" s="28">
        <v>148.124</v>
      </c>
      <c r="G58" s="26">
        <v>0</v>
      </c>
      <c r="H58" s="27">
        <v>0.019</v>
      </c>
      <c r="I58" s="26">
        <v>0</v>
      </c>
      <c r="J58" s="28">
        <v>0.002</v>
      </c>
      <c r="K58" s="29">
        <v>1153.88</v>
      </c>
      <c r="L58" s="30">
        <v>1206.121</v>
      </c>
    </row>
    <row r="59" spans="1:12" ht="12.75">
      <c r="A59" s="24" t="s">
        <v>171</v>
      </c>
      <c r="B59" s="25" t="s">
        <v>172</v>
      </c>
      <c r="C59" s="26">
        <v>209.285</v>
      </c>
      <c r="D59" s="27">
        <v>186.489</v>
      </c>
      <c r="E59" s="26">
        <v>1352.85</v>
      </c>
      <c r="F59" s="28">
        <v>1008.486</v>
      </c>
      <c r="G59" s="26">
        <v>840.289</v>
      </c>
      <c r="H59" s="27">
        <v>726.613</v>
      </c>
      <c r="I59" s="26">
        <v>3135.1</v>
      </c>
      <c r="J59" s="28">
        <v>3097.65</v>
      </c>
      <c r="K59" s="29">
        <v>-631.004</v>
      </c>
      <c r="L59" s="30">
        <v>-540.124</v>
      </c>
    </row>
    <row r="60" spans="1:12" ht="12.75">
      <c r="A60" s="24" t="s">
        <v>173</v>
      </c>
      <c r="B60" s="25" t="s">
        <v>174</v>
      </c>
      <c r="C60" s="26">
        <v>0</v>
      </c>
      <c r="D60" s="27">
        <v>0</v>
      </c>
      <c r="E60" s="26">
        <v>0</v>
      </c>
      <c r="F60" s="28">
        <v>0</v>
      </c>
      <c r="G60" s="26">
        <v>0.068</v>
      </c>
      <c r="H60" s="27">
        <v>0</v>
      </c>
      <c r="I60" s="26">
        <v>0.1</v>
      </c>
      <c r="J60" s="28">
        <v>0</v>
      </c>
      <c r="K60" s="29">
        <v>-0.068</v>
      </c>
      <c r="L60" s="30">
        <v>0</v>
      </c>
    </row>
    <row r="61" spans="1:12" ht="12.75">
      <c r="A61" s="24" t="s">
        <v>175</v>
      </c>
      <c r="B61" s="25" t="s">
        <v>176</v>
      </c>
      <c r="C61" s="26">
        <v>7.39</v>
      </c>
      <c r="D61" s="27">
        <v>21.71</v>
      </c>
      <c r="E61" s="26">
        <v>10.3</v>
      </c>
      <c r="F61" s="28">
        <v>40</v>
      </c>
      <c r="G61" s="26">
        <v>0</v>
      </c>
      <c r="H61" s="27">
        <v>0</v>
      </c>
      <c r="I61" s="26">
        <v>0</v>
      </c>
      <c r="J61" s="28">
        <v>0</v>
      </c>
      <c r="K61" s="29">
        <v>7.39</v>
      </c>
      <c r="L61" s="30">
        <v>21.71</v>
      </c>
    </row>
    <row r="62" spans="1:12" ht="12.75">
      <c r="A62" s="24" t="s">
        <v>179</v>
      </c>
      <c r="B62" s="25" t="s">
        <v>180</v>
      </c>
      <c r="C62" s="26">
        <v>943.38</v>
      </c>
      <c r="D62" s="27">
        <v>761.528</v>
      </c>
      <c r="E62" s="26">
        <v>421.212</v>
      </c>
      <c r="F62" s="28">
        <v>327.352</v>
      </c>
      <c r="G62" s="26">
        <v>253.571</v>
      </c>
      <c r="H62" s="27">
        <v>8.055</v>
      </c>
      <c r="I62" s="26">
        <v>71.061</v>
      </c>
      <c r="J62" s="28">
        <v>2.987</v>
      </c>
      <c r="K62" s="29">
        <v>689.809</v>
      </c>
      <c r="L62" s="30">
        <v>753.4730000000001</v>
      </c>
    </row>
    <row r="63" spans="1:12" ht="12.75">
      <c r="A63" s="24" t="s">
        <v>181</v>
      </c>
      <c r="B63" s="25" t="s">
        <v>182</v>
      </c>
      <c r="C63" s="26">
        <v>1.912</v>
      </c>
      <c r="D63" s="27">
        <v>22.002</v>
      </c>
      <c r="E63" s="26">
        <v>0.977</v>
      </c>
      <c r="F63" s="28">
        <v>12.32</v>
      </c>
      <c r="G63" s="26">
        <v>0</v>
      </c>
      <c r="H63" s="27">
        <v>0</v>
      </c>
      <c r="I63" s="26">
        <v>0</v>
      </c>
      <c r="J63" s="28">
        <v>0</v>
      </c>
      <c r="K63" s="29">
        <v>1.912</v>
      </c>
      <c r="L63" s="30">
        <v>22.002</v>
      </c>
    </row>
    <row r="64" spans="1:12" ht="12.75">
      <c r="A64" s="24" t="s">
        <v>183</v>
      </c>
      <c r="B64" s="25" t="s">
        <v>184</v>
      </c>
      <c r="C64" s="26">
        <v>0</v>
      </c>
      <c r="D64" s="27">
        <v>0</v>
      </c>
      <c r="E64" s="26">
        <v>0</v>
      </c>
      <c r="F64" s="28">
        <v>0</v>
      </c>
      <c r="G64" s="26">
        <v>81.804</v>
      </c>
      <c r="H64" s="27">
        <v>126.822</v>
      </c>
      <c r="I64" s="26">
        <v>446.98</v>
      </c>
      <c r="J64" s="28">
        <v>697.38</v>
      </c>
      <c r="K64" s="29">
        <v>-81.804</v>
      </c>
      <c r="L64" s="30">
        <v>-126.822</v>
      </c>
    </row>
    <row r="65" spans="1:12" ht="12.75">
      <c r="A65" s="24" t="s">
        <v>185</v>
      </c>
      <c r="B65" s="25" t="s">
        <v>186</v>
      </c>
      <c r="C65" s="26">
        <v>13.091</v>
      </c>
      <c r="D65" s="27">
        <v>0.206</v>
      </c>
      <c r="E65" s="26">
        <v>21.46</v>
      </c>
      <c r="F65" s="28">
        <v>0.054</v>
      </c>
      <c r="G65" s="26">
        <v>339.192</v>
      </c>
      <c r="H65" s="27">
        <v>885.47</v>
      </c>
      <c r="I65" s="26">
        <v>897.396</v>
      </c>
      <c r="J65" s="28">
        <v>3771.037</v>
      </c>
      <c r="K65" s="29">
        <v>-326.101</v>
      </c>
      <c r="L65" s="30">
        <v>-885.264</v>
      </c>
    </row>
    <row r="66" spans="1:12" ht="12.75">
      <c r="A66" s="24" t="s">
        <v>187</v>
      </c>
      <c r="B66" s="25" t="s">
        <v>188</v>
      </c>
      <c r="C66" s="26">
        <v>191.634</v>
      </c>
      <c r="D66" s="27">
        <v>173.39</v>
      </c>
      <c r="E66" s="26">
        <v>389.087</v>
      </c>
      <c r="F66" s="28">
        <v>254.997</v>
      </c>
      <c r="G66" s="26">
        <v>0</v>
      </c>
      <c r="H66" s="27">
        <v>0</v>
      </c>
      <c r="I66" s="26">
        <v>0</v>
      </c>
      <c r="J66" s="28">
        <v>0</v>
      </c>
      <c r="K66" s="29">
        <v>191.634</v>
      </c>
      <c r="L66" s="30">
        <v>173.39</v>
      </c>
    </row>
    <row r="67" spans="1:12" ht="12.75">
      <c r="A67" s="24" t="s">
        <v>189</v>
      </c>
      <c r="B67" s="25" t="s">
        <v>190</v>
      </c>
      <c r="C67" s="26">
        <v>2.265</v>
      </c>
      <c r="D67" s="27">
        <v>4.98</v>
      </c>
      <c r="E67" s="26">
        <v>2.186</v>
      </c>
      <c r="F67" s="28">
        <v>5.105</v>
      </c>
      <c r="G67" s="26">
        <v>4.524</v>
      </c>
      <c r="H67" s="27">
        <v>0</v>
      </c>
      <c r="I67" s="26">
        <v>1.26</v>
      </c>
      <c r="J67" s="28">
        <v>0</v>
      </c>
      <c r="K67" s="29">
        <v>-2.259</v>
      </c>
      <c r="L67" s="30">
        <v>4.98</v>
      </c>
    </row>
    <row r="68" spans="1:12" ht="12.75">
      <c r="A68" s="24" t="s">
        <v>191</v>
      </c>
      <c r="B68" s="25" t="s">
        <v>192</v>
      </c>
      <c r="C68" s="26">
        <v>107.63</v>
      </c>
      <c r="D68" s="27">
        <v>114.888</v>
      </c>
      <c r="E68" s="26">
        <v>162.225</v>
      </c>
      <c r="F68" s="28">
        <v>148.763</v>
      </c>
      <c r="G68" s="26">
        <v>27.72</v>
      </c>
      <c r="H68" s="27">
        <v>183.981</v>
      </c>
      <c r="I68" s="26">
        <v>44</v>
      </c>
      <c r="J68" s="28">
        <v>321</v>
      </c>
      <c r="K68" s="29">
        <v>79.91</v>
      </c>
      <c r="L68" s="30">
        <v>-69.09299999999999</v>
      </c>
    </row>
    <row r="69" spans="1:12" ht="12.75">
      <c r="A69" s="24" t="s">
        <v>193</v>
      </c>
      <c r="B69" s="25" t="s">
        <v>194</v>
      </c>
      <c r="C69" s="26">
        <v>0</v>
      </c>
      <c r="D69" s="27">
        <v>0.38</v>
      </c>
      <c r="E69" s="26">
        <v>0</v>
      </c>
      <c r="F69" s="28">
        <v>0.12</v>
      </c>
      <c r="G69" s="26">
        <v>237.149</v>
      </c>
      <c r="H69" s="27">
        <v>38.921</v>
      </c>
      <c r="I69" s="26">
        <v>352.26</v>
      </c>
      <c r="J69" s="28">
        <v>71.9</v>
      </c>
      <c r="K69" s="29">
        <v>-237.149</v>
      </c>
      <c r="L69" s="30">
        <v>-38.541</v>
      </c>
    </row>
    <row r="70" spans="1:12" ht="12.75">
      <c r="A70" s="24" t="s">
        <v>195</v>
      </c>
      <c r="B70" s="25" t="s">
        <v>196</v>
      </c>
      <c r="C70" s="26">
        <v>60.678</v>
      </c>
      <c r="D70" s="27">
        <v>93.106</v>
      </c>
      <c r="E70" s="26">
        <v>67.2</v>
      </c>
      <c r="F70" s="28">
        <v>81.658</v>
      </c>
      <c r="G70" s="26">
        <v>830.66</v>
      </c>
      <c r="H70" s="27">
        <v>568.669</v>
      </c>
      <c r="I70" s="26">
        <v>1219.8</v>
      </c>
      <c r="J70" s="28">
        <v>659.818</v>
      </c>
      <c r="K70" s="29">
        <v>-769.982</v>
      </c>
      <c r="L70" s="30">
        <v>-475.563</v>
      </c>
    </row>
    <row r="71" spans="1:12" ht="12.75">
      <c r="A71" s="24" t="s">
        <v>197</v>
      </c>
      <c r="B71" s="25" t="s">
        <v>198</v>
      </c>
      <c r="C71" s="26">
        <v>68.328</v>
      </c>
      <c r="D71" s="27">
        <v>51.255</v>
      </c>
      <c r="E71" s="26">
        <v>59.56</v>
      </c>
      <c r="F71" s="28">
        <v>30.285</v>
      </c>
      <c r="G71" s="26">
        <v>0</v>
      </c>
      <c r="H71" s="27">
        <v>0.594</v>
      </c>
      <c r="I71" s="26">
        <v>0</v>
      </c>
      <c r="J71" s="28">
        <v>0.9</v>
      </c>
      <c r="K71" s="29">
        <v>68.328</v>
      </c>
      <c r="L71" s="30">
        <v>50.661</v>
      </c>
    </row>
    <row r="72" spans="1:12" ht="12.75">
      <c r="A72" s="24" t="s">
        <v>199</v>
      </c>
      <c r="B72" s="25" t="s">
        <v>200</v>
      </c>
      <c r="C72" s="26">
        <v>836.948</v>
      </c>
      <c r="D72" s="27">
        <v>775.895</v>
      </c>
      <c r="E72" s="26">
        <v>2148.05</v>
      </c>
      <c r="F72" s="28">
        <v>1948.075</v>
      </c>
      <c r="G72" s="26">
        <v>0</v>
      </c>
      <c r="H72" s="27">
        <v>0</v>
      </c>
      <c r="I72" s="26">
        <v>0</v>
      </c>
      <c r="J72" s="28">
        <v>0</v>
      </c>
      <c r="K72" s="29">
        <v>836.948</v>
      </c>
      <c r="L72" s="30">
        <v>775.895</v>
      </c>
    </row>
    <row r="73" spans="1:12" ht="12.75">
      <c r="A73" s="24" t="s">
        <v>201</v>
      </c>
      <c r="B73" s="25" t="s">
        <v>202</v>
      </c>
      <c r="C73" s="26">
        <v>497.109</v>
      </c>
      <c r="D73" s="27">
        <v>1347.748</v>
      </c>
      <c r="E73" s="26">
        <v>736.181</v>
      </c>
      <c r="F73" s="28">
        <v>2241.514</v>
      </c>
      <c r="G73" s="26">
        <v>4.413</v>
      </c>
      <c r="H73" s="27">
        <v>1.076</v>
      </c>
      <c r="I73" s="26">
        <v>0.9</v>
      </c>
      <c r="J73" s="28">
        <v>0.225</v>
      </c>
      <c r="K73" s="29">
        <v>492.69599999999997</v>
      </c>
      <c r="L73" s="30">
        <v>1346.672</v>
      </c>
    </row>
    <row r="74" spans="1:12" ht="12.75">
      <c r="A74" s="24" t="s">
        <v>203</v>
      </c>
      <c r="B74" s="25" t="s">
        <v>204</v>
      </c>
      <c r="C74" s="26">
        <v>55.915</v>
      </c>
      <c r="D74" s="27">
        <v>63.521</v>
      </c>
      <c r="E74" s="26">
        <v>33.025</v>
      </c>
      <c r="F74" s="28">
        <v>43.025</v>
      </c>
      <c r="G74" s="26">
        <v>0</v>
      </c>
      <c r="H74" s="27">
        <v>0</v>
      </c>
      <c r="I74" s="26">
        <v>0</v>
      </c>
      <c r="J74" s="28">
        <v>0</v>
      </c>
      <c r="K74" s="29">
        <v>55.915</v>
      </c>
      <c r="L74" s="30">
        <v>63.521</v>
      </c>
    </row>
    <row r="75" spans="1:12" ht="12.75">
      <c r="A75" s="24" t="s">
        <v>205</v>
      </c>
      <c r="B75" s="25" t="s">
        <v>206</v>
      </c>
      <c r="C75" s="26">
        <v>94.278</v>
      </c>
      <c r="D75" s="27">
        <v>21.638</v>
      </c>
      <c r="E75" s="26">
        <v>127.865</v>
      </c>
      <c r="F75" s="28">
        <v>54.133</v>
      </c>
      <c r="G75" s="26">
        <v>0</v>
      </c>
      <c r="H75" s="27">
        <v>9.789</v>
      </c>
      <c r="I75" s="26">
        <v>0</v>
      </c>
      <c r="J75" s="28">
        <v>22</v>
      </c>
      <c r="K75" s="29">
        <v>94.278</v>
      </c>
      <c r="L75" s="30">
        <v>11.849000000000002</v>
      </c>
    </row>
    <row r="76" spans="1:12" ht="12.75">
      <c r="A76" s="24" t="s">
        <v>207</v>
      </c>
      <c r="B76" s="25" t="s">
        <v>208</v>
      </c>
      <c r="C76" s="26">
        <v>0</v>
      </c>
      <c r="D76" s="27">
        <v>0.007</v>
      </c>
      <c r="E76" s="26">
        <v>0</v>
      </c>
      <c r="F76" s="28">
        <v>0.002</v>
      </c>
      <c r="G76" s="26">
        <v>0</v>
      </c>
      <c r="H76" s="27">
        <v>0</v>
      </c>
      <c r="I76" s="26">
        <v>0</v>
      </c>
      <c r="J76" s="28">
        <v>0</v>
      </c>
      <c r="K76" s="29">
        <v>0</v>
      </c>
      <c r="L76" s="30">
        <v>0.007</v>
      </c>
    </row>
    <row r="77" spans="1:12" ht="12.75">
      <c r="A77" s="24" t="s">
        <v>209</v>
      </c>
      <c r="B77" s="25" t="s">
        <v>210</v>
      </c>
      <c r="C77" s="26">
        <v>5</v>
      </c>
      <c r="D77" s="27">
        <v>0</v>
      </c>
      <c r="E77" s="26">
        <v>10</v>
      </c>
      <c r="F77" s="28">
        <v>0</v>
      </c>
      <c r="G77" s="26">
        <v>7989.228</v>
      </c>
      <c r="H77" s="27">
        <v>10856.792</v>
      </c>
      <c r="I77" s="26">
        <v>21246.125</v>
      </c>
      <c r="J77" s="28">
        <v>27912.721</v>
      </c>
      <c r="K77" s="29">
        <v>-7984.228</v>
      </c>
      <c r="L77" s="30">
        <v>-10856.792</v>
      </c>
    </row>
    <row r="78" spans="1:12" ht="12.75">
      <c r="A78" s="24" t="s">
        <v>211</v>
      </c>
      <c r="B78" s="25" t="s">
        <v>212</v>
      </c>
      <c r="C78" s="26">
        <v>0</v>
      </c>
      <c r="D78" s="27">
        <v>208.38</v>
      </c>
      <c r="E78" s="26">
        <v>0</v>
      </c>
      <c r="F78" s="28">
        <v>24.172</v>
      </c>
      <c r="G78" s="26">
        <v>17.753</v>
      </c>
      <c r="H78" s="27">
        <v>179.699</v>
      </c>
      <c r="I78" s="26">
        <v>60.6</v>
      </c>
      <c r="J78" s="28">
        <v>370.04</v>
      </c>
      <c r="K78" s="29">
        <v>-17.753</v>
      </c>
      <c r="L78" s="30">
        <v>28.680999999999983</v>
      </c>
    </row>
    <row r="79" spans="1:12" ht="12.75">
      <c r="A79" s="24" t="s">
        <v>213</v>
      </c>
      <c r="B79" s="25" t="s">
        <v>214</v>
      </c>
      <c r="C79" s="26">
        <v>1132.181</v>
      </c>
      <c r="D79" s="27">
        <v>711.985</v>
      </c>
      <c r="E79" s="26">
        <v>210.13</v>
      </c>
      <c r="F79" s="28">
        <v>107.844</v>
      </c>
      <c r="G79" s="26">
        <v>529.509</v>
      </c>
      <c r="H79" s="27">
        <v>776.839</v>
      </c>
      <c r="I79" s="26">
        <v>1562.785</v>
      </c>
      <c r="J79" s="28">
        <v>1831.628</v>
      </c>
      <c r="K79" s="29">
        <v>602.672</v>
      </c>
      <c r="L79" s="30">
        <v>-64.85400000000004</v>
      </c>
    </row>
    <row r="80" spans="1:12" ht="12.75">
      <c r="A80" s="24" t="s">
        <v>215</v>
      </c>
      <c r="B80" s="25" t="s">
        <v>216</v>
      </c>
      <c r="C80" s="26">
        <v>244.273</v>
      </c>
      <c r="D80" s="27">
        <v>384.493</v>
      </c>
      <c r="E80" s="26">
        <v>157.626</v>
      </c>
      <c r="F80" s="28">
        <v>268.931</v>
      </c>
      <c r="G80" s="26">
        <v>3084.372</v>
      </c>
      <c r="H80" s="27">
        <v>5972.754</v>
      </c>
      <c r="I80" s="26">
        <v>7796.222</v>
      </c>
      <c r="J80" s="28">
        <v>13498.569</v>
      </c>
      <c r="K80" s="29">
        <v>-2840.0989999999997</v>
      </c>
      <c r="L80" s="30">
        <v>-5588.2609999999995</v>
      </c>
    </row>
    <row r="81" spans="1:12" ht="12.75">
      <c r="A81" s="24" t="s">
        <v>217</v>
      </c>
      <c r="B81" s="25" t="s">
        <v>218</v>
      </c>
      <c r="C81" s="26">
        <v>0.273</v>
      </c>
      <c r="D81" s="27">
        <v>0.187</v>
      </c>
      <c r="E81" s="26">
        <v>0.004</v>
      </c>
      <c r="F81" s="28">
        <v>0.003</v>
      </c>
      <c r="G81" s="26">
        <v>0</v>
      </c>
      <c r="H81" s="27">
        <v>0</v>
      </c>
      <c r="I81" s="26">
        <v>0</v>
      </c>
      <c r="J81" s="28">
        <v>0</v>
      </c>
      <c r="K81" s="29">
        <v>0.273</v>
      </c>
      <c r="L81" s="30">
        <v>0.187</v>
      </c>
    </row>
    <row r="82" spans="1:12" ht="12.75">
      <c r="A82" s="24" t="s">
        <v>219</v>
      </c>
      <c r="B82" s="25" t="s">
        <v>220</v>
      </c>
      <c r="C82" s="26">
        <v>2515.378</v>
      </c>
      <c r="D82" s="27">
        <v>1082.765</v>
      </c>
      <c r="E82" s="26">
        <v>344.631</v>
      </c>
      <c r="F82" s="28">
        <v>302.693</v>
      </c>
      <c r="G82" s="26">
        <v>2129.711</v>
      </c>
      <c r="H82" s="27">
        <v>1167.361</v>
      </c>
      <c r="I82" s="26">
        <v>1531.353</v>
      </c>
      <c r="J82" s="28">
        <v>625.033</v>
      </c>
      <c r="K82" s="29">
        <v>385.66700000000037</v>
      </c>
      <c r="L82" s="30">
        <v>-84.596</v>
      </c>
    </row>
    <row r="83" spans="1:12" ht="12.75">
      <c r="A83" s="24" t="s">
        <v>221</v>
      </c>
      <c r="B83" s="25" t="s">
        <v>222</v>
      </c>
      <c r="C83" s="26">
        <v>8.253</v>
      </c>
      <c r="D83" s="27">
        <v>19.731</v>
      </c>
      <c r="E83" s="26">
        <v>0.603</v>
      </c>
      <c r="F83" s="28">
        <v>1.5</v>
      </c>
      <c r="G83" s="26">
        <v>0</v>
      </c>
      <c r="H83" s="27">
        <v>0</v>
      </c>
      <c r="I83" s="26">
        <v>0</v>
      </c>
      <c r="J83" s="28">
        <v>0</v>
      </c>
      <c r="K83" s="29">
        <v>8.253</v>
      </c>
      <c r="L83" s="30">
        <v>19.731</v>
      </c>
    </row>
    <row r="84" spans="1:12" ht="12.75">
      <c r="A84" s="24" t="s">
        <v>223</v>
      </c>
      <c r="B84" s="25" t="s">
        <v>224</v>
      </c>
      <c r="C84" s="26">
        <v>1763.774</v>
      </c>
      <c r="D84" s="27">
        <v>2547.525</v>
      </c>
      <c r="E84" s="26">
        <v>685.201</v>
      </c>
      <c r="F84" s="28">
        <v>948.322</v>
      </c>
      <c r="G84" s="26">
        <v>492.381</v>
      </c>
      <c r="H84" s="27">
        <v>773.911</v>
      </c>
      <c r="I84" s="26">
        <v>250.273</v>
      </c>
      <c r="J84" s="28">
        <v>517.774</v>
      </c>
      <c r="K84" s="29">
        <v>1271.393</v>
      </c>
      <c r="L84" s="30">
        <v>1773.614</v>
      </c>
    </row>
    <row r="85" spans="1:12" ht="12.75">
      <c r="A85" s="24" t="s">
        <v>225</v>
      </c>
      <c r="B85" s="25" t="s">
        <v>226</v>
      </c>
      <c r="C85" s="26">
        <v>564.669</v>
      </c>
      <c r="D85" s="27">
        <v>649.819</v>
      </c>
      <c r="E85" s="26">
        <v>359.855</v>
      </c>
      <c r="F85" s="28">
        <v>389.59</v>
      </c>
      <c r="G85" s="26">
        <v>0</v>
      </c>
      <c r="H85" s="27">
        <v>0</v>
      </c>
      <c r="I85" s="26">
        <v>0</v>
      </c>
      <c r="J85" s="28">
        <v>0</v>
      </c>
      <c r="K85" s="29">
        <v>564.669</v>
      </c>
      <c r="L85" s="30">
        <v>649.819</v>
      </c>
    </row>
    <row r="86" spans="1:12" ht="12.75">
      <c r="A86" s="24" t="s">
        <v>229</v>
      </c>
      <c r="B86" s="25" t="s">
        <v>230</v>
      </c>
      <c r="C86" s="26">
        <v>25.893</v>
      </c>
      <c r="D86" s="27">
        <v>48.474</v>
      </c>
      <c r="E86" s="26">
        <v>41.168</v>
      </c>
      <c r="F86" s="28">
        <v>75.974</v>
      </c>
      <c r="G86" s="26">
        <v>580.507</v>
      </c>
      <c r="H86" s="27">
        <v>303.74</v>
      </c>
      <c r="I86" s="26">
        <v>1617.5</v>
      </c>
      <c r="J86" s="28">
        <v>631.958</v>
      </c>
      <c r="K86" s="29">
        <v>-554.6139999999999</v>
      </c>
      <c r="L86" s="30">
        <v>-255.26600000000002</v>
      </c>
    </row>
    <row r="87" spans="1:12" ht="12.75">
      <c r="A87" s="24" t="s">
        <v>231</v>
      </c>
      <c r="B87" s="25" t="s">
        <v>232</v>
      </c>
      <c r="C87" s="26">
        <v>68.745</v>
      </c>
      <c r="D87" s="27">
        <v>26.039</v>
      </c>
      <c r="E87" s="26">
        <v>20.663</v>
      </c>
      <c r="F87" s="28">
        <v>1.508</v>
      </c>
      <c r="G87" s="26">
        <v>0</v>
      </c>
      <c r="H87" s="27">
        <v>0</v>
      </c>
      <c r="I87" s="26">
        <v>0</v>
      </c>
      <c r="J87" s="28">
        <v>0</v>
      </c>
      <c r="K87" s="29">
        <v>68.745</v>
      </c>
      <c r="L87" s="30">
        <v>26.039</v>
      </c>
    </row>
    <row r="88" spans="1:12" ht="12.75">
      <c r="A88" s="24" t="s">
        <v>233</v>
      </c>
      <c r="B88" s="25" t="s">
        <v>234</v>
      </c>
      <c r="C88" s="26">
        <v>2685.912</v>
      </c>
      <c r="D88" s="27">
        <v>2338.845</v>
      </c>
      <c r="E88" s="26">
        <v>205.529</v>
      </c>
      <c r="F88" s="28">
        <v>161.017</v>
      </c>
      <c r="G88" s="26">
        <v>43.539</v>
      </c>
      <c r="H88" s="27">
        <v>157.983</v>
      </c>
      <c r="I88" s="26">
        <v>1.911</v>
      </c>
      <c r="J88" s="28">
        <v>179.791</v>
      </c>
      <c r="K88" s="29">
        <v>2642.3729999999996</v>
      </c>
      <c r="L88" s="30">
        <v>2180.8619999999996</v>
      </c>
    </row>
    <row r="89" spans="1:12" ht="12.75">
      <c r="A89" s="24" t="s">
        <v>235</v>
      </c>
      <c r="B89" s="25" t="s">
        <v>236</v>
      </c>
      <c r="C89" s="26">
        <v>72.428</v>
      </c>
      <c r="D89" s="27">
        <v>25.461</v>
      </c>
      <c r="E89" s="26">
        <v>79.728</v>
      </c>
      <c r="F89" s="28">
        <v>35.073</v>
      </c>
      <c r="G89" s="26">
        <v>0</v>
      </c>
      <c r="H89" s="27">
        <v>0</v>
      </c>
      <c r="I89" s="26">
        <v>0</v>
      </c>
      <c r="J89" s="28">
        <v>0</v>
      </c>
      <c r="K89" s="29">
        <v>72.428</v>
      </c>
      <c r="L89" s="30">
        <v>25.461</v>
      </c>
    </row>
    <row r="90" spans="1:12" ht="12.75">
      <c r="A90" s="24" t="s">
        <v>237</v>
      </c>
      <c r="B90" s="25" t="s">
        <v>238</v>
      </c>
      <c r="C90" s="26">
        <v>63.996</v>
      </c>
      <c r="D90" s="27">
        <v>60.09</v>
      </c>
      <c r="E90" s="26">
        <v>71.594</v>
      </c>
      <c r="F90" s="28">
        <v>104.643</v>
      </c>
      <c r="G90" s="26">
        <v>202.602</v>
      </c>
      <c r="H90" s="27">
        <v>189.148</v>
      </c>
      <c r="I90" s="26">
        <v>3742.541</v>
      </c>
      <c r="J90" s="28">
        <v>3894.917</v>
      </c>
      <c r="K90" s="29">
        <v>-138.606</v>
      </c>
      <c r="L90" s="30">
        <v>-129.058</v>
      </c>
    </row>
    <row r="91" spans="1:12" ht="12.75">
      <c r="A91" s="24" t="s">
        <v>241</v>
      </c>
      <c r="B91" s="25" t="s">
        <v>242</v>
      </c>
      <c r="C91" s="26">
        <v>1001.172</v>
      </c>
      <c r="D91" s="27">
        <v>1009.407</v>
      </c>
      <c r="E91" s="26">
        <v>1732.52</v>
      </c>
      <c r="F91" s="28">
        <v>1488.61</v>
      </c>
      <c r="G91" s="26">
        <v>0</v>
      </c>
      <c r="H91" s="27">
        <v>0</v>
      </c>
      <c r="I91" s="26">
        <v>0</v>
      </c>
      <c r="J91" s="28">
        <v>0</v>
      </c>
      <c r="K91" s="29">
        <v>1001.172</v>
      </c>
      <c r="L91" s="30">
        <v>1009.407</v>
      </c>
    </row>
    <row r="92" spans="1:12" ht="12.75">
      <c r="A92" s="24" t="s">
        <v>245</v>
      </c>
      <c r="B92" s="25" t="s">
        <v>246</v>
      </c>
      <c r="C92" s="26">
        <v>1258.929</v>
      </c>
      <c r="D92" s="27">
        <v>1768.647</v>
      </c>
      <c r="E92" s="26">
        <v>87.638</v>
      </c>
      <c r="F92" s="28">
        <v>315.127</v>
      </c>
      <c r="G92" s="26">
        <v>0</v>
      </c>
      <c r="H92" s="27">
        <v>0</v>
      </c>
      <c r="I92" s="26">
        <v>0</v>
      </c>
      <c r="J92" s="28">
        <v>0</v>
      </c>
      <c r="K92" s="29">
        <v>1258.929</v>
      </c>
      <c r="L92" s="30">
        <v>1768.647</v>
      </c>
    </row>
    <row r="93" spans="1:12" ht="12.75">
      <c r="A93" s="24" t="s">
        <v>247</v>
      </c>
      <c r="B93" s="25" t="s">
        <v>248</v>
      </c>
      <c r="C93" s="26">
        <v>72.678</v>
      </c>
      <c r="D93" s="27">
        <v>105.637</v>
      </c>
      <c r="E93" s="26">
        <v>7.16</v>
      </c>
      <c r="F93" s="28">
        <v>10.57</v>
      </c>
      <c r="G93" s="26">
        <v>0</v>
      </c>
      <c r="H93" s="27">
        <v>0</v>
      </c>
      <c r="I93" s="26">
        <v>0</v>
      </c>
      <c r="J93" s="28">
        <v>0</v>
      </c>
      <c r="K93" s="29">
        <v>72.678</v>
      </c>
      <c r="L93" s="30">
        <v>105.637</v>
      </c>
    </row>
    <row r="94" spans="1:12" ht="12.75">
      <c r="A94" s="24" t="s">
        <v>251</v>
      </c>
      <c r="B94" s="25" t="s">
        <v>252</v>
      </c>
      <c r="C94" s="26">
        <v>35.97</v>
      </c>
      <c r="D94" s="27">
        <v>48.62</v>
      </c>
      <c r="E94" s="26">
        <v>14.6</v>
      </c>
      <c r="F94" s="28">
        <v>22.298</v>
      </c>
      <c r="G94" s="26">
        <v>1334.614</v>
      </c>
      <c r="H94" s="27">
        <v>981.477</v>
      </c>
      <c r="I94" s="26">
        <v>2085</v>
      </c>
      <c r="J94" s="28">
        <v>1415.5</v>
      </c>
      <c r="K94" s="29">
        <v>-1298.644</v>
      </c>
      <c r="L94" s="30">
        <v>-932.857</v>
      </c>
    </row>
    <row r="95" spans="1:12" ht="12.75">
      <c r="A95" s="24" t="s">
        <v>253</v>
      </c>
      <c r="B95" s="25" t="s">
        <v>254</v>
      </c>
      <c r="C95" s="26">
        <v>2.118</v>
      </c>
      <c r="D95" s="27">
        <v>4.377</v>
      </c>
      <c r="E95" s="26">
        <v>0.959</v>
      </c>
      <c r="F95" s="28">
        <v>2.02</v>
      </c>
      <c r="G95" s="26">
        <v>0</v>
      </c>
      <c r="H95" s="27">
        <v>0</v>
      </c>
      <c r="I95" s="26">
        <v>0</v>
      </c>
      <c r="J95" s="28">
        <v>0</v>
      </c>
      <c r="K95" s="29">
        <v>2.118</v>
      </c>
      <c r="L95" s="30">
        <v>4.377</v>
      </c>
    </row>
    <row r="96" spans="1:12" ht="12.75">
      <c r="A96" s="24" t="s">
        <v>255</v>
      </c>
      <c r="B96" s="25" t="s">
        <v>256</v>
      </c>
      <c r="C96" s="26">
        <v>1894.343</v>
      </c>
      <c r="D96" s="27">
        <v>3732.144</v>
      </c>
      <c r="E96" s="26">
        <v>462.943</v>
      </c>
      <c r="F96" s="28">
        <v>743.799</v>
      </c>
      <c r="G96" s="26">
        <v>0</v>
      </c>
      <c r="H96" s="27">
        <v>0</v>
      </c>
      <c r="I96" s="26">
        <v>0</v>
      </c>
      <c r="J96" s="28">
        <v>0</v>
      </c>
      <c r="K96" s="29">
        <v>1894.343</v>
      </c>
      <c r="L96" s="30">
        <v>3732.144</v>
      </c>
    </row>
    <row r="97" spans="1:12" ht="12.75">
      <c r="A97" s="24" t="s">
        <v>257</v>
      </c>
      <c r="B97" s="25" t="s">
        <v>258</v>
      </c>
      <c r="C97" s="26">
        <v>615.332</v>
      </c>
      <c r="D97" s="27">
        <v>934.647</v>
      </c>
      <c r="E97" s="26">
        <v>317.78</v>
      </c>
      <c r="F97" s="28">
        <v>346.27</v>
      </c>
      <c r="G97" s="26">
        <v>0</v>
      </c>
      <c r="H97" s="27">
        <v>0</v>
      </c>
      <c r="I97" s="26">
        <v>0</v>
      </c>
      <c r="J97" s="28">
        <v>0</v>
      </c>
      <c r="K97" s="29">
        <v>615.332</v>
      </c>
      <c r="L97" s="30">
        <v>934.647</v>
      </c>
    </row>
    <row r="98" spans="1:12" ht="12.75">
      <c r="A98" s="24" t="s">
        <v>261</v>
      </c>
      <c r="B98" s="25" t="s">
        <v>262</v>
      </c>
      <c r="C98" s="26">
        <v>6.33</v>
      </c>
      <c r="D98" s="27">
        <v>64.065</v>
      </c>
      <c r="E98" s="26">
        <v>1.611</v>
      </c>
      <c r="F98" s="28">
        <v>19.94</v>
      </c>
      <c r="G98" s="26">
        <v>0</v>
      </c>
      <c r="H98" s="27">
        <v>0</v>
      </c>
      <c r="I98" s="26">
        <v>0</v>
      </c>
      <c r="J98" s="28">
        <v>0</v>
      </c>
      <c r="K98" s="29">
        <v>6.33</v>
      </c>
      <c r="L98" s="30">
        <v>64.065</v>
      </c>
    </row>
    <row r="99" spans="1:12" ht="12.75">
      <c r="A99" s="24" t="s">
        <v>263</v>
      </c>
      <c r="B99" s="25" t="s">
        <v>264</v>
      </c>
      <c r="C99" s="26">
        <v>2.528</v>
      </c>
      <c r="D99" s="27">
        <v>17.479</v>
      </c>
      <c r="E99" s="26">
        <v>0.322</v>
      </c>
      <c r="F99" s="28">
        <v>2.606</v>
      </c>
      <c r="G99" s="26">
        <v>0</v>
      </c>
      <c r="H99" s="27">
        <v>0</v>
      </c>
      <c r="I99" s="26">
        <v>0</v>
      </c>
      <c r="J99" s="28">
        <v>0</v>
      </c>
      <c r="K99" s="29">
        <v>2.528</v>
      </c>
      <c r="L99" s="30">
        <v>17.479</v>
      </c>
    </row>
    <row r="100" spans="1:12" ht="12.75">
      <c r="A100" s="24" t="s">
        <v>265</v>
      </c>
      <c r="B100" s="25" t="s">
        <v>266</v>
      </c>
      <c r="C100" s="26">
        <v>0.307</v>
      </c>
      <c r="D100" s="27">
        <v>43.341</v>
      </c>
      <c r="E100" s="26">
        <v>0.2</v>
      </c>
      <c r="F100" s="28">
        <v>36.809</v>
      </c>
      <c r="G100" s="26">
        <v>21.665</v>
      </c>
      <c r="H100" s="27">
        <v>0</v>
      </c>
      <c r="I100" s="26">
        <v>27.12</v>
      </c>
      <c r="J100" s="28">
        <v>0</v>
      </c>
      <c r="K100" s="29">
        <v>-21.358</v>
      </c>
      <c r="L100" s="30">
        <v>43.341</v>
      </c>
    </row>
    <row r="101" spans="1:12" ht="12.75">
      <c r="A101" s="24" t="s">
        <v>267</v>
      </c>
      <c r="B101" s="25" t="s">
        <v>268</v>
      </c>
      <c r="C101" s="26">
        <v>297.659</v>
      </c>
      <c r="D101" s="27">
        <v>441.789</v>
      </c>
      <c r="E101" s="26">
        <v>37.409</v>
      </c>
      <c r="F101" s="28">
        <v>55.053</v>
      </c>
      <c r="G101" s="26">
        <v>65.889</v>
      </c>
      <c r="H101" s="27">
        <v>85.075</v>
      </c>
      <c r="I101" s="26">
        <v>3.76</v>
      </c>
      <c r="J101" s="28">
        <v>8.941</v>
      </c>
      <c r="K101" s="29">
        <v>231.76999999999998</v>
      </c>
      <c r="L101" s="30">
        <v>356.714</v>
      </c>
    </row>
    <row r="102" spans="1:12" ht="12.75">
      <c r="A102" s="24" t="s">
        <v>269</v>
      </c>
      <c r="B102" s="25" t="s">
        <v>270</v>
      </c>
      <c r="C102" s="26">
        <v>343.922</v>
      </c>
      <c r="D102" s="27">
        <v>90.061</v>
      </c>
      <c r="E102" s="26">
        <v>84.836</v>
      </c>
      <c r="F102" s="28">
        <v>18.578</v>
      </c>
      <c r="G102" s="26">
        <v>0</v>
      </c>
      <c r="H102" s="27">
        <v>0</v>
      </c>
      <c r="I102" s="26">
        <v>0</v>
      </c>
      <c r="J102" s="28">
        <v>0</v>
      </c>
      <c r="K102" s="29">
        <v>343.922</v>
      </c>
      <c r="L102" s="30">
        <v>90.061</v>
      </c>
    </row>
    <row r="103" spans="1:12" ht="12.75">
      <c r="A103" s="24" t="s">
        <v>271</v>
      </c>
      <c r="B103" s="25" t="s">
        <v>272</v>
      </c>
      <c r="C103" s="26">
        <v>764.822</v>
      </c>
      <c r="D103" s="27">
        <v>1421.763</v>
      </c>
      <c r="E103" s="26">
        <v>678.848</v>
      </c>
      <c r="F103" s="28">
        <v>1180.463</v>
      </c>
      <c r="G103" s="26">
        <v>0</v>
      </c>
      <c r="H103" s="27">
        <v>0</v>
      </c>
      <c r="I103" s="26">
        <v>0</v>
      </c>
      <c r="J103" s="28">
        <v>0</v>
      </c>
      <c r="K103" s="29">
        <v>764.822</v>
      </c>
      <c r="L103" s="30">
        <v>1421.763</v>
      </c>
    </row>
    <row r="104" spans="1:12" ht="12.75">
      <c r="A104" s="24" t="s">
        <v>273</v>
      </c>
      <c r="B104" s="25" t="s">
        <v>274</v>
      </c>
      <c r="C104" s="26">
        <v>46.046</v>
      </c>
      <c r="D104" s="27">
        <v>36.03</v>
      </c>
      <c r="E104" s="26">
        <v>4.911</v>
      </c>
      <c r="F104" s="28">
        <v>4.517</v>
      </c>
      <c r="G104" s="26">
        <v>1070.873</v>
      </c>
      <c r="H104" s="27">
        <v>2617.198</v>
      </c>
      <c r="I104" s="26">
        <v>1973.425</v>
      </c>
      <c r="J104" s="28">
        <v>4179.295</v>
      </c>
      <c r="K104" s="29">
        <v>-1024.827</v>
      </c>
      <c r="L104" s="30">
        <v>-2581.1679999999997</v>
      </c>
    </row>
    <row r="105" spans="1:12" ht="12.75">
      <c r="A105" s="24" t="s">
        <v>275</v>
      </c>
      <c r="B105" s="25" t="s">
        <v>276</v>
      </c>
      <c r="C105" s="26">
        <v>404.009</v>
      </c>
      <c r="D105" s="27">
        <v>1148.901</v>
      </c>
      <c r="E105" s="26">
        <v>2753.1</v>
      </c>
      <c r="F105" s="28">
        <v>5134.52</v>
      </c>
      <c r="G105" s="26">
        <v>0</v>
      </c>
      <c r="H105" s="27">
        <v>0</v>
      </c>
      <c r="I105" s="26">
        <v>0</v>
      </c>
      <c r="J105" s="28">
        <v>0</v>
      </c>
      <c r="K105" s="29">
        <v>404.009</v>
      </c>
      <c r="L105" s="30">
        <v>1148.901</v>
      </c>
    </row>
    <row r="106" spans="1:12" ht="12.75">
      <c r="A106" s="24" t="s">
        <v>277</v>
      </c>
      <c r="B106" s="25" t="s">
        <v>278</v>
      </c>
      <c r="C106" s="26">
        <v>10.754</v>
      </c>
      <c r="D106" s="27">
        <v>26.801</v>
      </c>
      <c r="E106" s="26">
        <v>0.9</v>
      </c>
      <c r="F106" s="28">
        <v>1.406</v>
      </c>
      <c r="G106" s="26">
        <v>0</v>
      </c>
      <c r="H106" s="27">
        <v>0</v>
      </c>
      <c r="I106" s="26">
        <v>0</v>
      </c>
      <c r="J106" s="28">
        <v>0</v>
      </c>
      <c r="K106" s="29">
        <v>10.754</v>
      </c>
      <c r="L106" s="30">
        <v>26.801</v>
      </c>
    </row>
    <row r="107" spans="1:12" ht="12.75">
      <c r="A107" s="24" t="s">
        <v>283</v>
      </c>
      <c r="B107" s="25" t="s">
        <v>284</v>
      </c>
      <c r="C107" s="26">
        <v>1037.995</v>
      </c>
      <c r="D107" s="27">
        <v>2177.152</v>
      </c>
      <c r="E107" s="26">
        <v>190.228</v>
      </c>
      <c r="F107" s="28">
        <v>316.818</v>
      </c>
      <c r="G107" s="26">
        <v>0</v>
      </c>
      <c r="H107" s="27">
        <v>0</v>
      </c>
      <c r="I107" s="26">
        <v>0</v>
      </c>
      <c r="J107" s="28">
        <v>0</v>
      </c>
      <c r="K107" s="29">
        <v>1037.995</v>
      </c>
      <c r="L107" s="30">
        <v>2177.152</v>
      </c>
    </row>
    <row r="108" spans="1:12" ht="12.75">
      <c r="A108" s="24" t="s">
        <v>287</v>
      </c>
      <c r="B108" s="25" t="s">
        <v>288</v>
      </c>
      <c r="C108" s="26">
        <v>68.054</v>
      </c>
      <c r="D108" s="27">
        <v>145.186</v>
      </c>
      <c r="E108" s="26">
        <v>5.218</v>
      </c>
      <c r="F108" s="28">
        <v>14.702</v>
      </c>
      <c r="G108" s="26">
        <v>553.102</v>
      </c>
      <c r="H108" s="27">
        <v>1141.223</v>
      </c>
      <c r="I108" s="26">
        <v>212.958</v>
      </c>
      <c r="J108" s="28">
        <v>422.657</v>
      </c>
      <c r="K108" s="29">
        <v>-485.048</v>
      </c>
      <c r="L108" s="30">
        <v>-996.0369999999999</v>
      </c>
    </row>
    <row r="109" spans="1:12" ht="12.75">
      <c r="A109" s="24" t="s">
        <v>289</v>
      </c>
      <c r="B109" s="25" t="s">
        <v>290</v>
      </c>
      <c r="C109" s="26">
        <v>39.146</v>
      </c>
      <c r="D109" s="27">
        <v>59.367</v>
      </c>
      <c r="E109" s="26">
        <v>4.564</v>
      </c>
      <c r="F109" s="28">
        <v>2.222</v>
      </c>
      <c r="G109" s="26">
        <v>0</v>
      </c>
      <c r="H109" s="27">
        <v>0</v>
      </c>
      <c r="I109" s="26">
        <v>0</v>
      </c>
      <c r="J109" s="28">
        <v>0</v>
      </c>
      <c r="K109" s="29">
        <v>39.146</v>
      </c>
      <c r="L109" s="30">
        <v>59.367</v>
      </c>
    </row>
    <row r="110" spans="1:12" ht="12.75">
      <c r="A110" s="24" t="s">
        <v>291</v>
      </c>
      <c r="B110" s="25" t="s">
        <v>292</v>
      </c>
      <c r="C110" s="26">
        <v>9371.056</v>
      </c>
      <c r="D110" s="27">
        <v>10046.259</v>
      </c>
      <c r="E110" s="26">
        <v>19083.581</v>
      </c>
      <c r="F110" s="28">
        <v>26996.385</v>
      </c>
      <c r="G110" s="26">
        <v>0</v>
      </c>
      <c r="H110" s="27">
        <v>0</v>
      </c>
      <c r="I110" s="26">
        <v>0</v>
      </c>
      <c r="J110" s="28">
        <v>0</v>
      </c>
      <c r="K110" s="29">
        <v>9371.056</v>
      </c>
      <c r="L110" s="30">
        <v>10046.259</v>
      </c>
    </row>
    <row r="111" spans="1:12" ht="12.75">
      <c r="A111" s="24" t="s">
        <v>293</v>
      </c>
      <c r="B111" s="25" t="s">
        <v>294</v>
      </c>
      <c r="C111" s="26">
        <v>571.422</v>
      </c>
      <c r="D111" s="27">
        <v>1161.052</v>
      </c>
      <c r="E111" s="26">
        <v>476.015</v>
      </c>
      <c r="F111" s="28">
        <v>1478.094</v>
      </c>
      <c r="G111" s="26">
        <v>0</v>
      </c>
      <c r="H111" s="27">
        <v>0.034</v>
      </c>
      <c r="I111" s="26">
        <v>0</v>
      </c>
      <c r="J111" s="28">
        <v>0.01</v>
      </c>
      <c r="K111" s="29">
        <v>571.422</v>
      </c>
      <c r="L111" s="30">
        <v>1161.0179999999998</v>
      </c>
    </row>
    <row r="112" spans="1:12" ht="12.75">
      <c r="A112" s="24" t="s">
        <v>297</v>
      </c>
      <c r="B112" s="25" t="s">
        <v>298</v>
      </c>
      <c r="C112" s="26">
        <v>6887.564</v>
      </c>
      <c r="D112" s="27">
        <v>12535.239</v>
      </c>
      <c r="E112" s="26">
        <v>2357.662</v>
      </c>
      <c r="F112" s="28">
        <v>3954.573</v>
      </c>
      <c r="G112" s="26">
        <v>1870.07</v>
      </c>
      <c r="H112" s="27">
        <v>2611.811</v>
      </c>
      <c r="I112" s="26">
        <v>591.808</v>
      </c>
      <c r="J112" s="28">
        <v>695.904</v>
      </c>
      <c r="K112" s="29">
        <v>5017.494000000001</v>
      </c>
      <c r="L112" s="30">
        <v>9923.428</v>
      </c>
    </row>
    <row r="113" spans="1:12" ht="12.75">
      <c r="A113" s="24" t="s">
        <v>299</v>
      </c>
      <c r="B113" s="25" t="s">
        <v>300</v>
      </c>
      <c r="C113" s="26">
        <v>4.394</v>
      </c>
      <c r="D113" s="27">
        <v>0.018</v>
      </c>
      <c r="E113" s="26">
        <v>0.64</v>
      </c>
      <c r="F113" s="28">
        <v>0.005</v>
      </c>
      <c r="G113" s="26">
        <v>0</v>
      </c>
      <c r="H113" s="27">
        <v>0</v>
      </c>
      <c r="I113" s="26">
        <v>0</v>
      </c>
      <c r="J113" s="28">
        <v>0</v>
      </c>
      <c r="K113" s="29">
        <v>4.394</v>
      </c>
      <c r="L113" s="30">
        <v>0.018</v>
      </c>
    </row>
    <row r="114" spans="1:12" ht="12.75">
      <c r="A114" s="24" t="s">
        <v>301</v>
      </c>
      <c r="B114" s="25" t="s">
        <v>302</v>
      </c>
      <c r="C114" s="26">
        <v>5.68</v>
      </c>
      <c r="D114" s="27">
        <v>3.411</v>
      </c>
      <c r="E114" s="26">
        <v>4.48</v>
      </c>
      <c r="F114" s="28">
        <v>2.355</v>
      </c>
      <c r="G114" s="26">
        <v>0</v>
      </c>
      <c r="H114" s="27">
        <v>0</v>
      </c>
      <c r="I114" s="26">
        <v>0</v>
      </c>
      <c r="J114" s="28">
        <v>0</v>
      </c>
      <c r="K114" s="29">
        <v>5.68</v>
      </c>
      <c r="L114" s="30">
        <v>3.411</v>
      </c>
    </row>
    <row r="115" spans="1:12" ht="12.75">
      <c r="A115" s="24" t="s">
        <v>303</v>
      </c>
      <c r="B115" s="25" t="s">
        <v>304</v>
      </c>
      <c r="C115" s="26">
        <v>476.716</v>
      </c>
      <c r="D115" s="27">
        <v>213.838</v>
      </c>
      <c r="E115" s="26">
        <v>212.26</v>
      </c>
      <c r="F115" s="28">
        <v>62.79</v>
      </c>
      <c r="G115" s="26">
        <v>0</v>
      </c>
      <c r="H115" s="27">
        <v>0.084</v>
      </c>
      <c r="I115" s="26">
        <v>0</v>
      </c>
      <c r="J115" s="28">
        <v>0.009</v>
      </c>
      <c r="K115" s="29">
        <v>476.716</v>
      </c>
      <c r="L115" s="30">
        <v>213.754</v>
      </c>
    </row>
    <row r="116" spans="1:12" ht="12.75">
      <c r="A116" s="24" t="s">
        <v>305</v>
      </c>
      <c r="B116" s="25" t="s">
        <v>306</v>
      </c>
      <c r="C116" s="26">
        <v>180.02</v>
      </c>
      <c r="D116" s="27">
        <v>408.302</v>
      </c>
      <c r="E116" s="26">
        <v>25.192</v>
      </c>
      <c r="F116" s="28">
        <v>76.426</v>
      </c>
      <c r="G116" s="26">
        <v>0</v>
      </c>
      <c r="H116" s="27">
        <v>0</v>
      </c>
      <c r="I116" s="26">
        <v>0</v>
      </c>
      <c r="J116" s="28">
        <v>0</v>
      </c>
      <c r="K116" s="29">
        <v>180.02</v>
      </c>
      <c r="L116" s="30">
        <v>408.302</v>
      </c>
    </row>
    <row r="117" spans="1:12" ht="12.75">
      <c r="A117" s="24" t="s">
        <v>307</v>
      </c>
      <c r="B117" s="25" t="s">
        <v>308</v>
      </c>
      <c r="C117" s="26">
        <v>1652.221</v>
      </c>
      <c r="D117" s="27">
        <v>1445.805</v>
      </c>
      <c r="E117" s="26">
        <v>875.5</v>
      </c>
      <c r="F117" s="28">
        <v>777.944</v>
      </c>
      <c r="G117" s="26">
        <v>0</v>
      </c>
      <c r="H117" s="27">
        <v>0</v>
      </c>
      <c r="I117" s="26">
        <v>0</v>
      </c>
      <c r="J117" s="28">
        <v>0</v>
      </c>
      <c r="K117" s="29">
        <v>1652.221</v>
      </c>
      <c r="L117" s="30">
        <v>1445.805</v>
      </c>
    </row>
    <row r="118" spans="1:12" ht="12.75">
      <c r="A118" s="24" t="s">
        <v>309</v>
      </c>
      <c r="B118" s="25" t="s">
        <v>310</v>
      </c>
      <c r="C118" s="26">
        <v>45912.151</v>
      </c>
      <c r="D118" s="27">
        <v>60611.838</v>
      </c>
      <c r="E118" s="26">
        <v>6747.162</v>
      </c>
      <c r="F118" s="28">
        <v>8277.203</v>
      </c>
      <c r="G118" s="26">
        <v>625.891</v>
      </c>
      <c r="H118" s="27">
        <v>504.847</v>
      </c>
      <c r="I118" s="26">
        <v>247.174</v>
      </c>
      <c r="J118" s="28">
        <v>218.242</v>
      </c>
      <c r="K118" s="29">
        <v>45286.259999999995</v>
      </c>
      <c r="L118" s="30">
        <v>60106.991</v>
      </c>
    </row>
    <row r="119" spans="1:12" ht="12.75">
      <c r="A119" s="24" t="s">
        <v>311</v>
      </c>
      <c r="B119" s="25" t="s">
        <v>312</v>
      </c>
      <c r="C119" s="26">
        <v>7774.176</v>
      </c>
      <c r="D119" s="27">
        <v>9668.663</v>
      </c>
      <c r="E119" s="26">
        <v>4641.179</v>
      </c>
      <c r="F119" s="28">
        <v>5347.454</v>
      </c>
      <c r="G119" s="26">
        <v>308.449</v>
      </c>
      <c r="H119" s="27">
        <v>469.091</v>
      </c>
      <c r="I119" s="26">
        <v>136.489</v>
      </c>
      <c r="J119" s="28">
        <v>194.49</v>
      </c>
      <c r="K119" s="29">
        <v>7465.727000000001</v>
      </c>
      <c r="L119" s="30">
        <v>9199.572</v>
      </c>
    </row>
    <row r="120" spans="1:12" ht="12.75">
      <c r="A120" s="24" t="s">
        <v>313</v>
      </c>
      <c r="B120" s="25" t="s">
        <v>314</v>
      </c>
      <c r="C120" s="26">
        <v>1096.138</v>
      </c>
      <c r="D120" s="27">
        <v>1493.65</v>
      </c>
      <c r="E120" s="26">
        <v>960.63</v>
      </c>
      <c r="F120" s="28">
        <v>1424.072</v>
      </c>
      <c r="G120" s="26">
        <v>0</v>
      </c>
      <c r="H120" s="27">
        <v>0</v>
      </c>
      <c r="I120" s="26">
        <v>0</v>
      </c>
      <c r="J120" s="28">
        <v>0</v>
      </c>
      <c r="K120" s="29">
        <v>1096.138</v>
      </c>
      <c r="L120" s="30">
        <v>1493.65</v>
      </c>
    </row>
    <row r="121" spans="1:12" ht="12.75">
      <c r="A121" s="24" t="s">
        <v>315</v>
      </c>
      <c r="B121" s="25" t="s">
        <v>316</v>
      </c>
      <c r="C121" s="26">
        <v>0.007</v>
      </c>
      <c r="D121" s="27">
        <v>1.636</v>
      </c>
      <c r="E121" s="26">
        <v>0.005</v>
      </c>
      <c r="F121" s="28">
        <v>0.716</v>
      </c>
      <c r="G121" s="26">
        <v>0</v>
      </c>
      <c r="H121" s="27">
        <v>0</v>
      </c>
      <c r="I121" s="26">
        <v>0</v>
      </c>
      <c r="J121" s="28">
        <v>0</v>
      </c>
      <c r="K121" s="29">
        <v>0.007</v>
      </c>
      <c r="L121" s="30">
        <v>1.636</v>
      </c>
    </row>
    <row r="122" spans="1:12" ht="12.75">
      <c r="A122" s="24" t="s">
        <v>317</v>
      </c>
      <c r="B122" s="25" t="s">
        <v>318</v>
      </c>
      <c r="C122" s="26">
        <v>7109.772</v>
      </c>
      <c r="D122" s="27">
        <v>7535.13</v>
      </c>
      <c r="E122" s="26">
        <v>4171.581</v>
      </c>
      <c r="F122" s="28">
        <v>4223.807</v>
      </c>
      <c r="G122" s="26">
        <v>13.078</v>
      </c>
      <c r="H122" s="27">
        <v>4.233</v>
      </c>
      <c r="I122" s="26">
        <v>22.004</v>
      </c>
      <c r="J122" s="28">
        <v>2.3</v>
      </c>
      <c r="K122" s="29">
        <v>7096.6939999999995</v>
      </c>
      <c r="L122" s="30">
        <v>7530.897</v>
      </c>
    </row>
    <row r="123" spans="1:12" ht="12.75">
      <c r="A123" s="24" t="s">
        <v>319</v>
      </c>
      <c r="B123" s="25" t="s">
        <v>320</v>
      </c>
      <c r="C123" s="26">
        <v>41996.743</v>
      </c>
      <c r="D123" s="27">
        <v>71806.15</v>
      </c>
      <c r="E123" s="26">
        <v>17795.653</v>
      </c>
      <c r="F123" s="28">
        <v>29414.12</v>
      </c>
      <c r="G123" s="26">
        <v>15.749</v>
      </c>
      <c r="H123" s="27">
        <v>10.606</v>
      </c>
      <c r="I123" s="26">
        <v>5.46</v>
      </c>
      <c r="J123" s="28">
        <v>6.608</v>
      </c>
      <c r="K123" s="29">
        <v>41980.994</v>
      </c>
      <c r="L123" s="30">
        <v>71795.544</v>
      </c>
    </row>
    <row r="124" spans="1:12" ht="12.75">
      <c r="A124" s="24" t="s">
        <v>321</v>
      </c>
      <c r="B124" s="25" t="s">
        <v>322</v>
      </c>
      <c r="C124" s="26">
        <v>3101.834</v>
      </c>
      <c r="D124" s="27">
        <v>5053.621</v>
      </c>
      <c r="E124" s="26">
        <v>3368.511</v>
      </c>
      <c r="F124" s="28">
        <v>4951.554</v>
      </c>
      <c r="G124" s="26">
        <v>0</v>
      </c>
      <c r="H124" s="27">
        <v>0.018</v>
      </c>
      <c r="I124" s="26">
        <v>0</v>
      </c>
      <c r="J124" s="28">
        <v>0.003</v>
      </c>
      <c r="K124" s="29">
        <v>3101.834</v>
      </c>
      <c r="L124" s="30">
        <v>5053.603</v>
      </c>
    </row>
    <row r="125" spans="1:12" ht="12.75">
      <c r="A125" s="24" t="s">
        <v>323</v>
      </c>
      <c r="B125" s="25" t="s">
        <v>324</v>
      </c>
      <c r="C125" s="26">
        <v>1350.013</v>
      </c>
      <c r="D125" s="27">
        <v>1468.08</v>
      </c>
      <c r="E125" s="26">
        <v>1400.614</v>
      </c>
      <c r="F125" s="28">
        <v>1700.227</v>
      </c>
      <c r="G125" s="26">
        <v>0</v>
      </c>
      <c r="H125" s="27">
        <v>0</v>
      </c>
      <c r="I125" s="26">
        <v>0</v>
      </c>
      <c r="J125" s="28">
        <v>0</v>
      </c>
      <c r="K125" s="29">
        <v>1350.013</v>
      </c>
      <c r="L125" s="30">
        <v>1468.08</v>
      </c>
    </row>
    <row r="126" spans="1:12" ht="12.75">
      <c r="A126" s="24" t="s">
        <v>325</v>
      </c>
      <c r="B126" s="25" t="s">
        <v>326</v>
      </c>
      <c r="C126" s="26">
        <v>697.394</v>
      </c>
      <c r="D126" s="27">
        <v>417.562</v>
      </c>
      <c r="E126" s="26">
        <v>676.156</v>
      </c>
      <c r="F126" s="28">
        <v>327.958</v>
      </c>
      <c r="G126" s="26">
        <v>4.196</v>
      </c>
      <c r="H126" s="27">
        <v>9.225</v>
      </c>
      <c r="I126" s="26">
        <v>2.72</v>
      </c>
      <c r="J126" s="28">
        <v>3.528</v>
      </c>
      <c r="K126" s="29">
        <v>693.198</v>
      </c>
      <c r="L126" s="30">
        <v>408.337</v>
      </c>
    </row>
    <row r="127" spans="1:12" ht="12.75">
      <c r="A127" s="24" t="s">
        <v>327</v>
      </c>
      <c r="B127" s="25" t="s">
        <v>328</v>
      </c>
      <c r="C127" s="26">
        <v>37689.88</v>
      </c>
      <c r="D127" s="27">
        <v>44582.519</v>
      </c>
      <c r="E127" s="26">
        <v>54304.92</v>
      </c>
      <c r="F127" s="28">
        <v>62385.496</v>
      </c>
      <c r="G127" s="26">
        <v>0</v>
      </c>
      <c r="H127" s="27">
        <v>0</v>
      </c>
      <c r="I127" s="26">
        <v>0</v>
      </c>
      <c r="J127" s="28">
        <v>0</v>
      </c>
      <c r="K127" s="29">
        <v>37689.88</v>
      </c>
      <c r="L127" s="30">
        <v>44582.519</v>
      </c>
    </row>
    <row r="128" spans="1:12" ht="12.75">
      <c r="A128" s="24" t="s">
        <v>329</v>
      </c>
      <c r="B128" s="25" t="s">
        <v>330</v>
      </c>
      <c r="C128" s="26">
        <v>13858.542</v>
      </c>
      <c r="D128" s="27">
        <v>19202.845</v>
      </c>
      <c r="E128" s="26">
        <v>8241.381</v>
      </c>
      <c r="F128" s="28">
        <v>11219.995</v>
      </c>
      <c r="G128" s="26">
        <v>1.941</v>
      </c>
      <c r="H128" s="27">
        <v>0.231</v>
      </c>
      <c r="I128" s="26">
        <v>1.611</v>
      </c>
      <c r="J128" s="28">
        <v>0.011</v>
      </c>
      <c r="K128" s="29">
        <v>13856.600999999999</v>
      </c>
      <c r="L128" s="30">
        <v>19202.614</v>
      </c>
    </row>
    <row r="129" spans="1:12" ht="12.75">
      <c r="A129" s="24" t="s">
        <v>331</v>
      </c>
      <c r="B129" s="25" t="s">
        <v>332</v>
      </c>
      <c r="C129" s="26">
        <v>351.312</v>
      </c>
      <c r="D129" s="27">
        <v>323.724</v>
      </c>
      <c r="E129" s="26">
        <v>152.458</v>
      </c>
      <c r="F129" s="28">
        <v>150.856</v>
      </c>
      <c r="G129" s="26">
        <v>0</v>
      </c>
      <c r="H129" s="27">
        <v>0</v>
      </c>
      <c r="I129" s="26">
        <v>0</v>
      </c>
      <c r="J129" s="28">
        <v>0</v>
      </c>
      <c r="K129" s="29">
        <v>351.312</v>
      </c>
      <c r="L129" s="30">
        <v>323.724</v>
      </c>
    </row>
    <row r="130" spans="1:12" ht="12.75">
      <c r="A130" s="24" t="s">
        <v>333</v>
      </c>
      <c r="B130" s="25" t="s">
        <v>334</v>
      </c>
      <c r="C130" s="26">
        <v>4714.017</v>
      </c>
      <c r="D130" s="27">
        <v>6221.984</v>
      </c>
      <c r="E130" s="26">
        <v>2148.188</v>
      </c>
      <c r="F130" s="28">
        <v>2541.852</v>
      </c>
      <c r="G130" s="26">
        <v>0</v>
      </c>
      <c r="H130" s="27">
        <v>2.935</v>
      </c>
      <c r="I130" s="26">
        <v>0</v>
      </c>
      <c r="J130" s="28">
        <v>0.492</v>
      </c>
      <c r="K130" s="29">
        <v>4714.017</v>
      </c>
      <c r="L130" s="30">
        <v>6219.049</v>
      </c>
    </row>
    <row r="131" spans="1:12" ht="12.75">
      <c r="A131" s="24" t="s">
        <v>335</v>
      </c>
      <c r="B131" s="25" t="s">
        <v>336</v>
      </c>
      <c r="C131" s="26">
        <v>9722.084</v>
      </c>
      <c r="D131" s="27">
        <v>11499.42</v>
      </c>
      <c r="E131" s="26">
        <v>6434.339</v>
      </c>
      <c r="F131" s="28">
        <v>7436.55</v>
      </c>
      <c r="G131" s="26">
        <v>647.02</v>
      </c>
      <c r="H131" s="27">
        <v>135.142</v>
      </c>
      <c r="I131" s="26">
        <v>380.97</v>
      </c>
      <c r="J131" s="28">
        <v>72.604</v>
      </c>
      <c r="K131" s="29">
        <v>9075.064</v>
      </c>
      <c r="L131" s="30">
        <v>11364.278</v>
      </c>
    </row>
    <row r="132" spans="1:12" ht="12.75">
      <c r="A132" s="24" t="s">
        <v>337</v>
      </c>
      <c r="B132" s="25" t="s">
        <v>338</v>
      </c>
      <c r="C132" s="26">
        <v>26622.762</v>
      </c>
      <c r="D132" s="27">
        <v>25608.043</v>
      </c>
      <c r="E132" s="26">
        <v>15782.597</v>
      </c>
      <c r="F132" s="28">
        <v>16351.498</v>
      </c>
      <c r="G132" s="26">
        <v>59.576</v>
      </c>
      <c r="H132" s="27">
        <v>50.368</v>
      </c>
      <c r="I132" s="26">
        <v>91.404</v>
      </c>
      <c r="J132" s="28">
        <v>101.655</v>
      </c>
      <c r="K132" s="29">
        <v>26563.185999999998</v>
      </c>
      <c r="L132" s="30">
        <v>25557.675000000003</v>
      </c>
    </row>
    <row r="133" spans="1:12" ht="12.75">
      <c r="A133" s="24" t="s">
        <v>339</v>
      </c>
      <c r="B133" s="25" t="s">
        <v>340</v>
      </c>
      <c r="C133" s="26">
        <v>11230.538</v>
      </c>
      <c r="D133" s="27">
        <v>9683.274</v>
      </c>
      <c r="E133" s="26">
        <v>1849.676</v>
      </c>
      <c r="F133" s="28">
        <v>1335.248</v>
      </c>
      <c r="G133" s="26">
        <v>106.307</v>
      </c>
      <c r="H133" s="27">
        <v>0</v>
      </c>
      <c r="I133" s="26">
        <v>6.174</v>
      </c>
      <c r="J133" s="28">
        <v>0</v>
      </c>
      <c r="K133" s="29">
        <v>11124.231</v>
      </c>
      <c r="L133" s="30">
        <v>9683.274</v>
      </c>
    </row>
    <row r="134" spans="1:12" ht="12.75">
      <c r="A134" s="24" t="s">
        <v>341</v>
      </c>
      <c r="B134" s="25" t="s">
        <v>342</v>
      </c>
      <c r="C134" s="26">
        <v>742.229</v>
      </c>
      <c r="D134" s="27">
        <v>1160.558</v>
      </c>
      <c r="E134" s="26">
        <v>463.684</v>
      </c>
      <c r="F134" s="28">
        <v>587.285</v>
      </c>
      <c r="G134" s="26">
        <v>1972.892</v>
      </c>
      <c r="H134" s="27">
        <v>2190.075</v>
      </c>
      <c r="I134" s="26">
        <v>7418.004</v>
      </c>
      <c r="J134" s="28">
        <v>8284.01</v>
      </c>
      <c r="K134" s="29">
        <v>-1230.663</v>
      </c>
      <c r="L134" s="30">
        <v>-1029.5169999999998</v>
      </c>
    </row>
    <row r="135" spans="1:12" ht="12.75">
      <c r="A135" s="24" t="s">
        <v>343</v>
      </c>
      <c r="B135" s="25" t="s">
        <v>344</v>
      </c>
      <c r="C135" s="26">
        <v>12327.868</v>
      </c>
      <c r="D135" s="27">
        <v>13764.265</v>
      </c>
      <c r="E135" s="26">
        <v>3929.823</v>
      </c>
      <c r="F135" s="28">
        <v>4630.132</v>
      </c>
      <c r="G135" s="26">
        <v>0</v>
      </c>
      <c r="H135" s="27">
        <v>0.878</v>
      </c>
      <c r="I135" s="26">
        <v>0</v>
      </c>
      <c r="J135" s="28">
        <v>0.227</v>
      </c>
      <c r="K135" s="29">
        <v>12327.868</v>
      </c>
      <c r="L135" s="30">
        <v>13763.386999999999</v>
      </c>
    </row>
    <row r="136" spans="1:12" ht="12.75">
      <c r="A136" s="24" t="s">
        <v>345</v>
      </c>
      <c r="B136" s="25" t="s">
        <v>346</v>
      </c>
      <c r="C136" s="26">
        <v>3463.926</v>
      </c>
      <c r="D136" s="27">
        <v>4610.514</v>
      </c>
      <c r="E136" s="26">
        <v>1383.966</v>
      </c>
      <c r="F136" s="28">
        <v>1872.721</v>
      </c>
      <c r="G136" s="26">
        <v>0</v>
      </c>
      <c r="H136" s="27">
        <v>0</v>
      </c>
      <c r="I136" s="26">
        <v>0</v>
      </c>
      <c r="J136" s="28">
        <v>0</v>
      </c>
      <c r="K136" s="29">
        <v>3463.926</v>
      </c>
      <c r="L136" s="30">
        <v>4610.514</v>
      </c>
    </row>
    <row r="137" spans="1:12" ht="12.75">
      <c r="A137" s="24" t="s">
        <v>347</v>
      </c>
      <c r="B137" s="25" t="s">
        <v>348</v>
      </c>
      <c r="C137" s="26">
        <v>24.93</v>
      </c>
      <c r="D137" s="27">
        <v>47.697</v>
      </c>
      <c r="E137" s="26">
        <v>27.363</v>
      </c>
      <c r="F137" s="28">
        <v>11.443</v>
      </c>
      <c r="G137" s="26">
        <v>44.99</v>
      </c>
      <c r="H137" s="27">
        <v>646.615</v>
      </c>
      <c r="I137" s="26">
        <v>36.243</v>
      </c>
      <c r="J137" s="28">
        <v>467.273</v>
      </c>
      <c r="K137" s="29">
        <v>-20.060000000000002</v>
      </c>
      <c r="L137" s="30">
        <v>-598.918</v>
      </c>
    </row>
    <row r="138" spans="1:12" ht="12.75">
      <c r="A138" s="24" t="s">
        <v>349</v>
      </c>
      <c r="B138" s="25" t="s">
        <v>350</v>
      </c>
      <c r="C138" s="26">
        <v>25196.142</v>
      </c>
      <c r="D138" s="27">
        <v>30023.025</v>
      </c>
      <c r="E138" s="26">
        <v>4314.087</v>
      </c>
      <c r="F138" s="28">
        <v>4531.358</v>
      </c>
      <c r="G138" s="26">
        <v>3161.868</v>
      </c>
      <c r="H138" s="27">
        <v>7482.166</v>
      </c>
      <c r="I138" s="26">
        <v>628.401</v>
      </c>
      <c r="J138" s="28">
        <v>1583.911</v>
      </c>
      <c r="K138" s="29">
        <v>22034.274</v>
      </c>
      <c r="L138" s="30">
        <v>22540.859</v>
      </c>
    </row>
    <row r="139" spans="1:12" ht="12.75">
      <c r="A139" s="24" t="s">
        <v>351</v>
      </c>
      <c r="B139" s="25" t="s">
        <v>352</v>
      </c>
      <c r="C139" s="26">
        <v>889.559</v>
      </c>
      <c r="D139" s="27">
        <v>1297.285</v>
      </c>
      <c r="E139" s="26">
        <v>1874.341</v>
      </c>
      <c r="F139" s="28">
        <v>2853.883</v>
      </c>
      <c r="G139" s="26">
        <v>0</v>
      </c>
      <c r="H139" s="27">
        <v>12.382</v>
      </c>
      <c r="I139" s="26">
        <v>0</v>
      </c>
      <c r="J139" s="28">
        <v>27.004</v>
      </c>
      <c r="K139" s="29">
        <v>889.559</v>
      </c>
      <c r="L139" s="30">
        <v>1284.903</v>
      </c>
    </row>
    <row r="140" spans="1:12" ht="12.75">
      <c r="A140" s="24" t="s">
        <v>353</v>
      </c>
      <c r="B140" s="25" t="s">
        <v>354</v>
      </c>
      <c r="C140" s="26">
        <v>2442.029</v>
      </c>
      <c r="D140" s="27">
        <v>4486.98</v>
      </c>
      <c r="E140" s="26">
        <v>3644.451</v>
      </c>
      <c r="F140" s="28">
        <v>5983.626</v>
      </c>
      <c r="G140" s="26">
        <v>152.493</v>
      </c>
      <c r="H140" s="27">
        <v>165.314</v>
      </c>
      <c r="I140" s="26">
        <v>327.999</v>
      </c>
      <c r="J140" s="28">
        <v>375.294</v>
      </c>
      <c r="K140" s="29">
        <v>2289.536</v>
      </c>
      <c r="L140" s="30">
        <v>4321.665999999999</v>
      </c>
    </row>
    <row r="141" spans="1:12" ht="12.75">
      <c r="A141" s="24" t="s">
        <v>355</v>
      </c>
      <c r="B141" s="25" t="s">
        <v>356</v>
      </c>
      <c r="C141" s="26">
        <v>628.592</v>
      </c>
      <c r="D141" s="27">
        <v>869.631</v>
      </c>
      <c r="E141" s="26">
        <v>974.957</v>
      </c>
      <c r="F141" s="28">
        <v>1386.832</v>
      </c>
      <c r="G141" s="26">
        <v>685.775</v>
      </c>
      <c r="H141" s="27">
        <v>633.176</v>
      </c>
      <c r="I141" s="26">
        <v>1193.409</v>
      </c>
      <c r="J141" s="28">
        <v>1065.505</v>
      </c>
      <c r="K141" s="29">
        <v>-57.18299999999999</v>
      </c>
      <c r="L141" s="30">
        <v>236.45499999999993</v>
      </c>
    </row>
    <row r="142" spans="1:12" ht="12.75">
      <c r="A142" s="24" t="s">
        <v>357</v>
      </c>
      <c r="B142" s="25" t="s">
        <v>358</v>
      </c>
      <c r="C142" s="26">
        <v>71.388</v>
      </c>
      <c r="D142" s="27">
        <v>928.815</v>
      </c>
      <c r="E142" s="26">
        <v>66.21</v>
      </c>
      <c r="F142" s="28">
        <v>531.697</v>
      </c>
      <c r="G142" s="26">
        <v>2.697</v>
      </c>
      <c r="H142" s="27">
        <v>0</v>
      </c>
      <c r="I142" s="26">
        <v>0.503</v>
      </c>
      <c r="J142" s="28">
        <v>0</v>
      </c>
      <c r="K142" s="29">
        <v>68.691</v>
      </c>
      <c r="L142" s="30">
        <v>928.815</v>
      </c>
    </row>
    <row r="143" spans="1:12" ht="12.75">
      <c r="A143" s="24" t="s">
        <v>361</v>
      </c>
      <c r="B143" s="25" t="s">
        <v>362</v>
      </c>
      <c r="C143" s="26">
        <v>557.88</v>
      </c>
      <c r="D143" s="27">
        <v>579.55</v>
      </c>
      <c r="E143" s="26">
        <v>471.287</v>
      </c>
      <c r="F143" s="28">
        <v>466.214</v>
      </c>
      <c r="G143" s="26">
        <v>0</v>
      </c>
      <c r="H143" s="27">
        <v>0</v>
      </c>
      <c r="I143" s="26">
        <v>0</v>
      </c>
      <c r="J143" s="28">
        <v>0</v>
      </c>
      <c r="K143" s="29">
        <v>557.88</v>
      </c>
      <c r="L143" s="30">
        <v>579.55</v>
      </c>
    </row>
    <row r="144" spans="1:12" ht="12.75">
      <c r="A144" s="24" t="s">
        <v>363</v>
      </c>
      <c r="B144" s="25" t="s">
        <v>364</v>
      </c>
      <c r="C144" s="26">
        <v>0</v>
      </c>
      <c r="D144" s="27">
        <v>0.026</v>
      </c>
      <c r="E144" s="26">
        <v>0</v>
      </c>
      <c r="F144" s="28">
        <v>0.01</v>
      </c>
      <c r="G144" s="26">
        <v>0.002</v>
      </c>
      <c r="H144" s="27">
        <v>0.001</v>
      </c>
      <c r="I144" s="26">
        <v>0.003</v>
      </c>
      <c r="J144" s="28">
        <v>0.001</v>
      </c>
      <c r="K144" s="29">
        <v>-0.002</v>
      </c>
      <c r="L144" s="30">
        <v>0.024999999999999998</v>
      </c>
    </row>
    <row r="145" spans="1:12" ht="12.75">
      <c r="A145" s="24" t="s">
        <v>365</v>
      </c>
      <c r="B145" s="25" t="s">
        <v>366</v>
      </c>
      <c r="C145" s="26">
        <v>327.446</v>
      </c>
      <c r="D145" s="27">
        <v>24.496</v>
      </c>
      <c r="E145" s="26">
        <v>90.694</v>
      </c>
      <c r="F145" s="28">
        <v>32.618</v>
      </c>
      <c r="G145" s="26">
        <v>450.513</v>
      </c>
      <c r="H145" s="27">
        <v>551.264</v>
      </c>
      <c r="I145" s="26">
        <v>124.598</v>
      </c>
      <c r="J145" s="28">
        <v>124.595</v>
      </c>
      <c r="K145" s="29">
        <v>-123.06699999999995</v>
      </c>
      <c r="L145" s="30">
        <v>-526.768</v>
      </c>
    </row>
    <row r="146" spans="1:12" ht="12.75">
      <c r="A146" s="24" t="s">
        <v>367</v>
      </c>
      <c r="B146" s="25" t="s">
        <v>368</v>
      </c>
      <c r="C146" s="26">
        <v>144.614</v>
      </c>
      <c r="D146" s="27">
        <v>236.136</v>
      </c>
      <c r="E146" s="26">
        <v>116.822</v>
      </c>
      <c r="F146" s="28">
        <v>196.337</v>
      </c>
      <c r="G146" s="26">
        <v>0</v>
      </c>
      <c r="H146" s="27">
        <v>0</v>
      </c>
      <c r="I146" s="26">
        <v>0</v>
      </c>
      <c r="J146" s="28">
        <v>0</v>
      </c>
      <c r="K146" s="29">
        <v>144.614</v>
      </c>
      <c r="L146" s="30">
        <v>236.136</v>
      </c>
    </row>
    <row r="147" spans="1:12" ht="12.75">
      <c r="A147" s="24" t="s">
        <v>369</v>
      </c>
      <c r="B147" s="25" t="s">
        <v>370</v>
      </c>
      <c r="C147" s="26">
        <v>3438.922</v>
      </c>
      <c r="D147" s="27">
        <v>9293.993</v>
      </c>
      <c r="E147" s="26">
        <v>5295.146</v>
      </c>
      <c r="F147" s="28">
        <v>14602.75</v>
      </c>
      <c r="G147" s="26">
        <v>0</v>
      </c>
      <c r="H147" s="27">
        <v>0</v>
      </c>
      <c r="I147" s="26">
        <v>0</v>
      </c>
      <c r="J147" s="28">
        <v>0</v>
      </c>
      <c r="K147" s="29">
        <v>3438.922</v>
      </c>
      <c r="L147" s="30">
        <v>9293.993</v>
      </c>
    </row>
    <row r="148" spans="1:12" ht="12.75">
      <c r="A148" s="24" t="s">
        <v>371</v>
      </c>
      <c r="B148" s="25" t="s">
        <v>372</v>
      </c>
      <c r="C148" s="26">
        <v>2340.311</v>
      </c>
      <c r="D148" s="27">
        <v>1538.32</v>
      </c>
      <c r="E148" s="26">
        <v>1873.575</v>
      </c>
      <c r="F148" s="28">
        <v>1236.742</v>
      </c>
      <c r="G148" s="26">
        <v>0</v>
      </c>
      <c r="H148" s="27">
        <v>0</v>
      </c>
      <c r="I148" s="26">
        <v>0</v>
      </c>
      <c r="J148" s="28">
        <v>0</v>
      </c>
      <c r="K148" s="29">
        <v>2340.311</v>
      </c>
      <c r="L148" s="30">
        <v>1538.32</v>
      </c>
    </row>
    <row r="149" spans="1:12" ht="12.75">
      <c r="A149" s="24" t="s">
        <v>373</v>
      </c>
      <c r="B149" s="25" t="s">
        <v>374</v>
      </c>
      <c r="C149" s="26">
        <v>43.162</v>
      </c>
      <c r="D149" s="27">
        <v>0</v>
      </c>
      <c r="E149" s="26">
        <v>43.5</v>
      </c>
      <c r="F149" s="28">
        <v>0</v>
      </c>
      <c r="G149" s="26">
        <v>102.391</v>
      </c>
      <c r="H149" s="27">
        <v>0.758</v>
      </c>
      <c r="I149" s="26">
        <v>773.8</v>
      </c>
      <c r="J149" s="28">
        <v>3</v>
      </c>
      <c r="K149" s="29">
        <v>-59.229000000000006</v>
      </c>
      <c r="L149" s="30">
        <v>-0.758</v>
      </c>
    </row>
    <row r="150" spans="1:12" ht="12.75">
      <c r="A150" s="24" t="s">
        <v>375</v>
      </c>
      <c r="B150" s="25" t="s">
        <v>376</v>
      </c>
      <c r="C150" s="26">
        <v>12.535</v>
      </c>
      <c r="D150" s="27">
        <v>0</v>
      </c>
      <c r="E150" s="26">
        <v>11.5</v>
      </c>
      <c r="F150" s="28">
        <v>0</v>
      </c>
      <c r="G150" s="26">
        <v>40764.082</v>
      </c>
      <c r="H150" s="27">
        <v>13566.941</v>
      </c>
      <c r="I150" s="26">
        <v>112894.983</v>
      </c>
      <c r="J150" s="28">
        <v>31947.798</v>
      </c>
      <c r="K150" s="29">
        <v>-40751.547</v>
      </c>
      <c r="L150" s="30">
        <v>-13566.941</v>
      </c>
    </row>
    <row r="151" spans="1:12" ht="12.75">
      <c r="A151" s="24" t="s">
        <v>377</v>
      </c>
      <c r="B151" s="25" t="s">
        <v>378</v>
      </c>
      <c r="C151" s="26">
        <v>0</v>
      </c>
      <c r="D151" s="27">
        <v>0</v>
      </c>
      <c r="E151" s="26">
        <v>0</v>
      </c>
      <c r="F151" s="28">
        <v>0</v>
      </c>
      <c r="G151" s="26">
        <v>2.294</v>
      </c>
      <c r="H151" s="27">
        <v>1.569</v>
      </c>
      <c r="I151" s="26">
        <v>2.515</v>
      </c>
      <c r="J151" s="28">
        <v>22.3</v>
      </c>
      <c r="K151" s="29">
        <v>-2.294</v>
      </c>
      <c r="L151" s="30">
        <v>-1.569</v>
      </c>
    </row>
    <row r="152" spans="1:12" ht="12.75">
      <c r="A152" s="24" t="s">
        <v>379</v>
      </c>
      <c r="B152" s="25" t="s">
        <v>380</v>
      </c>
      <c r="C152" s="26">
        <v>0</v>
      </c>
      <c r="D152" s="27">
        <v>0.049</v>
      </c>
      <c r="E152" s="26">
        <v>0</v>
      </c>
      <c r="F152" s="28">
        <v>0.028</v>
      </c>
      <c r="G152" s="26">
        <v>0</v>
      </c>
      <c r="H152" s="27">
        <v>58.692</v>
      </c>
      <c r="I152" s="26">
        <v>0</v>
      </c>
      <c r="J152" s="28">
        <v>514.405</v>
      </c>
      <c r="K152" s="29">
        <v>0</v>
      </c>
      <c r="L152" s="30">
        <v>-58.643</v>
      </c>
    </row>
    <row r="153" spans="1:12" ht="12.75">
      <c r="A153" s="24" t="s">
        <v>381</v>
      </c>
      <c r="B153" s="25" t="s">
        <v>382</v>
      </c>
      <c r="C153" s="26">
        <v>9783.994</v>
      </c>
      <c r="D153" s="27">
        <v>12200.855</v>
      </c>
      <c r="E153" s="26">
        <v>6888.292</v>
      </c>
      <c r="F153" s="28">
        <v>7666.322</v>
      </c>
      <c r="G153" s="26">
        <v>4.696</v>
      </c>
      <c r="H153" s="27">
        <v>8.005</v>
      </c>
      <c r="I153" s="26">
        <v>2.004</v>
      </c>
      <c r="J153" s="28">
        <v>2.866</v>
      </c>
      <c r="K153" s="29">
        <v>9779.298</v>
      </c>
      <c r="L153" s="30">
        <v>12192.85</v>
      </c>
    </row>
    <row r="154" spans="1:12" ht="12.75">
      <c r="A154" s="24" t="s">
        <v>383</v>
      </c>
      <c r="B154" s="25" t="s">
        <v>384</v>
      </c>
      <c r="C154" s="26">
        <v>1387.93</v>
      </c>
      <c r="D154" s="27">
        <v>813.42</v>
      </c>
      <c r="E154" s="26">
        <v>1152.221</v>
      </c>
      <c r="F154" s="28">
        <v>1303.309</v>
      </c>
      <c r="G154" s="26">
        <v>0</v>
      </c>
      <c r="H154" s="27">
        <v>0</v>
      </c>
      <c r="I154" s="26">
        <v>0</v>
      </c>
      <c r="J154" s="28">
        <v>0</v>
      </c>
      <c r="K154" s="29">
        <v>1387.93</v>
      </c>
      <c r="L154" s="30">
        <v>813.42</v>
      </c>
    </row>
    <row r="155" spans="1:12" ht="12.75">
      <c r="A155" s="24" t="s">
        <v>385</v>
      </c>
      <c r="B155" s="25" t="s">
        <v>441</v>
      </c>
      <c r="C155" s="26">
        <v>3410.653</v>
      </c>
      <c r="D155" s="27">
        <v>0.158</v>
      </c>
      <c r="E155" s="26">
        <v>426.548</v>
      </c>
      <c r="F155" s="28">
        <v>0.01</v>
      </c>
      <c r="G155" s="26">
        <v>2.165</v>
      </c>
      <c r="H155" s="27">
        <v>3.336</v>
      </c>
      <c r="I155" s="26">
        <v>0.089</v>
      </c>
      <c r="J155" s="28">
        <v>0.153</v>
      </c>
      <c r="K155" s="29">
        <v>3408.488</v>
      </c>
      <c r="L155" s="30">
        <v>-3.178</v>
      </c>
    </row>
    <row r="156" spans="1:12" ht="13.5" thickBot="1">
      <c r="A156" s="31" t="s">
        <v>386</v>
      </c>
      <c r="B156" s="32" t="s">
        <v>387</v>
      </c>
      <c r="C156" s="33">
        <v>100.803</v>
      </c>
      <c r="D156" s="34">
        <v>187.471</v>
      </c>
      <c r="E156" s="33">
        <v>24.001</v>
      </c>
      <c r="F156" s="35">
        <v>2.473</v>
      </c>
      <c r="G156" s="33">
        <v>170.157</v>
      </c>
      <c r="H156" s="34">
        <v>1282.457</v>
      </c>
      <c r="I156" s="33">
        <v>26.807</v>
      </c>
      <c r="J156" s="35">
        <v>502.58</v>
      </c>
      <c r="K156" s="36">
        <v>-69.35400000000001</v>
      </c>
      <c r="L156" s="37">
        <v>-1094.986</v>
      </c>
    </row>
  </sheetData>
  <sheetProtection/>
  <printOptions horizontalCentered="1"/>
  <pageMargins left="0.1968503937007874" right="0.1968503937007874" top="0.6692913385826772" bottom="0.4330708661417323" header="0.1968503937007874" footer="0.2362204724409449"/>
  <pageSetup horizontalDpi="600" verticalDpi="600" orientation="landscape" paperSize="9" scale="75" r:id="rId1"/>
  <headerFooter alignWithMargins="0">
    <oddHeader xml:space="preserve">&amp;L&amp;"Times New Roman CE,Pogrubiona kursywa"&amp;12Departament Promocji i Jakości Żywności&amp;C
&amp;8
&amp;"Times New Roman CE,Standardowy"&amp;14Polski handel zagraniczny towarami rolno-spożywczymi z ROSJĄ w 2017r.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Q183"/>
  <sheetViews>
    <sheetView zoomScale="90" zoomScaleNormal="90" zoomScalePageLayoutView="0" workbookViewId="0" topLeftCell="A1">
      <selection activeCell="F45" sqref="F45"/>
    </sheetView>
  </sheetViews>
  <sheetFormatPr defaultColWidth="9.00390625" defaultRowHeight="12.75"/>
  <cols>
    <col min="1" max="1" width="20.875" style="56" customWidth="1"/>
    <col min="2" max="2" width="12.125" style="56" customWidth="1"/>
    <col min="3" max="3" width="10.625" style="56" bestFit="1" customWidth="1"/>
    <col min="4" max="4" width="1.37890625" style="56" customWidth="1"/>
    <col min="5" max="5" width="17.25390625" style="56" customWidth="1"/>
    <col min="6" max="6" width="12.125" style="56" customWidth="1"/>
    <col min="7" max="7" width="11.125" style="56" customWidth="1"/>
    <col min="8" max="8" width="0.6171875" style="56" customWidth="1"/>
    <col min="9" max="9" width="3.125" style="56" customWidth="1"/>
    <col min="10" max="10" width="3.25390625" style="56" customWidth="1"/>
    <col min="11" max="11" width="17.75390625" style="56" customWidth="1"/>
    <col min="12" max="12" width="12.375" style="57" customWidth="1"/>
    <col min="13" max="13" width="10.625" style="57" bestFit="1" customWidth="1"/>
    <col min="14" max="14" width="0.875" style="57" customWidth="1"/>
    <col min="15" max="15" width="17.75390625" style="57" customWidth="1"/>
    <col min="16" max="16" width="12.375" style="57" customWidth="1"/>
    <col min="17" max="17" width="11.625" style="57" customWidth="1"/>
    <col min="18" max="16384" width="9.125" style="57" customWidth="1"/>
  </cols>
  <sheetData>
    <row r="1" ht="20.25">
      <c r="A1" s="55" t="s">
        <v>449</v>
      </c>
    </row>
    <row r="2" spans="1:17" ht="20.25">
      <c r="A2" s="55" t="s">
        <v>450</v>
      </c>
      <c r="K2" s="55" t="s">
        <v>451</v>
      </c>
      <c r="L2" s="56"/>
      <c r="M2" s="56"/>
      <c r="N2" s="56"/>
      <c r="O2" s="56"/>
      <c r="P2" s="56"/>
      <c r="Q2" s="56"/>
    </row>
    <row r="3" spans="1:17" ht="16.5" thickBot="1">
      <c r="A3" s="58" t="s">
        <v>452</v>
      </c>
      <c r="K3" s="58" t="s">
        <v>452</v>
      </c>
      <c r="L3" s="56"/>
      <c r="M3" s="56"/>
      <c r="N3" s="56"/>
      <c r="O3" s="56"/>
      <c r="P3" s="56"/>
      <c r="Q3" s="56"/>
    </row>
    <row r="4" spans="1:17" s="64" customFormat="1" ht="23.25" thickBot="1">
      <c r="A4" s="59" t="s">
        <v>453</v>
      </c>
      <c r="B4" s="60"/>
      <c r="C4" s="60"/>
      <c r="D4" s="60"/>
      <c r="E4" s="61"/>
      <c r="F4" s="60"/>
      <c r="G4" s="62"/>
      <c r="H4" s="56"/>
      <c r="I4" s="56"/>
      <c r="J4" s="63"/>
      <c r="K4" s="59" t="s">
        <v>453</v>
      </c>
      <c r="L4" s="60"/>
      <c r="M4" s="60"/>
      <c r="N4" s="60"/>
      <c r="O4" s="61"/>
      <c r="P4" s="60"/>
      <c r="Q4" s="62"/>
    </row>
    <row r="5" spans="1:17" ht="21" thickBot="1">
      <c r="A5" s="65" t="s">
        <v>631</v>
      </c>
      <c r="B5" s="66"/>
      <c r="C5" s="67"/>
      <c r="D5" s="68"/>
      <c r="E5" s="65" t="s">
        <v>635</v>
      </c>
      <c r="F5" s="66"/>
      <c r="G5" s="67"/>
      <c r="H5" s="69"/>
      <c r="I5" s="63"/>
      <c r="K5" s="65" t="s">
        <v>631</v>
      </c>
      <c r="L5" s="66"/>
      <c r="M5" s="67"/>
      <c r="N5" s="68"/>
      <c r="O5" s="65" t="s">
        <v>635</v>
      </c>
      <c r="P5" s="66"/>
      <c r="Q5" s="67"/>
    </row>
    <row r="6" spans="1:17" ht="31.5">
      <c r="A6" s="70" t="s">
        <v>454</v>
      </c>
      <c r="B6" s="71" t="s">
        <v>445</v>
      </c>
      <c r="C6" s="72" t="s">
        <v>564</v>
      </c>
      <c r="D6" s="73"/>
      <c r="E6" s="70" t="s">
        <v>454</v>
      </c>
      <c r="F6" s="71" t="s">
        <v>445</v>
      </c>
      <c r="G6" s="72" t="s">
        <v>564</v>
      </c>
      <c r="H6" s="73"/>
      <c r="I6" s="74"/>
      <c r="K6" s="70" t="s">
        <v>454</v>
      </c>
      <c r="L6" s="71" t="s">
        <v>445</v>
      </c>
      <c r="M6" s="72" t="s">
        <v>564</v>
      </c>
      <c r="N6" s="73"/>
      <c r="O6" s="70" t="s">
        <v>454</v>
      </c>
      <c r="P6" s="71" t="s">
        <v>445</v>
      </c>
      <c r="Q6" s="72" t="s">
        <v>564</v>
      </c>
    </row>
    <row r="7" spans="1:17" ht="15.75">
      <c r="A7" s="75" t="s">
        <v>455</v>
      </c>
      <c r="B7" s="434">
        <v>1783.5757409999999</v>
      </c>
      <c r="C7" s="435">
        <v>1025.101123</v>
      </c>
      <c r="D7" s="436"/>
      <c r="E7" s="437" t="s">
        <v>455</v>
      </c>
      <c r="F7" s="434">
        <v>2002.4693770000001</v>
      </c>
      <c r="G7" s="435">
        <v>1156.317196</v>
      </c>
      <c r="H7" s="436"/>
      <c r="I7" s="438"/>
      <c r="J7" s="439"/>
      <c r="K7" s="437" t="s">
        <v>455</v>
      </c>
      <c r="L7" s="434">
        <v>796.322953</v>
      </c>
      <c r="M7" s="435">
        <v>437.016135</v>
      </c>
      <c r="N7" s="436"/>
      <c r="O7" s="437" t="s">
        <v>455</v>
      </c>
      <c r="P7" s="434">
        <v>974.825596</v>
      </c>
      <c r="Q7" s="435">
        <v>484.480655</v>
      </c>
    </row>
    <row r="8" spans="1:17" ht="15.75">
      <c r="A8" s="77" t="s">
        <v>456</v>
      </c>
      <c r="B8" s="440">
        <v>427.469836</v>
      </c>
      <c r="C8" s="441">
        <v>168.962471</v>
      </c>
      <c r="D8" s="442"/>
      <c r="E8" s="443" t="s">
        <v>456</v>
      </c>
      <c r="F8" s="440">
        <v>452.137918</v>
      </c>
      <c r="G8" s="441">
        <v>172.10732199999998</v>
      </c>
      <c r="H8" s="442"/>
      <c r="I8" s="438"/>
      <c r="J8" s="439"/>
      <c r="K8" s="443" t="s">
        <v>462</v>
      </c>
      <c r="L8" s="440">
        <v>86.089242</v>
      </c>
      <c r="M8" s="441">
        <v>55.246857000000006</v>
      </c>
      <c r="N8" s="442"/>
      <c r="O8" s="443" t="s">
        <v>456</v>
      </c>
      <c r="P8" s="440">
        <v>96.313602</v>
      </c>
      <c r="Q8" s="441">
        <v>70.582647</v>
      </c>
    </row>
    <row r="9" spans="1:17" ht="15.75">
      <c r="A9" s="77" t="s">
        <v>458</v>
      </c>
      <c r="B9" s="440">
        <v>234.420165</v>
      </c>
      <c r="C9" s="441">
        <v>88.591998</v>
      </c>
      <c r="D9" s="442"/>
      <c r="E9" s="443" t="s">
        <v>458</v>
      </c>
      <c r="F9" s="440">
        <v>251.07441</v>
      </c>
      <c r="G9" s="441">
        <v>98.314781</v>
      </c>
      <c r="H9" s="442"/>
      <c r="I9" s="438"/>
      <c r="J9" s="439"/>
      <c r="K9" s="443" t="s">
        <v>456</v>
      </c>
      <c r="L9" s="440">
        <v>66.536086</v>
      </c>
      <c r="M9" s="441">
        <v>54.381296999999996</v>
      </c>
      <c r="N9" s="442"/>
      <c r="O9" s="443" t="s">
        <v>462</v>
      </c>
      <c r="P9" s="440">
        <v>101.504694</v>
      </c>
      <c r="Q9" s="441">
        <v>61.375086</v>
      </c>
    </row>
    <row r="10" spans="1:17" ht="15.75">
      <c r="A10" s="77" t="s">
        <v>459</v>
      </c>
      <c r="B10" s="440">
        <v>133.563062</v>
      </c>
      <c r="C10" s="441">
        <v>74.90558</v>
      </c>
      <c r="D10" s="442"/>
      <c r="E10" s="443" t="s">
        <v>463</v>
      </c>
      <c r="F10" s="440">
        <v>30.083808</v>
      </c>
      <c r="G10" s="441">
        <v>91.71293899999999</v>
      </c>
      <c r="H10" s="442"/>
      <c r="I10" s="438"/>
      <c r="J10" s="439"/>
      <c r="K10" s="443" t="s">
        <v>565</v>
      </c>
      <c r="L10" s="440">
        <v>48.620211000000005</v>
      </c>
      <c r="M10" s="441">
        <v>38.874432</v>
      </c>
      <c r="N10" s="442"/>
      <c r="O10" s="443" t="s">
        <v>537</v>
      </c>
      <c r="P10" s="440">
        <v>176.82184700000002</v>
      </c>
      <c r="Q10" s="441">
        <v>58.529315000000004</v>
      </c>
    </row>
    <row r="11" spans="1:17" ht="15.75">
      <c r="A11" s="77" t="s">
        <v>626</v>
      </c>
      <c r="B11" s="440">
        <v>113.24594</v>
      </c>
      <c r="C11" s="441">
        <v>69.295789</v>
      </c>
      <c r="D11" s="442"/>
      <c r="E11" s="443" t="s">
        <v>460</v>
      </c>
      <c r="F11" s="440">
        <v>186.72922200000002</v>
      </c>
      <c r="G11" s="441">
        <v>83.503291</v>
      </c>
      <c r="H11" s="442"/>
      <c r="I11" s="438"/>
      <c r="J11" s="439"/>
      <c r="K11" s="443" t="s">
        <v>464</v>
      </c>
      <c r="L11" s="440">
        <v>64.14092</v>
      </c>
      <c r="M11" s="441">
        <v>31.419945</v>
      </c>
      <c r="N11" s="442"/>
      <c r="O11" s="443" t="s">
        <v>565</v>
      </c>
      <c r="P11" s="440">
        <v>47.785457</v>
      </c>
      <c r="Q11" s="441">
        <v>34.618809999999996</v>
      </c>
    </row>
    <row r="12" spans="1:17" ht="15.75">
      <c r="A12" s="77" t="s">
        <v>460</v>
      </c>
      <c r="B12" s="440">
        <v>149.309894</v>
      </c>
      <c r="C12" s="441">
        <v>66.069825</v>
      </c>
      <c r="D12" s="442"/>
      <c r="E12" s="443" t="s">
        <v>626</v>
      </c>
      <c r="F12" s="440">
        <v>152.116664</v>
      </c>
      <c r="G12" s="441">
        <v>83.03936999999999</v>
      </c>
      <c r="H12" s="442"/>
      <c r="I12" s="438"/>
      <c r="J12" s="439"/>
      <c r="K12" s="443" t="s">
        <v>459</v>
      </c>
      <c r="L12" s="440">
        <v>79.639217</v>
      </c>
      <c r="M12" s="441">
        <v>31.227940999999998</v>
      </c>
      <c r="N12" s="442"/>
      <c r="O12" s="443" t="s">
        <v>464</v>
      </c>
      <c r="P12" s="440">
        <v>74.975795</v>
      </c>
      <c r="Q12" s="441">
        <v>32.990338</v>
      </c>
    </row>
    <row r="13" spans="1:17" ht="15.75">
      <c r="A13" s="77" t="s">
        <v>463</v>
      </c>
      <c r="B13" s="440">
        <v>17.612543000000002</v>
      </c>
      <c r="C13" s="441">
        <v>58.08181</v>
      </c>
      <c r="D13" s="442"/>
      <c r="E13" s="443" t="s">
        <v>459</v>
      </c>
      <c r="F13" s="440">
        <v>143.423102</v>
      </c>
      <c r="G13" s="441">
        <v>78.22134799999999</v>
      </c>
      <c r="H13" s="442"/>
      <c r="I13" s="438"/>
      <c r="J13" s="439"/>
      <c r="K13" s="443" t="s">
        <v>537</v>
      </c>
      <c r="L13" s="440">
        <v>82.337907</v>
      </c>
      <c r="M13" s="441">
        <v>30.007784</v>
      </c>
      <c r="N13" s="442"/>
      <c r="O13" s="443" t="s">
        <v>459</v>
      </c>
      <c r="P13" s="440">
        <v>76.71553999999999</v>
      </c>
      <c r="Q13" s="441">
        <v>28.554544</v>
      </c>
    </row>
    <row r="14" spans="1:17" ht="15.75">
      <c r="A14" s="77" t="s">
        <v>467</v>
      </c>
      <c r="B14" s="440">
        <v>44.305997000000005</v>
      </c>
      <c r="C14" s="441">
        <v>48.008845</v>
      </c>
      <c r="D14" s="442"/>
      <c r="E14" s="443" t="s">
        <v>467</v>
      </c>
      <c r="F14" s="440">
        <v>52.406519</v>
      </c>
      <c r="G14" s="441">
        <v>53.918762</v>
      </c>
      <c r="H14" s="442"/>
      <c r="I14" s="438"/>
      <c r="J14" s="439"/>
      <c r="K14" s="443" t="s">
        <v>469</v>
      </c>
      <c r="L14" s="440">
        <v>39.991508</v>
      </c>
      <c r="M14" s="441">
        <v>21.139893</v>
      </c>
      <c r="N14" s="442"/>
      <c r="O14" s="443" t="s">
        <v>469</v>
      </c>
      <c r="P14" s="440">
        <v>36.256828</v>
      </c>
      <c r="Q14" s="441">
        <v>19.188571</v>
      </c>
    </row>
    <row r="15" spans="1:17" ht="15.75">
      <c r="A15" s="77" t="s">
        <v>464</v>
      </c>
      <c r="B15" s="440">
        <v>82.62621700000001</v>
      </c>
      <c r="C15" s="441">
        <v>47.505472999999995</v>
      </c>
      <c r="D15" s="442"/>
      <c r="E15" s="443" t="s">
        <v>565</v>
      </c>
      <c r="F15" s="440">
        <v>56.768356</v>
      </c>
      <c r="G15" s="441">
        <v>40.190222</v>
      </c>
      <c r="H15" s="442"/>
      <c r="I15" s="438"/>
      <c r="J15" s="439"/>
      <c r="K15" s="443" t="s">
        <v>458</v>
      </c>
      <c r="L15" s="440">
        <v>44.162082999999996</v>
      </c>
      <c r="M15" s="441">
        <v>17.244047</v>
      </c>
      <c r="N15" s="442"/>
      <c r="O15" s="443" t="s">
        <v>475</v>
      </c>
      <c r="P15" s="440">
        <v>38.461451000000004</v>
      </c>
      <c r="Q15" s="441">
        <v>19.026939</v>
      </c>
    </row>
    <row r="16" spans="1:17" ht="15.75">
      <c r="A16" s="77" t="s">
        <v>469</v>
      </c>
      <c r="B16" s="440">
        <v>47.169453999999995</v>
      </c>
      <c r="C16" s="441">
        <v>33.447873</v>
      </c>
      <c r="D16" s="442"/>
      <c r="E16" s="443" t="s">
        <v>464</v>
      </c>
      <c r="F16" s="440">
        <v>62.381564</v>
      </c>
      <c r="G16" s="441">
        <v>37.811028</v>
      </c>
      <c r="H16" s="442"/>
      <c r="I16" s="438"/>
      <c r="J16" s="439"/>
      <c r="K16" s="443" t="s">
        <v>465</v>
      </c>
      <c r="L16" s="440">
        <v>31.482149</v>
      </c>
      <c r="M16" s="441">
        <v>16.99663</v>
      </c>
      <c r="N16" s="442"/>
      <c r="O16" s="443" t="s">
        <v>458</v>
      </c>
      <c r="P16" s="440">
        <v>46.433809000000004</v>
      </c>
      <c r="Q16" s="441">
        <v>17.640676</v>
      </c>
    </row>
    <row r="17" spans="1:17" ht="16.5" thickBot="1">
      <c r="A17" s="78" t="s">
        <v>475</v>
      </c>
      <c r="B17" s="444">
        <v>33.590449</v>
      </c>
      <c r="C17" s="445">
        <v>32.035591000000004</v>
      </c>
      <c r="D17" s="446"/>
      <c r="E17" s="447" t="s">
        <v>469</v>
      </c>
      <c r="F17" s="444">
        <v>49.533301</v>
      </c>
      <c r="G17" s="445">
        <v>37.661893</v>
      </c>
      <c r="H17" s="442"/>
      <c r="I17" s="438"/>
      <c r="J17" s="439"/>
      <c r="K17" s="447" t="s">
        <v>517</v>
      </c>
      <c r="L17" s="444">
        <v>34.500992</v>
      </c>
      <c r="M17" s="445">
        <v>16.369422</v>
      </c>
      <c r="N17" s="446"/>
      <c r="O17" s="447" t="s">
        <v>461</v>
      </c>
      <c r="P17" s="444">
        <v>34.749778</v>
      </c>
      <c r="Q17" s="445">
        <v>15.062355</v>
      </c>
    </row>
    <row r="18" spans="1:17" ht="15.75">
      <c r="A18" s="378" t="s">
        <v>448</v>
      </c>
      <c r="B18" s="448"/>
      <c r="C18" s="448"/>
      <c r="D18" s="448"/>
      <c r="E18" s="448"/>
      <c r="F18" s="448"/>
      <c r="G18" s="448"/>
      <c r="H18" s="448"/>
      <c r="I18" s="438"/>
      <c r="J18" s="439"/>
      <c r="K18" s="439"/>
      <c r="L18" s="449"/>
      <c r="M18" s="449"/>
      <c r="N18" s="449"/>
      <c r="O18" s="449"/>
      <c r="P18" s="449"/>
      <c r="Q18" s="449"/>
    </row>
    <row r="19" spans="1:17" ht="15">
      <c r="A19" s="79"/>
      <c r="B19" s="448"/>
      <c r="C19" s="448"/>
      <c r="D19" s="448"/>
      <c r="E19" s="448"/>
      <c r="F19" s="448"/>
      <c r="G19" s="439"/>
      <c r="H19" s="448"/>
      <c r="I19" s="448"/>
      <c r="J19" s="439"/>
      <c r="K19" s="439"/>
      <c r="L19" s="449"/>
      <c r="M19" s="449"/>
      <c r="N19" s="449"/>
      <c r="O19" s="449"/>
      <c r="P19" s="449"/>
      <c r="Q19" s="449"/>
    </row>
    <row r="20" spans="1:16" ht="21.75" customHeight="1">
      <c r="A20" s="55" t="s">
        <v>471</v>
      </c>
      <c r="B20" s="439"/>
      <c r="C20" s="439"/>
      <c r="D20" s="439"/>
      <c r="E20" s="439"/>
      <c r="F20" s="439"/>
      <c r="G20" s="439"/>
      <c r="H20" s="448"/>
      <c r="I20" s="448"/>
      <c r="J20" s="450"/>
      <c r="K20" s="451" t="s">
        <v>472</v>
      </c>
      <c r="L20" s="439"/>
      <c r="M20" s="439"/>
      <c r="N20" s="439"/>
      <c r="O20" s="439"/>
      <c r="P20" s="439"/>
    </row>
    <row r="21" spans="1:17" ht="16.5" thickBot="1">
      <c r="A21" s="58" t="s">
        <v>452</v>
      </c>
      <c r="B21" s="439"/>
      <c r="C21" s="439"/>
      <c r="D21" s="439"/>
      <c r="E21" s="439"/>
      <c r="F21" s="439"/>
      <c r="G21" s="439"/>
      <c r="H21" s="450"/>
      <c r="I21" s="450"/>
      <c r="J21" s="450"/>
      <c r="K21" s="452" t="s">
        <v>452</v>
      </c>
      <c r="L21" s="439"/>
      <c r="M21" s="439"/>
      <c r="N21" s="439"/>
      <c r="O21" s="439"/>
      <c r="P21" s="439"/>
      <c r="Q21" s="439"/>
    </row>
    <row r="22" spans="1:17" ht="23.25" thickBot="1">
      <c r="A22" s="59" t="s">
        <v>453</v>
      </c>
      <c r="B22" s="453"/>
      <c r="C22" s="453"/>
      <c r="D22" s="453"/>
      <c r="E22" s="454"/>
      <c r="F22" s="453"/>
      <c r="G22" s="455"/>
      <c r="H22" s="450"/>
      <c r="I22" s="450"/>
      <c r="J22" s="450"/>
      <c r="K22" s="456" t="s">
        <v>453</v>
      </c>
      <c r="L22" s="453"/>
      <c r="M22" s="453"/>
      <c r="N22" s="453"/>
      <c r="O22" s="454"/>
      <c r="P22" s="453"/>
      <c r="Q22" s="455"/>
    </row>
    <row r="23" spans="1:17" ht="21" thickBot="1">
      <c r="A23" s="65" t="s">
        <v>631</v>
      </c>
      <c r="B23" s="66"/>
      <c r="C23" s="67"/>
      <c r="D23" s="68"/>
      <c r="E23" s="65" t="s">
        <v>624</v>
      </c>
      <c r="F23" s="66"/>
      <c r="G23" s="67"/>
      <c r="H23" s="69"/>
      <c r="I23" s="63"/>
      <c r="K23" s="65" t="s">
        <v>631</v>
      </c>
      <c r="L23" s="66"/>
      <c r="M23" s="67"/>
      <c r="N23" s="68"/>
      <c r="O23" s="65" t="s">
        <v>624</v>
      </c>
      <c r="P23" s="66"/>
      <c r="Q23" s="67"/>
    </row>
    <row r="24" spans="1:17" ht="31.5">
      <c r="A24" s="70" t="s">
        <v>454</v>
      </c>
      <c r="B24" s="457" t="s">
        <v>445</v>
      </c>
      <c r="C24" s="458" t="s">
        <v>564</v>
      </c>
      <c r="D24" s="442"/>
      <c r="E24" s="459" t="s">
        <v>454</v>
      </c>
      <c r="F24" s="457" t="s">
        <v>445</v>
      </c>
      <c r="G24" s="458" t="s">
        <v>564</v>
      </c>
      <c r="H24" s="450"/>
      <c r="I24" s="450"/>
      <c r="J24" s="450"/>
      <c r="K24" s="459" t="s">
        <v>454</v>
      </c>
      <c r="L24" s="457" t="s">
        <v>445</v>
      </c>
      <c r="M24" s="458" t="s">
        <v>564</v>
      </c>
      <c r="N24" s="442"/>
      <c r="O24" s="459" t="s">
        <v>454</v>
      </c>
      <c r="P24" s="457" t="s">
        <v>445</v>
      </c>
      <c r="Q24" s="458" t="s">
        <v>564</v>
      </c>
    </row>
    <row r="25" spans="1:17" ht="15.75">
      <c r="A25" s="75" t="s">
        <v>455</v>
      </c>
      <c r="B25" s="434">
        <v>1176.331148</v>
      </c>
      <c r="C25" s="435">
        <v>363.057779</v>
      </c>
      <c r="D25" s="436"/>
      <c r="E25" s="437" t="s">
        <v>455</v>
      </c>
      <c r="F25" s="434">
        <v>1404.5699</v>
      </c>
      <c r="G25" s="435">
        <v>406.587933</v>
      </c>
      <c r="H25" s="450"/>
      <c r="I25" s="450"/>
      <c r="J25" s="450"/>
      <c r="K25" s="437" t="s">
        <v>455</v>
      </c>
      <c r="L25" s="434">
        <v>1478.4330889999999</v>
      </c>
      <c r="M25" s="435">
        <v>1309.751017</v>
      </c>
      <c r="N25" s="436"/>
      <c r="O25" s="437" t="s">
        <v>455</v>
      </c>
      <c r="P25" s="434">
        <v>2032.872348</v>
      </c>
      <c r="Q25" s="435">
        <v>1412.254841</v>
      </c>
    </row>
    <row r="26" spans="1:17" ht="15.75">
      <c r="A26" s="77" t="s">
        <v>462</v>
      </c>
      <c r="B26" s="440">
        <v>283.226337</v>
      </c>
      <c r="C26" s="441">
        <v>79.66717200000001</v>
      </c>
      <c r="D26" s="442"/>
      <c r="E26" s="443" t="s">
        <v>462</v>
      </c>
      <c r="F26" s="440">
        <v>307.924549</v>
      </c>
      <c r="G26" s="441">
        <v>87.355361</v>
      </c>
      <c r="H26" s="450"/>
      <c r="I26" s="450"/>
      <c r="J26" s="450"/>
      <c r="K26" s="443" t="s">
        <v>456</v>
      </c>
      <c r="L26" s="440">
        <v>282.711449</v>
      </c>
      <c r="M26" s="441">
        <v>435.2545</v>
      </c>
      <c r="N26" s="442"/>
      <c r="O26" s="443" t="s">
        <v>456</v>
      </c>
      <c r="P26" s="440">
        <v>454.230118</v>
      </c>
      <c r="Q26" s="441">
        <v>556.675018</v>
      </c>
    </row>
    <row r="27" spans="1:17" ht="15.75">
      <c r="A27" s="77" t="s">
        <v>456</v>
      </c>
      <c r="B27" s="440">
        <v>136.190576</v>
      </c>
      <c r="C27" s="441">
        <v>52.781515</v>
      </c>
      <c r="D27" s="442"/>
      <c r="E27" s="443" t="s">
        <v>456</v>
      </c>
      <c r="F27" s="440">
        <v>176.320063</v>
      </c>
      <c r="G27" s="441">
        <v>57.277362999999994</v>
      </c>
      <c r="H27" s="450"/>
      <c r="I27" s="450"/>
      <c r="J27" s="449"/>
      <c r="K27" s="443" t="s">
        <v>457</v>
      </c>
      <c r="L27" s="440">
        <v>34.419608</v>
      </c>
      <c r="M27" s="441">
        <v>104.190089</v>
      </c>
      <c r="N27" s="442"/>
      <c r="O27" s="443" t="s">
        <v>626</v>
      </c>
      <c r="P27" s="440">
        <v>180.885195</v>
      </c>
      <c r="Q27" s="441">
        <v>81.054416</v>
      </c>
    </row>
    <row r="28" spans="1:17" ht="15.75">
      <c r="A28" s="77" t="s">
        <v>626</v>
      </c>
      <c r="B28" s="440">
        <v>103.09927</v>
      </c>
      <c r="C28" s="441">
        <v>39.915061</v>
      </c>
      <c r="D28" s="442"/>
      <c r="E28" s="443" t="s">
        <v>626</v>
      </c>
      <c r="F28" s="440">
        <v>110.81715200000001</v>
      </c>
      <c r="G28" s="441">
        <v>38.150898</v>
      </c>
      <c r="H28" s="450"/>
      <c r="I28" s="450"/>
      <c r="J28" s="450"/>
      <c r="K28" s="443" t="s">
        <v>626</v>
      </c>
      <c r="L28" s="440">
        <v>84.353565</v>
      </c>
      <c r="M28" s="441">
        <v>73.515538</v>
      </c>
      <c r="N28" s="442"/>
      <c r="O28" s="443" t="s">
        <v>458</v>
      </c>
      <c r="P28" s="440">
        <v>104.379856</v>
      </c>
      <c r="Q28" s="441">
        <v>66.193799</v>
      </c>
    </row>
    <row r="29" spans="1:17" ht="15.75">
      <c r="A29" s="77" t="s">
        <v>465</v>
      </c>
      <c r="B29" s="440">
        <v>95.140423</v>
      </c>
      <c r="C29" s="441">
        <v>26.922423</v>
      </c>
      <c r="D29" s="442"/>
      <c r="E29" s="443" t="s">
        <v>465</v>
      </c>
      <c r="F29" s="440">
        <v>126.467763</v>
      </c>
      <c r="G29" s="441">
        <v>33.902372</v>
      </c>
      <c r="H29" s="450"/>
      <c r="I29" s="450"/>
      <c r="J29" s="450"/>
      <c r="K29" s="443" t="s">
        <v>458</v>
      </c>
      <c r="L29" s="440">
        <v>97.31049300000001</v>
      </c>
      <c r="M29" s="441">
        <v>68.485889</v>
      </c>
      <c r="N29" s="442"/>
      <c r="O29" s="443" t="s">
        <v>568</v>
      </c>
      <c r="P29" s="440">
        <v>48.022985999999996</v>
      </c>
      <c r="Q29" s="441">
        <v>58.020934999999994</v>
      </c>
    </row>
    <row r="30" spans="1:17" ht="15.75">
      <c r="A30" s="77" t="s">
        <v>460</v>
      </c>
      <c r="B30" s="440">
        <v>74.95063</v>
      </c>
      <c r="C30" s="441">
        <v>22.931739</v>
      </c>
      <c r="D30" s="442"/>
      <c r="E30" s="443" t="s">
        <v>460</v>
      </c>
      <c r="F30" s="440">
        <v>89.34530199999999</v>
      </c>
      <c r="G30" s="441">
        <v>25.527855</v>
      </c>
      <c r="H30" s="450"/>
      <c r="I30" s="450"/>
      <c r="J30" s="450"/>
      <c r="K30" s="443" t="s">
        <v>459</v>
      </c>
      <c r="L30" s="440">
        <v>125.951621</v>
      </c>
      <c r="M30" s="441">
        <v>60.359555</v>
      </c>
      <c r="N30" s="442"/>
      <c r="O30" s="443" t="s">
        <v>459</v>
      </c>
      <c r="P30" s="440">
        <v>143.202601</v>
      </c>
      <c r="Q30" s="441">
        <v>53.046016</v>
      </c>
    </row>
    <row r="31" spans="1:17" ht="15.75">
      <c r="A31" s="77" t="s">
        <v>458</v>
      </c>
      <c r="B31" s="440">
        <v>73.51339200000001</v>
      </c>
      <c r="C31" s="441">
        <v>16.418919000000002</v>
      </c>
      <c r="D31" s="442"/>
      <c r="E31" s="443" t="s">
        <v>458</v>
      </c>
      <c r="F31" s="440">
        <v>82.44834</v>
      </c>
      <c r="G31" s="441">
        <v>18.892331</v>
      </c>
      <c r="H31" s="450"/>
      <c r="I31" s="450"/>
      <c r="J31" s="450"/>
      <c r="K31" s="443" t="s">
        <v>475</v>
      </c>
      <c r="L31" s="440">
        <v>66.076923</v>
      </c>
      <c r="M31" s="441">
        <v>49.994775999999995</v>
      </c>
      <c r="N31" s="442"/>
      <c r="O31" s="443" t="s">
        <v>475</v>
      </c>
      <c r="P31" s="440">
        <v>79.82412699999999</v>
      </c>
      <c r="Q31" s="441">
        <v>48.499438999999995</v>
      </c>
    </row>
    <row r="32" spans="1:17" ht="15.75">
      <c r="A32" s="77" t="s">
        <v>588</v>
      </c>
      <c r="B32" s="440">
        <v>56.207964999999994</v>
      </c>
      <c r="C32" s="441">
        <v>10.149129</v>
      </c>
      <c r="D32" s="442"/>
      <c r="E32" s="443" t="s">
        <v>583</v>
      </c>
      <c r="F32" s="440">
        <v>56.203359</v>
      </c>
      <c r="G32" s="441">
        <v>16.109294</v>
      </c>
      <c r="H32" s="450"/>
      <c r="I32" s="450"/>
      <c r="J32" s="450"/>
      <c r="K32" s="443" t="s">
        <v>568</v>
      </c>
      <c r="L32" s="440">
        <v>31.675712</v>
      </c>
      <c r="M32" s="441">
        <v>48.181939</v>
      </c>
      <c r="N32" s="442"/>
      <c r="O32" s="443" t="s">
        <v>469</v>
      </c>
      <c r="P32" s="440">
        <v>56.805693</v>
      </c>
      <c r="Q32" s="441">
        <v>47.997778</v>
      </c>
    </row>
    <row r="33" spans="1:17" ht="15.75">
      <c r="A33" s="77" t="s">
        <v>639</v>
      </c>
      <c r="B33" s="440">
        <v>21.532701</v>
      </c>
      <c r="C33" s="441">
        <v>9.83074</v>
      </c>
      <c r="D33" s="442"/>
      <c r="E33" s="443" t="s">
        <v>467</v>
      </c>
      <c r="F33" s="440">
        <v>38.297923000000004</v>
      </c>
      <c r="G33" s="441">
        <v>11.924605</v>
      </c>
      <c r="H33" s="450"/>
      <c r="I33" s="450"/>
      <c r="J33" s="450"/>
      <c r="K33" s="443" t="s">
        <v>469</v>
      </c>
      <c r="L33" s="440">
        <v>40.963474000000005</v>
      </c>
      <c r="M33" s="441">
        <v>41.128977</v>
      </c>
      <c r="N33" s="442"/>
      <c r="O33" s="443" t="s">
        <v>606</v>
      </c>
      <c r="P33" s="440">
        <v>18.160858</v>
      </c>
      <c r="Q33" s="441">
        <v>37.605519</v>
      </c>
    </row>
    <row r="34" spans="1:17" ht="15.75">
      <c r="A34" s="77" t="s">
        <v>514</v>
      </c>
      <c r="B34" s="440">
        <v>30.849323000000002</v>
      </c>
      <c r="C34" s="441">
        <v>9.467461</v>
      </c>
      <c r="D34" s="442"/>
      <c r="E34" s="443" t="s">
        <v>588</v>
      </c>
      <c r="F34" s="440">
        <v>67.56576</v>
      </c>
      <c r="G34" s="441">
        <v>11.703945</v>
      </c>
      <c r="H34" s="450"/>
      <c r="I34" s="450"/>
      <c r="J34" s="450"/>
      <c r="K34" s="443" t="s">
        <v>462</v>
      </c>
      <c r="L34" s="440">
        <v>72.105524</v>
      </c>
      <c r="M34" s="441">
        <v>36.533607</v>
      </c>
      <c r="N34" s="442"/>
      <c r="O34" s="443" t="s">
        <v>462</v>
      </c>
      <c r="P34" s="440">
        <v>100.79301</v>
      </c>
      <c r="Q34" s="441">
        <v>36.980413</v>
      </c>
    </row>
    <row r="35" spans="1:17" ht="16.5" thickBot="1">
      <c r="A35" s="78" t="s">
        <v>473</v>
      </c>
      <c r="B35" s="444">
        <v>37.530927000000005</v>
      </c>
      <c r="C35" s="445">
        <v>9.296888999999998</v>
      </c>
      <c r="D35" s="442"/>
      <c r="E35" s="447" t="s">
        <v>514</v>
      </c>
      <c r="F35" s="444">
        <v>39.058087</v>
      </c>
      <c r="G35" s="445">
        <v>11.139293</v>
      </c>
      <c r="H35" s="450"/>
      <c r="I35" s="450"/>
      <c r="J35" s="450"/>
      <c r="K35" s="447" t="s">
        <v>461</v>
      </c>
      <c r="L35" s="444">
        <v>51.57658</v>
      </c>
      <c r="M35" s="445">
        <v>31.782085</v>
      </c>
      <c r="N35" s="442"/>
      <c r="O35" s="447" t="s">
        <v>569</v>
      </c>
      <c r="P35" s="444">
        <v>68.36184200000001</v>
      </c>
      <c r="Q35" s="445">
        <v>35.952268</v>
      </c>
    </row>
    <row r="36" spans="1:17" ht="15.75">
      <c r="A36" s="378" t="s">
        <v>448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49"/>
      <c r="N36" s="449"/>
      <c r="O36" s="449"/>
      <c r="P36" s="449"/>
      <c r="Q36" s="449"/>
    </row>
    <row r="37" spans="2:17" ht="18" customHeight="1">
      <c r="B37" s="450"/>
      <c r="C37" s="450"/>
      <c r="D37" s="450"/>
      <c r="E37" s="450"/>
      <c r="F37" s="439"/>
      <c r="G37" s="450"/>
      <c r="H37" s="450"/>
      <c r="I37" s="450"/>
      <c r="J37" s="450"/>
      <c r="K37" s="450"/>
      <c r="L37" s="450"/>
      <c r="M37" s="449"/>
      <c r="N37" s="449"/>
      <c r="O37" s="449"/>
      <c r="P37" s="449"/>
      <c r="Q37" s="449"/>
    </row>
    <row r="38" spans="1:16" ht="20.25">
      <c r="A38" s="55" t="s">
        <v>573</v>
      </c>
      <c r="B38" s="439"/>
      <c r="C38" s="439"/>
      <c r="D38" s="439"/>
      <c r="E38" s="439"/>
      <c r="F38" s="439"/>
      <c r="G38" s="439"/>
      <c r="H38" s="158"/>
      <c r="I38" s="158"/>
      <c r="J38" s="158"/>
      <c r="K38" s="451" t="s">
        <v>574</v>
      </c>
      <c r="L38" s="439"/>
      <c r="M38" s="439"/>
      <c r="N38" s="439"/>
      <c r="O38" s="439"/>
      <c r="P38" s="439"/>
    </row>
    <row r="39" spans="1:17" ht="16.5" thickBot="1">
      <c r="A39" s="58" t="s">
        <v>452</v>
      </c>
      <c r="B39" s="439"/>
      <c r="C39" s="439"/>
      <c r="D39" s="439"/>
      <c r="E39" s="439"/>
      <c r="F39" s="439"/>
      <c r="G39" s="439"/>
      <c r="H39" s="158"/>
      <c r="I39" s="158"/>
      <c r="J39" s="158"/>
      <c r="K39" s="452" t="s">
        <v>452</v>
      </c>
      <c r="L39" s="439"/>
      <c r="M39" s="439"/>
      <c r="N39" s="439"/>
      <c r="O39" s="439"/>
      <c r="P39" s="439"/>
      <c r="Q39" s="439"/>
    </row>
    <row r="40" spans="1:17" ht="23.25" thickBot="1">
      <c r="A40" s="59" t="s">
        <v>453</v>
      </c>
      <c r="B40" s="453"/>
      <c r="C40" s="453"/>
      <c r="D40" s="453"/>
      <c r="E40" s="454"/>
      <c r="F40" s="453"/>
      <c r="G40" s="455"/>
      <c r="H40" s="158"/>
      <c r="I40" s="158"/>
      <c r="J40" s="158"/>
      <c r="K40" s="456" t="s">
        <v>453</v>
      </c>
      <c r="L40" s="453"/>
      <c r="M40" s="453"/>
      <c r="N40" s="453"/>
      <c r="O40" s="454"/>
      <c r="P40" s="453"/>
      <c r="Q40" s="455"/>
    </row>
    <row r="41" spans="1:17" ht="21" thickBot="1">
      <c r="A41" s="65" t="s">
        <v>631</v>
      </c>
      <c r="B41" s="66"/>
      <c r="C41" s="67"/>
      <c r="D41" s="68"/>
      <c r="E41" s="65" t="s">
        <v>624</v>
      </c>
      <c r="F41" s="66"/>
      <c r="G41" s="67"/>
      <c r="H41" s="69"/>
      <c r="I41" s="63"/>
      <c r="K41" s="65" t="s">
        <v>631</v>
      </c>
      <c r="L41" s="66"/>
      <c r="M41" s="67"/>
      <c r="N41" s="68"/>
      <c r="O41" s="65" t="s">
        <v>624</v>
      </c>
      <c r="P41" s="66"/>
      <c r="Q41" s="67"/>
    </row>
    <row r="42" spans="1:17" ht="31.5">
      <c r="A42" s="70" t="s">
        <v>454</v>
      </c>
      <c r="B42" s="457" t="s">
        <v>445</v>
      </c>
      <c r="C42" s="458" t="s">
        <v>564</v>
      </c>
      <c r="D42" s="442"/>
      <c r="E42" s="459" t="s">
        <v>454</v>
      </c>
      <c r="F42" s="457" t="s">
        <v>445</v>
      </c>
      <c r="G42" s="458" t="s">
        <v>564</v>
      </c>
      <c r="H42" s="158"/>
      <c r="I42" s="158"/>
      <c r="J42" s="158"/>
      <c r="K42" s="459" t="s">
        <v>454</v>
      </c>
      <c r="L42" s="457" t="s">
        <v>445</v>
      </c>
      <c r="M42" s="458" t="s">
        <v>564</v>
      </c>
      <c r="N42" s="442"/>
      <c r="O42" s="459" t="s">
        <v>454</v>
      </c>
      <c r="P42" s="457" t="s">
        <v>445</v>
      </c>
      <c r="Q42" s="458" t="s">
        <v>564</v>
      </c>
    </row>
    <row r="43" spans="1:17" ht="15.75">
      <c r="A43" s="75" t="s">
        <v>455</v>
      </c>
      <c r="B43" s="434">
        <v>316.822764</v>
      </c>
      <c r="C43" s="435">
        <v>1092.142087</v>
      </c>
      <c r="D43" s="436"/>
      <c r="E43" s="437" t="s">
        <v>455</v>
      </c>
      <c r="F43" s="434">
        <v>351.556553</v>
      </c>
      <c r="G43" s="435">
        <v>1037.454939</v>
      </c>
      <c r="H43" s="158"/>
      <c r="I43" s="158"/>
      <c r="J43" s="158"/>
      <c r="K43" s="437" t="s">
        <v>455</v>
      </c>
      <c r="L43" s="434">
        <v>740.514304</v>
      </c>
      <c r="M43" s="435">
        <v>4389.510569</v>
      </c>
      <c r="N43" s="436"/>
      <c r="O43" s="437" t="s">
        <v>455</v>
      </c>
      <c r="P43" s="434">
        <v>493.174759</v>
      </c>
      <c r="Q43" s="435">
        <v>2785.5402400000003</v>
      </c>
    </row>
    <row r="44" spans="1:17" ht="15.75">
      <c r="A44" s="77" t="s">
        <v>457</v>
      </c>
      <c r="B44" s="440">
        <v>129.828971</v>
      </c>
      <c r="C44" s="441">
        <v>513.7952779999999</v>
      </c>
      <c r="D44" s="442"/>
      <c r="E44" s="443" t="s">
        <v>457</v>
      </c>
      <c r="F44" s="440">
        <v>127.077228</v>
      </c>
      <c r="G44" s="441">
        <v>435.81725300000005</v>
      </c>
      <c r="H44" s="158"/>
      <c r="I44" s="158"/>
      <c r="J44" s="158"/>
      <c r="K44" s="443" t="s">
        <v>575</v>
      </c>
      <c r="L44" s="440">
        <v>214.46580300000002</v>
      </c>
      <c r="M44" s="441">
        <v>1292.539649</v>
      </c>
      <c r="N44" s="442"/>
      <c r="O44" s="443" t="s">
        <v>456</v>
      </c>
      <c r="P44" s="440">
        <v>105.52638400000001</v>
      </c>
      <c r="Q44" s="441">
        <v>618.887054</v>
      </c>
    </row>
    <row r="45" spans="1:17" ht="15.75">
      <c r="A45" s="77" t="s">
        <v>475</v>
      </c>
      <c r="B45" s="440">
        <v>21.958586999999998</v>
      </c>
      <c r="C45" s="441">
        <v>70.913294</v>
      </c>
      <c r="D45" s="442"/>
      <c r="E45" s="443" t="s">
        <v>456</v>
      </c>
      <c r="F45" s="440">
        <v>30.360399</v>
      </c>
      <c r="G45" s="441">
        <v>100.168407</v>
      </c>
      <c r="H45" s="158"/>
      <c r="I45" s="158"/>
      <c r="J45" s="158"/>
      <c r="K45" s="443" t="s">
        <v>456</v>
      </c>
      <c r="L45" s="440">
        <v>136.69902199999999</v>
      </c>
      <c r="M45" s="441">
        <v>833.636944</v>
      </c>
      <c r="N45" s="442"/>
      <c r="O45" s="443" t="s">
        <v>575</v>
      </c>
      <c r="P45" s="440">
        <v>72.04864599999999</v>
      </c>
      <c r="Q45" s="441">
        <v>419.213687</v>
      </c>
    </row>
    <row r="46" spans="1:17" ht="15.75">
      <c r="A46" s="77" t="s">
        <v>524</v>
      </c>
      <c r="B46" s="440">
        <v>16.017004</v>
      </c>
      <c r="C46" s="441">
        <v>59.139206</v>
      </c>
      <c r="D46" s="442"/>
      <c r="E46" s="443" t="s">
        <v>524</v>
      </c>
      <c r="F46" s="440">
        <v>22.209347</v>
      </c>
      <c r="G46" s="441">
        <v>72.549125</v>
      </c>
      <c r="H46" s="158"/>
      <c r="I46" s="158"/>
      <c r="J46" s="158"/>
      <c r="K46" s="443" t="s">
        <v>576</v>
      </c>
      <c r="L46" s="440">
        <v>69.049692</v>
      </c>
      <c r="M46" s="441">
        <v>412.349152</v>
      </c>
      <c r="N46" s="442"/>
      <c r="O46" s="443" t="s">
        <v>465</v>
      </c>
      <c r="P46" s="440">
        <v>50.507419999999996</v>
      </c>
      <c r="Q46" s="441">
        <v>277.738106</v>
      </c>
    </row>
    <row r="47" spans="1:17" ht="15.75">
      <c r="A47" s="77" t="s">
        <v>456</v>
      </c>
      <c r="B47" s="440">
        <v>13.926538</v>
      </c>
      <c r="C47" s="441">
        <v>54.497161</v>
      </c>
      <c r="D47" s="442"/>
      <c r="E47" s="443" t="s">
        <v>475</v>
      </c>
      <c r="F47" s="440">
        <v>22.154945</v>
      </c>
      <c r="G47" s="441">
        <v>54.854701999999996</v>
      </c>
      <c r="H47" s="158"/>
      <c r="I47" s="158"/>
      <c r="J47" s="158"/>
      <c r="K47" s="443" t="s">
        <v>569</v>
      </c>
      <c r="L47" s="440">
        <v>47.56812</v>
      </c>
      <c r="M47" s="441">
        <v>288.91758500000003</v>
      </c>
      <c r="N47" s="442"/>
      <c r="O47" s="443" t="s">
        <v>605</v>
      </c>
      <c r="P47" s="440">
        <v>45.328202</v>
      </c>
      <c r="Q47" s="441">
        <v>251.52644</v>
      </c>
    </row>
    <row r="48" spans="1:17" ht="15.75">
      <c r="A48" s="77" t="s">
        <v>620</v>
      </c>
      <c r="B48" s="440">
        <v>10.870031999999998</v>
      </c>
      <c r="C48" s="441">
        <v>46.301078000000004</v>
      </c>
      <c r="D48" s="442"/>
      <c r="E48" s="443" t="s">
        <v>463</v>
      </c>
      <c r="F48" s="440">
        <v>11.626968999999999</v>
      </c>
      <c r="G48" s="441">
        <v>40.094221</v>
      </c>
      <c r="H48" s="158"/>
      <c r="I48" s="158"/>
      <c r="J48" s="158"/>
      <c r="K48" s="443" t="s">
        <v>465</v>
      </c>
      <c r="L48" s="440">
        <v>51.969396</v>
      </c>
      <c r="M48" s="441">
        <v>247.280396</v>
      </c>
      <c r="N48" s="442"/>
      <c r="O48" s="443" t="s">
        <v>576</v>
      </c>
      <c r="P48" s="440">
        <v>39.771496</v>
      </c>
      <c r="Q48" s="441">
        <v>226.175419</v>
      </c>
    </row>
    <row r="49" spans="1:17" ht="15.75">
      <c r="A49" s="77" t="s">
        <v>459</v>
      </c>
      <c r="B49" s="440">
        <v>14.056462999999999</v>
      </c>
      <c r="C49" s="441">
        <v>40.083103</v>
      </c>
      <c r="D49" s="442"/>
      <c r="E49" s="443" t="s">
        <v>620</v>
      </c>
      <c r="F49" s="440">
        <v>9.818879</v>
      </c>
      <c r="G49" s="441">
        <v>39.302727</v>
      </c>
      <c r="H49" s="158"/>
      <c r="I49" s="158"/>
      <c r="J49" s="158"/>
      <c r="K49" s="443" t="s">
        <v>605</v>
      </c>
      <c r="L49" s="440">
        <v>39.602258</v>
      </c>
      <c r="M49" s="441">
        <v>228.698588</v>
      </c>
      <c r="N49" s="442"/>
      <c r="O49" s="443" t="s">
        <v>619</v>
      </c>
      <c r="P49" s="440">
        <v>31.664015</v>
      </c>
      <c r="Q49" s="441">
        <v>178.36270800000003</v>
      </c>
    </row>
    <row r="50" spans="1:17" ht="15.75">
      <c r="A50" s="77" t="s">
        <v>469</v>
      </c>
      <c r="B50" s="440">
        <v>10.991399</v>
      </c>
      <c r="C50" s="441">
        <v>30.750914</v>
      </c>
      <c r="D50" s="442"/>
      <c r="E50" s="443" t="s">
        <v>459</v>
      </c>
      <c r="F50" s="440">
        <v>14.635774999999999</v>
      </c>
      <c r="G50" s="441">
        <v>31.576886</v>
      </c>
      <c r="H50" s="158"/>
      <c r="I50" s="158"/>
      <c r="J50" s="158"/>
      <c r="K50" s="443" t="s">
        <v>629</v>
      </c>
      <c r="L50" s="440">
        <v>30.704977</v>
      </c>
      <c r="M50" s="441">
        <v>184.004358</v>
      </c>
      <c r="N50" s="442"/>
      <c r="O50" s="443" t="s">
        <v>581</v>
      </c>
      <c r="P50" s="440">
        <v>24.421349</v>
      </c>
      <c r="Q50" s="441">
        <v>137.76917</v>
      </c>
    </row>
    <row r="51" spans="1:17" ht="15.75">
      <c r="A51" s="77" t="s">
        <v>517</v>
      </c>
      <c r="B51" s="440">
        <v>10.551424</v>
      </c>
      <c r="C51" s="441">
        <v>29.441689999999998</v>
      </c>
      <c r="D51" s="442"/>
      <c r="E51" s="443" t="s">
        <v>469</v>
      </c>
      <c r="F51" s="440">
        <v>12.274524999999999</v>
      </c>
      <c r="G51" s="441">
        <v>30.215895</v>
      </c>
      <c r="H51" s="158"/>
      <c r="I51" s="158"/>
      <c r="J51" s="158"/>
      <c r="K51" s="443" t="s">
        <v>619</v>
      </c>
      <c r="L51" s="440">
        <v>22.686647</v>
      </c>
      <c r="M51" s="441">
        <v>138.58169</v>
      </c>
      <c r="N51" s="442"/>
      <c r="O51" s="443" t="s">
        <v>629</v>
      </c>
      <c r="P51" s="440">
        <v>14.432387</v>
      </c>
      <c r="Q51" s="441">
        <v>82.70836</v>
      </c>
    </row>
    <row r="52" spans="1:17" ht="15.75">
      <c r="A52" s="77" t="s">
        <v>576</v>
      </c>
      <c r="B52" s="440">
        <v>9.389535</v>
      </c>
      <c r="C52" s="441">
        <v>28.206883</v>
      </c>
      <c r="D52" s="442"/>
      <c r="E52" s="443" t="s">
        <v>626</v>
      </c>
      <c r="F52" s="440">
        <v>7.546266999999999</v>
      </c>
      <c r="G52" s="441">
        <v>22.954364</v>
      </c>
      <c r="H52" s="158"/>
      <c r="I52" s="158"/>
      <c r="J52" s="158"/>
      <c r="K52" s="443" t="s">
        <v>581</v>
      </c>
      <c r="L52" s="440">
        <v>16.236764</v>
      </c>
      <c r="M52" s="441">
        <v>102.109533</v>
      </c>
      <c r="N52" s="442"/>
      <c r="O52" s="443" t="s">
        <v>458</v>
      </c>
      <c r="P52" s="440">
        <v>11.482995</v>
      </c>
      <c r="Q52" s="441">
        <v>62.154185</v>
      </c>
    </row>
    <row r="53" spans="1:17" ht="16.5" thickBot="1">
      <c r="A53" s="78" t="s">
        <v>463</v>
      </c>
      <c r="B53" s="444">
        <v>7.9530959999999995</v>
      </c>
      <c r="C53" s="445">
        <v>26.839446</v>
      </c>
      <c r="D53" s="446"/>
      <c r="E53" s="447" t="s">
        <v>576</v>
      </c>
      <c r="F53" s="444">
        <v>6.583467</v>
      </c>
      <c r="G53" s="445">
        <v>18.979687000000002</v>
      </c>
      <c r="H53" s="158"/>
      <c r="I53" s="158"/>
      <c r="J53" s="158"/>
      <c r="K53" s="447" t="s">
        <v>618</v>
      </c>
      <c r="L53" s="444">
        <v>17.406301</v>
      </c>
      <c r="M53" s="445">
        <v>101.685093</v>
      </c>
      <c r="N53" s="446"/>
      <c r="O53" s="447" t="s">
        <v>633</v>
      </c>
      <c r="P53" s="444">
        <v>9.908728</v>
      </c>
      <c r="Q53" s="445">
        <v>56.638752999999994</v>
      </c>
    </row>
    <row r="54" spans="1:17" ht="15.75">
      <c r="A54" s="378" t="s">
        <v>448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.75">
      <c r="B55"/>
      <c r="C55" s="81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.75">
      <c r="A56"/>
      <c r="B56"/>
      <c r="C56"/>
      <c r="D56"/>
      <c r="E56"/>
      <c r="F56"/>
      <c r="G56" s="81"/>
      <c r="H56"/>
      <c r="I56"/>
      <c r="J56"/>
      <c r="K56"/>
      <c r="L56"/>
      <c r="M56" s="81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</sheetData>
  <sheetProtection/>
  <printOptions/>
  <pageMargins left="0.1968503937007874" right="0.1968503937007874" top="0.7086614173228347" bottom="0.3937007874015748" header="0.2362204724409449" footer="0.15748031496062992"/>
  <pageSetup horizontalDpi="600" verticalDpi="600" orientation="landscape" paperSize="9" scale="80" r:id="rId1"/>
  <headerFooter alignWithMargins="0">
    <oddHeader xml:space="preserve">&amp;L&amp;"Times New Roman CE,Pogrubiona kursywa"&amp;12Departament Promocji i Jakości Żywności&amp;C&amp;"Times New Roman,Pogrubiona"&amp;14
Eksport wybranych produktów i grup towarowych według kraju przeznaczenia w  2017 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"/>
  <dimension ref="A1:Y339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6.375" style="56" customWidth="1"/>
    <col min="2" max="2" width="59.75390625" style="56" customWidth="1"/>
    <col min="3" max="3" width="13.25390625" style="56" bestFit="1" customWidth="1"/>
    <col min="4" max="4" width="13.00390625" style="56" customWidth="1"/>
    <col min="5" max="5" width="12.375" style="56" customWidth="1"/>
    <col min="6" max="6" width="13.125" style="56" customWidth="1"/>
    <col min="7" max="7" width="6.25390625" style="56" customWidth="1"/>
    <col min="8" max="8" width="11.125" style="56" customWidth="1"/>
    <col min="9" max="9" width="11.75390625" style="80" customWidth="1"/>
    <col min="10" max="10" width="19.75390625" style="80" customWidth="1"/>
    <col min="11" max="11" width="11.375" style="80" customWidth="1"/>
    <col min="12" max="12" width="11.25390625" style="80" bestFit="1" customWidth="1"/>
    <col min="13" max="13" width="10.625" style="80" bestFit="1" customWidth="1"/>
    <col min="14" max="14" width="0.875" style="80" customWidth="1"/>
    <col min="15" max="15" width="17.00390625" style="80" bestFit="1" customWidth="1"/>
    <col min="16" max="16" width="11.25390625" style="80" bestFit="1" customWidth="1"/>
    <col min="17" max="17" width="10.625" style="80" bestFit="1" customWidth="1"/>
    <col min="18" max="25" width="9.125" style="80" customWidth="1"/>
    <col min="26" max="16384" width="9.125" style="57" customWidth="1"/>
  </cols>
  <sheetData>
    <row r="1" spans="1:7" ht="24" customHeight="1">
      <c r="A1" s="82" t="s">
        <v>476</v>
      </c>
      <c r="G1" s="80"/>
    </row>
    <row r="2" spans="1:7" ht="20.25" customHeight="1" thickBot="1">
      <c r="A2" s="58" t="s">
        <v>477</v>
      </c>
      <c r="G2" s="80"/>
    </row>
    <row r="3" spans="1:25" s="64" customFormat="1" ht="20.25">
      <c r="A3" s="83"/>
      <c r="B3" s="84"/>
      <c r="C3" s="85" t="s">
        <v>0</v>
      </c>
      <c r="D3" s="86"/>
      <c r="E3" s="86"/>
      <c r="F3" s="87"/>
      <c r="G3" s="80"/>
      <c r="H3" s="56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8" ht="20.25">
      <c r="A4" s="528" t="s">
        <v>3</v>
      </c>
      <c r="B4" s="89" t="s">
        <v>4</v>
      </c>
      <c r="C4" s="90" t="s">
        <v>445</v>
      </c>
      <c r="D4" s="90"/>
      <c r="E4" s="90" t="s">
        <v>564</v>
      </c>
      <c r="F4" s="91"/>
      <c r="G4" s="80"/>
      <c r="H4" s="69"/>
    </row>
    <row r="5" spans="1:8" ht="16.5" thickBot="1">
      <c r="A5" s="92"/>
      <c r="B5" s="93"/>
      <c r="C5" s="94" t="s">
        <v>631</v>
      </c>
      <c r="D5" s="95" t="s">
        <v>635</v>
      </c>
      <c r="E5" s="94" t="s">
        <v>631</v>
      </c>
      <c r="F5" s="96" t="s">
        <v>635</v>
      </c>
      <c r="G5" s="80"/>
      <c r="H5" s="73"/>
    </row>
    <row r="6" spans="1:8" ht="15.75">
      <c r="A6" s="18" t="s">
        <v>478</v>
      </c>
      <c r="B6" s="19"/>
      <c r="C6" s="462">
        <v>5490.249067</v>
      </c>
      <c r="D6" s="463">
        <v>6569.043381000004</v>
      </c>
      <c r="E6" s="464" t="s">
        <v>528</v>
      </c>
      <c r="F6" s="465" t="s">
        <v>528</v>
      </c>
      <c r="G6" s="80"/>
      <c r="H6" s="76"/>
    </row>
    <row r="7" spans="1:8" ht="15.75">
      <c r="A7" s="140" t="s">
        <v>47</v>
      </c>
      <c r="B7" s="98" t="s">
        <v>48</v>
      </c>
      <c r="C7" s="466">
        <v>529.6583760000001</v>
      </c>
      <c r="D7" s="467">
        <v>516.2246660000001</v>
      </c>
      <c r="E7" s="466">
        <v>43.542461</v>
      </c>
      <c r="F7" s="468">
        <v>37.940642999999994</v>
      </c>
      <c r="G7" s="80"/>
      <c r="H7" s="73"/>
    </row>
    <row r="8" spans="1:8" ht="15.75">
      <c r="A8" s="140" t="s">
        <v>385</v>
      </c>
      <c r="B8" s="98" t="s">
        <v>441</v>
      </c>
      <c r="C8" s="466">
        <v>219.085994</v>
      </c>
      <c r="D8" s="467">
        <v>469.620038</v>
      </c>
      <c r="E8" s="466">
        <v>26.992511999999998</v>
      </c>
      <c r="F8" s="468">
        <v>28.727473999999997</v>
      </c>
      <c r="G8" s="80"/>
      <c r="H8" s="73"/>
    </row>
    <row r="9" spans="1:8" ht="15.75">
      <c r="A9" s="140" t="s">
        <v>31</v>
      </c>
      <c r="B9" s="98" t="s">
        <v>32</v>
      </c>
      <c r="C9" s="466">
        <v>427.469836</v>
      </c>
      <c r="D9" s="467">
        <v>452.137918</v>
      </c>
      <c r="E9" s="466">
        <v>168.962471</v>
      </c>
      <c r="F9" s="468">
        <v>172.10732199999998</v>
      </c>
      <c r="G9" s="80"/>
      <c r="H9" s="73"/>
    </row>
    <row r="10" spans="1:8" ht="15.75">
      <c r="A10" s="140" t="s">
        <v>319</v>
      </c>
      <c r="B10" s="98" t="s">
        <v>320</v>
      </c>
      <c r="C10" s="466">
        <v>328.755239</v>
      </c>
      <c r="D10" s="467">
        <v>405.595065</v>
      </c>
      <c r="E10" s="466">
        <v>125.03262</v>
      </c>
      <c r="F10" s="468">
        <v>151.700603</v>
      </c>
      <c r="G10" s="80"/>
      <c r="H10" s="73"/>
    </row>
    <row r="11" spans="1:7" ht="15.75">
      <c r="A11" s="140" t="s">
        <v>309</v>
      </c>
      <c r="B11" s="98" t="s">
        <v>310</v>
      </c>
      <c r="C11" s="466">
        <v>288.97269900000003</v>
      </c>
      <c r="D11" s="467">
        <v>294.45675300000005</v>
      </c>
      <c r="E11" s="466">
        <v>49.417019</v>
      </c>
      <c r="F11" s="468">
        <v>51.463233</v>
      </c>
      <c r="G11" s="80"/>
    </row>
    <row r="12" spans="1:8" ht="15.75">
      <c r="A12" s="140" t="s">
        <v>381</v>
      </c>
      <c r="B12" s="98" t="s">
        <v>382</v>
      </c>
      <c r="C12" s="466">
        <v>120.04659699999999</v>
      </c>
      <c r="D12" s="467">
        <v>287.377695</v>
      </c>
      <c r="E12" s="466">
        <v>98.05096300000001</v>
      </c>
      <c r="F12" s="468">
        <v>193.206286</v>
      </c>
      <c r="G12" s="80"/>
      <c r="H12" s="73"/>
    </row>
    <row r="13" spans="1:8" ht="15.75">
      <c r="A13" s="140" t="s">
        <v>53</v>
      </c>
      <c r="B13" s="98" t="s">
        <v>54</v>
      </c>
      <c r="C13" s="466">
        <v>142.353546</v>
      </c>
      <c r="D13" s="467">
        <v>267.377458</v>
      </c>
      <c r="E13" s="466">
        <v>323.281602</v>
      </c>
      <c r="F13" s="468">
        <v>447.465749</v>
      </c>
      <c r="G13" s="80"/>
      <c r="H13" s="73"/>
    </row>
    <row r="14" spans="1:8" ht="15.75">
      <c r="A14" s="140" t="s">
        <v>287</v>
      </c>
      <c r="B14" s="98" t="s">
        <v>288</v>
      </c>
      <c r="C14" s="466">
        <v>238.932749</v>
      </c>
      <c r="D14" s="467">
        <v>250.014758</v>
      </c>
      <c r="E14" s="466">
        <v>70.89927499999999</v>
      </c>
      <c r="F14" s="468">
        <v>71.012931</v>
      </c>
      <c r="G14" s="80"/>
      <c r="H14" s="73"/>
    </row>
    <row r="15" spans="1:8" ht="15.75">
      <c r="A15" s="140" t="s">
        <v>45</v>
      </c>
      <c r="B15" s="98" t="s">
        <v>46</v>
      </c>
      <c r="C15" s="466">
        <v>153.91917</v>
      </c>
      <c r="D15" s="467">
        <v>202.70234599999998</v>
      </c>
      <c r="E15" s="466">
        <v>22.007177</v>
      </c>
      <c r="F15" s="468">
        <v>26.55732</v>
      </c>
      <c r="G15" s="80"/>
      <c r="H15" s="73"/>
    </row>
    <row r="16" spans="1:7" ht="15.75">
      <c r="A16" s="140" t="s">
        <v>337</v>
      </c>
      <c r="B16" s="98" t="s">
        <v>338</v>
      </c>
      <c r="C16" s="466">
        <v>208.708404</v>
      </c>
      <c r="D16" s="467">
        <v>181.615581</v>
      </c>
      <c r="E16" s="466">
        <v>191.127834</v>
      </c>
      <c r="F16" s="468">
        <v>178.39182</v>
      </c>
      <c r="G16" s="80"/>
    </row>
    <row r="17" spans="1:8" ht="15.75">
      <c r="A17" s="140" t="s">
        <v>143</v>
      </c>
      <c r="B17" s="98" t="s">
        <v>144</v>
      </c>
      <c r="C17" s="466">
        <v>153.01119</v>
      </c>
      <c r="D17" s="467">
        <v>163.14923000000002</v>
      </c>
      <c r="E17" s="466">
        <v>125.209273</v>
      </c>
      <c r="F17" s="468">
        <v>120.859892</v>
      </c>
      <c r="G17" s="80"/>
      <c r="H17" s="79"/>
    </row>
    <row r="18" spans="1:8" ht="15.75">
      <c r="A18" s="140" t="s">
        <v>349</v>
      </c>
      <c r="B18" s="98" t="s">
        <v>350</v>
      </c>
      <c r="C18" s="466">
        <v>146.053089</v>
      </c>
      <c r="D18" s="467">
        <v>162.590565</v>
      </c>
      <c r="E18" s="466">
        <v>25.661812</v>
      </c>
      <c r="F18" s="468">
        <v>29.146586</v>
      </c>
      <c r="G18" s="80"/>
      <c r="H18" s="79"/>
    </row>
    <row r="19" spans="1:8" ht="18" customHeight="1" thickBot="1">
      <c r="A19" s="147" t="s">
        <v>19</v>
      </c>
      <c r="B19" s="100" t="s">
        <v>20</v>
      </c>
      <c r="C19" s="469">
        <v>113.646663</v>
      </c>
      <c r="D19" s="470">
        <v>144.11716099999998</v>
      </c>
      <c r="E19" s="469">
        <v>44.862136</v>
      </c>
      <c r="F19" s="471">
        <v>46.723381</v>
      </c>
      <c r="G19" s="80"/>
      <c r="H19" s="80"/>
    </row>
    <row r="20" spans="1:8" ht="15.75">
      <c r="A20" s="362"/>
      <c r="B20" s="80"/>
      <c r="C20" s="80"/>
      <c r="D20" s="80"/>
      <c r="E20" s="80"/>
      <c r="F20" s="80"/>
      <c r="G20" s="80"/>
      <c r="H20" s="80"/>
    </row>
    <row r="21" spans="1:8" ht="12.75">
      <c r="A21" s="280"/>
      <c r="B21" s="80"/>
      <c r="C21" s="80"/>
      <c r="D21" s="80"/>
      <c r="E21" s="80"/>
      <c r="F21" s="80"/>
      <c r="G21" s="80"/>
      <c r="H21" s="80"/>
    </row>
    <row r="22" spans="1:7" ht="25.5">
      <c r="A22" s="304" t="s">
        <v>479</v>
      </c>
      <c r="B22" s="303"/>
      <c r="G22" s="80"/>
    </row>
    <row r="23" spans="1:8" ht="21.75" customHeight="1" thickBot="1">
      <c r="A23" s="58" t="s">
        <v>477</v>
      </c>
      <c r="G23" s="80"/>
      <c r="H23" s="80"/>
    </row>
    <row r="24" spans="1:8" ht="18.75">
      <c r="A24" s="83"/>
      <c r="B24" s="84"/>
      <c r="C24" s="85" t="s">
        <v>0</v>
      </c>
      <c r="D24" s="86"/>
      <c r="E24" s="86"/>
      <c r="F24" s="87"/>
      <c r="G24" s="80"/>
      <c r="H24" s="73"/>
    </row>
    <row r="25" spans="1:8" ht="15.75">
      <c r="A25" s="528" t="s">
        <v>3</v>
      </c>
      <c r="B25" s="89" t="s">
        <v>4</v>
      </c>
      <c r="C25" s="90" t="s">
        <v>445</v>
      </c>
      <c r="D25" s="90"/>
      <c r="E25" s="90" t="s">
        <v>564</v>
      </c>
      <c r="F25" s="91"/>
      <c r="G25" s="80"/>
      <c r="H25" s="80"/>
    </row>
    <row r="26" spans="1:8" ht="16.5" thickBot="1">
      <c r="A26" s="92"/>
      <c r="B26" s="93"/>
      <c r="C26" s="94" t="s">
        <v>631</v>
      </c>
      <c r="D26" s="95" t="s">
        <v>635</v>
      </c>
      <c r="E26" s="94" t="s">
        <v>631</v>
      </c>
      <c r="F26" s="96" t="s">
        <v>635</v>
      </c>
      <c r="G26" s="80"/>
      <c r="H26" s="80"/>
    </row>
    <row r="27" spans="1:7" ht="15.75">
      <c r="A27" s="18" t="s">
        <v>478</v>
      </c>
      <c r="B27" s="19"/>
      <c r="C27" s="472">
        <v>2168.0512429999994</v>
      </c>
      <c r="D27" s="473">
        <v>2584.5823869999995</v>
      </c>
      <c r="E27" s="399" t="s">
        <v>528</v>
      </c>
      <c r="F27" s="400" t="s">
        <v>528</v>
      </c>
      <c r="G27" s="80"/>
    </row>
    <row r="28" spans="1:8" ht="15.75">
      <c r="A28" s="101" t="s">
        <v>283</v>
      </c>
      <c r="B28" s="102" t="s">
        <v>284</v>
      </c>
      <c r="C28" s="474">
        <v>139.840847</v>
      </c>
      <c r="D28" s="475">
        <v>273.434614</v>
      </c>
      <c r="E28" s="474">
        <v>47.604501</v>
      </c>
      <c r="F28" s="476">
        <v>88.091291</v>
      </c>
      <c r="G28" s="80"/>
      <c r="H28" s="80"/>
    </row>
    <row r="29" spans="1:8" ht="15.75">
      <c r="A29" s="101" t="s">
        <v>309</v>
      </c>
      <c r="B29" s="102" t="s">
        <v>310</v>
      </c>
      <c r="C29" s="474">
        <v>282.69140999999996</v>
      </c>
      <c r="D29" s="475">
        <v>261.44500899999997</v>
      </c>
      <c r="E29" s="474">
        <v>79.278768</v>
      </c>
      <c r="F29" s="476">
        <v>75.087705</v>
      </c>
      <c r="G29" s="80"/>
      <c r="H29" s="80"/>
    </row>
    <row r="30" spans="1:8" ht="15.75">
      <c r="A30" s="101" t="s">
        <v>31</v>
      </c>
      <c r="B30" s="102" t="s">
        <v>32</v>
      </c>
      <c r="C30" s="474">
        <v>234.420165</v>
      </c>
      <c r="D30" s="475">
        <v>251.07441</v>
      </c>
      <c r="E30" s="474">
        <v>88.591998</v>
      </c>
      <c r="F30" s="476">
        <v>98.314781</v>
      </c>
      <c r="G30" s="80"/>
      <c r="H30" s="80"/>
    </row>
    <row r="31" spans="1:8" ht="15.75">
      <c r="A31" s="101" t="s">
        <v>385</v>
      </c>
      <c r="B31" s="102" t="s">
        <v>441</v>
      </c>
      <c r="C31" s="474">
        <v>111.364863</v>
      </c>
      <c r="D31" s="475">
        <v>217.944796</v>
      </c>
      <c r="E31" s="474">
        <v>8.694585</v>
      </c>
      <c r="F31" s="476">
        <v>20.740631</v>
      </c>
      <c r="G31" s="80"/>
      <c r="H31" s="80"/>
    </row>
    <row r="32" spans="1:8" ht="15.75">
      <c r="A32" s="101" t="s">
        <v>319</v>
      </c>
      <c r="B32" s="102" t="s">
        <v>320</v>
      </c>
      <c r="C32" s="474">
        <v>155.340464</v>
      </c>
      <c r="D32" s="475">
        <v>158.493155</v>
      </c>
      <c r="E32" s="474">
        <v>50.358666</v>
      </c>
      <c r="F32" s="476">
        <v>53.426067</v>
      </c>
      <c r="G32" s="80"/>
      <c r="H32" s="80"/>
    </row>
    <row r="33" spans="1:8" ht="15.75">
      <c r="A33" s="101" t="s">
        <v>281</v>
      </c>
      <c r="B33" s="102" t="s">
        <v>282</v>
      </c>
      <c r="C33" s="474">
        <v>100.91411</v>
      </c>
      <c r="D33" s="475">
        <v>108.932077</v>
      </c>
      <c r="E33" s="474">
        <v>30.055262</v>
      </c>
      <c r="F33" s="476">
        <v>31.837845</v>
      </c>
      <c r="G33" s="80"/>
      <c r="H33" s="80"/>
    </row>
    <row r="34" spans="1:8" ht="15.75">
      <c r="A34" s="101" t="s">
        <v>37</v>
      </c>
      <c r="B34" s="102" t="s">
        <v>38</v>
      </c>
      <c r="C34" s="474">
        <v>93.348864</v>
      </c>
      <c r="D34" s="475">
        <v>101.855746</v>
      </c>
      <c r="E34" s="474">
        <v>32.139327</v>
      </c>
      <c r="F34" s="476">
        <v>37.118665</v>
      </c>
      <c r="G34" s="80"/>
      <c r="H34" s="80"/>
    </row>
    <row r="35" spans="1:8" ht="15.75">
      <c r="A35" s="101" t="s">
        <v>111</v>
      </c>
      <c r="B35" s="102" t="s">
        <v>112</v>
      </c>
      <c r="C35" s="474">
        <v>70.951694</v>
      </c>
      <c r="D35" s="475">
        <v>81.840567</v>
      </c>
      <c r="E35" s="474">
        <v>44.996012</v>
      </c>
      <c r="F35" s="476">
        <v>51.256637000000005</v>
      </c>
      <c r="G35" s="80"/>
      <c r="H35" s="80"/>
    </row>
    <row r="36" spans="1:8" ht="16.5" thickBot="1">
      <c r="A36" s="103" t="s">
        <v>19</v>
      </c>
      <c r="B36" s="104" t="s">
        <v>20</v>
      </c>
      <c r="C36" s="477">
        <v>63.553812</v>
      </c>
      <c r="D36" s="478">
        <v>67.804129</v>
      </c>
      <c r="E36" s="477">
        <v>13.414738999999999</v>
      </c>
      <c r="F36" s="479">
        <v>14.751698000000001</v>
      </c>
      <c r="G36" s="80"/>
      <c r="H36" s="80"/>
    </row>
    <row r="37" spans="1:8" ht="15.75">
      <c r="A37" s="362"/>
      <c r="B37" s="80"/>
      <c r="C37" s="80"/>
      <c r="D37" s="80"/>
      <c r="E37" s="80"/>
      <c r="F37" s="80"/>
      <c r="G37" s="80"/>
      <c r="H37" s="80"/>
    </row>
    <row r="38" spans="1:8" ht="25.5">
      <c r="A38" s="304" t="s">
        <v>628</v>
      </c>
      <c r="G38" s="80"/>
      <c r="H38" s="80"/>
    </row>
    <row r="39" spans="1:8" ht="16.5" thickBot="1">
      <c r="A39" s="58" t="s">
        <v>477</v>
      </c>
      <c r="G39" s="80"/>
      <c r="H39" s="80"/>
    </row>
    <row r="40" spans="1:7" ht="22.5" customHeight="1">
      <c r="A40" s="83"/>
      <c r="B40" s="84"/>
      <c r="C40" s="85" t="s">
        <v>0</v>
      </c>
      <c r="D40" s="86"/>
      <c r="E40" s="86"/>
      <c r="F40" s="87"/>
      <c r="G40" s="80"/>
    </row>
    <row r="41" spans="1:7" ht="15.75">
      <c r="A41" s="528" t="s">
        <v>3</v>
      </c>
      <c r="B41" s="89" t="s">
        <v>4</v>
      </c>
      <c r="C41" s="90" t="s">
        <v>445</v>
      </c>
      <c r="D41" s="90"/>
      <c r="E41" s="90" t="s">
        <v>564</v>
      </c>
      <c r="F41" s="91"/>
      <c r="G41" s="80"/>
    </row>
    <row r="42" spans="1:8" ht="16.5" thickBot="1">
      <c r="A42" s="92"/>
      <c r="B42" s="93"/>
      <c r="C42" s="94" t="s">
        <v>631</v>
      </c>
      <c r="D42" s="95" t="s">
        <v>635</v>
      </c>
      <c r="E42" s="94" t="s">
        <v>631</v>
      </c>
      <c r="F42" s="96" t="s">
        <v>635</v>
      </c>
      <c r="G42" s="80"/>
      <c r="H42" s="80"/>
    </row>
    <row r="43" spans="1:8" ht="15.75">
      <c r="A43" s="105" t="s">
        <v>478</v>
      </c>
      <c r="B43" s="106"/>
      <c r="C43" s="462">
        <v>1374.746659</v>
      </c>
      <c r="D43" s="463">
        <v>1735.8580240000006</v>
      </c>
      <c r="E43" s="490" t="s">
        <v>528</v>
      </c>
      <c r="F43" s="491" t="s">
        <v>528</v>
      </c>
      <c r="G43" s="80"/>
      <c r="H43" s="80"/>
    </row>
    <row r="44" spans="1:8" ht="15.75">
      <c r="A44" s="107" t="s">
        <v>385</v>
      </c>
      <c r="B44" s="108" t="s">
        <v>441</v>
      </c>
      <c r="C44" s="466">
        <v>248.438779</v>
      </c>
      <c r="D44" s="467">
        <v>301.346657</v>
      </c>
      <c r="E44" s="466">
        <v>24.737822</v>
      </c>
      <c r="F44" s="468">
        <v>24.526441</v>
      </c>
      <c r="G44" s="80"/>
      <c r="H44" s="80"/>
    </row>
    <row r="45" spans="1:8" ht="15.75">
      <c r="A45" s="107" t="s">
        <v>31</v>
      </c>
      <c r="B45" s="108" t="s">
        <v>32</v>
      </c>
      <c r="C45" s="466">
        <v>113.24594</v>
      </c>
      <c r="D45" s="467">
        <v>152.116664</v>
      </c>
      <c r="E45" s="466">
        <v>69.295789</v>
      </c>
      <c r="F45" s="468">
        <v>83.03936999999999</v>
      </c>
      <c r="G45" s="80"/>
      <c r="H45" s="80"/>
    </row>
    <row r="46" spans="1:8" ht="15" customHeight="1">
      <c r="A46" s="107" t="s">
        <v>19</v>
      </c>
      <c r="B46" s="108" t="s">
        <v>20</v>
      </c>
      <c r="C46" s="466">
        <v>95.48375</v>
      </c>
      <c r="D46" s="467">
        <v>88.74105800000001</v>
      </c>
      <c r="E46" s="466">
        <v>36.249136</v>
      </c>
      <c r="F46" s="468">
        <v>28.983963</v>
      </c>
      <c r="G46" s="80"/>
      <c r="H46" s="80"/>
    </row>
    <row r="47" spans="1:8" ht="15" customHeight="1">
      <c r="A47" s="107" t="s">
        <v>309</v>
      </c>
      <c r="B47" s="108" t="s">
        <v>310</v>
      </c>
      <c r="C47" s="466">
        <v>87.15883500000001</v>
      </c>
      <c r="D47" s="467">
        <v>86.60107</v>
      </c>
      <c r="E47" s="466">
        <v>24.588758000000002</v>
      </c>
      <c r="F47" s="468">
        <v>23.774331999999998</v>
      </c>
      <c r="G47" s="80"/>
      <c r="H47" s="80"/>
    </row>
    <row r="48" spans="1:8" ht="15" customHeight="1">
      <c r="A48" s="107" t="s">
        <v>65</v>
      </c>
      <c r="B48" s="108" t="s">
        <v>66</v>
      </c>
      <c r="C48" s="466">
        <v>37.517528</v>
      </c>
      <c r="D48" s="467">
        <v>74.439538</v>
      </c>
      <c r="E48" s="466">
        <v>47.12115</v>
      </c>
      <c r="F48" s="468">
        <v>73.04019199999999</v>
      </c>
      <c r="G48" s="80"/>
      <c r="H48" s="80"/>
    </row>
    <row r="49" spans="1:8" ht="15" customHeight="1">
      <c r="A49" s="107" t="s">
        <v>337</v>
      </c>
      <c r="B49" s="108" t="s">
        <v>338</v>
      </c>
      <c r="C49" s="466">
        <v>68.94219500000001</v>
      </c>
      <c r="D49" s="467">
        <v>72.67224300000001</v>
      </c>
      <c r="E49" s="466">
        <v>64.543502</v>
      </c>
      <c r="F49" s="468">
        <v>72.33733199999999</v>
      </c>
      <c r="G49" s="80"/>
      <c r="H49" s="80"/>
    </row>
    <row r="50" spans="1:8" ht="15" customHeight="1">
      <c r="A50" s="107" t="s">
        <v>59</v>
      </c>
      <c r="B50" s="108" t="s">
        <v>60</v>
      </c>
      <c r="C50" s="466">
        <v>31.820906</v>
      </c>
      <c r="D50" s="467">
        <v>65.125818</v>
      </c>
      <c r="E50" s="466">
        <v>40.529452</v>
      </c>
      <c r="F50" s="468">
        <v>43.072899</v>
      </c>
      <c r="G50" s="80"/>
      <c r="H50" s="80"/>
    </row>
    <row r="51" spans="1:8" ht="15" customHeight="1">
      <c r="A51" s="107" t="s">
        <v>61</v>
      </c>
      <c r="B51" s="108" t="s">
        <v>62</v>
      </c>
      <c r="C51" s="466">
        <v>9.653523</v>
      </c>
      <c r="D51" s="467">
        <v>54.730774</v>
      </c>
      <c r="E51" s="466">
        <v>3.993429</v>
      </c>
      <c r="F51" s="468">
        <v>11.631456</v>
      </c>
      <c r="G51" s="80"/>
      <c r="H51" s="80"/>
    </row>
    <row r="52" spans="1:8" ht="15" customHeight="1">
      <c r="A52" s="107" t="s">
        <v>349</v>
      </c>
      <c r="B52" s="108" t="s">
        <v>350</v>
      </c>
      <c r="C52" s="466">
        <v>25.744948</v>
      </c>
      <c r="D52" s="467">
        <v>50.290139</v>
      </c>
      <c r="E52" s="466">
        <v>6.97757</v>
      </c>
      <c r="F52" s="468">
        <v>11.63863</v>
      </c>
      <c r="G52" s="80"/>
      <c r="H52" s="80"/>
    </row>
    <row r="53" spans="1:8" ht="15" customHeight="1">
      <c r="A53" s="107" t="s">
        <v>143</v>
      </c>
      <c r="B53" s="108" t="s">
        <v>144</v>
      </c>
      <c r="C53" s="466">
        <v>32.471383</v>
      </c>
      <c r="D53" s="467">
        <v>44.061645</v>
      </c>
      <c r="E53" s="466">
        <v>25.421511</v>
      </c>
      <c r="F53" s="468">
        <v>32.074618</v>
      </c>
      <c r="G53" s="80"/>
      <c r="H53" s="80"/>
    </row>
    <row r="54" spans="1:7" ht="15" customHeight="1" thickBot="1">
      <c r="A54" s="109" t="s">
        <v>151</v>
      </c>
      <c r="B54" s="110" t="s">
        <v>152</v>
      </c>
      <c r="C54" s="469">
        <v>12.316281</v>
      </c>
      <c r="D54" s="470">
        <v>41.718258</v>
      </c>
      <c r="E54" s="469">
        <v>2.000036</v>
      </c>
      <c r="F54" s="471">
        <v>6.082243999999999</v>
      </c>
      <c r="G54" s="80"/>
    </row>
    <row r="55" spans="1:8" ht="15" customHeight="1">
      <c r="A55" s="54"/>
      <c r="B55"/>
      <c r="C55"/>
      <c r="D55"/>
      <c r="E55"/>
      <c r="F55"/>
      <c r="G55" s="80"/>
      <c r="H55" s="80"/>
    </row>
    <row r="56" spans="1:7" ht="15" customHeight="1">
      <c r="A56" s="280"/>
      <c r="B56" s="80"/>
      <c r="C56" s="80"/>
      <c r="D56" s="80"/>
      <c r="E56" s="80"/>
      <c r="F56" s="80"/>
      <c r="G56" s="80"/>
    </row>
    <row r="57" spans="7:8" ht="12.75">
      <c r="G57" s="80"/>
      <c r="H57" s="80"/>
    </row>
    <row r="58" spans="1:7" ht="25.5">
      <c r="A58" s="304" t="s">
        <v>482</v>
      </c>
      <c r="B58" s="303"/>
      <c r="G58" s="111"/>
    </row>
    <row r="59" spans="1:8" ht="16.5" thickBot="1">
      <c r="A59" s="58" t="s">
        <v>477</v>
      </c>
      <c r="G59" s="80"/>
      <c r="H59" s="80"/>
    </row>
    <row r="60" spans="1:7" ht="15.75">
      <c r="A60" s="83"/>
      <c r="B60" s="84"/>
      <c r="C60" s="86" t="s">
        <v>0</v>
      </c>
      <c r="D60" s="86"/>
      <c r="E60" s="86"/>
      <c r="F60" s="87"/>
      <c r="G60" s="80"/>
    </row>
    <row r="61" spans="1:8" ht="15.75">
      <c r="A61" s="528" t="s">
        <v>3</v>
      </c>
      <c r="B61" s="89" t="s">
        <v>4</v>
      </c>
      <c r="C61" s="90" t="s">
        <v>445</v>
      </c>
      <c r="D61" s="90"/>
      <c r="E61" s="90" t="s">
        <v>564</v>
      </c>
      <c r="F61" s="91"/>
      <c r="G61" s="80"/>
      <c r="H61" s="80"/>
    </row>
    <row r="62" spans="1:8" ht="16.5" thickBot="1">
      <c r="A62" s="92"/>
      <c r="B62" s="93"/>
      <c r="C62" s="94" t="s">
        <v>631</v>
      </c>
      <c r="D62" s="95" t="s">
        <v>635</v>
      </c>
      <c r="E62" s="94" t="s">
        <v>631</v>
      </c>
      <c r="F62" s="96" t="s">
        <v>635</v>
      </c>
      <c r="G62" s="80"/>
      <c r="H62" s="80"/>
    </row>
    <row r="63" spans="1:8" ht="15.75">
      <c r="A63" s="18" t="s">
        <v>478</v>
      </c>
      <c r="B63" s="19"/>
      <c r="C63" s="472">
        <v>1333.9584689999988</v>
      </c>
      <c r="D63" s="473">
        <v>1544.078959</v>
      </c>
      <c r="E63" s="399" t="s">
        <v>528</v>
      </c>
      <c r="F63" s="400" t="s">
        <v>528</v>
      </c>
      <c r="G63" s="80"/>
      <c r="H63" s="80"/>
    </row>
    <row r="64" spans="1:7" ht="15.75">
      <c r="A64" s="101" t="s">
        <v>19</v>
      </c>
      <c r="B64" s="102" t="s">
        <v>20</v>
      </c>
      <c r="C64" s="474">
        <v>278.725385</v>
      </c>
      <c r="D64" s="475">
        <v>301.757747</v>
      </c>
      <c r="E64" s="474">
        <v>78.333754</v>
      </c>
      <c r="F64" s="476">
        <v>85.65055899999999</v>
      </c>
      <c r="G64" s="80"/>
    </row>
    <row r="65" spans="1:8" ht="15.75">
      <c r="A65" s="101" t="s">
        <v>385</v>
      </c>
      <c r="B65" s="102" t="s">
        <v>441</v>
      </c>
      <c r="C65" s="474">
        <v>220.83815900000002</v>
      </c>
      <c r="D65" s="475">
        <v>280.811763</v>
      </c>
      <c r="E65" s="474">
        <v>8.891584</v>
      </c>
      <c r="F65" s="476">
        <v>10.553332000000001</v>
      </c>
      <c r="G65" s="80"/>
      <c r="H65" s="80"/>
    </row>
    <row r="66" spans="1:8" ht="14.25" customHeight="1">
      <c r="A66" s="101" t="s">
        <v>23</v>
      </c>
      <c r="B66" s="102" t="s">
        <v>24</v>
      </c>
      <c r="C66" s="474">
        <v>86.089242</v>
      </c>
      <c r="D66" s="475">
        <v>101.504694</v>
      </c>
      <c r="E66" s="474">
        <v>55.246857000000006</v>
      </c>
      <c r="F66" s="476">
        <v>61.375086</v>
      </c>
      <c r="G66" s="80"/>
      <c r="H66" s="80"/>
    </row>
    <row r="67" spans="1:8" ht="14.25" customHeight="1">
      <c r="A67" s="101" t="s">
        <v>319</v>
      </c>
      <c r="B67" s="102" t="s">
        <v>320</v>
      </c>
      <c r="C67" s="474">
        <v>64.63412</v>
      </c>
      <c r="D67" s="475">
        <v>73.16078599999999</v>
      </c>
      <c r="E67" s="474">
        <v>15.029547</v>
      </c>
      <c r="F67" s="476">
        <v>12.626714</v>
      </c>
      <c r="G67" s="80"/>
      <c r="H67" s="80"/>
    </row>
    <row r="68" spans="1:8" ht="14.25" customHeight="1">
      <c r="A68" s="101" t="s">
        <v>47</v>
      </c>
      <c r="B68" s="102" t="s">
        <v>48</v>
      </c>
      <c r="C68" s="474">
        <v>73.917103</v>
      </c>
      <c r="D68" s="475">
        <v>67.280979</v>
      </c>
      <c r="E68" s="474">
        <v>5.002518</v>
      </c>
      <c r="F68" s="476">
        <v>4.614046999999999</v>
      </c>
      <c r="G68" s="80"/>
      <c r="H68" s="80"/>
    </row>
    <row r="69" spans="1:8" ht="14.25" customHeight="1">
      <c r="A69" s="101" t="s">
        <v>63</v>
      </c>
      <c r="B69" s="102" t="s">
        <v>64</v>
      </c>
      <c r="C69" s="474">
        <v>50.000436</v>
      </c>
      <c r="D69" s="475">
        <v>67.179117</v>
      </c>
      <c r="E69" s="474">
        <v>16.683771</v>
      </c>
      <c r="F69" s="476">
        <v>19.673577</v>
      </c>
      <c r="G69" s="80"/>
      <c r="H69" s="80"/>
    </row>
    <row r="70" spans="1:8" ht="14.25" customHeight="1">
      <c r="A70" s="101" t="s">
        <v>283</v>
      </c>
      <c r="B70" s="102" t="s">
        <v>284</v>
      </c>
      <c r="C70" s="474">
        <v>34.336451000000004</v>
      </c>
      <c r="D70" s="475">
        <v>34.472388</v>
      </c>
      <c r="E70" s="474">
        <v>12.710297</v>
      </c>
      <c r="F70" s="476">
        <v>13.304071</v>
      </c>
      <c r="G70" s="80"/>
      <c r="H70" s="80"/>
    </row>
    <row r="71" spans="1:8" ht="14.25" customHeight="1">
      <c r="A71" s="101" t="s">
        <v>381</v>
      </c>
      <c r="B71" s="102" t="s">
        <v>382</v>
      </c>
      <c r="C71" s="474">
        <v>3.742015</v>
      </c>
      <c r="D71" s="475">
        <v>34.133398</v>
      </c>
      <c r="E71" s="474">
        <v>2.131375</v>
      </c>
      <c r="F71" s="476">
        <v>13.04227</v>
      </c>
      <c r="G71" s="80"/>
      <c r="H71" s="80"/>
    </row>
    <row r="72" spans="1:8" ht="14.25" customHeight="1">
      <c r="A72" s="101" t="s">
        <v>309</v>
      </c>
      <c r="B72" s="102" t="s">
        <v>310</v>
      </c>
      <c r="C72" s="474">
        <v>50.236285</v>
      </c>
      <c r="D72" s="475">
        <v>33.536851999999996</v>
      </c>
      <c r="E72" s="474">
        <v>10.351761</v>
      </c>
      <c r="F72" s="476">
        <v>7.091537000000001</v>
      </c>
      <c r="G72" s="80"/>
      <c r="H72" s="80"/>
    </row>
    <row r="73" spans="1:8" ht="14.25" customHeight="1">
      <c r="A73" s="101" t="s">
        <v>27</v>
      </c>
      <c r="B73" s="102" t="s">
        <v>28</v>
      </c>
      <c r="C73" s="474">
        <v>28.762635</v>
      </c>
      <c r="D73" s="475">
        <v>30.842395</v>
      </c>
      <c r="E73" s="474">
        <v>8.461746999999999</v>
      </c>
      <c r="F73" s="476">
        <v>7.560207</v>
      </c>
      <c r="G73" s="80"/>
      <c r="H73" s="80"/>
    </row>
    <row r="74" spans="1:8" ht="14.25" customHeight="1" thickBot="1">
      <c r="A74" s="103" t="s">
        <v>343</v>
      </c>
      <c r="B74" s="104" t="s">
        <v>344</v>
      </c>
      <c r="C74" s="477">
        <v>23.662361</v>
      </c>
      <c r="D74" s="478">
        <v>29.922023</v>
      </c>
      <c r="E74" s="477">
        <v>12.991752</v>
      </c>
      <c r="F74" s="479">
        <v>16.973499</v>
      </c>
      <c r="G74" s="80"/>
      <c r="H74" s="80"/>
    </row>
    <row r="75" spans="1:8" ht="14.25" customHeight="1">
      <c r="A75" s="362"/>
      <c r="C75" s="480"/>
      <c r="D75" s="480"/>
      <c r="E75" s="480"/>
      <c r="F75" s="480"/>
      <c r="G75" s="80"/>
      <c r="H75" s="80"/>
    </row>
    <row r="76" spans="1:8" ht="8.25" customHeight="1">
      <c r="A76" s="280"/>
      <c r="B76"/>
      <c r="C76" s="481"/>
      <c r="D76" s="481"/>
      <c r="E76" s="481"/>
      <c r="F76" s="481"/>
      <c r="G76" s="80"/>
      <c r="H76" s="80"/>
    </row>
    <row r="77" spans="1:8" ht="25.5">
      <c r="A77" s="82" t="s">
        <v>480</v>
      </c>
      <c r="C77"/>
      <c r="D77"/>
      <c r="E77"/>
      <c r="F77"/>
      <c r="G77"/>
      <c r="H77" s="80"/>
    </row>
    <row r="78" spans="1:7" ht="16.5" thickBot="1">
      <c r="A78" s="58" t="s">
        <v>477</v>
      </c>
      <c r="G78"/>
    </row>
    <row r="79" spans="1:8" ht="18.75">
      <c r="A79" s="83"/>
      <c r="B79" s="84"/>
      <c r="C79" s="85" t="s">
        <v>0</v>
      </c>
      <c r="D79" s="86"/>
      <c r="E79" s="86"/>
      <c r="F79" s="87"/>
      <c r="G79"/>
      <c r="H79" s="80"/>
    </row>
    <row r="80" spans="1:8" ht="15.75">
      <c r="A80" s="528" t="s">
        <v>3</v>
      </c>
      <c r="B80" s="89" t="s">
        <v>4</v>
      </c>
      <c r="C80" s="90" t="s">
        <v>445</v>
      </c>
      <c r="D80" s="90"/>
      <c r="E80" s="90" t="s">
        <v>564</v>
      </c>
      <c r="F80" s="91"/>
      <c r="G80" s="80"/>
      <c r="H80" s="80"/>
    </row>
    <row r="81" spans="1:7" ht="16.5" thickBot="1">
      <c r="A81" s="92"/>
      <c r="B81" s="93"/>
      <c r="C81" s="94" t="s">
        <v>631</v>
      </c>
      <c r="D81" s="95" t="s">
        <v>635</v>
      </c>
      <c r="E81" s="94" t="s">
        <v>631</v>
      </c>
      <c r="F81" s="96" t="s">
        <v>635</v>
      </c>
      <c r="G81" s="80"/>
    </row>
    <row r="82" spans="1:7" ht="15.75">
      <c r="A82" s="105" t="s">
        <v>478</v>
      </c>
      <c r="B82" s="106"/>
      <c r="C82" s="462">
        <v>1636.943252999999</v>
      </c>
      <c r="D82" s="463">
        <v>1481.2244970000004</v>
      </c>
      <c r="E82" s="399" t="s">
        <v>528</v>
      </c>
      <c r="F82" s="400" t="s">
        <v>528</v>
      </c>
      <c r="G82" s="80"/>
    </row>
    <row r="83" spans="1:8" ht="15.75">
      <c r="A83" s="107" t="s">
        <v>31</v>
      </c>
      <c r="B83" s="108" t="s">
        <v>32</v>
      </c>
      <c r="C83" s="466">
        <v>133.563062</v>
      </c>
      <c r="D83" s="467">
        <v>143.423102</v>
      </c>
      <c r="E83" s="466">
        <v>74.90558</v>
      </c>
      <c r="F83" s="468">
        <v>78.22134799999999</v>
      </c>
      <c r="G83" s="80"/>
      <c r="H83" s="80"/>
    </row>
    <row r="84" spans="1:8" ht="15.75">
      <c r="A84" s="107" t="s">
        <v>385</v>
      </c>
      <c r="B84" s="108" t="s">
        <v>441</v>
      </c>
      <c r="C84" s="466">
        <v>127.878679</v>
      </c>
      <c r="D84" s="467">
        <v>139.293965</v>
      </c>
      <c r="E84" s="466">
        <v>9.809557</v>
      </c>
      <c r="F84" s="468">
        <v>10.3705</v>
      </c>
      <c r="G84" s="80"/>
      <c r="H84" s="80"/>
    </row>
    <row r="85" spans="1:8" ht="15.75">
      <c r="A85" s="107" t="s">
        <v>319</v>
      </c>
      <c r="B85" s="108" t="s">
        <v>320</v>
      </c>
      <c r="C85" s="466">
        <v>92.410365</v>
      </c>
      <c r="D85" s="467">
        <v>100.42864599999999</v>
      </c>
      <c r="E85" s="466">
        <v>51.099788000000004</v>
      </c>
      <c r="F85" s="468">
        <v>56.970322</v>
      </c>
      <c r="G85" s="80"/>
      <c r="H85" s="80"/>
    </row>
    <row r="86" spans="1:8" ht="15.75">
      <c r="A86" s="107" t="s">
        <v>63</v>
      </c>
      <c r="B86" s="108" t="s">
        <v>64</v>
      </c>
      <c r="C86" s="466">
        <v>81.114921</v>
      </c>
      <c r="D86" s="467">
        <v>80.895691</v>
      </c>
      <c r="E86" s="466">
        <v>29.027946</v>
      </c>
      <c r="F86" s="468">
        <v>25.554037</v>
      </c>
      <c r="G86" s="80"/>
      <c r="H86" s="80"/>
    </row>
    <row r="87" spans="1:8" ht="15.75">
      <c r="A87" s="107" t="s">
        <v>23</v>
      </c>
      <c r="B87" s="108" t="s">
        <v>24</v>
      </c>
      <c r="C87" s="466">
        <v>79.639217</v>
      </c>
      <c r="D87" s="467">
        <v>76.71553999999999</v>
      </c>
      <c r="E87" s="466">
        <v>31.227940999999998</v>
      </c>
      <c r="F87" s="468">
        <v>28.554544</v>
      </c>
      <c r="G87" s="80"/>
      <c r="H87" s="80"/>
    </row>
    <row r="88" spans="1:8" ht="15.75">
      <c r="A88" s="107" t="s">
        <v>353</v>
      </c>
      <c r="B88" s="108" t="s">
        <v>354</v>
      </c>
      <c r="C88" s="466">
        <v>49.138846</v>
      </c>
      <c r="D88" s="467">
        <v>63.287763</v>
      </c>
      <c r="E88" s="466">
        <v>105.640516</v>
      </c>
      <c r="F88" s="468">
        <v>122.348247</v>
      </c>
      <c r="G88" s="80"/>
      <c r="H88" s="80"/>
    </row>
    <row r="89" spans="1:9" ht="15.75">
      <c r="A89" s="107" t="s">
        <v>349</v>
      </c>
      <c r="B89" s="108" t="s">
        <v>350</v>
      </c>
      <c r="C89" s="466">
        <v>50.202906999999996</v>
      </c>
      <c r="D89" s="467">
        <v>62.452404</v>
      </c>
      <c r="E89" s="466">
        <v>15.635913</v>
      </c>
      <c r="F89" s="468">
        <v>17.27798</v>
      </c>
      <c r="G89" s="80"/>
      <c r="H89" s="80"/>
      <c r="I89" s="57"/>
    </row>
    <row r="90" spans="1:8" ht="15.75">
      <c r="A90" s="107" t="s">
        <v>265</v>
      </c>
      <c r="B90" s="108" t="s">
        <v>266</v>
      </c>
      <c r="C90" s="466">
        <v>225.618166</v>
      </c>
      <c r="D90" s="467">
        <v>53.648325</v>
      </c>
      <c r="E90" s="466">
        <v>290.26248599999997</v>
      </c>
      <c r="F90" s="468">
        <v>64.344539</v>
      </c>
      <c r="G90" s="80"/>
      <c r="H90" s="80"/>
    </row>
    <row r="91" spans="1:8" ht="15.75">
      <c r="A91" s="107" t="s">
        <v>381</v>
      </c>
      <c r="B91" s="108" t="s">
        <v>382</v>
      </c>
      <c r="C91" s="466">
        <v>30.706014</v>
      </c>
      <c r="D91" s="467">
        <v>47.80787599999999</v>
      </c>
      <c r="E91" s="466">
        <v>31.344765</v>
      </c>
      <c r="F91" s="468">
        <v>42.736286</v>
      </c>
      <c r="G91" s="80"/>
      <c r="H91" s="80"/>
    </row>
    <row r="92" spans="1:8" ht="15.75">
      <c r="A92" s="107" t="s">
        <v>309</v>
      </c>
      <c r="B92" s="108" t="s">
        <v>310</v>
      </c>
      <c r="C92" s="492">
        <v>95.74613400000001</v>
      </c>
      <c r="D92" s="467">
        <v>46.688055999999996</v>
      </c>
      <c r="E92" s="492">
        <v>20.650368</v>
      </c>
      <c r="F92" s="468">
        <v>14.111915000000002</v>
      </c>
      <c r="G92" s="80"/>
      <c r="H92" s="80"/>
    </row>
    <row r="93" spans="1:8" ht="16.5" thickBot="1">
      <c r="A93" s="109" t="s">
        <v>151</v>
      </c>
      <c r="B93" s="110" t="s">
        <v>152</v>
      </c>
      <c r="C93" s="469">
        <v>114.39726700000001</v>
      </c>
      <c r="D93" s="470">
        <v>45.711674</v>
      </c>
      <c r="E93" s="469">
        <v>20.130591</v>
      </c>
      <c r="F93" s="471">
        <v>9.658069</v>
      </c>
      <c r="G93" s="80"/>
      <c r="H93" s="80"/>
    </row>
    <row r="94" spans="1:8" ht="15.75">
      <c r="A94" s="362"/>
      <c r="B94" s="113"/>
      <c r="C94" s="114"/>
      <c r="D94" s="114"/>
      <c r="E94" s="114"/>
      <c r="F94" s="114"/>
      <c r="G94" s="80"/>
      <c r="H94" s="80"/>
    </row>
    <row r="95" spans="1:8" ht="12.75">
      <c r="A95" s="280"/>
      <c r="G95" s="80"/>
      <c r="H95" s="80"/>
    </row>
    <row r="96" spans="1:7" ht="25.5">
      <c r="A96" s="82" t="s">
        <v>481</v>
      </c>
      <c r="C96" s="481"/>
      <c r="D96" s="481"/>
      <c r="E96" s="481"/>
      <c r="F96" s="481"/>
      <c r="G96" s="80"/>
    </row>
    <row r="97" spans="1:8" ht="16.5" thickBot="1">
      <c r="A97" s="58" t="s">
        <v>477</v>
      </c>
      <c r="C97" s="480"/>
      <c r="D97" s="480"/>
      <c r="E97" s="480"/>
      <c r="F97" s="480"/>
      <c r="G97" s="80"/>
      <c r="H97" s="80"/>
    </row>
    <row r="98" spans="1:7" ht="18.75">
      <c r="A98" s="83"/>
      <c r="B98" s="84"/>
      <c r="C98" s="482" t="s">
        <v>0</v>
      </c>
      <c r="D98" s="483"/>
      <c r="E98" s="483"/>
      <c r="F98" s="484"/>
      <c r="G98" s="80"/>
    </row>
    <row r="99" spans="1:7" ht="15.75">
      <c r="A99" s="528" t="s">
        <v>3</v>
      </c>
      <c r="B99" s="89" t="s">
        <v>4</v>
      </c>
      <c r="C99" s="485" t="s">
        <v>445</v>
      </c>
      <c r="D99" s="485"/>
      <c r="E99" s="485" t="s">
        <v>564</v>
      </c>
      <c r="F99" s="486"/>
      <c r="G99" s="80"/>
    </row>
    <row r="100" spans="1:8" ht="16.5" thickBot="1">
      <c r="A100" s="92"/>
      <c r="B100" s="93"/>
      <c r="C100" s="487" t="s">
        <v>631</v>
      </c>
      <c r="D100" s="488" t="s">
        <v>635</v>
      </c>
      <c r="E100" s="487" t="s">
        <v>631</v>
      </c>
      <c r="F100" s="489" t="s">
        <v>635</v>
      </c>
      <c r="G100" s="80"/>
      <c r="H100" s="80"/>
    </row>
    <row r="101" spans="1:7" ht="15.75">
      <c r="A101" s="18" t="s">
        <v>478</v>
      </c>
      <c r="B101" s="19"/>
      <c r="C101" s="462">
        <v>1248.7470890000004</v>
      </c>
      <c r="D101" s="463">
        <v>1426.3845720000006</v>
      </c>
      <c r="E101" s="399" t="s">
        <v>528</v>
      </c>
      <c r="F101" s="400" t="s">
        <v>528</v>
      </c>
      <c r="G101" s="80"/>
    </row>
    <row r="102" spans="1:8" ht="15.75">
      <c r="A102" s="97" t="s">
        <v>31</v>
      </c>
      <c r="B102" s="98" t="s">
        <v>32</v>
      </c>
      <c r="C102" s="466">
        <v>149.309894</v>
      </c>
      <c r="D102" s="467">
        <v>186.72922200000002</v>
      </c>
      <c r="E102" s="466">
        <v>66.069825</v>
      </c>
      <c r="F102" s="468">
        <v>83.503291</v>
      </c>
      <c r="G102" s="80"/>
      <c r="H102" s="80"/>
    </row>
    <row r="103" spans="1:8" ht="15.75">
      <c r="A103" s="97" t="s">
        <v>385</v>
      </c>
      <c r="B103" s="98" t="s">
        <v>441</v>
      </c>
      <c r="C103" s="466">
        <v>27.815889</v>
      </c>
      <c r="D103" s="467">
        <v>104.13320200000001</v>
      </c>
      <c r="E103" s="466">
        <v>2.135229</v>
      </c>
      <c r="F103" s="468">
        <v>8.293664000000001</v>
      </c>
      <c r="G103" s="80"/>
      <c r="H103" s="80"/>
    </row>
    <row r="104" spans="1:8" ht="15.75">
      <c r="A104" s="97" t="s">
        <v>319</v>
      </c>
      <c r="B104" s="98" t="s">
        <v>320</v>
      </c>
      <c r="C104" s="466">
        <v>106.37576700000001</v>
      </c>
      <c r="D104" s="467">
        <v>88.61184200000001</v>
      </c>
      <c r="E104" s="466">
        <v>35.580306</v>
      </c>
      <c r="F104" s="468">
        <v>29.577544000000003</v>
      </c>
      <c r="G104" s="80"/>
      <c r="H104" s="80"/>
    </row>
    <row r="105" spans="1:8" ht="15.75">
      <c r="A105" s="97" t="s">
        <v>365</v>
      </c>
      <c r="B105" s="98" t="s">
        <v>366</v>
      </c>
      <c r="C105" s="466">
        <v>89.986114</v>
      </c>
      <c r="D105" s="467">
        <v>84.721342</v>
      </c>
      <c r="E105" s="466">
        <v>15.241003000000001</v>
      </c>
      <c r="F105" s="468">
        <v>12.835564</v>
      </c>
      <c r="G105" s="80"/>
      <c r="H105" s="80"/>
    </row>
    <row r="106" spans="1:8" ht="15.75">
      <c r="A106" s="97" t="s">
        <v>349</v>
      </c>
      <c r="B106" s="98" t="s">
        <v>350</v>
      </c>
      <c r="C106" s="466">
        <v>79.78075199999999</v>
      </c>
      <c r="D106" s="467">
        <v>80.35138</v>
      </c>
      <c r="E106" s="466">
        <v>13.714933</v>
      </c>
      <c r="F106" s="468">
        <v>13.582077</v>
      </c>
      <c r="G106" s="80"/>
      <c r="H106" s="80"/>
    </row>
    <row r="107" spans="1:8" ht="15.75">
      <c r="A107" s="97" t="s">
        <v>45</v>
      </c>
      <c r="B107" s="98" t="s">
        <v>46</v>
      </c>
      <c r="C107" s="466">
        <v>61.418634</v>
      </c>
      <c r="D107" s="467">
        <v>73.59180400000001</v>
      </c>
      <c r="E107" s="466">
        <v>10.969138999999998</v>
      </c>
      <c r="F107" s="468">
        <v>11.275118</v>
      </c>
      <c r="G107" s="80"/>
      <c r="H107" s="80"/>
    </row>
    <row r="108" spans="1:8" ht="15.75">
      <c r="A108" s="97" t="s">
        <v>47</v>
      </c>
      <c r="B108" s="98" t="s">
        <v>48</v>
      </c>
      <c r="C108" s="466">
        <v>52.600199</v>
      </c>
      <c r="D108" s="467">
        <v>63.268343</v>
      </c>
      <c r="E108" s="466">
        <v>4.399843</v>
      </c>
      <c r="F108" s="468">
        <v>4.828439</v>
      </c>
      <c r="G108"/>
      <c r="H108" s="80"/>
    </row>
    <row r="109" spans="1:8" ht="15.75">
      <c r="A109" s="97" t="s">
        <v>309</v>
      </c>
      <c r="B109" s="98" t="s">
        <v>310</v>
      </c>
      <c r="C109" s="466">
        <v>47.719398</v>
      </c>
      <c r="D109" s="467">
        <v>51.659898999999996</v>
      </c>
      <c r="E109" s="466">
        <v>9.281732</v>
      </c>
      <c r="F109" s="468">
        <v>10.147669</v>
      </c>
      <c r="G109"/>
      <c r="H109" s="80"/>
    </row>
    <row r="110" spans="1:8" ht="15.75">
      <c r="A110" s="97" t="s">
        <v>21</v>
      </c>
      <c r="B110" s="98" t="s">
        <v>22</v>
      </c>
      <c r="C110" s="466">
        <v>37.447229</v>
      </c>
      <c r="D110" s="467">
        <v>48.139226</v>
      </c>
      <c r="E110" s="466">
        <v>12.922856</v>
      </c>
      <c r="F110" s="468">
        <v>15.213414</v>
      </c>
      <c r="G110"/>
      <c r="H110" s="80"/>
    </row>
    <row r="111" spans="1:8" ht="15.75">
      <c r="A111" s="97" t="s">
        <v>283</v>
      </c>
      <c r="B111" s="98" t="s">
        <v>284</v>
      </c>
      <c r="C111" s="466">
        <v>40.844837</v>
      </c>
      <c r="D111" s="467">
        <v>44.968899</v>
      </c>
      <c r="E111" s="466">
        <v>14.239635</v>
      </c>
      <c r="F111" s="468">
        <v>15.601851</v>
      </c>
      <c r="G111"/>
      <c r="H111" s="80"/>
    </row>
    <row r="112" spans="1:8" ht="16.5" thickBot="1">
      <c r="A112" s="99" t="s">
        <v>143</v>
      </c>
      <c r="B112" s="100" t="s">
        <v>144</v>
      </c>
      <c r="C112" s="469">
        <v>43.193931</v>
      </c>
      <c r="D112" s="470">
        <v>42.542218</v>
      </c>
      <c r="E112" s="469">
        <v>27.285674999999998</v>
      </c>
      <c r="F112" s="471">
        <v>25.472168</v>
      </c>
      <c r="G112"/>
      <c r="H112" s="80"/>
    </row>
    <row r="113" spans="1:8" ht="15.75">
      <c r="A113" s="362"/>
      <c r="B113"/>
      <c r="C113"/>
      <c r="D113"/>
      <c r="E113"/>
      <c r="F113"/>
      <c r="G113"/>
      <c r="H113" s="80"/>
    </row>
    <row r="114" spans="1:8" ht="50.25" customHeight="1">
      <c r="A114" s="280"/>
      <c r="B114"/>
      <c r="C114"/>
      <c r="D114"/>
      <c r="E114"/>
      <c r="F114"/>
      <c r="G114"/>
      <c r="H114" s="80"/>
    </row>
    <row r="115" spans="1:8" ht="25.5">
      <c r="A115" s="82" t="s">
        <v>630</v>
      </c>
      <c r="C115"/>
      <c r="D115"/>
      <c r="E115"/>
      <c r="F115"/>
      <c r="G115"/>
      <c r="H115" s="80"/>
    </row>
    <row r="116" spans="1:7" ht="16.5" thickBot="1">
      <c r="A116" s="58" t="s">
        <v>477</v>
      </c>
      <c r="G116"/>
    </row>
    <row r="117" spans="1:7" ht="18.75">
      <c r="A117" s="83"/>
      <c r="B117" s="84"/>
      <c r="C117" s="85" t="s">
        <v>0</v>
      </c>
      <c r="D117" s="86"/>
      <c r="E117" s="86"/>
      <c r="F117" s="87"/>
      <c r="G117"/>
    </row>
    <row r="118" spans="1:7" ht="15.75">
      <c r="A118" s="88" t="s">
        <v>3</v>
      </c>
      <c r="B118" s="112" t="s">
        <v>4</v>
      </c>
      <c r="C118" s="90" t="s">
        <v>445</v>
      </c>
      <c r="D118" s="90"/>
      <c r="E118" s="90" t="s">
        <v>564</v>
      </c>
      <c r="F118" s="91"/>
      <c r="G118"/>
    </row>
    <row r="119" spans="1:8" ht="16.5" thickBot="1">
      <c r="A119" s="92"/>
      <c r="B119" s="93"/>
      <c r="C119" s="94" t="s">
        <v>631</v>
      </c>
      <c r="D119" s="95" t="s">
        <v>635</v>
      </c>
      <c r="E119" s="94" t="s">
        <v>631</v>
      </c>
      <c r="F119" s="96" t="s">
        <v>635</v>
      </c>
      <c r="G119"/>
      <c r="H119" s="80"/>
    </row>
    <row r="120" spans="1:7" ht="15.75">
      <c r="A120" s="18" t="s">
        <v>478</v>
      </c>
      <c r="B120" s="19"/>
      <c r="C120" s="462">
        <v>589.9333589999999</v>
      </c>
      <c r="D120" s="463">
        <v>711.7579299999999</v>
      </c>
      <c r="E120" s="399" t="s">
        <v>528</v>
      </c>
      <c r="F120" s="529" t="s">
        <v>528</v>
      </c>
      <c r="G120"/>
    </row>
    <row r="121" spans="1:8" ht="15.75">
      <c r="A121" s="97" t="s">
        <v>385</v>
      </c>
      <c r="B121" s="98" t="s">
        <v>441</v>
      </c>
      <c r="C121" s="466">
        <v>75.66067100000001</v>
      </c>
      <c r="D121" s="467">
        <v>116.050432</v>
      </c>
      <c r="E121" s="466">
        <v>5.195124</v>
      </c>
      <c r="F121" s="468">
        <v>10.693866</v>
      </c>
      <c r="G121"/>
      <c r="H121" s="80"/>
    </row>
    <row r="122" spans="1:8" ht="15.75">
      <c r="A122" s="97" t="s">
        <v>19</v>
      </c>
      <c r="B122" s="98" t="s">
        <v>20</v>
      </c>
      <c r="C122" s="466">
        <v>81.752455</v>
      </c>
      <c r="D122" s="467">
        <v>103.357644</v>
      </c>
      <c r="E122" s="466">
        <v>23.078072</v>
      </c>
      <c r="F122" s="468">
        <v>27.610063999999998</v>
      </c>
      <c r="G122"/>
      <c r="H122" s="80"/>
    </row>
    <row r="123" spans="1:8" ht="15.75">
      <c r="A123" s="97" t="s">
        <v>31</v>
      </c>
      <c r="B123" s="98" t="s">
        <v>32</v>
      </c>
      <c r="C123" s="466">
        <v>57.02274</v>
      </c>
      <c r="D123" s="467">
        <v>74.292794</v>
      </c>
      <c r="E123" s="466">
        <v>21.280751</v>
      </c>
      <c r="F123" s="468">
        <v>29.937493999999997</v>
      </c>
      <c r="G123"/>
      <c r="H123" s="80"/>
    </row>
    <row r="124" spans="1:8" ht="15.75">
      <c r="A124" s="97" t="s">
        <v>171</v>
      </c>
      <c r="B124" s="98" t="s">
        <v>172</v>
      </c>
      <c r="C124" s="466">
        <v>51.969396</v>
      </c>
      <c r="D124" s="467">
        <v>50.507419999999996</v>
      </c>
      <c r="E124" s="466">
        <v>247.280396</v>
      </c>
      <c r="F124" s="468">
        <v>277.738106</v>
      </c>
      <c r="G124"/>
      <c r="H124" s="80"/>
    </row>
    <row r="125" spans="1:8" ht="15.75">
      <c r="A125" s="97" t="s">
        <v>319</v>
      </c>
      <c r="B125" s="98" t="s">
        <v>320</v>
      </c>
      <c r="C125" s="466">
        <v>42.448367</v>
      </c>
      <c r="D125" s="467">
        <v>41.868326</v>
      </c>
      <c r="E125" s="466">
        <v>11.917625</v>
      </c>
      <c r="F125" s="468">
        <v>9.258624</v>
      </c>
      <c r="G125"/>
      <c r="H125" s="80"/>
    </row>
    <row r="126" spans="1:8" ht="15.75">
      <c r="A126" s="97" t="s">
        <v>349</v>
      </c>
      <c r="B126" s="98" t="s">
        <v>350</v>
      </c>
      <c r="C126" s="466">
        <v>28.987669</v>
      </c>
      <c r="D126" s="467">
        <v>29.229704</v>
      </c>
      <c r="E126" s="466">
        <v>5.093531</v>
      </c>
      <c r="F126" s="468">
        <v>5.56888</v>
      </c>
      <c r="G126"/>
      <c r="H126" s="80"/>
    </row>
    <row r="127" spans="1:8" ht="15.75">
      <c r="A127" s="97" t="s">
        <v>23</v>
      </c>
      <c r="B127" s="98" t="s">
        <v>24</v>
      </c>
      <c r="C127" s="466">
        <v>31.482149</v>
      </c>
      <c r="D127" s="467">
        <v>25.678913</v>
      </c>
      <c r="E127" s="466">
        <v>16.99663</v>
      </c>
      <c r="F127" s="468">
        <v>12.692145</v>
      </c>
      <c r="G127"/>
      <c r="H127" s="80"/>
    </row>
    <row r="128" spans="1:8" ht="15.75">
      <c r="A128" s="97" t="s">
        <v>21</v>
      </c>
      <c r="B128" s="98" t="s">
        <v>22</v>
      </c>
      <c r="C128" s="466">
        <v>13.387968</v>
      </c>
      <c r="D128" s="467">
        <v>23.110118999999997</v>
      </c>
      <c r="E128" s="466">
        <v>3.844351</v>
      </c>
      <c r="F128" s="468">
        <v>6.292308</v>
      </c>
      <c r="G128"/>
      <c r="H128" s="80"/>
    </row>
    <row r="129" spans="1:8" ht="15.75">
      <c r="A129" s="97" t="s">
        <v>386</v>
      </c>
      <c r="B129" s="98" t="s">
        <v>387</v>
      </c>
      <c r="C129" s="466">
        <v>18.031228</v>
      </c>
      <c r="D129" s="467">
        <v>16.501792000000002</v>
      </c>
      <c r="E129" s="466">
        <v>1.765363</v>
      </c>
      <c r="F129" s="468">
        <v>1.968544</v>
      </c>
      <c r="G129"/>
      <c r="H129" s="80"/>
    </row>
    <row r="130" spans="1:8" ht="15.75">
      <c r="A130" s="97" t="s">
        <v>63</v>
      </c>
      <c r="B130" s="98" t="s">
        <v>64</v>
      </c>
      <c r="C130" s="466">
        <v>10.913891</v>
      </c>
      <c r="D130" s="467">
        <v>14.792903</v>
      </c>
      <c r="E130" s="466">
        <v>4.107274</v>
      </c>
      <c r="F130" s="468">
        <v>4.32032</v>
      </c>
      <c r="G130"/>
      <c r="H130" s="80"/>
    </row>
    <row r="131" spans="1:8" ht="16.5" thickBot="1">
      <c r="A131" s="99" t="s">
        <v>377</v>
      </c>
      <c r="B131" s="100" t="s">
        <v>378</v>
      </c>
      <c r="C131" s="469">
        <v>23.581767</v>
      </c>
      <c r="D131" s="470">
        <v>13.438665</v>
      </c>
      <c r="E131" s="469">
        <v>116.16924300000001</v>
      </c>
      <c r="F131" s="471">
        <v>59.657050000000005</v>
      </c>
      <c r="G131"/>
      <c r="H131" s="80"/>
    </row>
    <row r="132" spans="1:8" ht="15.75">
      <c r="A132" s="362"/>
      <c r="B132"/>
      <c r="C132"/>
      <c r="D132"/>
      <c r="E132"/>
      <c r="F132"/>
      <c r="G132"/>
      <c r="H132" s="80"/>
    </row>
    <row r="133" spans="1:8" ht="7.5" customHeight="1">
      <c r="A133"/>
      <c r="B133"/>
      <c r="C133"/>
      <c r="D133"/>
      <c r="E133"/>
      <c r="F133"/>
      <c r="G133"/>
      <c r="H133" s="80"/>
    </row>
    <row r="134" spans="1:8" ht="25.5">
      <c r="A134" s="82" t="s">
        <v>632</v>
      </c>
      <c r="C134"/>
      <c r="D134"/>
      <c r="E134"/>
      <c r="F134"/>
      <c r="G134"/>
      <c r="H134" s="80"/>
    </row>
    <row r="135" spans="1:8" ht="16.5" thickBot="1">
      <c r="A135" s="58" t="s">
        <v>477</v>
      </c>
      <c r="G135"/>
      <c r="H135" s="80"/>
    </row>
    <row r="136" spans="1:7" ht="18.75">
      <c r="A136" s="83"/>
      <c r="B136" s="84"/>
      <c r="C136" s="85" t="s">
        <v>0</v>
      </c>
      <c r="D136" s="86"/>
      <c r="E136" s="86"/>
      <c r="F136" s="87"/>
      <c r="G136"/>
    </row>
    <row r="137" spans="1:8" ht="15.75">
      <c r="A137" s="88" t="s">
        <v>3</v>
      </c>
      <c r="B137" s="112" t="s">
        <v>4</v>
      </c>
      <c r="C137" s="90" t="s">
        <v>445</v>
      </c>
      <c r="D137" s="90"/>
      <c r="E137" s="90" t="s">
        <v>564</v>
      </c>
      <c r="F137" s="91"/>
      <c r="G137"/>
      <c r="H137" s="80"/>
    </row>
    <row r="138" spans="1:8" ht="16.5" thickBot="1">
      <c r="A138" s="92"/>
      <c r="B138" s="93"/>
      <c r="C138" s="94" t="s">
        <v>631</v>
      </c>
      <c r="D138" s="95" t="s">
        <v>635</v>
      </c>
      <c r="E138" s="94" t="s">
        <v>631</v>
      </c>
      <c r="F138" s="96" t="s">
        <v>635</v>
      </c>
      <c r="G138"/>
      <c r="H138" s="80"/>
    </row>
    <row r="139" spans="1:8" ht="15.75">
      <c r="A139" s="18" t="s">
        <v>478</v>
      </c>
      <c r="B139" s="19"/>
      <c r="C139" s="462">
        <v>628.0232080000001</v>
      </c>
      <c r="D139" s="463">
        <v>700.4523160000001</v>
      </c>
      <c r="E139" s="399" t="s">
        <v>528</v>
      </c>
      <c r="F139" s="400" t="s">
        <v>528</v>
      </c>
      <c r="G139"/>
      <c r="H139" s="80"/>
    </row>
    <row r="140" spans="1:7" ht="15.75">
      <c r="A140" s="97" t="s">
        <v>385</v>
      </c>
      <c r="B140" s="98" t="s">
        <v>441</v>
      </c>
      <c r="C140" s="466">
        <v>71.943337</v>
      </c>
      <c r="D140" s="467">
        <v>78.80716000000001</v>
      </c>
      <c r="E140" s="466">
        <v>5.881908</v>
      </c>
      <c r="F140" s="468">
        <v>5.580077</v>
      </c>
      <c r="G140"/>
    </row>
    <row r="141" spans="1:7" ht="15.75">
      <c r="A141" s="97" t="s">
        <v>31</v>
      </c>
      <c r="B141" s="98" t="s">
        <v>32</v>
      </c>
      <c r="C141" s="466">
        <v>41.741115</v>
      </c>
      <c r="D141" s="467">
        <v>48.442685</v>
      </c>
      <c r="E141" s="466">
        <v>23.900560000000002</v>
      </c>
      <c r="F141" s="468">
        <v>28.00564</v>
      </c>
      <c r="G141"/>
    </row>
    <row r="142" spans="1:7" ht="15.75">
      <c r="A142" s="97" t="s">
        <v>319</v>
      </c>
      <c r="B142" s="98" t="s">
        <v>320</v>
      </c>
      <c r="C142" s="466">
        <v>38.674302000000004</v>
      </c>
      <c r="D142" s="467">
        <v>40.321217</v>
      </c>
      <c r="E142" s="466">
        <v>21.888722</v>
      </c>
      <c r="F142" s="468">
        <v>20.061506</v>
      </c>
      <c r="G142"/>
    </row>
    <row r="143" spans="1:7" ht="15.75">
      <c r="A143" s="97" t="s">
        <v>309</v>
      </c>
      <c r="B143" s="98" t="s">
        <v>310</v>
      </c>
      <c r="C143" s="466">
        <v>29.260158999999998</v>
      </c>
      <c r="D143" s="467">
        <v>35.538574</v>
      </c>
      <c r="E143" s="466">
        <v>8.994515</v>
      </c>
      <c r="F143" s="468">
        <v>10.226188</v>
      </c>
      <c r="G143"/>
    </row>
    <row r="144" spans="1:7" ht="15.75">
      <c r="A144" s="97" t="s">
        <v>23</v>
      </c>
      <c r="B144" s="98" t="s">
        <v>24</v>
      </c>
      <c r="C144" s="466">
        <v>31.45686</v>
      </c>
      <c r="D144" s="467">
        <v>34.749778</v>
      </c>
      <c r="E144" s="466">
        <v>15.570103</v>
      </c>
      <c r="F144" s="468">
        <v>15.062355</v>
      </c>
      <c r="G144"/>
    </row>
    <row r="145" spans="1:7" ht="15.75">
      <c r="A145" s="97" t="s">
        <v>63</v>
      </c>
      <c r="B145" s="98" t="s">
        <v>64</v>
      </c>
      <c r="C145" s="466">
        <v>31.544374</v>
      </c>
      <c r="D145" s="467">
        <v>33.717364</v>
      </c>
      <c r="E145" s="466">
        <v>12.285011</v>
      </c>
      <c r="F145" s="468">
        <v>10.942374</v>
      </c>
      <c r="G145"/>
    </row>
    <row r="146" spans="1:7" ht="15.75">
      <c r="A146" s="97" t="s">
        <v>349</v>
      </c>
      <c r="B146" s="98" t="s">
        <v>350</v>
      </c>
      <c r="C146" s="466">
        <v>28.139962999999998</v>
      </c>
      <c r="D146" s="467">
        <v>28.311413</v>
      </c>
      <c r="E146" s="466">
        <v>8.515635</v>
      </c>
      <c r="F146" s="468">
        <v>7.705402</v>
      </c>
      <c r="G146"/>
    </row>
    <row r="147" spans="1:7" ht="15.75">
      <c r="A147" s="97" t="s">
        <v>353</v>
      </c>
      <c r="B147" s="98" t="s">
        <v>354</v>
      </c>
      <c r="C147" s="466">
        <v>21.868212</v>
      </c>
      <c r="D147" s="467">
        <v>27.557848999999997</v>
      </c>
      <c r="E147" s="466">
        <v>64.403448</v>
      </c>
      <c r="F147" s="468">
        <v>82.556708</v>
      </c>
      <c r="G147"/>
    </row>
    <row r="148" spans="1:7" ht="15.75">
      <c r="A148" s="97" t="s">
        <v>381</v>
      </c>
      <c r="B148" s="98" t="s">
        <v>382</v>
      </c>
      <c r="C148" s="466">
        <v>11.667897</v>
      </c>
      <c r="D148" s="467">
        <v>22.738424</v>
      </c>
      <c r="E148" s="466">
        <v>13.972922</v>
      </c>
      <c r="F148" s="468">
        <v>20.102526</v>
      </c>
      <c r="G148"/>
    </row>
    <row r="149" spans="1:7" ht="15.75">
      <c r="A149" s="97" t="s">
        <v>283</v>
      </c>
      <c r="B149" s="98" t="s">
        <v>284</v>
      </c>
      <c r="C149" s="466">
        <v>17.681431</v>
      </c>
      <c r="D149" s="467">
        <v>20.482795999999997</v>
      </c>
      <c r="E149" s="466">
        <v>10.361158999999999</v>
      </c>
      <c r="F149" s="468">
        <v>11.1443</v>
      </c>
      <c r="G149"/>
    </row>
    <row r="150" spans="1:7" ht="16.5" thickBot="1">
      <c r="A150" s="99" t="s">
        <v>386</v>
      </c>
      <c r="B150" s="100" t="s">
        <v>387</v>
      </c>
      <c r="C150" s="469">
        <v>17.993452</v>
      </c>
      <c r="D150" s="470">
        <v>19.090344</v>
      </c>
      <c r="E150" s="469">
        <v>2.1673180000000003</v>
      </c>
      <c r="F150" s="471">
        <v>2.033605</v>
      </c>
      <c r="G150"/>
    </row>
    <row r="151" spans="1:7" ht="15.75">
      <c r="A151" s="362"/>
      <c r="G151"/>
    </row>
    <row r="152" spans="2:7" ht="12.75"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</sheetData>
  <sheetProtection/>
  <printOptions horizontalCentered="1"/>
  <pageMargins left="0.1968503937007874" right="0.1968503937007874" top="0.7874015748031497" bottom="0.4724409448818898" header="0.1968503937007874" footer="0.2362204724409449"/>
  <pageSetup horizontalDpi="600" verticalDpi="600" orientation="portrait" paperSize="9" scale="80" r:id="rId1"/>
  <headerFooter alignWithMargins="0">
    <oddHeader xml:space="preserve">&amp;L&amp;"Times New Roman CE,Pogrubiona kursywa"&amp;12Departament Promocji i Jakości Żywności&amp;C&amp;"Cambria,Pogrubiony"&amp;14
Polski handel zagraniczny towarami rolno-spożywczymi w 2017r. </oddHeader>
    <oddFooter>&amp;L&amp;"Times New Roman CE,Pogrubiona kursywa"&amp;12Źródło: Min. Finansów&amp;R&amp;"Times New Roman CE,Pogrubiona kursywa"&amp;12Przygotował: Adam Pachnicki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Pachnicki Adam</cp:lastModifiedBy>
  <cp:lastPrinted>2018-07-23T13:25:32Z</cp:lastPrinted>
  <dcterms:created xsi:type="dcterms:W3CDTF">2005-11-14T09:48:12Z</dcterms:created>
  <dcterms:modified xsi:type="dcterms:W3CDTF">2018-09-06T13:21:51Z</dcterms:modified>
  <cp:category/>
  <cp:version/>
  <cp:contentType/>
  <cp:contentStatus/>
</cp:coreProperties>
</file>