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10 Pasze\BIULETYN PASZE\"/>
    </mc:Choice>
  </mc:AlternateContent>
  <bookViews>
    <workbookView xWindow="2925" yWindow="4890" windowWidth="8445" windowHeight="3165" tabRatio="950"/>
  </bookViews>
  <sheets>
    <sheet name="INFO" sheetId="31" r:id="rId1"/>
    <sheet name="Dodatkowe inf." sheetId="32" r:id="rId2"/>
    <sheet name="Zmiana Roczna" sheetId="29" r:id="rId3"/>
    <sheet name="Bydło_PL" sheetId="2" r:id="rId4"/>
    <sheet name="Bydło_makroregiony" sheetId="26" r:id="rId5"/>
    <sheet name="Wykresy_bydło" sheetId="12" r:id="rId6"/>
    <sheet name="Drób_PL" sheetId="3" r:id="rId7"/>
    <sheet name="Drób_makroregiony" sheetId="27" r:id="rId8"/>
    <sheet name="Wykresy_drób" sheetId="13" r:id="rId9"/>
    <sheet name="Trzoda_PL" sheetId="4" r:id="rId10"/>
    <sheet name="Trzoda_makroregiony" sheetId="28" r:id="rId11"/>
    <sheet name="Wykresy_trzoda" sheetId="14" r:id="rId12"/>
    <sheet name="Relacje cen" sheetId="18" r:id="rId13"/>
    <sheet name="Handel zagr.-ogółem" sheetId="22" r:id="rId14"/>
    <sheet name="Handel zagr. wg krajów " sheetId="23" r:id="rId15"/>
    <sheet name="HZ - ogółem 2016-2021" sheetId="30" r:id="rId16"/>
    <sheet name="Arkusz2" sheetId="25" state="hidden" r:id="rId17"/>
  </sheets>
  <externalReferences>
    <externalReference r:id="rId18"/>
  </externalReferences>
  <definedNames>
    <definedName name="\a">#N/A</definedName>
    <definedName name="\s" localSheetId="0">#REF!</definedName>
    <definedName name="\s">#REF!</definedName>
    <definedName name="_17_11_2011" localSheetId="0">#REF!</definedName>
    <definedName name="_17_11_2011">#REF!</definedName>
    <definedName name="_7_11_2011" localSheetId="0">#REF!</definedName>
    <definedName name="_7_11_2011">#REF!</definedName>
    <definedName name="_A" localSheetId="0">#REF!</definedName>
    <definedName name="_A">#REF!</definedName>
    <definedName name="_xlnm._FilterDatabase" localSheetId="3" hidden="1">Bydło_PL!$A$3:$F$30</definedName>
    <definedName name="_xlnm._FilterDatabase" localSheetId="2" hidden="1">'Zmiana Roczna'!#REF!</definedName>
    <definedName name="a" localSheetId="0">#REF!</definedName>
    <definedName name="a">#REF!</definedName>
    <definedName name="aaaa" localSheetId="0">#REF!</definedName>
    <definedName name="aaaa">#REF!</definedName>
    <definedName name="AllPerc" localSheetId="0">#REF!,#REF!</definedName>
    <definedName name="AllPerc">#REF!,#REF!</definedName>
    <definedName name="AmisDataPig" localSheetId="0">OFFSET(#REF!,0,0,COUNTA(#REF!),20)</definedName>
    <definedName name="AmisDataPig">OFFSET(#REF!,0,0,COUNTA(#REF!),20)</definedName>
    <definedName name="AmisDataPiglet" localSheetId="0">OFFSET(#REF!,0,0,COUNTA(#REF!),27)</definedName>
    <definedName name="AmisDataPiglet">OFFSET(#REF!,0,0,COUNTA(#REF!),27)</definedName>
    <definedName name="aqwq" localSheetId="0">#REF!,#REF!</definedName>
    <definedName name="aqwq">#REF!,#REF!</definedName>
    <definedName name="BothPerc" localSheetId="0">#REF!</definedName>
    <definedName name="BothPerc">#REF!</definedName>
    <definedName name="Ceny" localSheetId="0">#REF!</definedName>
    <definedName name="Ceny">#REF!</definedName>
    <definedName name="cenyd" localSheetId="0">#REF!</definedName>
    <definedName name="cenyd">#REF!</definedName>
    <definedName name="ColPre" localSheetId="0">#REF!</definedName>
    <definedName name="ColPre">#REF!</definedName>
    <definedName name="CurShe" localSheetId="0">#REF!</definedName>
    <definedName name="CurShe">#REF!</definedName>
    <definedName name="dd" localSheetId="0">#REF!</definedName>
    <definedName name="dd">#REF!</definedName>
    <definedName name="fg" localSheetId="0">#REF!</definedName>
    <definedName name="fg">#REF!</definedName>
    <definedName name="FirstPerc" localSheetId="0">#REF!</definedName>
    <definedName name="FirstPerc">#REF!</definedName>
    <definedName name="gg" localSheetId="0">#REF!</definedName>
    <definedName name="gg">#REF!</definedName>
    <definedName name="hj" localSheetId="0">#REF!</definedName>
    <definedName name="hj">#REF!</definedName>
    <definedName name="jgg" localSheetId="0">OFFSET(#REF!,0,0,COUNTA(#REF!),20)</definedName>
    <definedName name="jgg">OFFSET(#REF!,0,0,COUNTA(#REF!),20)</definedName>
    <definedName name="jose" localSheetId="0">#REF!</definedName>
    <definedName name="jose">#REF!</definedName>
    <definedName name="Last5" localSheetId="0">#REF!</definedName>
    <definedName name="Last5">#REF!</definedName>
    <definedName name="MaxDate">'[1]Amis Exchange rate'!$D$2</definedName>
    <definedName name="MonPre" localSheetId="0">#REF!</definedName>
    <definedName name="MonPre">#REF!</definedName>
    <definedName name="NumPri" localSheetId="0">#REF!</definedName>
    <definedName name="NumPri">#REF!</definedName>
    <definedName name="_xlnm.Print_Area" localSheetId="0">#REF!</definedName>
    <definedName name="_xlnm.Print_Area">#REF!</definedName>
    <definedName name="OLE_LINK3" localSheetId="1">'Dodatkowe inf.'!#REF!</definedName>
    <definedName name="OLE_LINK4" localSheetId="0">INFO!$B$31</definedName>
    <definedName name="ppp" localSheetId="0">#REF!</definedName>
    <definedName name="ppp">#REF!</definedName>
    <definedName name="Prosieta" localSheetId="0">#REF!</definedName>
    <definedName name="Prosieta">#REF!</definedName>
    <definedName name="recap" localSheetId="0">#REF!</definedName>
    <definedName name="recap">#REF!</definedName>
    <definedName name="s" localSheetId="0">#REF!</definedName>
    <definedName name="s">#REF!</definedName>
    <definedName name="SecondPerc" localSheetId="0">#REF!</definedName>
    <definedName name="SecondPerc">#REF!</definedName>
    <definedName name="ssssaaa" localSheetId="0">#REF!</definedName>
    <definedName name="ssssaaa">#REF!</definedName>
    <definedName name="TodDat" localSheetId="0">#REF!</definedName>
    <definedName name="TodDat">#REF!</definedName>
    <definedName name="WeeNum" localSheetId="0">#REF!</definedName>
    <definedName name="WeeNum">#REF!</definedName>
    <definedName name="zx" localSheetId="0">#REF!</definedName>
    <definedName name="zx">#REF!</definedName>
    <definedName name="zywiec" localSheetId="0">#REF!</definedName>
    <definedName name="zywiec">#REF!</definedName>
    <definedName name="zzz">#N/A</definedName>
  </definedNames>
  <calcPr calcId="162913"/>
</workbook>
</file>

<file path=xl/calcChain.xml><?xml version="1.0" encoding="utf-8"?>
<calcChain xmlns="http://schemas.openxmlformats.org/spreadsheetml/2006/main">
  <c r="C33" i="30" l="1"/>
  <c r="D33" i="30"/>
  <c r="E33" i="30"/>
  <c r="F33" i="30"/>
  <c r="G33" i="30"/>
  <c r="H33" i="30"/>
  <c r="C34" i="30"/>
  <c r="D34" i="30"/>
  <c r="E34" i="30"/>
  <c r="F34" i="30"/>
  <c r="G34" i="30"/>
  <c r="H34" i="30"/>
  <c r="C35" i="30"/>
  <c r="D35" i="30"/>
  <c r="E35" i="30"/>
  <c r="F35" i="30"/>
  <c r="G35" i="30"/>
  <c r="H35" i="30"/>
  <c r="C36" i="30"/>
  <c r="D36" i="30"/>
  <c r="E36" i="30"/>
  <c r="F36" i="30"/>
  <c r="G36" i="30"/>
  <c r="H36" i="30"/>
  <c r="C37" i="30"/>
  <c r="D37" i="30"/>
  <c r="E37" i="30"/>
  <c r="F37" i="30"/>
  <c r="G37" i="30"/>
  <c r="H37" i="30"/>
  <c r="C38" i="30"/>
  <c r="D38" i="30"/>
  <c r="E38" i="30"/>
  <c r="F38" i="30"/>
  <c r="G38" i="30"/>
  <c r="H38" i="30"/>
  <c r="C39" i="30"/>
  <c r="D39" i="30"/>
  <c r="E39" i="30"/>
  <c r="F39" i="30"/>
  <c r="G39" i="30"/>
  <c r="H39" i="30"/>
  <c r="C40" i="30"/>
  <c r="D40" i="30"/>
  <c r="E40" i="30"/>
  <c r="F40" i="30"/>
  <c r="G40" i="30"/>
  <c r="H40" i="30"/>
  <c r="D1" i="2" l="1"/>
  <c r="E1" i="28" l="1"/>
  <c r="C1" i="3" l="1"/>
  <c r="C1" i="27"/>
  <c r="D1" i="26" l="1"/>
  <c r="E1" i="4" l="1"/>
</calcChain>
</file>

<file path=xl/sharedStrings.xml><?xml version="1.0" encoding="utf-8"?>
<sst xmlns="http://schemas.openxmlformats.org/spreadsheetml/2006/main" count="1013" uniqueCount="171">
  <si>
    <t xml:space="preserve"> ZINTEGROWANY SYSTEM ROLNICZEJ INFORMACJI RYNKOWEJ</t>
  </si>
  <si>
    <t>Wydawca:</t>
  </si>
  <si>
    <t>ul. Wspólna 30</t>
  </si>
  <si>
    <t>00-930 Warszawa</t>
  </si>
  <si>
    <t>RYNEK PASZ</t>
  </si>
  <si>
    <t>Magdalena Olechowicz</t>
  </si>
  <si>
    <t>POLSKA</t>
  </si>
  <si>
    <t>PASZE</t>
  </si>
  <si>
    <t>CENA [zł/tona]</t>
  </si>
  <si>
    <t>Zmiana [%]</t>
  </si>
  <si>
    <t>M.p. pełnoporcjowe</t>
  </si>
  <si>
    <t>M.p. uzupełniające</t>
  </si>
  <si>
    <t>OGÓŁEM</t>
  </si>
  <si>
    <t xml:space="preserve"> M.p. pełnoporcjowe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</si>
  <si>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</si>
  <si>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</si>
  <si>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</si>
  <si>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</si>
  <si>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</si>
  <si>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</si>
  <si>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</si>
  <si>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</si>
  <si>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</si>
  <si>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</si>
  <si>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</si>
  <si>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</si>
  <si>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</si>
  <si>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</si>
  <si>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</si>
  <si>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</si>
  <si>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</si>
  <si>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</si>
  <si>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</si>
  <si>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PASZE dla DROBIU</t>
  </si>
  <si>
    <t>M.p. mineralne</t>
  </si>
  <si>
    <t>prestar/starter</t>
  </si>
  <si>
    <t>BROJLERY - M.p. mineralne</t>
  </si>
  <si>
    <t>INDYKI - M.p. mineralne</t>
  </si>
  <si>
    <t>PASZE dla BYDŁA</t>
  </si>
  <si>
    <t>PASZE dla TRZODY</t>
  </si>
  <si>
    <t>nld</t>
  </si>
  <si>
    <t>Premiksy w przeliczeniu na 1%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</si>
  <si>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</si>
  <si>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</si>
  <si>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</si>
  <si>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</si>
  <si>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</si>
  <si>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</si>
  <si>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</si>
  <si>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</si>
  <si>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</si>
  <si>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</si>
  <si>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</si>
  <si>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>230120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</si>
  <si>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</si>
  <si>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</si>
  <si>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</si>
  <si>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</si>
  <si>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</si>
  <si>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</si>
  <si>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</si>
  <si>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</si>
  <si>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</si>
  <si>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</si>
  <si>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</si>
  <si>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</si>
  <si>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</si>
  <si>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</si>
  <si>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</si>
  <si>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</si>
  <si>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</si>
  <si>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</si>
  <si>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</si>
  <si>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</si>
  <si>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</si>
  <si>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</si>
  <si>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</si>
  <si>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</si>
  <si>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</si>
  <si>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</si>
  <si>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</si>
  <si>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</si>
  <si>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</si>
  <si>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</si>
  <si>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</si>
  <si>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</si>
  <si>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</si>
  <si>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</si>
  <si>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</si>
  <si>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</si>
  <si>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</si>
  <si>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</si>
  <si>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</si>
  <si>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</si>
  <si>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</si>
  <si>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</si>
  <si>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</si>
  <si>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</si>
  <si>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</si>
  <si>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</si>
  <si>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</si>
  <si>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</si>
  <si>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</si>
  <si>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</si>
  <si>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Holandia</t>
  </si>
  <si>
    <t>IMPORT - makuchy i inne pozostałości stałe, z nasion słonecznika - kod 230630</t>
  </si>
  <si>
    <t>Słowenia</t>
  </si>
  <si>
    <t>* - dane wstępne</t>
  </si>
  <si>
    <t>źródło: Ministerstwo Finansów</t>
  </si>
  <si>
    <t>* - Dane wstępne</t>
  </si>
  <si>
    <t>Departament Rynków Rolnych</t>
  </si>
  <si>
    <t>Singapur</t>
  </si>
  <si>
    <r>
      <t xml:space="preserve">W biuletynie informacyjnym </t>
    </r>
    <r>
      <rPr>
        <b/>
        <sz val="9"/>
        <rFont val="Arial"/>
        <family val="2"/>
        <charset val="238"/>
      </rPr>
      <t>„Rynek pasz” 09/2021</t>
    </r>
    <r>
      <rPr>
        <sz val="9"/>
        <rFont val="Arial"/>
        <family val="2"/>
        <charset val="238"/>
      </rPr>
      <t xml:space="preserve">  miały miejsce wyraźne spadki cen, zwłaszcza w przypadku pasz dla drobiu. Sytuacja ta była głównie efektem przeprowadzonych rozmów z wytwórcami pasz (raportującymi dane w ramach ZSRIR), na temat urealnienia raportowanych cen pasz, poprzez uwzględnienie wszelkich rabatów i upustów udzielanych odbiorcom przy ich sprzedaży. Po zastosowaniu się podmiotów do tych zaleceń, nastąpił wyraźny spadek cen w przypadku niektórych rodzajów pasz, pomimo wzrostu cen surowca. Należy tę sytuację traktować jako jednorazową korektę, która była konieczna po to, aby prezentowane w kolejnych miesiącach ceny jeszcze lepiej odzwierciedlały rzeczywistą sytuację na rynku pasz.                                                                                                         </t>
    </r>
  </si>
  <si>
    <t>Szwajcaria</t>
  </si>
  <si>
    <t>[zł/tona]</t>
  </si>
  <si>
    <t>Zmiana ceny [%]         w 2022r. w stos. do lat:</t>
  </si>
  <si>
    <t>2021r.</t>
  </si>
  <si>
    <t>2020r.</t>
  </si>
  <si>
    <t xml:space="preserve">PASZE </t>
  </si>
  <si>
    <t>2022</t>
  </si>
  <si>
    <t>2021</t>
  </si>
  <si>
    <t>Pasze dla bydła ogółem</t>
  </si>
  <si>
    <t>M.p. uzupełniające dla krów mlecznych</t>
  </si>
  <si>
    <t>Pasze dla drobiu ogółem</t>
  </si>
  <si>
    <t>M.p. pełnoporcjowe dla brojlerów</t>
  </si>
  <si>
    <t>Pasze dla trzody ogółem</t>
  </si>
  <si>
    <t>M.p. pełnoporcjowe dla tuczników</t>
  </si>
  <si>
    <t>2020</t>
  </si>
  <si>
    <t>Rumunia</t>
  </si>
  <si>
    <t xml:space="preserve">                                                w tym ... z mięsa</t>
  </si>
  <si>
    <t xml:space="preserve">                                                           … z ryb</t>
  </si>
  <si>
    <t>Grecja</t>
  </si>
  <si>
    <t>Bułgaria</t>
  </si>
  <si>
    <t>HANDEL ZAGRANICZNY WYBRANYMI SUROWCAMI PASZOWYMI ORAZ KARMĄ DLA ZWIERZĄT (dane ostateczne)</t>
  </si>
  <si>
    <t xml:space="preserve">RAZEM  </t>
  </si>
  <si>
    <t>Notowania z okresu:</t>
  </si>
  <si>
    <t xml:space="preserve">Ministerstwo Rolnictwa i Rozwoju Wsi, Departament Rynków Rolnych </t>
  </si>
  <si>
    <t xml:space="preserve">Autor: </t>
  </si>
  <si>
    <t>E-mail:</t>
  </si>
  <si>
    <t>Magdalena.Olechowicz@minrol.gov.pl</t>
  </si>
  <si>
    <t>tel: 22 623 16 34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</si>
  <si>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</si>
  <si>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</si>
  <si>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</si>
  <si>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r>
      <t xml:space="preserve">Biuletyn „Rynek zbóż” ukazuje się </t>
    </r>
    <r>
      <rPr>
        <b/>
        <sz val="11"/>
        <rFont val="Calibri"/>
        <family val="2"/>
        <charset val="238"/>
        <scheme val="minor"/>
      </rPr>
      <t>raz w miesiącu.</t>
    </r>
  </si>
  <si>
    <t xml:space="preserve">Porównanie aktualnych cen sprzedaży wybranych pasz z cenami w analogicznym okresie roku 2021 i 2020 </t>
  </si>
  <si>
    <t>Cena [zł/tona]</t>
  </si>
  <si>
    <t>*</t>
  </si>
  <si>
    <t>Struktura obrotów [%]</t>
  </si>
  <si>
    <t>MAKROREGION WSCHODNI</t>
  </si>
  <si>
    <t>MAKROREGION ZACHODNI</t>
  </si>
  <si>
    <t>Ceny sprzedaży pasz dla bydła za okres:</t>
  </si>
  <si>
    <t>Ceny sprzedaży pasz dla drobiu za okres:</t>
  </si>
  <si>
    <t>Ceny sprzedaży pasz dla trzody chlewnej za okres:</t>
  </si>
  <si>
    <t>India</t>
  </si>
  <si>
    <t>Islandia</t>
  </si>
  <si>
    <t>EKSPORT I IMPORT OGÓŁEM</t>
  </si>
  <si>
    <t>Handel zagraniczny surowcami paszowymi oraz karmą dla zwierząt – dane wstępne</t>
  </si>
  <si>
    <t>EKSPORT I IMPORT WEDŁUG WAŻNIEJSZYCH KRAJÓW</t>
  </si>
  <si>
    <t>USA</t>
  </si>
  <si>
    <t>Finlandia</t>
  </si>
  <si>
    <t>lipiec</t>
  </si>
  <si>
    <t>NR 08/2022</t>
  </si>
  <si>
    <t>23 września 2022r.</t>
  </si>
  <si>
    <t>lipiec - sierpień 2022r.</t>
  </si>
  <si>
    <t>sierpień</t>
  </si>
  <si>
    <t>I-VII 2021r.</t>
  </si>
  <si>
    <t>I-VII 2022r*.</t>
  </si>
  <si>
    <t>według ważniejszych krajów w okresie styczeń-lipiec 2022r. (dane wstępne)</t>
  </si>
  <si>
    <t>Irlandia</t>
  </si>
  <si>
    <t>Norwegia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</si>
</sst>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[$-415]d\ mmmm\ yyyy;@"/>
    <numFmt numFmtId="166" formatCode="yyyy/mm/dd;@"/>
    <numFmt numFmtId="167" formatCode="#,###,##0"/>
    <numFmt numFmtId="168" formatCode="#,##0.0"/>
  </numFmts>
  <fonts count="65" x14ac:knownFonts="1">
    <font>
      <sz val="10"/>
      <name val="Arial"/>
      <charset val="238"/>
    </font>
    <font>
      <sz val="10"/>
      <name val="Arial CE"/>
      <charset val="238"/>
    </font>
    <font>
      <sz val="11"/>
      <name val="Arial CE"/>
      <charset val="238"/>
    </font>
    <font>
      <sz val="8"/>
      <name val="Arial"/>
      <family val="2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 CE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MS Sans Serif"/>
      <family val="2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indexed="8"/>
      <name val="MS Sans Serif"/>
    </font>
    <font>
      <b/>
      <sz val="18"/>
      <color indexed="12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name val="Times New Roman CE"/>
    </font>
    <font>
      <i/>
      <sz val="11"/>
      <name val="Times New Roman"/>
      <family val="1"/>
      <charset val="238"/>
    </font>
    <font>
      <sz val="11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0"/>
      <color rgb="FFFF0000"/>
      <name val="Arial CE"/>
      <charset val="238"/>
    </font>
    <font>
      <b/>
      <sz val="13"/>
      <color rgb="FF385623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sz val="18"/>
      <name val="Arial CE"/>
      <charset val="238"/>
    </font>
    <font>
      <b/>
      <sz val="2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indexed="12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sz val="10"/>
      <name val="Arial CE"/>
      <family val="2"/>
      <charset val="238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color indexed="8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17"/>
      <name val="Calibri"/>
      <family val="2"/>
      <charset val="238"/>
      <scheme val="minor"/>
    </font>
    <font>
      <b/>
      <sz val="12"/>
      <color indexed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sz val="12"/>
      <color indexed="48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6"/>
      <color indexed="1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38" fillId="0" borderId="0" applyNumberFormat="0" applyFill="0" applyBorder="0" applyAlignment="0" applyProtection="0">
      <alignment vertical="top"/>
      <protection locked="0"/>
    </xf>
  </cellStyleXfs>
  <cellXfs count="547">
    <xf numFmtId="0" fontId="0" fillId="0" borderId="0" xfId="0"/>
    <xf numFmtId="3" fontId="4" fillId="0" borderId="0" xfId="0" applyNumberFormat="1" applyFont="1" applyFill="1" applyBorder="1"/>
    <xf numFmtId="0" fontId="0" fillId="0" borderId="0" xfId="0" applyFill="1" applyBorder="1"/>
    <xf numFmtId="164" fontId="4" fillId="0" borderId="0" xfId="0" applyNumberFormat="1" applyFont="1" applyFill="1" applyBorder="1"/>
    <xf numFmtId="0" fontId="5" fillId="0" borderId="0" xfId="0" applyFont="1" applyFill="1" applyBorder="1"/>
    <xf numFmtId="3" fontId="6" fillId="0" borderId="0" xfId="0" applyNumberFormat="1" applyFont="1" applyFill="1" applyBorder="1"/>
    <xf numFmtId="0" fontId="0" fillId="0" borderId="0" xfId="0" applyFill="1"/>
    <xf numFmtId="0" fontId="1" fillId="0" borderId="0" xfId="5"/>
    <xf numFmtId="0" fontId="16" fillId="0" borderId="0" xfId="0" applyFont="1" applyFill="1" applyAlignment="1">
      <alignment vertical="top" wrapText="1"/>
    </xf>
    <xf numFmtId="0" fontId="10" fillId="0" borderId="0" xfId="6" applyFont="1" applyAlignment="1"/>
    <xf numFmtId="0" fontId="14" fillId="0" borderId="0" xfId="6"/>
    <xf numFmtId="0" fontId="18" fillId="0" borderId="0" xfId="9"/>
    <xf numFmtId="0" fontId="19" fillId="0" borderId="0" xfId="6" applyFont="1"/>
    <xf numFmtId="49" fontId="12" fillId="0" borderId="49" xfId="9" applyNumberFormat="1" applyFont="1" applyBorder="1"/>
    <xf numFmtId="0" fontId="12" fillId="0" borderId="60" xfId="9" applyFont="1" applyBorder="1"/>
    <xf numFmtId="49" fontId="12" fillId="0" borderId="48" xfId="9" applyNumberFormat="1" applyFont="1" applyBorder="1" applyAlignment="1">
      <alignment horizontal="center"/>
    </xf>
    <xf numFmtId="0" fontId="12" fillId="0" borderId="117" xfId="9" applyFont="1" applyBorder="1" applyAlignment="1">
      <alignment horizontal="center"/>
    </xf>
    <xf numFmtId="49" fontId="15" fillId="0" borderId="62" xfId="9" applyNumberFormat="1" applyFont="1" applyBorder="1" applyAlignment="1"/>
    <xf numFmtId="0" fontId="15" fillId="0" borderId="47" xfId="9" applyFont="1" applyBorder="1" applyAlignment="1"/>
    <xf numFmtId="49" fontId="21" fillId="0" borderId="48" xfId="6" applyNumberFormat="1" applyFont="1" applyBorder="1" applyAlignment="1">
      <alignment horizontal="centerContinuous" vertical="center"/>
    </xf>
    <xf numFmtId="0" fontId="21" fillId="0" borderId="116" xfId="6" applyFont="1" applyBorder="1" applyAlignment="1">
      <alignment horizontal="centerContinuous" vertical="center"/>
    </xf>
    <xf numFmtId="0" fontId="18" fillId="0" borderId="0" xfId="9" applyAlignment="1">
      <alignment vertical="center"/>
    </xf>
    <xf numFmtId="49" fontId="15" fillId="0" borderId="70" xfId="9" applyNumberFormat="1" applyFont="1" applyBorder="1" applyAlignment="1">
      <alignment vertical="center"/>
    </xf>
    <xf numFmtId="0" fontId="15" fillId="0" borderId="94" xfId="9" applyFont="1" applyBorder="1" applyAlignment="1">
      <alignment vertical="center"/>
    </xf>
    <xf numFmtId="0" fontId="15" fillId="0" borderId="70" xfId="9" applyNumberFormat="1" applyFont="1" applyBorder="1" applyAlignment="1">
      <alignment vertical="center" wrapText="1"/>
    </xf>
    <xf numFmtId="49" fontId="15" fillId="0" borderId="100" xfId="9" applyNumberFormat="1" applyFont="1" applyBorder="1" applyAlignment="1">
      <alignment vertical="center"/>
    </xf>
    <xf numFmtId="0" fontId="15" fillId="0" borderId="122" xfId="9" applyFont="1" applyBorder="1" applyAlignment="1">
      <alignment vertical="center"/>
    </xf>
    <xf numFmtId="0" fontId="1" fillId="0" borderId="0" xfId="5" applyAlignment="1">
      <alignment vertical="center"/>
    </xf>
    <xf numFmtId="0" fontId="22" fillId="0" borderId="0" xfId="5" applyFont="1"/>
    <xf numFmtId="0" fontId="2" fillId="0" borderId="0" xfId="5" applyFont="1"/>
    <xf numFmtId="3" fontId="7" fillId="0" borderId="0" xfId="5" applyNumberFormat="1" applyFont="1" applyFill="1"/>
    <xf numFmtId="0" fontId="11" fillId="0" borderId="0" xfId="5" applyFont="1" applyFill="1"/>
    <xf numFmtId="49" fontId="15" fillId="0" borderId="70" xfId="9" applyNumberFormat="1" applyFont="1" applyBorder="1" applyAlignment="1">
      <alignment vertical="center" wrapText="1"/>
    </xf>
    <xf numFmtId="167" fontId="7" fillId="0" borderId="0" xfId="5" applyNumberFormat="1" applyFont="1" applyFill="1"/>
    <xf numFmtId="167" fontId="11" fillId="0" borderId="0" xfId="5" applyNumberFormat="1" applyFont="1" applyFill="1"/>
    <xf numFmtId="3" fontId="11" fillId="0" borderId="0" xfId="5" applyNumberFormat="1" applyFont="1" applyFill="1"/>
    <xf numFmtId="0" fontId="13" fillId="0" borderId="6" xfId="9" applyFont="1" applyFill="1" applyBorder="1" applyAlignment="1">
      <alignment horizontal="centerContinuous" vertical="center"/>
    </xf>
    <xf numFmtId="0" fontId="13" fillId="0" borderId="38" xfId="9" applyFont="1" applyFill="1" applyBorder="1" applyAlignment="1">
      <alignment horizontal="centerContinuous" vertical="center"/>
    </xf>
    <xf numFmtId="0" fontId="13" fillId="0" borderId="36" xfId="9" applyFont="1" applyFill="1" applyBorder="1" applyAlignment="1">
      <alignment horizontal="centerContinuous" vertical="center"/>
    </xf>
    <xf numFmtId="0" fontId="13" fillId="0" borderId="16" xfId="9" applyFont="1" applyFill="1" applyBorder="1" applyAlignment="1">
      <alignment horizontal="centerContinuous" vertical="center"/>
    </xf>
    <xf numFmtId="0" fontId="20" fillId="0" borderId="18" xfId="9" applyFont="1" applyFill="1" applyBorder="1" applyAlignment="1">
      <alignment horizontal="center"/>
    </xf>
    <xf numFmtId="0" fontId="20" fillId="0" borderId="65" xfId="9" applyFont="1" applyFill="1" applyBorder="1" applyAlignment="1">
      <alignment horizontal="center"/>
    </xf>
    <xf numFmtId="0" fontId="20" fillId="0" borderId="20" xfId="9" applyFont="1" applyFill="1" applyBorder="1" applyAlignment="1">
      <alignment horizontal="center"/>
    </xf>
    <xf numFmtId="3" fontId="1" fillId="0" borderId="0" xfId="5" applyNumberFormat="1"/>
    <xf numFmtId="167" fontId="13" fillId="0" borderId="70" xfId="6" applyNumberFormat="1" applyFont="1" applyFill="1" applyBorder="1" applyAlignment="1">
      <alignment vertical="center"/>
    </xf>
    <xf numFmtId="167" fontId="13" fillId="0" borderId="74" xfId="6" applyNumberFormat="1" applyFont="1" applyFill="1" applyBorder="1" applyAlignment="1">
      <alignment vertical="center"/>
    </xf>
    <xf numFmtId="167" fontId="13" fillId="0" borderId="119" xfId="6" applyNumberFormat="1" applyFont="1" applyFill="1" applyBorder="1" applyAlignment="1">
      <alignment vertical="center"/>
    </xf>
    <xf numFmtId="0" fontId="11" fillId="0" borderId="0" xfId="5" applyFont="1" applyFill="1" applyAlignment="1">
      <alignment vertical="center"/>
    </xf>
    <xf numFmtId="3" fontId="1" fillId="0" borderId="0" xfId="5" applyNumberFormat="1" applyAlignment="1">
      <alignment vertical="center"/>
    </xf>
    <xf numFmtId="3" fontId="11" fillId="0" borderId="0" xfId="5" applyNumberFormat="1" applyFont="1" applyFill="1" applyAlignment="1">
      <alignment vertical="center"/>
    </xf>
    <xf numFmtId="167" fontId="11" fillId="0" borderId="70" xfId="9" applyNumberFormat="1" applyFont="1" applyFill="1" applyBorder="1" applyAlignment="1">
      <alignment vertical="center"/>
    </xf>
    <xf numFmtId="167" fontId="11" fillId="0" borderId="74" xfId="9" applyNumberFormat="1" applyFont="1" applyFill="1" applyBorder="1" applyAlignment="1">
      <alignment vertical="center"/>
    </xf>
    <xf numFmtId="167" fontId="11" fillId="0" borderId="119" xfId="9" applyNumberFormat="1" applyFont="1" applyFill="1" applyBorder="1" applyAlignment="1">
      <alignment vertical="center"/>
    </xf>
    <xf numFmtId="167" fontId="11" fillId="0" borderId="100" xfId="9" applyNumberFormat="1" applyFont="1" applyFill="1" applyBorder="1" applyAlignment="1">
      <alignment vertical="center"/>
    </xf>
    <xf numFmtId="167" fontId="11" fillId="0" borderId="101" xfId="9" applyNumberFormat="1" applyFont="1" applyFill="1" applyBorder="1" applyAlignment="1">
      <alignment vertical="center"/>
    </xf>
    <xf numFmtId="167" fontId="11" fillId="0" borderId="124" xfId="9" applyNumberFormat="1" applyFont="1" applyFill="1" applyBorder="1" applyAlignment="1">
      <alignment vertical="center"/>
    </xf>
    <xf numFmtId="1" fontId="11" fillId="0" borderId="0" xfId="5" applyNumberFormat="1" applyFont="1" applyFill="1" applyAlignment="1">
      <alignment vertical="center"/>
    </xf>
    <xf numFmtId="167" fontId="7" fillId="0" borderId="0" xfId="5" applyNumberFormat="1" applyFont="1"/>
    <xf numFmtId="0" fontId="7" fillId="0" borderId="0" xfId="5" applyFont="1"/>
    <xf numFmtId="1" fontId="11" fillId="0" borderId="0" xfId="5" applyNumberFormat="1" applyFont="1"/>
    <xf numFmtId="0" fontId="11" fillId="0" borderId="0" xfId="5" applyFont="1"/>
    <xf numFmtId="0" fontId="30" fillId="5" borderId="0" xfId="10" applyFont="1" applyFill="1"/>
    <xf numFmtId="0" fontId="30" fillId="0" borderId="0" xfId="10" applyFont="1" applyFill="1"/>
    <xf numFmtId="0" fontId="31" fillId="8" borderId="0" xfId="10" applyFont="1" applyFill="1"/>
    <xf numFmtId="0" fontId="32" fillId="0" borderId="0" xfId="10" applyFont="1" applyFill="1"/>
    <xf numFmtId="0" fontId="31" fillId="0" borderId="0" xfId="10" applyFont="1" applyFill="1"/>
    <xf numFmtId="0" fontId="31" fillId="8" borderId="0" xfId="10" applyFont="1" applyFill="1" applyAlignment="1">
      <alignment horizontal="left"/>
    </xf>
    <xf numFmtId="0" fontId="32" fillId="8" borderId="0" xfId="10" applyFont="1" applyFill="1"/>
    <xf numFmtId="2" fontId="34" fillId="8" borderId="0" xfId="10" applyNumberFormat="1" applyFont="1" applyFill="1"/>
    <xf numFmtId="0" fontId="1" fillId="8" borderId="0" xfId="11" applyFill="1"/>
    <xf numFmtId="0" fontId="24" fillId="8" borderId="0" xfId="11" applyFont="1" applyFill="1"/>
    <xf numFmtId="0" fontId="1" fillId="0" borderId="0" xfId="11" applyFill="1"/>
    <xf numFmtId="0" fontId="1" fillId="0" borderId="0" xfId="11"/>
    <xf numFmtId="0" fontId="24" fillId="0" borderId="0" xfId="11" applyFont="1"/>
    <xf numFmtId="0" fontId="25" fillId="8" borderId="0" xfId="11" applyFont="1" applyFill="1" applyAlignment="1"/>
    <xf numFmtId="0" fontId="26" fillId="0" borderId="0" xfId="11" applyFont="1"/>
    <xf numFmtId="0" fontId="27" fillId="8" borderId="0" xfId="11" applyFont="1" applyFill="1" applyAlignment="1">
      <alignment vertical="center"/>
    </xf>
    <xf numFmtId="0" fontId="24" fillId="0" borderId="0" xfId="11" applyFont="1" applyFill="1"/>
    <xf numFmtId="0" fontId="28" fillId="0" borderId="0" xfId="11" applyFont="1" applyAlignment="1">
      <alignment vertical="center"/>
    </xf>
    <xf numFmtId="0" fontId="29" fillId="0" borderId="0" xfId="11" applyFont="1"/>
    <xf numFmtId="0" fontId="24" fillId="5" borderId="0" xfId="11" applyFont="1" applyFill="1"/>
    <xf numFmtId="0" fontId="33" fillId="0" borderId="0" xfId="11" applyFont="1"/>
    <xf numFmtId="0" fontId="32" fillId="0" borderId="0" xfId="11" applyFont="1" applyFill="1"/>
    <xf numFmtId="0" fontId="33" fillId="0" borderId="0" xfId="11" applyFont="1" applyFill="1"/>
    <xf numFmtId="0" fontId="35" fillId="0" borderId="0" xfId="11" applyFont="1"/>
    <xf numFmtId="0" fontId="36" fillId="0" borderId="0" xfId="11" applyFont="1"/>
    <xf numFmtId="0" fontId="37" fillId="0" borderId="0" xfId="11" applyFont="1"/>
    <xf numFmtId="0" fontId="39" fillId="0" borderId="0" xfId="12" applyFont="1" applyAlignment="1" applyProtection="1"/>
    <xf numFmtId="0" fontId="40" fillId="0" borderId="0" xfId="12" applyFont="1" applyAlignment="1" applyProtection="1"/>
    <xf numFmtId="0" fontId="41" fillId="0" borderId="0" xfId="9" applyFont="1" applyAlignment="1">
      <alignment vertical="center"/>
    </xf>
    <xf numFmtId="0" fontId="42" fillId="0" borderId="0" xfId="11" applyFont="1"/>
    <xf numFmtId="0" fontId="43" fillId="0" borderId="0" xfId="11" applyFont="1"/>
    <xf numFmtId="0" fontId="44" fillId="0" borderId="0" xfId="9" applyFont="1" applyAlignment="1">
      <alignment horizontal="left" vertical="center" indent="3"/>
    </xf>
    <xf numFmtId="0" fontId="28" fillId="0" borderId="0" xfId="11" applyFont="1" applyAlignment="1">
      <alignment horizontal="justify" vertical="center"/>
    </xf>
    <xf numFmtId="0" fontId="47" fillId="0" borderId="0" xfId="11" applyFont="1"/>
    <xf numFmtId="0" fontId="8" fillId="0" borderId="0" xfId="11" applyFont="1" applyAlignment="1">
      <alignment horizontal="justify" vertical="center"/>
    </xf>
    <xf numFmtId="0" fontId="35" fillId="0" borderId="0" xfId="8" applyFont="1" applyFill="1"/>
    <xf numFmtId="0" fontId="35" fillId="0" borderId="0" xfId="8" applyFont="1"/>
    <xf numFmtId="0" fontId="24" fillId="0" borderId="0" xfId="8" applyFont="1" applyFill="1"/>
    <xf numFmtId="0" fontId="28" fillId="0" borderId="0" xfId="0" applyFont="1"/>
    <xf numFmtId="0" fontId="29" fillId="0" borderId="44" xfId="0" applyFont="1" applyBorder="1" applyAlignment="1">
      <alignment horizontal="centerContinuous"/>
    </xf>
    <xf numFmtId="0" fontId="28" fillId="0" borderId="45" xfId="0" applyFont="1" applyBorder="1" applyAlignment="1">
      <alignment horizontal="centerContinuous"/>
    </xf>
    <xf numFmtId="0" fontId="50" fillId="0" borderId="3" xfId="0" applyFont="1" applyFill="1" applyBorder="1" applyAlignment="1">
      <alignment horizontal="centerContinuous" vertical="center" wrapText="1"/>
    </xf>
    <xf numFmtId="0" fontId="50" fillId="0" borderId="67" xfId="0" applyFont="1" applyFill="1" applyBorder="1" applyAlignment="1">
      <alignment horizontal="centerContinuous" wrapText="1"/>
    </xf>
    <xf numFmtId="14" fontId="29" fillId="0" borderId="105" xfId="0" quotePrefix="1" applyNumberFormat="1" applyFont="1" applyFill="1" applyBorder="1" applyAlignment="1">
      <alignment vertical="center" wrapText="1"/>
    </xf>
    <xf numFmtId="14" fontId="29" fillId="0" borderId="106" xfId="0" quotePrefix="1" applyNumberFormat="1" applyFont="1" applyFill="1" applyBorder="1" applyAlignment="1">
      <alignment horizontal="center" vertical="center" wrapText="1"/>
    </xf>
    <xf numFmtId="14" fontId="29" fillId="0" borderId="20" xfId="0" quotePrefix="1" applyNumberFormat="1" applyFont="1" applyFill="1" applyBorder="1" applyAlignment="1">
      <alignment vertical="center" wrapText="1"/>
    </xf>
    <xf numFmtId="0" fontId="29" fillId="0" borderId="49" xfId="0" applyFont="1" applyFill="1" applyBorder="1" applyAlignment="1">
      <alignment horizontal="left" vertical="center" wrapText="1"/>
    </xf>
    <xf numFmtId="0" fontId="28" fillId="0" borderId="107" xfId="0" applyFont="1" applyFill="1" applyBorder="1" applyAlignment="1">
      <alignment vertical="center"/>
    </xf>
    <xf numFmtId="0" fontId="53" fillId="0" borderId="0" xfId="6" applyFont="1"/>
    <xf numFmtId="0" fontId="54" fillId="0" borderId="0" xfId="8" applyFont="1" applyFill="1"/>
    <xf numFmtId="0" fontId="54" fillId="0" borderId="0" xfId="8" applyFont="1"/>
    <xf numFmtId="0" fontId="54" fillId="0" borderId="0" xfId="0" applyFont="1"/>
    <xf numFmtId="0" fontId="28" fillId="0" borderId="0" xfId="8" applyFont="1"/>
    <xf numFmtId="0" fontId="50" fillId="0" borderId="0" xfId="0" applyFont="1" applyAlignment="1">
      <alignment horizontal="center"/>
    </xf>
    <xf numFmtId="0" fontId="29" fillId="0" borderId="49" xfId="0" applyFont="1" applyBorder="1" applyAlignment="1">
      <alignment horizontal="centerContinuous"/>
    </xf>
    <xf numFmtId="166" fontId="55" fillId="0" borderId="50" xfId="0" quotePrefix="1" applyNumberFormat="1" applyFont="1" applyFill="1" applyBorder="1" applyAlignment="1">
      <alignment horizontal="center" vertical="center"/>
    </xf>
    <xf numFmtId="166" fontId="56" fillId="0" borderId="59" xfId="0" quotePrefix="1" applyNumberFormat="1" applyFont="1" applyBorder="1" applyAlignment="1">
      <alignment horizontal="center" vertical="center"/>
    </xf>
    <xf numFmtId="166" fontId="57" fillId="0" borderId="45" xfId="0" quotePrefix="1" applyNumberFormat="1" applyFont="1" applyBorder="1" applyAlignment="1">
      <alignment horizontal="center" vertical="center"/>
    </xf>
    <xf numFmtId="1" fontId="29" fillId="0" borderId="68" xfId="0" applyNumberFormat="1" applyFont="1" applyFill="1" applyBorder="1"/>
    <xf numFmtId="1" fontId="28" fillId="0" borderId="97" xfId="0" applyNumberFormat="1" applyFont="1" applyFill="1" applyBorder="1"/>
    <xf numFmtId="1" fontId="28" fillId="0" borderId="98" xfId="0" applyNumberFormat="1" applyFont="1" applyFill="1" applyBorder="1"/>
    <xf numFmtId="164" fontId="50" fillId="3" borderId="99" xfId="0" applyNumberFormat="1" applyFont="1" applyFill="1" applyBorder="1"/>
    <xf numFmtId="164" fontId="50" fillId="2" borderId="69" xfId="0" applyNumberFormat="1" applyFont="1" applyFill="1" applyBorder="1"/>
    <xf numFmtId="1" fontId="29" fillId="0" borderId="100" xfId="0" applyNumberFormat="1" applyFont="1" applyFill="1" applyBorder="1"/>
    <xf numFmtId="1" fontId="28" fillId="0" borderId="101" xfId="0" applyNumberFormat="1" applyFont="1" applyBorder="1"/>
    <xf numFmtId="1" fontId="28" fillId="0" borderId="102" xfId="0" applyNumberFormat="1" applyFont="1" applyFill="1" applyBorder="1"/>
    <xf numFmtId="164" fontId="50" fillId="3" borderId="103" xfId="0" applyNumberFormat="1" applyFont="1" applyFill="1" applyBorder="1"/>
    <xf numFmtId="164" fontId="50" fillId="2" borderId="104" xfId="0" applyNumberFormat="1" applyFont="1" applyFill="1" applyBorder="1"/>
    <xf numFmtId="0" fontId="50" fillId="9" borderId="23" xfId="0" applyFont="1" applyFill="1" applyBorder="1" applyAlignment="1">
      <alignment horizontal="center" vertical="center" wrapText="1"/>
    </xf>
    <xf numFmtId="0" fontId="50" fillId="9" borderId="75" xfId="0" applyFont="1" applyFill="1" applyBorder="1" applyAlignment="1">
      <alignment horizontal="center" vertical="center" wrapText="1"/>
    </xf>
    <xf numFmtId="0" fontId="49" fillId="0" borderId="0" xfId="0" applyFont="1" applyAlignment="1">
      <alignment vertical="center"/>
    </xf>
    <xf numFmtId="0" fontId="29" fillId="0" borderId="13" xfId="0" applyFont="1" applyBorder="1" applyAlignment="1">
      <alignment horizontal="centerContinuous" vertical="center"/>
    </xf>
    <xf numFmtId="0" fontId="29" fillId="0" borderId="31" xfId="0" applyFont="1" applyBorder="1" applyAlignment="1">
      <alignment horizontal="centerContinuous" vertical="center"/>
    </xf>
    <xf numFmtId="0" fontId="29" fillId="0" borderId="9" xfId="0" applyFont="1" applyFill="1" applyBorder="1" applyAlignment="1">
      <alignment horizontal="centerContinuous" vertical="center" wrapText="1"/>
    </xf>
    <xf numFmtId="0" fontId="29" fillId="0" borderId="1" xfId="0" applyFont="1" applyBorder="1"/>
    <xf numFmtId="0" fontId="29" fillId="4" borderId="9" xfId="0" applyFont="1" applyFill="1" applyBorder="1"/>
    <xf numFmtId="0" fontId="28" fillId="0" borderId="53" xfId="0" applyFont="1" applyBorder="1"/>
    <xf numFmtId="164" fontId="28" fillId="0" borderId="12" xfId="0" applyNumberFormat="1" applyFont="1" applyFill="1" applyBorder="1"/>
    <xf numFmtId="164" fontId="28" fillId="0" borderId="4" xfId="0" applyNumberFormat="1" applyFont="1" applyFill="1" applyBorder="1"/>
    <xf numFmtId="164" fontId="28" fillId="0" borderId="17" xfId="0" applyNumberFormat="1" applyFont="1" applyFill="1" applyBorder="1"/>
    <xf numFmtId="164" fontId="28" fillId="0" borderId="11" xfId="0" applyNumberFormat="1" applyFont="1" applyFill="1" applyBorder="1"/>
    <xf numFmtId="164" fontId="28" fillId="0" borderId="36" xfId="0" applyNumberFormat="1" applyFont="1" applyFill="1" applyBorder="1"/>
    <xf numFmtId="0" fontId="28" fillId="0" borderId="55" xfId="0" applyFont="1" applyBorder="1"/>
    <xf numFmtId="164" fontId="28" fillId="0" borderId="65" xfId="0" applyNumberFormat="1" applyFont="1" applyFill="1" applyBorder="1"/>
    <xf numFmtId="164" fontId="28" fillId="0" borderId="22" xfId="0" applyNumberFormat="1" applyFont="1" applyFill="1" applyBorder="1"/>
    <xf numFmtId="0" fontId="58" fillId="0" borderId="35" xfId="0" applyFont="1" applyBorder="1"/>
    <xf numFmtId="0" fontId="58" fillId="0" borderId="53" xfId="0" applyFont="1" applyBorder="1"/>
    <xf numFmtId="0" fontId="58" fillId="0" borderId="26" xfId="0" applyFont="1" applyBorder="1"/>
    <xf numFmtId="0" fontId="58" fillId="0" borderId="30" xfId="0" applyFont="1" applyBorder="1"/>
    <xf numFmtId="0" fontId="58" fillId="0" borderId="55" xfId="0" applyFont="1" applyBorder="1"/>
    <xf numFmtId="164" fontId="28" fillId="0" borderId="21" xfId="0" applyNumberFormat="1" applyFont="1" applyFill="1" applyBorder="1"/>
    <xf numFmtId="164" fontId="28" fillId="0" borderId="19" xfId="0" applyNumberFormat="1" applyFont="1" applyFill="1" applyBorder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165" fontId="59" fillId="0" borderId="0" xfId="0" applyNumberFormat="1" applyFont="1" applyBorder="1" applyAlignment="1">
      <alignment vertical="center"/>
    </xf>
    <xf numFmtId="0" fontId="29" fillId="0" borderId="1" xfId="0" applyFont="1" applyBorder="1" applyAlignment="1">
      <alignment horizontal="centerContinuous"/>
    </xf>
    <xf numFmtId="0" fontId="28" fillId="0" borderId="2" xfId="0" applyFont="1" applyBorder="1" applyAlignment="1">
      <alignment horizontal="centerContinuous"/>
    </xf>
    <xf numFmtId="0" fontId="28" fillId="0" borderId="3" xfId="0" applyFont="1" applyBorder="1" applyAlignment="1">
      <alignment horizontal="centerContinuous"/>
    </xf>
    <xf numFmtId="0" fontId="29" fillId="0" borderId="14" xfId="0" applyFont="1" applyBorder="1" applyAlignment="1">
      <alignment horizontal="centerContinuous" vertical="center"/>
    </xf>
    <xf numFmtId="0" fontId="29" fillId="0" borderId="3" xfId="0" applyFont="1" applyFill="1" applyBorder="1" applyAlignment="1">
      <alignment horizontal="centerContinuous" vertical="center" wrapText="1"/>
    </xf>
    <xf numFmtId="0" fontId="29" fillId="0" borderId="7" xfId="0" applyFont="1" applyBorder="1" applyAlignment="1">
      <alignment horizontal="centerContinuous" vertical="center"/>
    </xf>
    <xf numFmtId="0" fontId="29" fillId="0" borderId="8" xfId="0" applyFont="1" applyFill="1" applyBorder="1" applyAlignment="1">
      <alignment horizontal="centerContinuous" vertical="center" wrapText="1"/>
    </xf>
    <xf numFmtId="0" fontId="29" fillId="0" borderId="10" xfId="0" applyFont="1" applyFill="1" applyBorder="1" applyAlignment="1">
      <alignment horizontal="centerContinuous" vertical="center" wrapText="1"/>
    </xf>
    <xf numFmtId="0" fontId="28" fillId="0" borderId="0" xfId="0" applyFont="1" applyFill="1"/>
    <xf numFmtId="49" fontId="28" fillId="0" borderId="0" xfId="0" applyNumberFormat="1" applyFont="1"/>
    <xf numFmtId="0" fontId="60" fillId="0" borderId="0" xfId="0" applyFont="1" applyFill="1" applyBorder="1" applyAlignment="1">
      <alignment vertical="top" wrapText="1"/>
    </xf>
    <xf numFmtId="0" fontId="54" fillId="0" borderId="0" xfId="0" applyFont="1" applyAlignment="1">
      <alignment vertical="center"/>
    </xf>
    <xf numFmtId="165" fontId="49" fillId="0" borderId="0" xfId="0" applyNumberFormat="1" applyFont="1" applyBorder="1" applyAlignment="1">
      <alignment vertical="center"/>
    </xf>
    <xf numFmtId="164" fontId="28" fillId="0" borderId="39" xfId="0" applyNumberFormat="1" applyFont="1" applyFill="1" applyBorder="1"/>
    <xf numFmtId="14" fontId="29" fillId="0" borderId="38" xfId="0" quotePrefix="1" applyNumberFormat="1" applyFont="1" applyFill="1" applyBorder="1" applyAlignment="1">
      <alignment horizontal="center" vertical="center" wrapText="1"/>
    </xf>
    <xf numFmtId="14" fontId="29" fillId="0" borderId="11" xfId="0" quotePrefix="1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3" fontId="29" fillId="0" borderId="13" xfId="0" applyNumberFormat="1" applyFont="1" applyFill="1" applyBorder="1"/>
    <xf numFmtId="3" fontId="28" fillId="0" borderId="14" xfId="0" applyNumberFormat="1" applyFont="1" applyFill="1" applyBorder="1" applyAlignment="1">
      <alignment horizontal="right"/>
    </xf>
    <xf numFmtId="3" fontId="29" fillId="0" borderId="42" xfId="0" applyNumberFormat="1" applyFont="1" applyFill="1" applyBorder="1"/>
    <xf numFmtId="3" fontId="28" fillId="0" borderId="42" xfId="0" applyNumberFormat="1" applyFont="1" applyFill="1" applyBorder="1" applyAlignment="1">
      <alignment horizontal="right"/>
    </xf>
    <xf numFmtId="164" fontId="29" fillId="0" borderId="42" xfId="0" applyNumberFormat="1" applyFont="1" applyFill="1" applyBorder="1"/>
    <xf numFmtId="164" fontId="29" fillId="0" borderId="33" xfId="0" applyNumberFormat="1" applyFont="1" applyFill="1" applyBorder="1"/>
    <xf numFmtId="3" fontId="29" fillId="0" borderId="46" xfId="0" applyNumberFormat="1" applyFont="1" applyFill="1" applyBorder="1"/>
    <xf numFmtId="3" fontId="28" fillId="0" borderId="4" xfId="0" applyNumberFormat="1" applyFont="1" applyFill="1" applyBorder="1" applyAlignment="1">
      <alignment horizontal="right"/>
    </xf>
    <xf numFmtId="164" fontId="28" fillId="0" borderId="5" xfId="0" applyNumberFormat="1" applyFont="1" applyFill="1" applyBorder="1"/>
    <xf numFmtId="3" fontId="29" fillId="0" borderId="38" xfId="0" applyNumberFormat="1" applyFont="1" applyFill="1" applyBorder="1"/>
    <xf numFmtId="3" fontId="28" fillId="0" borderId="11" xfId="0" applyNumberFormat="1" applyFont="1" applyFill="1" applyBorder="1" applyAlignment="1">
      <alignment horizontal="right"/>
    </xf>
    <xf numFmtId="164" fontId="28" fillId="0" borderId="16" xfId="0" applyNumberFormat="1" applyFont="1" applyFill="1" applyBorder="1"/>
    <xf numFmtId="3" fontId="29" fillId="0" borderId="65" xfId="0" applyNumberFormat="1" applyFont="1" applyFill="1" applyBorder="1"/>
    <xf numFmtId="3" fontId="28" fillId="0" borderId="19" xfId="0" applyNumberFormat="1" applyFont="1" applyFill="1" applyBorder="1" applyAlignment="1">
      <alignment horizontal="right"/>
    </xf>
    <xf numFmtId="164" fontId="28" fillId="0" borderId="75" xfId="0" applyNumberFormat="1" applyFont="1" applyFill="1" applyBorder="1"/>
    <xf numFmtId="3" fontId="28" fillId="0" borderId="42" xfId="0" applyNumberFormat="1" applyFont="1" applyFill="1" applyBorder="1"/>
    <xf numFmtId="3" fontId="29" fillId="0" borderId="18" xfId="0" applyNumberFormat="1" applyFont="1" applyFill="1" applyBorder="1"/>
    <xf numFmtId="3" fontId="28" fillId="0" borderId="4" xfId="0" applyNumberFormat="1" applyFont="1" applyFill="1" applyBorder="1"/>
    <xf numFmtId="3" fontId="28" fillId="0" borderId="11" xfId="0" applyNumberFormat="1" applyFont="1" applyFill="1" applyBorder="1"/>
    <xf numFmtId="164" fontId="28" fillId="0" borderId="16" xfId="0" quotePrefix="1" applyNumberFormat="1" applyFont="1" applyFill="1" applyBorder="1"/>
    <xf numFmtId="3" fontId="29" fillId="0" borderId="90" xfId="0" applyNumberFormat="1" applyFont="1" applyFill="1" applyBorder="1"/>
    <xf numFmtId="3" fontId="28" fillId="0" borderId="24" xfId="0" applyNumberFormat="1" applyFont="1" applyFill="1" applyBorder="1"/>
    <xf numFmtId="3" fontId="28" fillId="0" borderId="19" xfId="0" applyNumberFormat="1" applyFont="1" applyFill="1" applyBorder="1"/>
    <xf numFmtId="164" fontId="28" fillId="0" borderId="20" xfId="0" quotePrefix="1" applyNumberFormat="1" applyFont="1" applyFill="1" applyBorder="1"/>
    <xf numFmtId="164" fontId="28" fillId="0" borderId="20" xfId="0" applyNumberFormat="1" applyFont="1" applyFill="1" applyBorder="1"/>
    <xf numFmtId="0" fontId="29" fillId="4" borderId="56" xfId="0" applyFont="1" applyFill="1" applyBorder="1" applyAlignment="1">
      <alignment horizontal="center" vertical="center" wrapText="1"/>
    </xf>
    <xf numFmtId="0" fontId="29" fillId="0" borderId="29" xfId="0" applyFont="1" applyBorder="1"/>
    <xf numFmtId="164" fontId="28" fillId="0" borderId="10" xfId="0" applyNumberFormat="1" applyFont="1" applyFill="1" applyBorder="1"/>
    <xf numFmtId="164" fontId="28" fillId="0" borderId="7" xfId="0" applyNumberFormat="1" applyFont="1" applyFill="1" applyBorder="1"/>
    <xf numFmtId="0" fontId="28" fillId="0" borderId="30" xfId="0" applyFont="1" applyBorder="1"/>
    <xf numFmtId="164" fontId="28" fillId="0" borderId="47" xfId="0" applyNumberFormat="1" applyFont="1" applyFill="1" applyBorder="1"/>
    <xf numFmtId="0" fontId="28" fillId="0" borderId="0" xfId="0" applyFont="1" applyFill="1" applyBorder="1"/>
    <xf numFmtId="3" fontId="29" fillId="0" borderId="0" xfId="0" applyNumberFormat="1" applyFont="1" applyFill="1" applyBorder="1"/>
    <xf numFmtId="3" fontId="28" fillId="0" borderId="0" xfId="0" applyNumberFormat="1" applyFont="1" applyFill="1" applyBorder="1"/>
    <xf numFmtId="164" fontId="28" fillId="0" borderId="0" xfId="0" applyNumberFormat="1" applyFont="1" applyFill="1" applyBorder="1"/>
    <xf numFmtId="0" fontId="29" fillId="0" borderId="42" xfId="0" applyFont="1" applyFill="1" applyBorder="1" applyAlignment="1">
      <alignment horizontal="centerContinuous" vertical="center" wrapText="1"/>
    </xf>
    <xf numFmtId="0" fontId="29" fillId="0" borderId="9" xfId="0" applyFont="1" applyFill="1" applyBorder="1"/>
    <xf numFmtId="3" fontId="29" fillId="0" borderId="50" xfId="0" applyNumberFormat="1" applyFont="1" applyFill="1" applyBorder="1"/>
    <xf numFmtId="164" fontId="28" fillId="0" borderId="28" xfId="0" applyNumberFormat="1" applyFont="1" applyFill="1" applyBorder="1"/>
    <xf numFmtId="3" fontId="28" fillId="0" borderId="22" xfId="0" applyNumberFormat="1" applyFont="1" applyFill="1" applyBorder="1"/>
    <xf numFmtId="3" fontId="29" fillId="0" borderId="31" xfId="0" applyNumberFormat="1" applyFont="1" applyFill="1" applyBorder="1"/>
    <xf numFmtId="3" fontId="28" fillId="0" borderId="7" xfId="0" applyNumberFormat="1" applyFont="1" applyFill="1" applyBorder="1"/>
    <xf numFmtId="3" fontId="29" fillId="0" borderId="41" xfId="0" applyNumberFormat="1" applyFont="1" applyFill="1" applyBorder="1"/>
    <xf numFmtId="3" fontId="29" fillId="0" borderId="44" xfId="0" applyNumberFormat="1" applyFont="1" applyFill="1" applyBorder="1"/>
    <xf numFmtId="3" fontId="28" fillId="0" borderId="44" xfId="0" applyNumberFormat="1" applyFont="1" applyFill="1" applyBorder="1"/>
    <xf numFmtId="0" fontId="29" fillId="0" borderId="1" xfId="0" applyFont="1" applyFill="1" applyBorder="1" applyAlignment="1">
      <alignment horizontal="centerContinuous"/>
    </xf>
    <xf numFmtId="0" fontId="28" fillId="0" borderId="2" xfId="0" applyFont="1" applyFill="1" applyBorder="1" applyAlignment="1">
      <alignment horizontal="centerContinuous"/>
    </xf>
    <xf numFmtId="0" fontId="28" fillId="0" borderId="3" xfId="0" applyFont="1" applyFill="1" applyBorder="1" applyAlignment="1">
      <alignment horizontal="centerContinuous"/>
    </xf>
    <xf numFmtId="0" fontId="29" fillId="0" borderId="13" xfId="0" applyFont="1" applyFill="1" applyBorder="1" applyAlignment="1">
      <alignment horizontal="centerContinuous" vertical="center"/>
    </xf>
    <xf numFmtId="0" fontId="29" fillId="0" borderId="14" xfId="0" applyFont="1" applyFill="1" applyBorder="1" applyAlignment="1">
      <alignment horizontal="centerContinuous" vertical="center"/>
    </xf>
    <xf numFmtId="0" fontId="29" fillId="0" borderId="31" xfId="0" applyFont="1" applyFill="1" applyBorder="1" applyAlignment="1">
      <alignment horizontal="centerContinuous" vertical="center"/>
    </xf>
    <xf numFmtId="0" fontId="29" fillId="0" borderId="7" xfId="0" applyFont="1" applyFill="1" applyBorder="1" applyAlignment="1">
      <alignment horizontal="centerContinuous" vertical="center"/>
    </xf>
    <xf numFmtId="0" fontId="29" fillId="0" borderId="29" xfId="0" applyFont="1" applyFill="1" applyBorder="1"/>
    <xf numFmtId="3" fontId="29" fillId="0" borderId="40" xfId="0" applyNumberFormat="1" applyFont="1" applyFill="1" applyBorder="1"/>
    <xf numFmtId="0" fontId="28" fillId="0" borderId="52" xfId="0" applyFont="1" applyFill="1" applyBorder="1"/>
    <xf numFmtId="3" fontId="28" fillId="0" borderId="7" xfId="0" applyNumberFormat="1" applyFont="1" applyFill="1" applyBorder="1" applyAlignment="1">
      <alignment horizontal="right"/>
    </xf>
    <xf numFmtId="164" fontId="28" fillId="0" borderId="33" xfId="0" applyNumberFormat="1" applyFont="1" applyFill="1" applyBorder="1"/>
    <xf numFmtId="0" fontId="28" fillId="0" borderId="53" xfId="0" applyFont="1" applyFill="1" applyBorder="1"/>
    <xf numFmtId="164" fontId="28" fillId="0" borderId="16" xfId="0" applyNumberFormat="1" applyFont="1" applyFill="1" applyBorder="1" applyAlignment="1">
      <alignment horizontal="right"/>
    </xf>
    <xf numFmtId="0" fontId="28" fillId="0" borderId="55" xfId="0" applyFont="1" applyFill="1" applyBorder="1"/>
    <xf numFmtId="0" fontId="28" fillId="0" borderId="26" xfId="0" applyFont="1" applyFill="1" applyBorder="1"/>
    <xf numFmtId="0" fontId="28" fillId="0" borderId="30" xfId="0" applyFont="1" applyFill="1" applyBorder="1"/>
    <xf numFmtId="164" fontId="28" fillId="0" borderId="27" xfId="0" applyNumberFormat="1" applyFont="1" applyFill="1" applyBorder="1"/>
    <xf numFmtId="164" fontId="28" fillId="0" borderId="23" xfId="0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48" xfId="0" applyFont="1" applyFill="1" applyBorder="1" applyAlignment="1">
      <alignment horizontal="center" vertical="center" wrapText="1"/>
    </xf>
    <xf numFmtId="0" fontId="29" fillId="0" borderId="32" xfId="0" applyFont="1" applyFill="1" applyBorder="1" applyAlignment="1">
      <alignment horizontal="centerContinuous" vertical="center"/>
    </xf>
    <xf numFmtId="0" fontId="29" fillId="0" borderId="35" xfId="0" applyFont="1" applyFill="1" applyBorder="1" applyAlignment="1">
      <alignment horizontal="center" vertical="center"/>
    </xf>
    <xf numFmtId="14" fontId="29" fillId="0" borderId="18" xfId="0" quotePrefix="1" applyNumberFormat="1" applyFont="1" applyFill="1" applyBorder="1" applyAlignment="1">
      <alignment horizontal="center" vertical="center" wrapText="1"/>
    </xf>
    <xf numFmtId="14" fontId="29" fillId="0" borderId="19" xfId="0" quotePrefix="1" applyNumberFormat="1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center" vertical="center" wrapText="1"/>
    </xf>
    <xf numFmtId="14" fontId="29" fillId="0" borderId="65" xfId="0" quotePrefix="1" applyNumberFormat="1" applyFont="1" applyFill="1" applyBorder="1" applyAlignment="1">
      <alignment horizontal="center" vertical="center" wrapText="1"/>
    </xf>
    <xf numFmtId="0" fontId="58" fillId="0" borderId="35" xfId="0" applyFont="1" applyFill="1" applyBorder="1"/>
    <xf numFmtId="164" fontId="28" fillId="0" borderId="5" xfId="0" quotePrefix="1" applyNumberFormat="1" applyFont="1" applyFill="1" applyBorder="1"/>
    <xf numFmtId="0" fontId="29" fillId="0" borderId="49" xfId="0" applyFont="1" applyFill="1" applyBorder="1"/>
    <xf numFmtId="0" fontId="28" fillId="0" borderId="54" xfId="0" applyFont="1" applyFill="1" applyBorder="1"/>
    <xf numFmtId="164" fontId="28" fillId="0" borderId="3" xfId="0" applyNumberFormat="1" applyFont="1" applyFill="1" applyBorder="1"/>
    <xf numFmtId="164" fontId="28" fillId="0" borderId="34" xfId="0" applyNumberFormat="1" applyFont="1" applyFill="1" applyBorder="1"/>
    <xf numFmtId="164" fontId="28" fillId="0" borderId="14" xfId="0" applyNumberFormat="1" applyFont="1" applyFill="1" applyBorder="1"/>
    <xf numFmtId="164" fontId="28" fillId="0" borderId="3" xfId="0" quotePrefix="1" applyNumberFormat="1" applyFont="1" applyFill="1" applyBorder="1"/>
    <xf numFmtId="0" fontId="28" fillId="0" borderId="29" xfId="0" applyFont="1" applyFill="1" applyBorder="1"/>
    <xf numFmtId="3" fontId="28" fillId="0" borderId="14" xfId="0" applyNumberFormat="1" applyFont="1" applyFill="1" applyBorder="1"/>
    <xf numFmtId="3" fontId="28" fillId="0" borderId="43" xfId="0" applyNumberFormat="1" applyFont="1" applyFill="1" applyBorder="1" applyAlignment="1">
      <alignment horizontal="right"/>
    </xf>
    <xf numFmtId="164" fontId="28" fillId="0" borderId="8" xfId="0" applyNumberFormat="1" applyFont="1" applyFill="1" applyBorder="1"/>
    <xf numFmtId="164" fontId="28" fillId="0" borderId="31" xfId="0" applyNumberFormat="1" applyFont="1" applyFill="1" applyBorder="1"/>
    <xf numFmtId="164" fontId="28" fillId="0" borderId="44" xfId="0" applyNumberFormat="1" applyFont="1" applyFill="1" applyBorder="1"/>
    <xf numFmtId="164" fontId="28" fillId="0" borderId="45" xfId="0" applyNumberFormat="1" applyFont="1" applyFill="1" applyBorder="1"/>
    <xf numFmtId="3" fontId="28" fillId="0" borderId="43" xfId="0" applyNumberFormat="1" applyFont="1" applyFill="1" applyBorder="1"/>
    <xf numFmtId="164" fontId="28" fillId="0" borderId="8" xfId="0" quotePrefix="1" applyNumberFormat="1" applyFont="1" applyFill="1" applyBorder="1"/>
    <xf numFmtId="3" fontId="29" fillId="0" borderId="6" xfId="0" applyNumberFormat="1" applyFont="1" applyFill="1" applyBorder="1"/>
    <xf numFmtId="3" fontId="29" fillId="0" borderId="15" xfId="0" applyNumberFormat="1" applyFont="1" applyFill="1" applyBorder="1"/>
    <xf numFmtId="3" fontId="29" fillId="0" borderId="25" xfId="0" applyNumberFormat="1" applyFont="1" applyFill="1" applyBorder="1"/>
    <xf numFmtId="0" fontId="29" fillId="0" borderId="6" xfId="0" applyFont="1" applyBorder="1" applyAlignment="1">
      <alignment horizontal="centerContinuous" vertical="center"/>
    </xf>
    <xf numFmtId="0" fontId="29" fillId="4" borderId="26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164" fontId="28" fillId="0" borderId="6" xfId="0" applyNumberFormat="1" applyFont="1" applyFill="1" applyBorder="1"/>
    <xf numFmtId="164" fontId="28" fillId="0" borderId="41" xfId="0" applyNumberFormat="1" applyFont="1" applyFill="1" applyBorder="1"/>
    <xf numFmtId="0" fontId="58" fillId="0" borderId="56" xfId="0" applyFont="1" applyBorder="1"/>
    <xf numFmtId="0" fontId="61" fillId="0" borderId="49" xfId="0" applyFont="1" applyFill="1" applyBorder="1"/>
    <xf numFmtId="0" fontId="29" fillId="4" borderId="50" xfId="0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Continuous" vertical="center"/>
    </xf>
    <xf numFmtId="0" fontId="29" fillId="0" borderId="5" xfId="0" applyFont="1" applyFill="1" applyBorder="1" applyAlignment="1">
      <alignment horizontal="centerContinuous" vertical="center" wrapText="1"/>
    </xf>
    <xf numFmtId="0" fontId="28" fillId="0" borderId="0" xfId="0" applyFont="1" applyBorder="1"/>
    <xf numFmtId="0" fontId="28" fillId="0" borderId="44" xfId="0" applyFont="1" applyBorder="1"/>
    <xf numFmtId="14" fontId="29" fillId="0" borderId="38" xfId="0" applyNumberFormat="1" applyFont="1" applyFill="1" applyBorder="1" applyAlignment="1">
      <alignment horizontal="center" vertical="center" wrapText="1"/>
    </xf>
    <xf numFmtId="14" fontId="29" fillId="0" borderId="11" xfId="0" applyNumberFormat="1" applyFont="1" applyFill="1" applyBorder="1" applyAlignment="1">
      <alignment horizontal="center" vertical="center" wrapText="1"/>
    </xf>
    <xf numFmtId="164" fontId="28" fillId="0" borderId="42" xfId="0" applyNumberFormat="1" applyFont="1" applyFill="1" applyBorder="1"/>
    <xf numFmtId="0" fontId="24" fillId="0" borderId="0" xfId="2" applyFont="1"/>
    <xf numFmtId="0" fontId="36" fillId="0" borderId="43" xfId="2" applyFont="1" applyBorder="1" applyAlignment="1">
      <alignment horizontal="centerContinuous" vertical="center"/>
    </xf>
    <xf numFmtId="0" fontId="36" fillId="0" borderId="59" xfId="2" applyFont="1" applyBorder="1" applyAlignment="1">
      <alignment horizontal="centerContinuous" vertical="center"/>
    </xf>
    <xf numFmtId="0" fontId="36" fillId="0" borderId="50" xfId="2" applyFont="1" applyBorder="1" applyAlignment="1">
      <alignment horizontal="centerContinuous" vertical="center"/>
    </xf>
    <xf numFmtId="49" fontId="36" fillId="0" borderId="37" xfId="2" applyNumberFormat="1" applyFont="1" applyBorder="1" applyAlignment="1">
      <alignment horizontal="center"/>
    </xf>
    <xf numFmtId="0" fontId="36" fillId="0" borderId="61" xfId="2" applyFont="1" applyBorder="1" applyAlignment="1">
      <alignment horizontal="center"/>
    </xf>
    <xf numFmtId="3" fontId="36" fillId="0" borderId="40" xfId="2" applyNumberFormat="1" applyFont="1" applyBorder="1" applyAlignment="1">
      <alignment vertical="center"/>
    </xf>
    <xf numFmtId="3" fontId="36" fillId="3" borderId="14" xfId="2" applyNumberFormat="1" applyFont="1" applyFill="1" applyBorder="1" applyAlignment="1">
      <alignment vertical="center"/>
    </xf>
    <xf numFmtId="3" fontId="36" fillId="0" borderId="38" xfId="2" applyNumberFormat="1" applyFont="1" applyBorder="1" applyAlignment="1">
      <alignment vertical="center"/>
    </xf>
    <xf numFmtId="3" fontId="36" fillId="3" borderId="67" xfId="2" applyNumberFormat="1" applyFont="1" applyFill="1" applyBorder="1" applyAlignment="1">
      <alignment vertical="center"/>
    </xf>
    <xf numFmtId="3" fontId="36" fillId="6" borderId="38" xfId="2" applyNumberFormat="1" applyFont="1" applyFill="1" applyBorder="1" applyAlignment="1">
      <alignment vertical="center"/>
    </xf>
    <xf numFmtId="3" fontId="36" fillId="0" borderId="32" xfId="2" applyNumberFormat="1" applyFont="1" applyBorder="1" applyAlignment="1">
      <alignment vertical="center"/>
    </xf>
    <xf numFmtId="3" fontId="36" fillId="5" borderId="42" xfId="2" applyNumberFormat="1" applyFont="1" applyFill="1" applyBorder="1" applyAlignment="1">
      <alignment vertical="center"/>
    </xf>
    <xf numFmtId="3" fontId="36" fillId="5" borderId="2" xfId="2" applyNumberFormat="1" applyFont="1" applyFill="1" applyBorder="1" applyAlignment="1">
      <alignment vertical="center"/>
    </xf>
    <xf numFmtId="3" fontId="36" fillId="5" borderId="45" xfId="2" applyNumberFormat="1" applyFont="1" applyFill="1" applyBorder="1" applyAlignment="1">
      <alignment vertical="center"/>
    </xf>
    <xf numFmtId="3" fontId="35" fillId="0" borderId="97" xfId="2" applyNumberFormat="1" applyFont="1" applyBorder="1" applyAlignment="1">
      <alignment vertical="center"/>
    </xf>
    <xf numFmtId="3" fontId="35" fillId="6" borderId="109" xfId="2" applyNumberFormat="1" applyFont="1" applyFill="1" applyBorder="1" applyAlignment="1">
      <alignment vertical="center"/>
    </xf>
    <xf numFmtId="3" fontId="35" fillId="6" borderId="98" xfId="2" applyNumberFormat="1" applyFont="1" applyFill="1" applyBorder="1" applyAlignment="1">
      <alignment vertical="center"/>
    </xf>
    <xf numFmtId="3" fontId="35" fillId="0" borderId="110" xfId="2" applyNumberFormat="1" applyFont="1" applyBorder="1" applyAlignment="1">
      <alignment vertical="center"/>
    </xf>
    <xf numFmtId="3" fontId="35" fillId="6" borderId="97" xfId="2" applyNumberFormat="1" applyFont="1" applyFill="1" applyBorder="1" applyAlignment="1">
      <alignment vertical="center"/>
    </xf>
    <xf numFmtId="3" fontId="35" fillId="0" borderId="91" xfId="2" applyNumberFormat="1" applyFont="1" applyBorder="1" applyAlignment="1">
      <alignment vertical="center"/>
    </xf>
    <xf numFmtId="3" fontId="35" fillId="3" borderId="92" xfId="2" applyNumberFormat="1" applyFont="1" applyFill="1" applyBorder="1" applyAlignment="1">
      <alignment vertical="center"/>
    </xf>
    <xf numFmtId="3" fontId="35" fillId="0" borderId="93" xfId="2" applyNumberFormat="1" applyFont="1" applyBorder="1" applyAlignment="1">
      <alignment vertical="center"/>
    </xf>
    <xf numFmtId="3" fontId="35" fillId="3" borderId="72" xfId="2" applyNumberFormat="1" applyFont="1" applyFill="1" applyBorder="1" applyAlignment="1">
      <alignment vertical="center"/>
    </xf>
    <xf numFmtId="3" fontId="35" fillId="0" borderId="73" xfId="0" applyNumberFormat="1" applyFont="1" applyBorder="1" applyAlignment="1">
      <alignment vertical="center"/>
    </xf>
    <xf numFmtId="3" fontId="35" fillId="0" borderId="74" xfId="2" applyNumberFormat="1" applyFont="1" applyBorder="1" applyAlignment="1">
      <alignment vertical="center"/>
    </xf>
    <xf numFmtId="3" fontId="35" fillId="3" borderId="94" xfId="2" applyNumberFormat="1" applyFont="1" applyFill="1" applyBorder="1" applyAlignment="1">
      <alignment vertical="center"/>
    </xf>
    <xf numFmtId="3" fontId="35" fillId="0" borderId="68" xfId="2" applyNumberFormat="1" applyFont="1" applyBorder="1" applyAlignment="1">
      <alignment vertical="center"/>
    </xf>
    <xf numFmtId="3" fontId="35" fillId="3" borderId="69" xfId="2" applyNumberFormat="1" applyFont="1" applyFill="1" applyBorder="1" applyAlignment="1">
      <alignment vertical="center"/>
    </xf>
    <xf numFmtId="3" fontId="35" fillId="0" borderId="113" xfId="2" applyNumberFormat="1" applyFont="1" applyBorder="1" applyAlignment="1">
      <alignment vertical="center"/>
    </xf>
    <xf numFmtId="3" fontId="35" fillId="0" borderId="70" xfId="0" applyNumberFormat="1" applyFont="1" applyBorder="1" applyAlignment="1">
      <alignment vertical="center"/>
    </xf>
    <xf numFmtId="3" fontId="35" fillId="0" borderId="70" xfId="2" applyNumberFormat="1" applyFont="1" applyBorder="1" applyAlignment="1">
      <alignment vertical="center"/>
    </xf>
    <xf numFmtId="3" fontId="35" fillId="0" borderId="115" xfId="0" applyNumberFormat="1" applyFont="1" applyBorder="1" applyAlignment="1">
      <alignment vertical="center"/>
    </xf>
    <xf numFmtId="3" fontId="35" fillId="0" borderId="68" xfId="0" applyNumberFormat="1" applyFont="1" applyBorder="1" applyAlignment="1">
      <alignment vertical="center"/>
    </xf>
    <xf numFmtId="3" fontId="35" fillId="3" borderId="116" xfId="2" applyNumberFormat="1" applyFont="1" applyFill="1" applyBorder="1" applyAlignment="1">
      <alignment vertical="center"/>
    </xf>
    <xf numFmtId="3" fontId="35" fillId="0" borderId="113" xfId="0" applyNumberFormat="1" applyFont="1" applyBorder="1" applyAlignment="1">
      <alignment vertical="center"/>
    </xf>
    <xf numFmtId="3" fontId="35" fillId="3" borderId="72" xfId="2" quotePrefix="1" applyNumberFormat="1" applyFont="1" applyFill="1" applyBorder="1" applyAlignment="1">
      <alignment vertical="center"/>
    </xf>
    <xf numFmtId="3" fontId="35" fillId="0" borderId="74" xfId="2" applyNumberFormat="1" applyFont="1" applyFill="1" applyBorder="1" applyAlignment="1">
      <alignment vertical="center"/>
    </xf>
    <xf numFmtId="3" fontId="35" fillId="0" borderId="22" xfId="2" applyNumberFormat="1" applyFont="1" applyBorder="1" applyAlignment="1">
      <alignment vertical="center"/>
    </xf>
    <xf numFmtId="3" fontId="35" fillId="3" borderId="75" xfId="2" applyNumberFormat="1" applyFont="1" applyFill="1" applyBorder="1" applyAlignment="1">
      <alignment vertical="center"/>
    </xf>
    <xf numFmtId="3" fontId="35" fillId="0" borderId="41" xfId="2" applyNumberFormat="1" applyFont="1" applyBorder="1" applyAlignment="1">
      <alignment vertical="center"/>
    </xf>
    <xf numFmtId="3" fontId="35" fillId="3" borderId="47" xfId="2" applyNumberFormat="1" applyFont="1" applyFill="1" applyBorder="1" applyAlignment="1">
      <alignment vertical="center"/>
    </xf>
    <xf numFmtId="3" fontId="35" fillId="0" borderId="25" xfId="2" applyNumberFormat="1" applyFont="1" applyBorder="1" applyAlignment="1">
      <alignment vertical="center"/>
    </xf>
    <xf numFmtId="3" fontId="36" fillId="5" borderId="33" xfId="2" applyNumberFormat="1" applyFont="1" applyFill="1" applyBorder="1" applyAlignment="1">
      <alignment vertical="center"/>
    </xf>
    <xf numFmtId="3" fontId="35" fillId="3" borderId="64" xfId="2" applyNumberFormat="1" applyFont="1" applyFill="1" applyBorder="1" applyAlignment="1">
      <alignment vertical="center"/>
    </xf>
    <xf numFmtId="0" fontId="24" fillId="0" borderId="0" xfId="2" applyFont="1" applyBorder="1"/>
    <xf numFmtId="0" fontId="63" fillId="0" borderId="0" xfId="2" applyFont="1" applyFill="1"/>
    <xf numFmtId="0" fontId="49" fillId="0" borderId="0" xfId="2" applyFont="1"/>
    <xf numFmtId="0" fontId="48" fillId="0" borderId="0" xfId="6" applyFont="1"/>
    <xf numFmtId="49" fontId="36" fillId="0" borderId="49" xfId="2" applyNumberFormat="1" applyFont="1" applyBorder="1"/>
    <xf numFmtId="0" fontId="36" fillId="0" borderId="57" xfId="2" applyFont="1" applyBorder="1"/>
    <xf numFmtId="0" fontId="36" fillId="4" borderId="43" xfId="2" applyFont="1" applyFill="1" applyBorder="1" applyAlignment="1">
      <alignment horizontal="centerContinuous" vertical="center"/>
    </xf>
    <xf numFmtId="0" fontId="36" fillId="0" borderId="58" xfId="2" applyFont="1" applyBorder="1" applyAlignment="1">
      <alignment horizontal="centerContinuous" vertical="center"/>
    </xf>
    <xf numFmtId="0" fontId="36" fillId="0" borderId="60" xfId="2" applyFont="1" applyBorder="1" applyAlignment="1">
      <alignment horizontal="centerContinuous" vertical="center"/>
    </xf>
    <xf numFmtId="0" fontId="36" fillId="0" borderId="7" xfId="2" applyFont="1" applyBorder="1" applyAlignment="1">
      <alignment horizontal="centerContinuous" vertical="center"/>
    </xf>
    <xf numFmtId="0" fontId="36" fillId="0" borderId="8" xfId="2" applyFont="1" applyBorder="1" applyAlignment="1">
      <alignment horizontal="centerContinuous" vertical="center"/>
    </xf>
    <xf numFmtId="0" fontId="36" fillId="0" borderId="31" xfId="2" applyFont="1" applyBorder="1" applyAlignment="1">
      <alignment horizontal="centerContinuous" vertical="center"/>
    </xf>
    <xf numFmtId="0" fontId="36" fillId="0" borderId="10" xfId="2" applyFont="1" applyBorder="1" applyAlignment="1">
      <alignment horizontal="centerContinuous" vertical="center"/>
    </xf>
    <xf numFmtId="0" fontId="36" fillId="0" borderId="32" xfId="2" applyFont="1" applyBorder="1" applyAlignment="1">
      <alignment horizontal="centerContinuous" vertical="center"/>
    </xf>
    <xf numFmtId="49" fontId="35" fillId="0" borderId="62" xfId="2" applyNumberFormat="1" applyFont="1" applyBorder="1" applyAlignment="1"/>
    <xf numFmtId="0" fontId="35" fillId="0" borderId="63" xfId="2" applyFont="1" applyBorder="1" applyAlignment="1"/>
    <xf numFmtId="0" fontId="52" fillId="0" borderId="19" xfId="2" applyFont="1" applyBorder="1" applyAlignment="1">
      <alignment horizontal="center"/>
    </xf>
    <xf numFmtId="0" fontId="52" fillId="3" borderId="64" xfId="2" applyFont="1" applyFill="1" applyBorder="1" applyAlignment="1">
      <alignment horizontal="center"/>
    </xf>
    <xf numFmtId="49" fontId="35" fillId="4" borderId="1" xfId="2" applyNumberFormat="1" applyFont="1" applyFill="1" applyBorder="1" applyAlignment="1">
      <alignment horizontal="left" wrapText="1"/>
    </xf>
    <xf numFmtId="49" fontId="36" fillId="4" borderId="66" xfId="2" applyNumberFormat="1" applyFont="1" applyFill="1" applyBorder="1" applyAlignment="1">
      <alignment horizontal="center" vertical="center"/>
    </xf>
    <xf numFmtId="49" fontId="35" fillId="0" borderId="68" xfId="0" applyNumberFormat="1" applyFont="1" applyBorder="1" applyAlignment="1">
      <alignment vertical="center"/>
    </xf>
    <xf numFmtId="0" fontId="35" fillId="4" borderId="108" xfId="0" applyFont="1" applyFill="1" applyBorder="1" applyAlignment="1">
      <alignment vertical="center"/>
    </xf>
    <xf numFmtId="49" fontId="35" fillId="0" borderId="70" xfId="0" applyNumberFormat="1" applyFont="1" applyBorder="1" applyAlignment="1">
      <alignment vertical="center"/>
    </xf>
    <xf numFmtId="0" fontId="35" fillId="0" borderId="111" xfId="0" applyFont="1" applyBorder="1" applyAlignment="1">
      <alignment vertical="center"/>
    </xf>
    <xf numFmtId="49" fontId="35" fillId="0" borderId="112" xfId="0" applyNumberFormat="1" applyFont="1" applyBorder="1" applyAlignment="1">
      <alignment vertical="center"/>
    </xf>
    <xf numFmtId="49" fontId="35" fillId="0" borderId="37" xfId="0" applyNumberFormat="1" applyFont="1" applyBorder="1" applyAlignment="1">
      <alignment vertical="center"/>
    </xf>
    <xf numFmtId="0" fontId="35" fillId="0" borderId="114" xfId="0" applyFont="1" applyBorder="1" applyAlignment="1">
      <alignment vertical="center" wrapText="1"/>
    </xf>
    <xf numFmtId="49" fontId="35" fillId="0" borderId="37" xfId="2" applyNumberFormat="1" applyFont="1" applyBorder="1" applyAlignment="1">
      <alignment vertical="center"/>
    </xf>
    <xf numFmtId="0" fontId="35" fillId="0" borderId="71" xfId="2" applyFont="1" applyBorder="1" applyAlignment="1">
      <alignment vertical="center" wrapText="1"/>
    </xf>
    <xf numFmtId="49" fontId="35" fillId="0" borderId="25" xfId="2" applyNumberFormat="1" applyFont="1" applyBorder="1" applyAlignment="1">
      <alignment horizontal="left" vertical="center" wrapText="1"/>
    </xf>
    <xf numFmtId="0" fontId="35" fillId="0" borderId="63" xfId="2" applyFont="1" applyBorder="1" applyAlignment="1">
      <alignment vertical="center" wrapText="1"/>
    </xf>
    <xf numFmtId="0" fontId="35" fillId="4" borderId="0" xfId="4" applyFont="1" applyFill="1"/>
    <xf numFmtId="0" fontId="35" fillId="4" borderId="0" xfId="0" applyFont="1" applyFill="1"/>
    <xf numFmtId="0" fontId="62" fillId="0" borderId="0" xfId="5" applyFont="1"/>
    <xf numFmtId="0" fontId="35" fillId="0" borderId="0" xfId="5" applyFont="1" applyAlignment="1">
      <alignment wrapText="1"/>
    </xf>
    <xf numFmtId="0" fontId="35" fillId="0" borderId="0" xfId="5" applyFont="1"/>
    <xf numFmtId="0" fontId="28" fillId="4" borderId="0" xfId="4" applyFont="1" applyFill="1"/>
    <xf numFmtId="0" fontId="28" fillId="4" borderId="0" xfId="0" applyFont="1" applyFill="1"/>
    <xf numFmtId="0" fontId="28" fillId="0" borderId="0" xfId="6" applyFont="1" applyFill="1" applyAlignment="1"/>
    <xf numFmtId="0" fontId="64" fillId="0" borderId="0" xfId="6" applyFont="1" applyFill="1"/>
    <xf numFmtId="0" fontId="64" fillId="0" borderId="0" xfId="0" applyFont="1" applyFill="1"/>
    <xf numFmtId="0" fontId="54" fillId="4" borderId="0" xfId="4" applyFont="1" applyFill="1"/>
    <xf numFmtId="0" fontId="54" fillId="4" borderId="0" xfId="0" applyFont="1" applyFill="1"/>
    <xf numFmtId="0" fontId="51" fillId="4" borderId="0" xfId="4" applyFont="1" applyFill="1"/>
    <xf numFmtId="0" fontId="51" fillId="4" borderId="0" xfId="0" applyFont="1" applyFill="1"/>
    <xf numFmtId="0" fontId="29" fillId="4" borderId="0" xfId="0" applyFont="1" applyFill="1"/>
    <xf numFmtId="0" fontId="28" fillId="4" borderId="0" xfId="4" applyFont="1" applyFill="1" applyBorder="1"/>
    <xf numFmtId="0" fontId="58" fillId="0" borderId="0" xfId="7" applyFont="1"/>
    <xf numFmtId="0" fontId="28" fillId="0" borderId="0" xfId="4" applyFont="1" applyFill="1"/>
    <xf numFmtId="0" fontId="36" fillId="4" borderId="0" xfId="4" applyFont="1" applyFill="1"/>
    <xf numFmtId="0" fontId="36" fillId="0" borderId="0" xfId="4" applyFont="1"/>
    <xf numFmtId="0" fontId="35" fillId="0" borderId="0" xfId="4" applyFont="1"/>
    <xf numFmtId="0" fontId="36" fillId="0" borderId="1" xfId="4" applyFont="1" applyBorder="1" applyAlignment="1">
      <alignment horizontal="centerContinuous"/>
    </xf>
    <xf numFmtId="0" fontId="36" fillId="0" borderId="2" xfId="4" applyFont="1" applyBorder="1" applyAlignment="1">
      <alignment horizontal="centerContinuous"/>
    </xf>
    <xf numFmtId="0" fontId="36" fillId="0" borderId="3" xfId="4" applyFont="1" applyBorder="1" applyAlignment="1">
      <alignment horizontal="centerContinuous"/>
    </xf>
    <xf numFmtId="0" fontId="36" fillId="0" borderId="76" xfId="4" applyFont="1" applyBorder="1" applyAlignment="1">
      <alignment horizontal="centerContinuous"/>
    </xf>
    <xf numFmtId="0" fontId="36" fillId="0" borderId="77" xfId="4" applyFont="1" applyBorder="1" applyAlignment="1">
      <alignment horizontal="centerContinuous"/>
    </xf>
    <xf numFmtId="0" fontId="36" fillId="0" borderId="78" xfId="4" applyFont="1" applyBorder="1" applyAlignment="1">
      <alignment horizontal="centerContinuous"/>
    </xf>
    <xf numFmtId="0" fontId="36" fillId="0" borderId="79" xfId="4" applyFont="1" applyBorder="1" applyAlignment="1">
      <alignment horizontal="centerContinuous"/>
    </xf>
    <xf numFmtId="0" fontId="36" fillId="0" borderId="80" xfId="4" applyFont="1" applyBorder="1" applyAlignment="1">
      <alignment horizontal="centerContinuous"/>
    </xf>
    <xf numFmtId="0" fontId="36" fillId="0" borderId="81" xfId="4" applyFont="1" applyBorder="1" applyAlignment="1">
      <alignment horizontal="center" vertical="center"/>
    </xf>
    <xf numFmtId="0" fontId="36" fillId="6" borderId="82" xfId="4" applyFont="1" applyFill="1" applyBorder="1" applyAlignment="1">
      <alignment horizontal="center" vertical="center" wrapText="1"/>
    </xf>
    <xf numFmtId="0" fontId="36" fillId="0" borderId="84" xfId="4" applyFont="1" applyBorder="1" applyAlignment="1">
      <alignment horizontal="center" vertical="center" wrapText="1"/>
    </xf>
    <xf numFmtId="0" fontId="36" fillId="0" borderId="85" xfId="4" applyFont="1" applyBorder="1" applyAlignment="1">
      <alignment horizontal="center" vertical="center"/>
    </xf>
    <xf numFmtId="0" fontId="36" fillId="0" borderId="86" xfId="4" applyFont="1" applyBorder="1" applyAlignment="1">
      <alignment horizontal="center" vertical="center" wrapText="1"/>
    </xf>
    <xf numFmtId="0" fontId="36" fillId="0" borderId="13" xfId="4" applyFont="1" applyBorder="1" applyAlignment="1">
      <alignment vertical="center"/>
    </xf>
    <xf numFmtId="3" fontId="36" fillId="6" borderId="40" xfId="3" applyNumberFormat="1" applyFont="1" applyFill="1" applyBorder="1"/>
    <xf numFmtId="3" fontId="36" fillId="0" borderId="67" xfId="3" applyNumberFormat="1" applyFont="1" applyBorder="1"/>
    <xf numFmtId="0" fontId="36" fillId="0" borderId="40" xfId="4" applyFont="1" applyBorder="1" applyAlignment="1">
      <alignment vertical="center"/>
    </xf>
    <xf numFmtId="3" fontId="36" fillId="6" borderId="14" xfId="3" applyNumberFormat="1" applyFont="1" applyFill="1" applyBorder="1"/>
    <xf numFmtId="0" fontId="36" fillId="0" borderId="50" xfId="4" applyFont="1" applyBorder="1" applyAlignment="1">
      <alignment vertical="center"/>
    </xf>
    <xf numFmtId="3" fontId="36" fillId="6" borderId="43" xfId="3" applyNumberFormat="1" applyFont="1" applyFill="1" applyBorder="1"/>
    <xf numFmtId="3" fontId="36" fillId="0" borderId="58" xfId="3" applyNumberFormat="1" applyFont="1" applyBorder="1"/>
    <xf numFmtId="4" fontId="35" fillId="0" borderId="15" xfId="3" applyNumberFormat="1" applyFont="1" applyBorder="1"/>
    <xf numFmtId="3" fontId="35" fillId="6" borderId="4" xfId="4" applyNumberFormat="1" applyFont="1" applyFill="1" applyBorder="1"/>
    <xf numFmtId="3" fontId="35" fillId="0" borderId="87" xfId="4" applyNumberFormat="1" applyFont="1" applyBorder="1"/>
    <xf numFmtId="4" fontId="35" fillId="0" borderId="46" xfId="3" applyNumberFormat="1" applyFont="1" applyBorder="1"/>
    <xf numFmtId="3" fontId="35" fillId="6" borderId="4" xfId="3" applyNumberFormat="1" applyFont="1" applyFill="1" applyBorder="1"/>
    <xf numFmtId="3" fontId="35" fillId="0" borderId="87" xfId="3" applyNumberFormat="1" applyFont="1" applyBorder="1"/>
    <xf numFmtId="4" fontId="35" fillId="0" borderId="32" xfId="3" applyNumberFormat="1" applyFont="1" applyBorder="1"/>
    <xf numFmtId="3" fontId="35" fillId="6" borderId="7" xfId="4" applyNumberFormat="1" applyFont="1" applyFill="1" applyBorder="1"/>
    <xf numFmtId="3" fontId="35" fillId="0" borderId="8" xfId="4" applyNumberFormat="1" applyFont="1" applyBorder="1"/>
    <xf numFmtId="3" fontId="35" fillId="6" borderId="7" xfId="3" applyNumberFormat="1" applyFont="1" applyFill="1" applyBorder="1"/>
    <xf numFmtId="3" fontId="35" fillId="0" borderId="8" xfId="3" applyNumberFormat="1" applyFont="1" applyBorder="1"/>
    <xf numFmtId="4" fontId="35" fillId="0" borderId="6" xfId="3" applyNumberFormat="1" applyFont="1" applyBorder="1"/>
    <xf numFmtId="3" fontId="35" fillId="6" borderId="11" xfId="4" applyNumberFormat="1" applyFont="1" applyFill="1" applyBorder="1"/>
    <xf numFmtId="3" fontId="35" fillId="0" borderId="39" xfId="4" applyNumberFormat="1" applyFont="1" applyBorder="1"/>
    <xf numFmtId="4" fontId="35" fillId="0" borderId="38" xfId="3" applyNumberFormat="1" applyFont="1" applyBorder="1"/>
    <xf numFmtId="3" fontId="35" fillId="6" borderId="11" xfId="3" applyNumberFormat="1" applyFont="1" applyFill="1" applyBorder="1"/>
    <xf numFmtId="3" fontId="35" fillId="0" borderId="39" xfId="3" applyNumberFormat="1" applyFont="1" applyBorder="1"/>
    <xf numFmtId="4" fontId="35" fillId="4" borderId="6" xfId="3" applyNumberFormat="1" applyFont="1" applyFill="1" applyBorder="1"/>
    <xf numFmtId="3" fontId="35" fillId="4" borderId="39" xfId="4" applyNumberFormat="1" applyFont="1" applyFill="1" applyBorder="1"/>
    <xf numFmtId="3" fontId="35" fillId="4" borderId="39" xfId="3" applyNumberFormat="1" applyFont="1" applyFill="1" applyBorder="1"/>
    <xf numFmtId="4" fontId="35" fillId="0" borderId="88" xfId="3" applyNumberFormat="1" applyFont="1" applyBorder="1"/>
    <xf numFmtId="3" fontId="35" fillId="6" borderId="24" xfId="4" applyNumberFormat="1" applyFont="1" applyFill="1" applyBorder="1"/>
    <xf numFmtId="3" fontId="35" fillId="0" borderId="89" xfId="4" applyNumberFormat="1" applyFont="1" applyBorder="1"/>
    <xf numFmtId="4" fontId="35" fillId="0" borderId="90" xfId="3" applyNumberFormat="1" applyFont="1" applyBorder="1"/>
    <xf numFmtId="3" fontId="35" fillId="6" borderId="24" xfId="3" applyNumberFormat="1" applyFont="1" applyFill="1" applyBorder="1"/>
    <xf numFmtId="3" fontId="35" fillId="0" borderId="89" xfId="3" applyNumberFormat="1" applyFont="1" applyBorder="1"/>
    <xf numFmtId="4" fontId="35" fillId="4" borderId="18" xfId="3" applyNumberFormat="1" applyFont="1" applyFill="1" applyBorder="1"/>
    <xf numFmtId="3" fontId="35" fillId="6" borderId="19" xfId="4" applyNumberFormat="1" applyFont="1" applyFill="1" applyBorder="1"/>
    <xf numFmtId="3" fontId="35" fillId="4" borderId="64" xfId="4" applyNumberFormat="1" applyFont="1" applyFill="1" applyBorder="1"/>
    <xf numFmtId="3" fontId="35" fillId="6" borderId="19" xfId="3" applyNumberFormat="1" applyFont="1" applyFill="1" applyBorder="1"/>
    <xf numFmtId="3" fontId="35" fillId="4" borderId="64" xfId="3" applyNumberFormat="1" applyFont="1" applyFill="1" applyBorder="1"/>
    <xf numFmtId="0" fontId="62" fillId="0" borderId="0" xfId="7" applyFont="1"/>
    <xf numFmtId="3" fontId="35" fillId="4" borderId="0" xfId="4" applyNumberFormat="1" applyFont="1" applyFill="1" applyBorder="1"/>
    <xf numFmtId="4" fontId="35" fillId="4" borderId="0" xfId="3" applyNumberFormat="1" applyFont="1" applyFill="1" applyBorder="1"/>
    <xf numFmtId="3" fontId="35" fillId="4" borderId="0" xfId="3" applyNumberFormat="1" applyFont="1" applyFill="1" applyBorder="1"/>
    <xf numFmtId="4" fontId="35" fillId="0" borderId="18" xfId="3" applyNumberFormat="1" applyFont="1" applyBorder="1"/>
    <xf numFmtId="3" fontId="35" fillId="0" borderId="64" xfId="4" applyNumberFormat="1" applyFont="1" applyBorder="1"/>
    <xf numFmtId="4" fontId="35" fillId="0" borderId="65" xfId="3" applyNumberFormat="1" applyFont="1" applyBorder="1"/>
    <xf numFmtId="3" fontId="35" fillId="0" borderId="64" xfId="3" applyNumberFormat="1" applyFont="1" applyBorder="1"/>
    <xf numFmtId="3" fontId="35" fillId="4" borderId="0" xfId="4" applyNumberFormat="1" applyFont="1" applyFill="1"/>
    <xf numFmtId="0" fontId="62" fillId="4" borderId="0" xfId="3" applyFont="1" applyFill="1"/>
    <xf numFmtId="0" fontId="35" fillId="4" borderId="0" xfId="3" applyFont="1" applyFill="1"/>
    <xf numFmtId="0" fontId="36" fillId="0" borderId="96" xfId="4" applyFont="1" applyBorder="1" applyAlignment="1">
      <alignment horizontal="center" vertical="center"/>
    </xf>
    <xf numFmtId="3" fontId="35" fillId="0" borderId="64" xfId="3" applyNumberFormat="1" applyFont="1" applyFill="1" applyBorder="1"/>
    <xf numFmtId="3" fontId="35" fillId="0" borderId="4" xfId="4" applyNumberFormat="1" applyFont="1" applyBorder="1"/>
    <xf numFmtId="4" fontId="35" fillId="0" borderId="4" xfId="3" applyNumberFormat="1" applyFont="1" applyBorder="1"/>
    <xf numFmtId="3" fontId="35" fillId="0" borderId="11" xfId="4" applyNumberFormat="1" applyFont="1" applyBorder="1"/>
    <xf numFmtId="4" fontId="35" fillId="0" borderId="11" xfId="3" applyNumberFormat="1" applyFont="1" applyBorder="1"/>
    <xf numFmtId="3" fontId="35" fillId="0" borderId="24" xfId="4" applyNumberFormat="1" applyFont="1" applyBorder="1"/>
    <xf numFmtId="4" fontId="35" fillId="0" borderId="24" xfId="3" applyNumberFormat="1" applyFont="1" applyBorder="1"/>
    <xf numFmtId="3" fontId="35" fillId="0" borderId="19" xfId="4" applyNumberFormat="1" applyFont="1" applyBorder="1"/>
    <xf numFmtId="4" fontId="35" fillId="0" borderId="19" xfId="3" applyNumberFormat="1" applyFont="1" applyBorder="1"/>
    <xf numFmtId="0" fontId="36" fillId="4" borderId="0" xfId="0" applyFont="1" applyFill="1"/>
    <xf numFmtId="0" fontId="36" fillId="0" borderId="81" xfId="4" applyFont="1" applyBorder="1" applyAlignment="1">
      <alignment horizontal="centerContinuous"/>
    </xf>
    <xf numFmtId="0" fontId="36" fillId="0" borderId="82" xfId="4" applyFont="1" applyBorder="1" applyAlignment="1">
      <alignment horizontal="centerContinuous"/>
    </xf>
    <xf numFmtId="0" fontId="36" fillId="0" borderId="84" xfId="4" applyFont="1" applyBorder="1" applyAlignment="1">
      <alignment horizontal="centerContinuous"/>
    </xf>
    <xf numFmtId="0" fontId="36" fillId="0" borderId="85" xfId="4" applyFont="1" applyBorder="1" applyAlignment="1">
      <alignment horizontal="centerContinuous"/>
    </xf>
    <xf numFmtId="0" fontId="36" fillId="0" borderId="86" xfId="4" applyFont="1" applyBorder="1" applyAlignment="1">
      <alignment horizontal="centerContinuous"/>
    </xf>
    <xf numFmtId="0" fontId="36" fillId="0" borderId="83" xfId="4" applyFont="1" applyBorder="1" applyAlignment="1">
      <alignment horizontal="center" vertical="center" wrapText="1"/>
    </xf>
    <xf numFmtId="3" fontId="36" fillId="0" borderId="34" xfId="3" applyNumberFormat="1" applyFont="1" applyBorder="1"/>
    <xf numFmtId="3" fontId="35" fillId="0" borderId="10" xfId="4" applyNumberFormat="1" applyFont="1" applyBorder="1"/>
    <xf numFmtId="3" fontId="35" fillId="0" borderId="17" xfId="4" applyNumberFormat="1" applyFont="1" applyFill="1" applyBorder="1"/>
    <xf numFmtId="3" fontId="35" fillId="0" borderId="21" xfId="4" applyNumberFormat="1" applyFont="1" applyFill="1" applyBorder="1"/>
    <xf numFmtId="1" fontId="35" fillId="0" borderId="0" xfId="4" applyNumberFormat="1" applyFont="1" applyFill="1" applyBorder="1"/>
    <xf numFmtId="0" fontId="35" fillId="0" borderId="0" xfId="4" applyFont="1" applyFill="1" applyBorder="1"/>
    <xf numFmtId="3" fontId="35" fillId="0" borderId="0" xfId="4" applyNumberFormat="1" applyFont="1" applyFill="1" applyBorder="1"/>
    <xf numFmtId="3" fontId="35" fillId="0" borderId="39" xfId="4" applyNumberFormat="1" applyFont="1" applyFill="1" applyBorder="1"/>
    <xf numFmtId="3" fontId="35" fillId="0" borderId="64" xfId="4" applyNumberFormat="1" applyFont="1" applyFill="1" applyBorder="1"/>
    <xf numFmtId="0" fontId="35" fillId="0" borderId="0" xfId="4" applyFont="1" applyFill="1"/>
    <xf numFmtId="0" fontId="23" fillId="0" borderId="0" xfId="4" applyFont="1" applyFill="1" applyBorder="1"/>
    <xf numFmtId="0" fontId="23" fillId="0" borderId="0" xfId="4" applyFont="1" applyFill="1"/>
    <xf numFmtId="4" fontId="23" fillId="0" borderId="0" xfId="3" applyNumberFormat="1" applyFont="1" applyFill="1" applyBorder="1"/>
    <xf numFmtId="3" fontId="23" fillId="0" borderId="0" xfId="4" applyNumberFormat="1" applyFont="1" applyFill="1" applyBorder="1"/>
    <xf numFmtId="3" fontId="23" fillId="0" borderId="0" xfId="3" applyNumberFormat="1" applyFont="1" applyFill="1" applyBorder="1"/>
    <xf numFmtId="0" fontId="36" fillId="0" borderId="95" xfId="4" applyFont="1" applyBorder="1" applyAlignment="1">
      <alignment horizontal="centerContinuous"/>
    </xf>
    <xf numFmtId="164" fontId="28" fillId="0" borderId="16" xfId="0" quotePrefix="1" applyNumberFormat="1" applyFont="1" applyFill="1" applyBorder="1" applyAlignment="1">
      <alignment horizontal="left"/>
    </xf>
    <xf numFmtId="3" fontId="35" fillId="0" borderId="44" xfId="4" applyNumberFormat="1" applyFont="1" applyFill="1" applyBorder="1"/>
    <xf numFmtId="4" fontId="35" fillId="0" borderId="44" xfId="3" applyNumberFormat="1" applyFont="1" applyBorder="1"/>
    <xf numFmtId="168" fontId="35" fillId="0" borderId="44" xfId="3" applyNumberFormat="1" applyFont="1" applyFill="1" applyBorder="1"/>
    <xf numFmtId="0" fontId="13" fillId="0" borderId="32" xfId="9" applyFont="1" applyFill="1" applyBorder="1" applyAlignment="1">
      <alignment horizontal="centerContinuous" vertical="center"/>
    </xf>
    <xf numFmtId="0" fontId="13" fillId="0" borderId="31" xfId="9" applyFont="1" applyFill="1" applyBorder="1" applyAlignment="1">
      <alignment horizontal="centerContinuous" vertical="center"/>
    </xf>
    <xf numFmtId="0" fontId="13" fillId="0" borderId="42" xfId="9" applyFont="1" applyFill="1" applyBorder="1" applyAlignment="1">
      <alignment horizontal="centerContinuous" vertical="center"/>
    </xf>
    <xf numFmtId="0" fontId="13" fillId="0" borderId="33" xfId="9" applyFont="1" applyFill="1" applyBorder="1" applyAlignment="1">
      <alignment horizontal="centerContinuous" vertical="center"/>
    </xf>
    <xf numFmtId="0" fontId="13" fillId="0" borderId="10" xfId="9" applyFont="1" applyFill="1" applyBorder="1" applyAlignment="1">
      <alignment horizontal="centerContinuous" vertical="center"/>
    </xf>
    <xf numFmtId="0" fontId="13" fillId="0" borderId="8" xfId="9" applyFont="1" applyFill="1" applyBorder="1" applyAlignment="1">
      <alignment horizontal="centerContinuous" vertical="center"/>
    </xf>
    <xf numFmtId="0" fontId="20" fillId="0" borderId="106" xfId="9" applyFont="1" applyFill="1" applyBorder="1" applyAlignment="1">
      <alignment horizontal="center"/>
    </xf>
    <xf numFmtId="0" fontId="20" fillId="0" borderId="21" xfId="9" applyFont="1" applyFill="1" applyBorder="1" applyAlignment="1">
      <alignment horizontal="center"/>
    </xf>
    <xf numFmtId="0" fontId="20" fillId="0" borderId="64" xfId="9" applyFont="1" applyFill="1" applyBorder="1" applyAlignment="1">
      <alignment horizontal="center"/>
    </xf>
    <xf numFmtId="167" fontId="13" fillId="0" borderId="118" xfId="6" applyNumberFormat="1" applyFont="1" applyFill="1" applyBorder="1" applyAlignment="1">
      <alignment vertical="center"/>
    </xf>
    <xf numFmtId="167" fontId="13" fillId="0" borderId="98" xfId="6" applyNumberFormat="1" applyFont="1" applyFill="1" applyBorder="1" applyAlignment="1">
      <alignment vertical="center"/>
    </xf>
    <xf numFmtId="167" fontId="13" fillId="0" borderId="116" xfId="6" applyNumberFormat="1" applyFont="1" applyFill="1" applyBorder="1" applyAlignment="1">
      <alignment vertical="center"/>
    </xf>
    <xf numFmtId="167" fontId="13" fillId="0" borderId="92" xfId="6" applyNumberFormat="1" applyFont="1" applyFill="1" applyBorder="1" applyAlignment="1">
      <alignment vertical="center"/>
    </xf>
    <xf numFmtId="167" fontId="11" fillId="0" borderId="93" xfId="9" applyNumberFormat="1" applyFont="1" applyFill="1" applyBorder="1" applyAlignment="1">
      <alignment vertical="center"/>
    </xf>
    <xf numFmtId="167" fontId="11" fillId="0" borderId="121" xfId="9" applyNumberFormat="1" applyFont="1" applyFill="1" applyBorder="1" applyAlignment="1">
      <alignment vertical="center"/>
    </xf>
    <xf numFmtId="167" fontId="11" fillId="0" borderId="94" xfId="9" applyNumberFormat="1" applyFont="1" applyFill="1" applyBorder="1" applyAlignment="1">
      <alignment vertical="center"/>
    </xf>
    <xf numFmtId="167" fontId="11" fillId="0" borderId="72" xfId="9" applyNumberFormat="1" applyFont="1" applyFill="1" applyBorder="1" applyAlignment="1">
      <alignment vertical="center"/>
    </xf>
    <xf numFmtId="167" fontId="11" fillId="0" borderId="123" xfId="9" applyNumberFormat="1" applyFont="1" applyFill="1" applyBorder="1" applyAlignment="1">
      <alignment vertical="center"/>
    </xf>
    <xf numFmtId="167" fontId="11" fillId="0" borderId="102" xfId="9" applyNumberFormat="1" applyFont="1" applyFill="1" applyBorder="1" applyAlignment="1">
      <alignment vertical="center"/>
    </xf>
    <xf numFmtId="167" fontId="11" fillId="0" borderId="122" xfId="9" applyNumberFormat="1" applyFont="1" applyFill="1" applyBorder="1" applyAlignment="1">
      <alignment vertical="center"/>
    </xf>
    <xf numFmtId="167" fontId="11" fillId="0" borderId="104" xfId="9" applyNumberFormat="1" applyFont="1" applyFill="1" applyBorder="1" applyAlignment="1">
      <alignment vertical="center"/>
    </xf>
    <xf numFmtId="3" fontId="13" fillId="0" borderId="70" xfId="6" applyNumberFormat="1" applyFont="1" applyFill="1" applyBorder="1" applyAlignment="1">
      <alignment vertical="center"/>
    </xf>
    <xf numFmtId="3" fontId="13" fillId="0" borderId="74" xfId="6" applyNumberFormat="1" applyFont="1" applyFill="1" applyBorder="1" applyAlignment="1">
      <alignment vertical="center"/>
    </xf>
    <xf numFmtId="3" fontId="13" fillId="0" borderId="118" xfId="6" applyNumberFormat="1" applyFont="1" applyFill="1" applyBorder="1" applyAlignment="1">
      <alignment vertical="center"/>
    </xf>
    <xf numFmtId="3" fontId="13" fillId="0" borderId="119" xfId="6" applyNumberFormat="1" applyFont="1" applyFill="1" applyBorder="1" applyAlignment="1">
      <alignment vertical="center"/>
    </xf>
    <xf numFmtId="3" fontId="13" fillId="0" borderId="91" xfId="5" applyNumberFormat="1" applyFont="1" applyFill="1" applyBorder="1" applyAlignment="1">
      <alignment vertical="center"/>
    </xf>
    <xf numFmtId="3" fontId="13" fillId="0" borderId="43" xfId="5" applyNumberFormat="1" applyFont="1" applyFill="1" applyBorder="1" applyAlignment="1">
      <alignment vertical="center"/>
    </xf>
    <xf numFmtId="3" fontId="13" fillId="0" borderId="118" xfId="5" applyNumberFormat="1" applyFont="1" applyFill="1" applyBorder="1" applyAlignment="1">
      <alignment vertical="center"/>
    </xf>
    <xf numFmtId="3" fontId="13" fillId="0" borderId="120" xfId="5" applyNumberFormat="1" applyFont="1" applyFill="1" applyBorder="1" applyAlignment="1">
      <alignment vertical="center"/>
    </xf>
    <xf numFmtId="3" fontId="11" fillId="0" borderId="70" xfId="9" applyNumberFormat="1" applyFont="1" applyFill="1" applyBorder="1" applyAlignment="1">
      <alignment vertical="center"/>
    </xf>
    <xf numFmtId="3" fontId="11" fillId="0" borderId="74" xfId="9" applyNumberFormat="1" applyFont="1" applyFill="1" applyBorder="1" applyAlignment="1">
      <alignment vertical="center"/>
    </xf>
    <xf numFmtId="3" fontId="11" fillId="0" borderId="93" xfId="9" applyNumberFormat="1" applyFont="1" applyFill="1" applyBorder="1" applyAlignment="1">
      <alignment vertical="center"/>
    </xf>
    <xf numFmtId="3" fontId="11" fillId="0" borderId="119" xfId="9" applyNumberFormat="1" applyFont="1" applyFill="1" applyBorder="1" applyAlignment="1">
      <alignment vertical="center"/>
    </xf>
    <xf numFmtId="3" fontId="11" fillId="0" borderId="121" xfId="9" applyNumberFormat="1" applyFont="1" applyFill="1" applyBorder="1" applyAlignment="1">
      <alignment vertical="center"/>
    </xf>
    <xf numFmtId="3" fontId="11" fillId="0" borderId="94" xfId="9" applyNumberFormat="1" applyFont="1" applyFill="1" applyBorder="1" applyAlignment="1">
      <alignment vertical="center"/>
    </xf>
    <xf numFmtId="3" fontId="11" fillId="0" borderId="72" xfId="9" applyNumberFormat="1" applyFont="1" applyFill="1" applyBorder="1" applyAlignment="1">
      <alignment vertical="center"/>
    </xf>
    <xf numFmtId="3" fontId="11" fillId="0" borderId="100" xfId="9" applyNumberFormat="1" applyFont="1" applyFill="1" applyBorder="1" applyAlignment="1">
      <alignment vertical="center"/>
    </xf>
    <xf numFmtId="3" fontId="11" fillId="0" borderId="101" xfId="9" applyNumberFormat="1" applyFont="1" applyFill="1" applyBorder="1" applyAlignment="1">
      <alignment vertical="center"/>
    </xf>
    <xf numFmtId="3" fontId="11" fillId="0" borderId="123" xfId="9" applyNumberFormat="1" applyFont="1" applyFill="1" applyBorder="1" applyAlignment="1">
      <alignment vertical="center"/>
    </xf>
    <xf numFmtId="3" fontId="11" fillId="0" borderId="124" xfId="9" applyNumberFormat="1" applyFont="1" applyFill="1" applyBorder="1" applyAlignment="1">
      <alignment vertical="center"/>
    </xf>
    <xf numFmtId="3" fontId="11" fillId="0" borderId="102" xfId="9" applyNumberFormat="1" applyFont="1" applyFill="1" applyBorder="1" applyAlignment="1">
      <alignment vertical="center"/>
    </xf>
    <xf numFmtId="3" fontId="11" fillId="0" borderId="122" xfId="9" applyNumberFormat="1" applyFont="1" applyFill="1" applyBorder="1" applyAlignment="1">
      <alignment vertical="center"/>
    </xf>
    <xf numFmtId="3" fontId="11" fillId="0" borderId="104" xfId="9" applyNumberFormat="1" applyFont="1" applyFill="1" applyBorder="1" applyAlignment="1">
      <alignment vertical="center"/>
    </xf>
    <xf numFmtId="0" fontId="13" fillId="10" borderId="50" xfId="9" applyFont="1" applyFill="1" applyBorder="1" applyAlignment="1">
      <alignment horizontal="centerContinuous" vertical="center"/>
    </xf>
    <xf numFmtId="0" fontId="13" fillId="10" borderId="59" xfId="9" applyFont="1" applyFill="1" applyBorder="1" applyAlignment="1">
      <alignment horizontal="centerContinuous" vertical="center"/>
    </xf>
    <xf numFmtId="0" fontId="13" fillId="10" borderId="44" xfId="9" applyFont="1" applyFill="1" applyBorder="1" applyAlignment="1">
      <alignment horizontal="centerContinuous" vertical="center"/>
    </xf>
    <xf numFmtId="0" fontId="13" fillId="10" borderId="58" xfId="9" applyFont="1" applyFill="1" applyBorder="1" applyAlignment="1">
      <alignment horizontal="centerContinuous" vertical="center"/>
    </xf>
    <xf numFmtId="0" fontId="13" fillId="10" borderId="32" xfId="9" applyFont="1" applyFill="1" applyBorder="1" applyAlignment="1">
      <alignment horizontal="centerContinuous" vertical="center"/>
    </xf>
    <xf numFmtId="0" fontId="13" fillId="10" borderId="31" xfId="9" applyFont="1" applyFill="1" applyBorder="1" applyAlignment="1">
      <alignment horizontal="centerContinuous" vertical="center"/>
    </xf>
    <xf numFmtId="0" fontId="13" fillId="10" borderId="42" xfId="9" applyFont="1" applyFill="1" applyBorder="1" applyAlignment="1">
      <alignment horizontal="centerContinuous" vertical="center"/>
    </xf>
    <xf numFmtId="0" fontId="13" fillId="10" borderId="33" xfId="9" applyFont="1" applyFill="1" applyBorder="1" applyAlignment="1">
      <alignment horizontal="centerContinuous" vertical="center"/>
    </xf>
    <xf numFmtId="0" fontId="13" fillId="10" borderId="60" xfId="9" applyFont="1" applyFill="1" applyBorder="1" applyAlignment="1">
      <alignment horizontal="centerContinuous" vertical="center"/>
    </xf>
    <xf numFmtId="0" fontId="62" fillId="0" borderId="18" xfId="7" applyFont="1" applyBorder="1"/>
    <xf numFmtId="3" fontId="35" fillId="0" borderId="39" xfId="3" applyNumberFormat="1" applyFont="1" applyFill="1" applyBorder="1"/>
    <xf numFmtId="4" fontId="35" fillId="0" borderId="18" xfId="3" applyNumberFormat="1" applyFont="1" applyFill="1" applyBorder="1"/>
    <xf numFmtId="0" fontId="29" fillId="0" borderId="49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4" borderId="51" xfId="0" applyFont="1" applyFill="1" applyBorder="1" applyAlignment="1">
      <alignment horizontal="center" vertical="center" wrapText="1"/>
    </xf>
    <xf numFmtId="0" fontId="29" fillId="4" borderId="56" xfId="0" applyFont="1" applyFill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 vertical="center" wrapText="1"/>
    </xf>
    <xf numFmtId="0" fontId="29" fillId="0" borderId="51" xfId="0" applyFont="1" applyFill="1" applyBorder="1" applyAlignment="1">
      <alignment horizontal="center" vertical="center" wrapText="1"/>
    </xf>
    <xf numFmtId="0" fontId="29" fillId="0" borderId="56" xfId="0" applyFont="1" applyFill="1" applyBorder="1" applyAlignment="1">
      <alignment horizontal="center" vertical="center" wrapText="1"/>
    </xf>
    <xf numFmtId="0" fontId="29" fillId="0" borderId="30" xfId="0" applyFont="1" applyFill="1" applyBorder="1" applyAlignment="1">
      <alignment horizontal="center" vertical="center" wrapText="1"/>
    </xf>
    <xf numFmtId="0" fontId="16" fillId="7" borderId="0" xfId="0" applyFont="1" applyFill="1" applyAlignment="1">
      <alignment horizontal="left" vertical="top" wrapText="1"/>
    </xf>
    <xf numFmtId="49" fontId="36" fillId="5" borderId="9" xfId="2" applyNumberFormat="1" applyFont="1" applyFill="1" applyBorder="1" applyAlignment="1">
      <alignment horizontal="left" vertical="center"/>
    </xf>
    <xf numFmtId="49" fontId="36" fillId="5" borderId="42" xfId="2" applyNumberFormat="1" applyFont="1" applyFill="1" applyBorder="1" applyAlignment="1">
      <alignment horizontal="left" vertical="center"/>
    </xf>
  </cellXfs>
  <cellStyles count="13">
    <cellStyle name="Hiperłącze 2" xfId="12"/>
    <cellStyle name="Normal_taryfa 01-24" xfId="1"/>
    <cellStyle name="Normalny" xfId="0" builtinId="0"/>
    <cellStyle name="Normalny 2" xfId="6"/>
    <cellStyle name="Normalny 3" xfId="9"/>
    <cellStyle name="Normalny 3 2" xfId="11"/>
    <cellStyle name="Normalny_DROB41_0" xfId="10"/>
    <cellStyle name="Normalny_Kopia I-IX.06" xfId="3"/>
    <cellStyle name="Normalny_MatrycaKRAJ" xfId="4"/>
    <cellStyle name="Normalny_mleko09_07" xfId="2"/>
    <cellStyle name="Normalny_Oblicz_ziarno" xfId="8"/>
    <cellStyle name="Normalny_Zboża 01.2012 wstępne" xfId="7"/>
    <cellStyle name="Normalny_Zboża 01-04.2012 wstępne" xfId="5"/>
  </cellStyles>
  <dxfs count="4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FF99"/>
      <color rgb="FFFFCC99"/>
      <color rgb="FFFFFF66"/>
      <color rgb="FFCC00CC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161925</xdr:rowOff>
    </xdr:from>
    <xdr:to>
      <xdr:col>2</xdr:col>
      <xdr:colOff>1028700</xdr:colOff>
      <xdr:row>3</xdr:row>
      <xdr:rowOff>47625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DADEDCDD-7A52-4C34-703F-6BE874A5E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61925"/>
          <a:ext cx="21526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600075</xdr:colOff>
      <xdr:row>25</xdr:row>
      <xdr:rowOff>0</xdr:rowOff>
    </xdr:to>
    <xdr:pic>
      <xdr:nvPicPr>
        <xdr:cNvPr id="10" name="Obraz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105525" cy="404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10</xdr:col>
      <xdr:colOff>540703</xdr:colOff>
      <xdr:row>22</xdr:row>
      <xdr:rowOff>47625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476250"/>
          <a:ext cx="6041390" cy="312737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21</xdr:col>
      <xdr:colOff>553402</xdr:colOff>
      <xdr:row>22</xdr:row>
      <xdr:rowOff>53975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476250"/>
          <a:ext cx="6054090" cy="31337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598862</xdr:colOff>
      <xdr:row>20</xdr:row>
      <xdr:rowOff>68753</xdr:rowOff>
    </xdr:to>
    <xdr:pic>
      <xdr:nvPicPr>
        <xdr:cNvPr id="7" name="Obraz 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164523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1</xdr:row>
      <xdr:rowOff>0</xdr:rowOff>
    </xdr:from>
    <xdr:to>
      <xdr:col>21</xdr:col>
      <xdr:colOff>592512</xdr:colOff>
      <xdr:row>20</xdr:row>
      <xdr:rowOff>148128</xdr:rowOff>
    </xdr:to>
    <xdr:pic>
      <xdr:nvPicPr>
        <xdr:cNvPr id="9" name="Obraz 8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83977" y="164523"/>
          <a:ext cx="6047740" cy="327406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10</xdr:col>
      <xdr:colOff>598862</xdr:colOff>
      <xdr:row>41</xdr:row>
      <xdr:rowOff>62403</xdr:rowOff>
    </xdr:to>
    <xdr:pic>
      <xdr:nvPicPr>
        <xdr:cNvPr id="10" name="Obraz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136" y="3619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10</xdr:col>
      <xdr:colOff>540703</xdr:colOff>
      <xdr:row>22</xdr:row>
      <xdr:rowOff>7620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31750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12</xdr:col>
      <xdr:colOff>0</xdr:colOff>
      <xdr:row>2</xdr:row>
      <xdr:rowOff>0</xdr:rowOff>
    </xdr:from>
    <xdr:to>
      <xdr:col>21</xdr:col>
      <xdr:colOff>553402</xdr:colOff>
      <xdr:row>22</xdr:row>
      <xdr:rowOff>13335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317500"/>
          <a:ext cx="6054090" cy="318833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</xdr:row>
      <xdr:rowOff>0</xdr:rowOff>
    </xdr:from>
    <xdr:to>
      <xdr:col>16</xdr:col>
      <xdr:colOff>534988</xdr:colOff>
      <xdr:row>23</xdr:row>
      <xdr:rowOff>87630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952500"/>
          <a:ext cx="6035675" cy="278638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INROLDATA\Wydzia&#322;%20Informacji%20Rynkowej%20i%20Statystyki%20Rolnej$\Users\apater.ADMINROL\Documents\Kopia%20pig-price-euro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 Exchange rate"/>
      <sheetName val="COVER"/>
      <sheetName val="Prices"/>
      <sheetName val="Weekly Piglet prices"/>
      <sheetName val="Class S"/>
      <sheetName val="Class E"/>
      <sheetName val="Class R"/>
      <sheetName val="Graphs Prices"/>
      <sheetName val="Monthly piglet prices"/>
      <sheetName val="Monthly pig prices-Classe S "/>
      <sheetName val="Monthly pig prices-Classe E"/>
      <sheetName val="Monthly pig prices-Class R"/>
      <sheetName val="Annual pig price-Class E"/>
      <sheetName val="Annual piglet price"/>
    </sheetNames>
    <sheetDataSet>
      <sheetData sheetId="0">
        <row r="2">
          <cell r="D2">
            <v>41426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1:AJ43"/>
  <sheetViews>
    <sheetView showGridLines="0" tabSelected="1" zoomScale="95" zoomScaleNormal="95" workbookViewId="0">
      <selection activeCell="F27" sqref="F27"/>
    </sheetView>
  </sheetViews>
  <sheetFormatPr defaultRowHeight="12.75" x14ac:dyDescent="0.2"/>
  <cols>
    <col min="1" max="1" width="7.85546875" style="72" customWidth="1"/>
    <col min="2" max="2" width="19.28515625" style="72" customWidth="1"/>
    <col min="3" max="3" width="18.7109375" style="72" customWidth="1"/>
    <col min="4" max="4" width="21" style="72" customWidth="1"/>
    <col min="5" max="5" width="14.7109375" style="72" customWidth="1"/>
    <col min="6" max="6" width="13.42578125" style="72" customWidth="1"/>
    <col min="7" max="10" width="9.140625" style="72"/>
    <col min="11" max="11" width="17.85546875" style="72" customWidth="1"/>
    <col min="12" max="16384" width="9.140625" style="72"/>
  </cols>
  <sheetData>
    <row r="1" spans="2:36" ht="15" customHeight="1" x14ac:dyDescent="0.2">
      <c r="B1" s="69"/>
      <c r="C1" s="69"/>
      <c r="D1" s="69"/>
      <c r="E1" s="70"/>
      <c r="F1" s="70"/>
      <c r="G1" s="71"/>
      <c r="L1" s="73"/>
      <c r="M1" s="73"/>
      <c r="N1" s="73"/>
      <c r="O1" s="73"/>
      <c r="P1" s="73"/>
      <c r="Q1" s="73"/>
      <c r="R1" s="73"/>
      <c r="S1" s="73"/>
      <c r="T1" s="73"/>
    </row>
    <row r="2" spans="2:36" ht="15.75" x14ac:dyDescent="0.25">
      <c r="B2" s="69"/>
      <c r="C2" s="69"/>
      <c r="D2" s="74" t="s">
        <v>110</v>
      </c>
      <c r="E2" s="70"/>
      <c r="F2" s="70"/>
      <c r="G2" s="71"/>
      <c r="L2" s="73"/>
      <c r="M2" s="73"/>
      <c r="N2" s="73"/>
      <c r="O2" s="73"/>
      <c r="P2" s="73"/>
      <c r="Q2" s="73"/>
      <c r="R2" s="73"/>
      <c r="S2" s="73"/>
      <c r="T2" s="73"/>
      <c r="AI2" s="75"/>
      <c r="AJ2" s="75"/>
    </row>
    <row r="3" spans="2:36" ht="19.5" customHeight="1" x14ac:dyDescent="0.2">
      <c r="B3" s="69"/>
      <c r="C3" s="69"/>
      <c r="D3" s="76" t="s">
        <v>93</v>
      </c>
      <c r="E3" s="69"/>
      <c r="F3" s="70"/>
      <c r="G3" s="77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AI3" s="75"/>
      <c r="AJ3" s="75"/>
    </row>
    <row r="4" spans="2:36" ht="15.75" x14ac:dyDescent="0.2">
      <c r="B4" s="70"/>
      <c r="C4" s="70"/>
      <c r="D4" s="70"/>
      <c r="E4" s="70"/>
      <c r="F4" s="70"/>
      <c r="G4" s="77"/>
      <c r="H4" s="78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</row>
    <row r="5" spans="2:36" ht="15.75" x14ac:dyDescent="0.2">
      <c r="B5" s="77"/>
      <c r="C5" s="77"/>
      <c r="D5" s="77"/>
      <c r="E5" s="77"/>
      <c r="F5" s="77"/>
      <c r="G5" s="77"/>
      <c r="H5" s="78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</row>
    <row r="6" spans="2:36" ht="18" customHeight="1" x14ac:dyDescent="0.25">
      <c r="B6" s="79" t="s">
        <v>0</v>
      </c>
      <c r="C6" s="73"/>
      <c r="D6" s="73"/>
      <c r="E6" s="73"/>
      <c r="F6" s="73"/>
      <c r="G6" s="77"/>
      <c r="H6" s="78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2:36" ht="16.5" customHeight="1" x14ac:dyDescent="0.2">
      <c r="B7" s="73"/>
      <c r="C7" s="73"/>
      <c r="D7" s="73"/>
      <c r="E7" s="73"/>
      <c r="F7" s="73"/>
      <c r="G7" s="77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2:36" ht="23.25" customHeight="1" x14ac:dyDescent="0.2">
      <c r="B8" s="73"/>
      <c r="C8" s="73"/>
      <c r="D8" s="73"/>
      <c r="E8" s="73"/>
      <c r="F8" s="73"/>
      <c r="G8" s="77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2:36" s="71" customFormat="1" ht="33" customHeight="1" x14ac:dyDescent="0.5">
      <c r="B9" s="61" t="s">
        <v>4</v>
      </c>
      <c r="C9" s="80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2:36" s="71" customFormat="1" ht="23.25" customHeight="1" x14ac:dyDescent="0.5">
      <c r="B10" s="6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2:36" x14ac:dyDescent="0.2">
      <c r="B11" s="73"/>
      <c r="C11" s="73"/>
      <c r="D11" s="73"/>
      <c r="E11" s="73"/>
      <c r="F11" s="73"/>
      <c r="G11" s="77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2:36" ht="23.25" x14ac:dyDescent="0.35">
      <c r="B12" s="63" t="s">
        <v>162</v>
      </c>
      <c r="C12" s="64"/>
      <c r="D12" s="81"/>
      <c r="E12" s="65" t="s">
        <v>163</v>
      </c>
      <c r="F12" s="82"/>
      <c r="G12" s="83"/>
      <c r="Q12" s="73"/>
      <c r="R12" s="73"/>
      <c r="S12" s="73"/>
      <c r="T12" s="73"/>
    </row>
    <row r="13" spans="2:36" x14ac:dyDescent="0.2">
      <c r="B13" s="73"/>
      <c r="C13" s="73"/>
      <c r="D13" s="73"/>
      <c r="E13" s="73"/>
      <c r="F13" s="73"/>
      <c r="G13" s="77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</row>
    <row r="14" spans="2:36" x14ac:dyDescent="0.2">
      <c r="B14" s="73"/>
      <c r="C14" s="73"/>
      <c r="D14" s="73"/>
      <c r="E14" s="73"/>
      <c r="F14" s="73"/>
      <c r="G14" s="77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</row>
    <row r="15" spans="2:36" ht="26.25" x14ac:dyDescent="0.4">
      <c r="B15" s="66" t="s">
        <v>135</v>
      </c>
      <c r="C15" s="67"/>
      <c r="D15" s="68" t="s">
        <v>164</v>
      </c>
      <c r="E15" s="67"/>
      <c r="F15" s="67"/>
      <c r="G15" s="64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</row>
    <row r="16" spans="2:36" ht="15" x14ac:dyDescent="0.25">
      <c r="B16" s="84"/>
      <c r="C16" s="84"/>
      <c r="D16" s="84"/>
      <c r="E16" s="84"/>
      <c r="F16" s="84"/>
      <c r="G16" s="77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</row>
    <row r="17" spans="2:20" ht="15" x14ac:dyDescent="0.25">
      <c r="B17" s="84" t="s">
        <v>144</v>
      </c>
      <c r="C17" s="84"/>
      <c r="D17" s="84"/>
      <c r="E17" s="84"/>
      <c r="F17" s="84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</row>
    <row r="18" spans="2:20" ht="15" x14ac:dyDescent="0.25">
      <c r="B18" s="84" t="s">
        <v>1</v>
      </c>
      <c r="C18" s="84"/>
      <c r="D18" s="84"/>
      <c r="E18" s="84"/>
      <c r="F18" s="84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</row>
    <row r="19" spans="2:20" ht="15" x14ac:dyDescent="0.25">
      <c r="B19" s="85" t="s">
        <v>136</v>
      </c>
      <c r="C19" s="85"/>
      <c r="D19" s="85"/>
      <c r="E19" s="85"/>
      <c r="F19" s="85"/>
      <c r="G19" s="86"/>
      <c r="H19" s="86"/>
      <c r="I19" s="86"/>
      <c r="J19" s="86"/>
      <c r="K19" s="73"/>
      <c r="L19" s="73"/>
      <c r="M19" s="73"/>
      <c r="N19" s="73"/>
      <c r="O19" s="73"/>
      <c r="P19" s="73"/>
      <c r="Q19" s="73"/>
      <c r="R19" s="73"/>
      <c r="S19" s="73"/>
      <c r="T19" s="73"/>
    </row>
    <row r="20" spans="2:20" ht="15" x14ac:dyDescent="0.25">
      <c r="B20" s="84" t="s">
        <v>2</v>
      </c>
      <c r="C20" s="84"/>
      <c r="D20" s="84"/>
      <c r="E20" s="84"/>
      <c r="F20" s="84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</row>
    <row r="21" spans="2:20" ht="15" x14ac:dyDescent="0.25">
      <c r="B21" s="84" t="s">
        <v>3</v>
      </c>
      <c r="C21" s="84"/>
      <c r="D21" s="84"/>
      <c r="E21" s="84"/>
      <c r="F21" s="84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</row>
    <row r="22" spans="2:20" ht="15" x14ac:dyDescent="0.25">
      <c r="B22" s="84"/>
      <c r="C22" s="84"/>
      <c r="D22" s="84"/>
      <c r="E22" s="84"/>
      <c r="F22" s="84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</row>
    <row r="23" spans="2:20" ht="15" x14ac:dyDescent="0.25">
      <c r="B23" s="84"/>
      <c r="C23" s="84"/>
      <c r="D23" s="84"/>
      <c r="E23" s="84"/>
      <c r="F23" s="84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</row>
    <row r="24" spans="2:20" ht="15" x14ac:dyDescent="0.25">
      <c r="B24" s="84"/>
      <c r="C24" s="87"/>
      <c r="D24" s="84"/>
      <c r="E24" s="84"/>
      <c r="F24" s="84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</row>
    <row r="25" spans="2:20" ht="15" x14ac:dyDescent="0.25">
      <c r="B25" s="84"/>
      <c r="C25" s="87"/>
      <c r="D25" s="84"/>
      <c r="E25" s="84"/>
      <c r="F25" s="84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</row>
    <row r="26" spans="2:20" ht="15" x14ac:dyDescent="0.25">
      <c r="B26" s="85" t="s">
        <v>137</v>
      </c>
      <c r="C26" s="84"/>
      <c r="D26" s="84"/>
      <c r="E26" s="84"/>
      <c r="F26" s="84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2:20" ht="15" x14ac:dyDescent="0.25">
      <c r="B27" s="85" t="s">
        <v>5</v>
      </c>
      <c r="C27" s="85"/>
      <c r="D27" s="85"/>
      <c r="E27" s="85"/>
      <c r="F27" s="85"/>
      <c r="G27" s="86"/>
      <c r="H27" s="86"/>
      <c r="I27" s="86"/>
      <c r="J27" s="86"/>
      <c r="K27" s="73"/>
      <c r="L27" s="73"/>
      <c r="M27" s="73"/>
      <c r="N27" s="73"/>
      <c r="O27" s="73"/>
      <c r="P27" s="73"/>
      <c r="Q27" s="73"/>
      <c r="R27" s="73"/>
      <c r="S27" s="73"/>
      <c r="T27" s="73"/>
    </row>
    <row r="28" spans="2:20" ht="15.75" x14ac:dyDescent="0.25">
      <c r="B28" s="84" t="s">
        <v>138</v>
      </c>
      <c r="C28" s="88" t="s">
        <v>139</v>
      </c>
      <c r="D28" s="84"/>
      <c r="E28" s="84"/>
      <c r="F28" s="84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</row>
    <row r="29" spans="2:20" ht="15" x14ac:dyDescent="0.25">
      <c r="B29" s="84" t="s">
        <v>140</v>
      </c>
      <c r="C29" s="84"/>
      <c r="D29" s="84"/>
      <c r="E29" s="84"/>
      <c r="F29" s="84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</row>
    <row r="30" spans="2:20" ht="15" x14ac:dyDescent="0.25">
      <c r="B30" s="84"/>
      <c r="C30" s="84"/>
      <c r="D30" s="84"/>
      <c r="E30" s="84"/>
      <c r="F30" s="84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</row>
    <row r="31" spans="2:20" ht="15" x14ac:dyDescent="0.25">
      <c r="B31" s="89" t="s">
        <v>141</v>
      </c>
      <c r="C31" s="90"/>
      <c r="D31" s="90"/>
      <c r="E31" s="90"/>
      <c r="F31" s="90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73"/>
      <c r="R31" s="73"/>
      <c r="S31" s="73"/>
      <c r="T31" s="73"/>
    </row>
    <row r="32" spans="2:20" ht="15" x14ac:dyDescent="0.25">
      <c r="B32" s="92" t="s">
        <v>142</v>
      </c>
      <c r="C32" s="90"/>
      <c r="D32" s="90"/>
      <c r="E32" s="90"/>
      <c r="F32" s="90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73"/>
      <c r="R32" s="73"/>
      <c r="S32" s="73"/>
      <c r="T32" s="73"/>
    </row>
    <row r="33" spans="2:20" ht="15.75" x14ac:dyDescent="0.25">
      <c r="B33" s="92" t="s">
        <v>143</v>
      </c>
      <c r="C33" s="84"/>
      <c r="D33" s="84"/>
      <c r="E33" s="84"/>
      <c r="F33" s="84"/>
      <c r="G33" s="73"/>
      <c r="H33" s="73"/>
      <c r="I33" s="73"/>
      <c r="J33" s="73"/>
      <c r="K33" s="73"/>
      <c r="L33" s="73"/>
      <c r="M33" s="73"/>
      <c r="N33" s="93"/>
      <c r="O33" s="73"/>
      <c r="P33" s="73"/>
      <c r="Q33" s="73"/>
      <c r="R33" s="73"/>
      <c r="S33" s="73"/>
      <c r="T33" s="73"/>
    </row>
    <row r="34" spans="2:20" ht="15.75" x14ac:dyDescent="0.25">
      <c r="B34" s="84"/>
      <c r="C34" s="84"/>
      <c r="D34" s="84"/>
      <c r="E34" s="84"/>
      <c r="F34" s="84"/>
      <c r="G34" s="73"/>
      <c r="H34" s="73"/>
      <c r="I34" s="73"/>
      <c r="J34" s="73"/>
      <c r="K34" s="73"/>
      <c r="L34" s="73"/>
      <c r="M34" s="73"/>
      <c r="N34" s="93"/>
      <c r="O34" s="73"/>
      <c r="P34" s="73"/>
      <c r="Q34" s="73"/>
      <c r="R34" s="73"/>
      <c r="S34" s="73"/>
      <c r="T34" s="73"/>
    </row>
    <row r="35" spans="2:20" ht="15.75" x14ac:dyDescent="0.2"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93"/>
      <c r="O35" s="73"/>
      <c r="P35" s="73"/>
      <c r="Q35" s="73"/>
      <c r="R35" s="73"/>
      <c r="S35" s="73"/>
      <c r="T35" s="73"/>
    </row>
    <row r="36" spans="2:20" ht="15.75" x14ac:dyDescent="0.2"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93"/>
      <c r="O36" s="73"/>
      <c r="P36" s="73"/>
      <c r="Q36" s="73"/>
      <c r="R36" s="73"/>
      <c r="S36" s="73"/>
      <c r="T36" s="73"/>
    </row>
    <row r="37" spans="2:20" ht="15.75" x14ac:dyDescent="0.2">
      <c r="B37" s="94"/>
      <c r="C37" s="94"/>
      <c r="D37" s="94"/>
      <c r="E37" s="94"/>
      <c r="F37" s="94"/>
      <c r="G37" s="94"/>
      <c r="H37" s="94"/>
      <c r="I37" s="94"/>
      <c r="J37" s="94"/>
      <c r="K37" s="94"/>
      <c r="N37" s="95"/>
    </row>
    <row r="38" spans="2:20" ht="15.75" x14ac:dyDescent="0.2">
      <c r="B38" s="94"/>
      <c r="C38" s="94"/>
      <c r="D38" s="94"/>
      <c r="E38" s="94"/>
      <c r="F38" s="94"/>
      <c r="G38" s="94"/>
      <c r="H38" s="94"/>
      <c r="I38" s="94"/>
      <c r="J38" s="94"/>
      <c r="K38" s="94"/>
      <c r="N38" s="95"/>
    </row>
    <row r="39" spans="2:20" x14ac:dyDescent="0.2">
      <c r="B39" s="94"/>
      <c r="C39" s="94"/>
      <c r="D39" s="94"/>
      <c r="E39" s="94"/>
      <c r="F39" s="94"/>
      <c r="G39" s="94"/>
      <c r="H39" s="94"/>
      <c r="I39" s="94"/>
      <c r="J39" s="94"/>
      <c r="K39" s="94"/>
    </row>
    <row r="40" spans="2:20" x14ac:dyDescent="0.2">
      <c r="B40" s="94"/>
      <c r="C40" s="94"/>
      <c r="D40" s="94"/>
      <c r="E40" s="94"/>
      <c r="F40" s="94"/>
      <c r="G40" s="94"/>
      <c r="H40" s="94"/>
      <c r="I40" s="94"/>
      <c r="J40" s="94"/>
      <c r="K40" s="94"/>
    </row>
    <row r="41" spans="2:20" x14ac:dyDescent="0.2">
      <c r="B41" s="94"/>
      <c r="C41" s="94"/>
      <c r="D41" s="94"/>
      <c r="E41" s="94"/>
      <c r="F41" s="94"/>
      <c r="G41" s="94"/>
      <c r="H41" s="94"/>
      <c r="I41" s="94"/>
      <c r="J41" s="94"/>
      <c r="K41" s="94"/>
    </row>
    <row r="42" spans="2:20" x14ac:dyDescent="0.2">
      <c r="B42" s="94"/>
      <c r="C42" s="94"/>
      <c r="D42" s="94"/>
      <c r="E42" s="94"/>
      <c r="F42" s="94"/>
      <c r="G42" s="94"/>
      <c r="H42" s="94"/>
      <c r="I42" s="94"/>
      <c r="J42" s="94"/>
      <c r="K42" s="94"/>
    </row>
    <row r="43" spans="2:20" x14ac:dyDescent="0.2">
      <c r="B43" s="94"/>
      <c r="C43" s="94"/>
      <c r="D43" s="94"/>
      <c r="E43" s="94"/>
      <c r="F43" s="94"/>
      <c r="G43" s="94"/>
      <c r="H43" s="94"/>
      <c r="I43" s="94"/>
      <c r="J43" s="94"/>
      <c r="K43" s="94"/>
    </row>
  </sheetData>
  <hyperlinks>
    <hyperlink ref="C28" r:id="rId1"/>
  </hyperlinks>
  <pageMargins left="0.75" right="0.75" top="1" bottom="1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H38"/>
  <sheetViews>
    <sheetView showGridLines="0" zoomScale="80" zoomScaleNormal="80" workbookViewId="0">
      <selection activeCell="L23" sqref="L23"/>
    </sheetView>
  </sheetViews>
  <sheetFormatPr defaultRowHeight="15.75" x14ac:dyDescent="0.25"/>
  <cols>
    <col min="1" max="1" width="32.7109375" style="99" customWidth="1"/>
    <col min="2" max="3" width="13.7109375" style="99" customWidth="1"/>
    <col min="4" max="4" width="11.7109375" style="99" customWidth="1"/>
    <col min="5" max="6" width="13.7109375" style="99" customWidth="1"/>
    <col min="7" max="7" width="11.7109375" style="99" customWidth="1"/>
    <col min="8" max="16384" width="9.140625" style="99"/>
  </cols>
  <sheetData>
    <row r="1" spans="1:8" s="112" customFormat="1" ht="20.25" customHeight="1" x14ac:dyDescent="0.35">
      <c r="A1" s="131" t="s">
        <v>153</v>
      </c>
      <c r="E1" s="168" t="str">
        <f>Bydło_PL!D1</f>
        <v>lipiec - sierpień 2022r.</v>
      </c>
    </row>
    <row r="2" spans="1:8" ht="20.25" customHeight="1" thickBot="1" x14ac:dyDescent="0.3">
      <c r="A2" s="154"/>
      <c r="F2" s="155"/>
    </row>
    <row r="3" spans="1:8" ht="21" customHeight="1" thickBot="1" x14ac:dyDescent="0.3">
      <c r="A3" s="156" t="s">
        <v>6</v>
      </c>
      <c r="B3" s="157"/>
      <c r="C3" s="157"/>
      <c r="D3" s="157"/>
      <c r="E3" s="157"/>
      <c r="F3" s="157"/>
      <c r="G3" s="158"/>
    </row>
    <row r="4" spans="1:8" ht="16.5" thickBot="1" x14ac:dyDescent="0.3">
      <c r="A4" s="273"/>
      <c r="B4" s="132">
        <v>2022</v>
      </c>
      <c r="C4" s="274"/>
      <c r="D4" s="275"/>
      <c r="E4" s="265"/>
      <c r="F4" s="274"/>
      <c r="G4" s="275"/>
    </row>
    <row r="5" spans="1:8" ht="30" customHeight="1" x14ac:dyDescent="0.25">
      <c r="A5" s="198" t="s">
        <v>7</v>
      </c>
      <c r="B5" s="133" t="s">
        <v>8</v>
      </c>
      <c r="C5" s="161"/>
      <c r="D5" s="162"/>
      <c r="E5" s="134" t="s">
        <v>148</v>
      </c>
      <c r="F5" s="163"/>
      <c r="G5" s="162"/>
    </row>
    <row r="6" spans="1:8" ht="32.25" customHeight="1" thickBot="1" x14ac:dyDescent="0.3">
      <c r="A6" s="266"/>
      <c r="B6" s="278" t="s">
        <v>165</v>
      </c>
      <c r="C6" s="279" t="s">
        <v>161</v>
      </c>
      <c r="D6" s="172" t="s">
        <v>9</v>
      </c>
      <c r="E6" s="267" t="s">
        <v>165</v>
      </c>
      <c r="F6" s="268" t="s">
        <v>161</v>
      </c>
      <c r="G6" s="172" t="s">
        <v>9</v>
      </c>
    </row>
    <row r="7" spans="1:8" ht="16.5" thickBot="1" x14ac:dyDescent="0.3">
      <c r="A7" s="199" t="s">
        <v>39</v>
      </c>
      <c r="B7" s="226">
        <v>2147.799</v>
      </c>
      <c r="C7" s="254">
        <v>2107.6460000000002</v>
      </c>
      <c r="D7" s="249">
        <v>1.9051111998883965</v>
      </c>
      <c r="E7" s="250">
        <v>100</v>
      </c>
      <c r="F7" s="251">
        <v>100</v>
      </c>
      <c r="G7" s="252" t="s">
        <v>32</v>
      </c>
    </row>
    <row r="8" spans="1:8" x14ac:dyDescent="0.25">
      <c r="A8" s="136" t="s">
        <v>12</v>
      </c>
      <c r="B8" s="175"/>
      <c r="C8" s="188"/>
      <c r="D8" s="280"/>
      <c r="E8" s="280"/>
      <c r="F8" s="280"/>
      <c r="G8" s="229"/>
      <c r="H8" s="276"/>
    </row>
    <row r="9" spans="1:8" x14ac:dyDescent="0.25">
      <c r="A9" s="137" t="s">
        <v>10</v>
      </c>
      <c r="B9" s="179">
        <v>1797.9590000000001</v>
      </c>
      <c r="C9" s="190">
        <v>1821.548</v>
      </c>
      <c r="D9" s="181">
        <v>-1.2949974417363661</v>
      </c>
      <c r="E9" s="138">
        <v>79.969696913165208</v>
      </c>
      <c r="F9" s="139">
        <v>84.492746172611334</v>
      </c>
      <c r="G9" s="181">
        <v>-5.3531805561224495</v>
      </c>
    </row>
    <row r="10" spans="1:8" x14ac:dyDescent="0.25">
      <c r="A10" s="137" t="s">
        <v>11</v>
      </c>
      <c r="B10" s="182">
        <v>3283.62</v>
      </c>
      <c r="C10" s="190">
        <v>3235.7539999999999</v>
      </c>
      <c r="D10" s="184">
        <v>1.4792842719193111</v>
      </c>
      <c r="E10" s="140">
        <v>15.233704354288232</v>
      </c>
      <c r="F10" s="141">
        <v>11.471528493252846</v>
      </c>
      <c r="G10" s="184">
        <v>32.79576791574172</v>
      </c>
    </row>
    <row r="11" spans="1:8" x14ac:dyDescent="0.25">
      <c r="A11" s="137" t="s">
        <v>34</v>
      </c>
      <c r="B11" s="182">
        <v>5929.5479999999998</v>
      </c>
      <c r="C11" s="190">
        <v>6023.0050000000001</v>
      </c>
      <c r="D11" s="184">
        <v>-1.5516673155675669</v>
      </c>
      <c r="E11" s="269">
        <v>1.4508258507475855</v>
      </c>
      <c r="F11" s="141">
        <v>1.0889985680644401</v>
      </c>
      <c r="G11" s="184">
        <v>33.22568948150672</v>
      </c>
    </row>
    <row r="12" spans="1:8" x14ac:dyDescent="0.25">
      <c r="A12" s="137" t="s">
        <v>41</v>
      </c>
      <c r="B12" s="182">
        <v>3425.4160000000002</v>
      </c>
      <c r="C12" s="191">
        <v>4278.808</v>
      </c>
      <c r="D12" s="184">
        <v>-19.944620090455096</v>
      </c>
      <c r="E12" s="141">
        <v>3.2172256379434065</v>
      </c>
      <c r="F12" s="141">
        <v>2.8502622709882677</v>
      </c>
      <c r="G12" s="184">
        <v>12.874722817276115</v>
      </c>
    </row>
    <row r="13" spans="1:8" ht="16.5" thickBot="1" x14ac:dyDescent="0.3">
      <c r="A13" s="202" t="s">
        <v>84</v>
      </c>
      <c r="B13" s="215">
        <v>10524.807000000001</v>
      </c>
      <c r="C13" s="212">
        <v>10192.16</v>
      </c>
      <c r="D13" s="184">
        <v>3.2637537087329949</v>
      </c>
      <c r="E13" s="270">
        <v>0.12854724385557015</v>
      </c>
      <c r="F13" s="145">
        <v>9.6464495083126725E-2</v>
      </c>
      <c r="G13" s="181">
        <v>33.258608511656682</v>
      </c>
    </row>
    <row r="14" spans="1:8" x14ac:dyDescent="0.25">
      <c r="A14" s="136" t="s">
        <v>13</v>
      </c>
      <c r="B14" s="175"/>
      <c r="C14" s="188"/>
      <c r="D14" s="280"/>
      <c r="E14" s="280"/>
      <c r="F14" s="280"/>
      <c r="G14" s="229"/>
    </row>
    <row r="15" spans="1:8" x14ac:dyDescent="0.25">
      <c r="A15" s="147" t="s">
        <v>35</v>
      </c>
      <c r="B15" s="179">
        <v>2578.623</v>
      </c>
      <c r="C15" s="190">
        <v>2490.4830000000002</v>
      </c>
      <c r="D15" s="181">
        <v>3.5390725413504076</v>
      </c>
      <c r="E15" s="138">
        <v>5.2519132019687458</v>
      </c>
      <c r="F15" s="139">
        <v>5.9458145322268683</v>
      </c>
      <c r="G15" s="181">
        <v>-11.670416668685386</v>
      </c>
    </row>
    <row r="16" spans="1:8" x14ac:dyDescent="0.25">
      <c r="A16" s="147" t="s">
        <v>24</v>
      </c>
      <c r="B16" s="182">
        <v>1731.944</v>
      </c>
      <c r="C16" s="191">
        <v>1761.2909999999999</v>
      </c>
      <c r="D16" s="184">
        <v>-1.6662209708673912</v>
      </c>
      <c r="E16" s="140">
        <v>70.978720350266542</v>
      </c>
      <c r="F16" s="141">
        <v>74.923550434566238</v>
      </c>
      <c r="G16" s="184">
        <v>-5.2651403482872521</v>
      </c>
    </row>
    <row r="17" spans="1:7" x14ac:dyDescent="0.25">
      <c r="A17" s="147" t="s">
        <v>25</v>
      </c>
      <c r="B17" s="182">
        <v>1947.221</v>
      </c>
      <c r="C17" s="191">
        <v>1958.807</v>
      </c>
      <c r="D17" s="184">
        <v>-0.59148246866587739</v>
      </c>
      <c r="E17" s="140">
        <v>3.6340000765972138</v>
      </c>
      <c r="F17" s="141">
        <v>3.4623798991482047</v>
      </c>
      <c r="G17" s="184">
        <v>4.9567113502256115</v>
      </c>
    </row>
    <row r="18" spans="1:7" x14ac:dyDescent="0.25">
      <c r="A18" s="148" t="s">
        <v>26</v>
      </c>
      <c r="B18" s="182">
        <v>2338.6999999999998</v>
      </c>
      <c r="C18" s="191">
        <v>2221.5439999999999</v>
      </c>
      <c r="D18" s="184">
        <v>5.2736295117269769</v>
      </c>
      <c r="E18" s="140">
        <v>6.6929284640184591E-2</v>
      </c>
      <c r="F18" s="141">
        <v>0.13100772327256552</v>
      </c>
      <c r="G18" s="184">
        <v>-48.911954983801834</v>
      </c>
    </row>
    <row r="19" spans="1:7" ht="16.5" thickBot="1" x14ac:dyDescent="0.3">
      <c r="A19" s="149" t="s">
        <v>23</v>
      </c>
      <c r="B19" s="182" t="s">
        <v>40</v>
      </c>
      <c r="C19" s="191">
        <v>2144.33</v>
      </c>
      <c r="D19" s="184" t="s">
        <v>147</v>
      </c>
      <c r="E19" s="140">
        <v>3.8133999692513763E-2</v>
      </c>
      <c r="F19" s="141">
        <v>2.9993583397444245E-2</v>
      </c>
      <c r="G19" s="184">
        <v>27.140525982511193</v>
      </c>
    </row>
    <row r="20" spans="1:7" x14ac:dyDescent="0.25">
      <c r="A20" s="136" t="s">
        <v>11</v>
      </c>
      <c r="B20" s="175"/>
      <c r="C20" s="188"/>
      <c r="D20" s="280"/>
      <c r="E20" s="280"/>
      <c r="F20" s="280"/>
      <c r="G20" s="229"/>
    </row>
    <row r="21" spans="1:7" x14ac:dyDescent="0.25">
      <c r="A21" s="147" t="s">
        <v>35</v>
      </c>
      <c r="B21" s="179">
        <v>3478.9160000000002</v>
      </c>
      <c r="C21" s="190">
        <v>3523.3009999999999</v>
      </c>
      <c r="D21" s="181">
        <v>-1.2597561207515273</v>
      </c>
      <c r="E21" s="138">
        <v>5.0064399820775689</v>
      </c>
      <c r="F21" s="139">
        <v>3.8933635413713539</v>
      </c>
      <c r="G21" s="181">
        <v>28.589070321292365</v>
      </c>
    </row>
    <row r="22" spans="1:7" ht="15.75" customHeight="1" x14ac:dyDescent="0.25">
      <c r="A22" s="148" t="s">
        <v>24</v>
      </c>
      <c r="B22" s="182">
        <v>3194.5940000000001</v>
      </c>
      <c r="C22" s="191">
        <v>3090.8359999999998</v>
      </c>
      <c r="D22" s="184">
        <v>3.3569558527207617</v>
      </c>
      <c r="E22" s="140">
        <v>8.7143267406689393</v>
      </c>
      <c r="F22" s="141">
        <v>6.3259303397271882</v>
      </c>
      <c r="G22" s="184">
        <v>37.755654467809919</v>
      </c>
    </row>
    <row r="23" spans="1:7" x14ac:dyDescent="0.25">
      <c r="A23" s="148" t="s">
        <v>25</v>
      </c>
      <c r="B23" s="182">
        <v>2929.65</v>
      </c>
      <c r="C23" s="191">
        <v>2918.5549999999998</v>
      </c>
      <c r="D23" s="184">
        <v>0.3801538775181641</v>
      </c>
      <c r="E23" s="140">
        <v>1.0512583506600695</v>
      </c>
      <c r="F23" s="141">
        <v>0.91141210251612403</v>
      </c>
      <c r="G23" s="184">
        <v>15.343909495811348</v>
      </c>
    </row>
    <row r="24" spans="1:7" x14ac:dyDescent="0.25">
      <c r="A24" s="148" t="s">
        <v>26</v>
      </c>
      <c r="B24" s="182" t="s">
        <v>40</v>
      </c>
      <c r="C24" s="191" t="s">
        <v>40</v>
      </c>
      <c r="D24" s="192" t="s">
        <v>147</v>
      </c>
      <c r="E24" s="140">
        <v>1.0973812861155042E-4</v>
      </c>
      <c r="F24" s="141">
        <v>7.0148708246611999E-5</v>
      </c>
      <c r="G24" s="184">
        <v>56.436421075295407</v>
      </c>
    </row>
    <row r="25" spans="1:7" ht="16.5" thickBot="1" x14ac:dyDescent="0.3">
      <c r="A25" s="149" t="s">
        <v>23</v>
      </c>
      <c r="B25" s="182">
        <v>3651.7460000000001</v>
      </c>
      <c r="C25" s="191">
        <v>3488.482</v>
      </c>
      <c r="D25" s="184">
        <v>4.6800872127188882</v>
      </c>
      <c r="E25" s="140">
        <v>0.46156954275304213</v>
      </c>
      <c r="F25" s="141">
        <v>0.34075236092993538</v>
      </c>
      <c r="G25" s="184">
        <v>35.456007257994862</v>
      </c>
    </row>
    <row r="26" spans="1:7" x14ac:dyDescent="0.25">
      <c r="A26" s="136" t="s">
        <v>34</v>
      </c>
      <c r="B26" s="175"/>
      <c r="C26" s="188"/>
      <c r="D26" s="280"/>
      <c r="E26" s="280"/>
      <c r="F26" s="280"/>
      <c r="G26" s="229"/>
    </row>
    <row r="27" spans="1:7" x14ac:dyDescent="0.25">
      <c r="A27" s="147" t="s">
        <v>35</v>
      </c>
      <c r="B27" s="179">
        <v>6632.6989999999996</v>
      </c>
      <c r="C27" s="190">
        <v>6762.3890000000001</v>
      </c>
      <c r="D27" s="181">
        <v>-1.9178133644781528</v>
      </c>
      <c r="E27" s="138">
        <v>0.31659450104432291</v>
      </c>
      <c r="F27" s="139">
        <v>0.25624320998083838</v>
      </c>
      <c r="G27" s="181">
        <v>23.552347423370765</v>
      </c>
    </row>
    <row r="28" spans="1:7" x14ac:dyDescent="0.25">
      <c r="A28" s="148" t="s">
        <v>24</v>
      </c>
      <c r="B28" s="182">
        <v>5754.951</v>
      </c>
      <c r="C28" s="191">
        <v>5820.7190000000001</v>
      </c>
      <c r="D28" s="184">
        <v>-1.1298947776039356</v>
      </c>
      <c r="E28" s="140">
        <v>0.82543922960322103</v>
      </c>
      <c r="F28" s="141">
        <v>0.58037032705632674</v>
      </c>
      <c r="G28" s="184">
        <v>42.226297782986002</v>
      </c>
    </row>
    <row r="29" spans="1:7" x14ac:dyDescent="0.25">
      <c r="A29" s="148" t="s">
        <v>25</v>
      </c>
      <c r="B29" s="193">
        <v>5505.8540000000003</v>
      </c>
      <c r="C29" s="194">
        <v>5590.5910000000003</v>
      </c>
      <c r="D29" s="184">
        <v>-1.5157073733349493</v>
      </c>
      <c r="E29" s="140">
        <v>0.20455187173192996</v>
      </c>
      <c r="F29" s="141">
        <v>0.17173405903174141</v>
      </c>
      <c r="G29" s="184">
        <v>19.109670431840701</v>
      </c>
    </row>
    <row r="30" spans="1:7" x14ac:dyDescent="0.25">
      <c r="A30" s="271" t="s">
        <v>26</v>
      </c>
      <c r="B30" s="193" t="s">
        <v>32</v>
      </c>
      <c r="C30" s="194" t="s">
        <v>32</v>
      </c>
      <c r="D30" s="192" t="s">
        <v>32</v>
      </c>
      <c r="E30" s="140" t="s">
        <v>32</v>
      </c>
      <c r="F30" s="141" t="s">
        <v>32</v>
      </c>
      <c r="G30" s="184" t="s">
        <v>32</v>
      </c>
    </row>
    <row r="31" spans="1:7" ht="16.5" thickBot="1" x14ac:dyDescent="0.3">
      <c r="A31" s="150" t="s">
        <v>23</v>
      </c>
      <c r="B31" s="185" t="s">
        <v>40</v>
      </c>
      <c r="C31" s="195" t="s">
        <v>40</v>
      </c>
      <c r="D31" s="197" t="s">
        <v>147</v>
      </c>
      <c r="E31" s="151">
        <v>0.10424024836811173</v>
      </c>
      <c r="F31" s="152">
        <v>8.0650971995533338E-2</v>
      </c>
      <c r="G31" s="197">
        <v>29.248595260432602</v>
      </c>
    </row>
    <row r="32" spans="1:7" x14ac:dyDescent="0.25">
      <c r="A32" s="136" t="s">
        <v>41</v>
      </c>
      <c r="B32" s="175"/>
      <c r="C32" s="188"/>
      <c r="D32" s="280"/>
      <c r="E32" s="280"/>
      <c r="F32" s="280"/>
      <c r="G32" s="229"/>
    </row>
    <row r="33" spans="1:7" x14ac:dyDescent="0.25">
      <c r="A33" s="147" t="s">
        <v>35</v>
      </c>
      <c r="B33" s="179">
        <v>5345.73</v>
      </c>
      <c r="C33" s="190" t="s">
        <v>40</v>
      </c>
      <c r="D33" s="181" t="s">
        <v>147</v>
      </c>
      <c r="E33" s="138">
        <v>0.51574725684856459</v>
      </c>
      <c r="F33" s="139">
        <v>0.563584743297316</v>
      </c>
      <c r="G33" s="181">
        <v>-8.4880733585641099</v>
      </c>
    </row>
    <row r="34" spans="1:7" x14ac:dyDescent="0.25">
      <c r="A34" s="148" t="s">
        <v>24</v>
      </c>
      <c r="B34" s="179">
        <v>3614.6529999999998</v>
      </c>
      <c r="C34" s="190">
        <v>3861.8690000000001</v>
      </c>
      <c r="D34" s="184">
        <v>-6.4014600184522141</v>
      </c>
      <c r="E34" s="140">
        <v>1.5363996434388725</v>
      </c>
      <c r="F34" s="141">
        <v>1.5478212262174584</v>
      </c>
      <c r="G34" s="184">
        <v>-0.7379135642491379</v>
      </c>
    </row>
    <row r="35" spans="1:7" x14ac:dyDescent="0.25">
      <c r="A35" s="148" t="s">
        <v>25</v>
      </c>
      <c r="B35" s="179">
        <v>5001.8069999999998</v>
      </c>
      <c r="C35" s="190">
        <v>5576.2780000000002</v>
      </c>
      <c r="D35" s="184">
        <v>-10.302050937919532</v>
      </c>
      <c r="E35" s="140">
        <v>0.37713702659931531</v>
      </c>
      <c r="F35" s="141">
        <v>0.31499776375939353</v>
      </c>
      <c r="G35" s="184">
        <v>19.726890152587224</v>
      </c>
    </row>
    <row r="36" spans="1:7" x14ac:dyDescent="0.25">
      <c r="A36" s="271" t="s">
        <v>26</v>
      </c>
      <c r="B36" s="179" t="s">
        <v>32</v>
      </c>
      <c r="C36" s="190" t="s">
        <v>32</v>
      </c>
      <c r="D36" s="192" t="s">
        <v>32</v>
      </c>
      <c r="E36" s="140" t="s">
        <v>32</v>
      </c>
      <c r="F36" s="141" t="s">
        <v>32</v>
      </c>
      <c r="G36" s="184" t="s">
        <v>32</v>
      </c>
    </row>
    <row r="37" spans="1:7" ht="16.5" thickBot="1" x14ac:dyDescent="0.3">
      <c r="A37" s="150" t="s">
        <v>23</v>
      </c>
      <c r="B37" s="215">
        <v>1044.9680000000001</v>
      </c>
      <c r="C37" s="212">
        <v>1136.7819999999999</v>
      </c>
      <c r="D37" s="197">
        <v>-8.0766584974075819</v>
      </c>
      <c r="E37" s="151">
        <v>0.78794171105665423</v>
      </c>
      <c r="F37" s="152">
        <v>0.42385853771410009</v>
      </c>
      <c r="G37" s="197">
        <v>85.897331526240137</v>
      </c>
    </row>
    <row r="38" spans="1:7" x14ac:dyDescent="0.25">
      <c r="A38" s="272"/>
      <c r="B38" s="277"/>
    </row>
  </sheetData>
  <phoneticPr fontId="3" type="noConversion"/>
  <conditionalFormatting sqref="D7:D37 G7:G37">
    <cfRule type="beginsWith" dxfId="15" priority="1" operator="beginsWith" text="*">
      <formula>LEFT(D7,LEN("*"))="*"</formula>
    </cfRule>
    <cfRule type="cellIs" dxfId="14" priority="3" operator="lessThan">
      <formula>0</formula>
    </cfRule>
    <cfRule type="cellIs" dxfId="13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D1FE626F-1CCB-478C-8425-4FDE7D2740CD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O38"/>
  <sheetViews>
    <sheetView showGridLines="0" zoomScale="80" zoomScaleNormal="80" workbookViewId="0">
      <selection activeCell="L40" sqref="L40"/>
    </sheetView>
  </sheetViews>
  <sheetFormatPr defaultRowHeight="15.75" x14ac:dyDescent="0.25"/>
  <cols>
    <col min="1" max="1" width="32.7109375" style="99" customWidth="1"/>
    <col min="2" max="3" width="13.7109375" style="99" customWidth="1"/>
    <col min="4" max="4" width="11.7109375" style="99" customWidth="1"/>
    <col min="5" max="6" width="13.7109375" style="99" customWidth="1"/>
    <col min="7" max="7" width="11.7109375" style="99" customWidth="1"/>
    <col min="8" max="8" width="9.140625" style="99"/>
    <col min="9" max="9" width="32.7109375" style="99" customWidth="1"/>
    <col min="10" max="11" width="13.7109375" style="99" customWidth="1"/>
    <col min="12" max="12" width="11.7109375" style="99" customWidth="1"/>
    <col min="13" max="14" width="13.7109375" style="99" customWidth="1"/>
    <col min="15" max="15" width="11.7109375" style="99" customWidth="1"/>
    <col min="16" max="16384" width="9.140625" style="99"/>
  </cols>
  <sheetData>
    <row r="1" spans="1:15" s="112" customFormat="1" ht="20.25" customHeight="1" x14ac:dyDescent="0.35">
      <c r="A1" s="131" t="s">
        <v>153</v>
      </c>
      <c r="E1" s="168" t="str">
        <f>Bydło_PL!D1</f>
        <v>lipiec - sierpień 2022r.</v>
      </c>
    </row>
    <row r="2" spans="1:15" ht="20.25" customHeight="1" thickBot="1" x14ac:dyDescent="0.3">
      <c r="A2" s="154"/>
      <c r="F2" s="155"/>
    </row>
    <row r="3" spans="1:15" ht="21" customHeight="1" thickBot="1" x14ac:dyDescent="0.3">
      <c r="A3" s="156" t="s">
        <v>149</v>
      </c>
      <c r="B3" s="157"/>
      <c r="C3" s="157"/>
      <c r="D3" s="157"/>
      <c r="E3" s="157"/>
      <c r="F3" s="157"/>
      <c r="G3" s="158"/>
      <c r="I3" s="156" t="s">
        <v>150</v>
      </c>
      <c r="J3" s="157"/>
      <c r="K3" s="157"/>
      <c r="L3" s="157"/>
      <c r="M3" s="157"/>
      <c r="N3" s="157"/>
      <c r="O3" s="158"/>
    </row>
    <row r="4" spans="1:15" ht="16.5" thickBot="1" x14ac:dyDescent="0.3">
      <c r="A4" s="273"/>
      <c r="B4" s="132">
        <v>2022</v>
      </c>
      <c r="C4" s="274"/>
      <c r="D4" s="275"/>
      <c r="E4" s="265"/>
      <c r="F4" s="274"/>
      <c r="G4" s="275"/>
      <c r="I4" s="273"/>
      <c r="J4" s="132">
        <v>2022</v>
      </c>
      <c r="K4" s="274"/>
      <c r="L4" s="275"/>
      <c r="M4" s="265"/>
      <c r="N4" s="274"/>
      <c r="O4" s="275"/>
    </row>
    <row r="5" spans="1:15" ht="30" customHeight="1" x14ac:dyDescent="0.25">
      <c r="A5" s="198" t="s">
        <v>7</v>
      </c>
      <c r="B5" s="133" t="s">
        <v>8</v>
      </c>
      <c r="C5" s="161"/>
      <c r="D5" s="162"/>
      <c r="E5" s="134" t="s">
        <v>148</v>
      </c>
      <c r="F5" s="163"/>
      <c r="G5" s="162"/>
      <c r="I5" s="198" t="s">
        <v>7</v>
      </c>
      <c r="J5" s="133" t="s">
        <v>8</v>
      </c>
      <c r="K5" s="161"/>
      <c r="L5" s="162"/>
      <c r="M5" s="134" t="s">
        <v>148</v>
      </c>
      <c r="N5" s="163"/>
      <c r="O5" s="162"/>
    </row>
    <row r="6" spans="1:15" ht="32.25" customHeight="1" thickBot="1" x14ac:dyDescent="0.3">
      <c r="A6" s="266"/>
      <c r="B6" s="278" t="s">
        <v>165</v>
      </c>
      <c r="C6" s="279" t="s">
        <v>161</v>
      </c>
      <c r="D6" s="172" t="s">
        <v>9</v>
      </c>
      <c r="E6" s="267" t="s">
        <v>165</v>
      </c>
      <c r="F6" s="268" t="s">
        <v>161</v>
      </c>
      <c r="G6" s="172" t="s">
        <v>9</v>
      </c>
      <c r="I6" s="266"/>
      <c r="J6" s="278" t="s">
        <v>165</v>
      </c>
      <c r="K6" s="279" t="s">
        <v>161</v>
      </c>
      <c r="L6" s="172" t="s">
        <v>9</v>
      </c>
      <c r="M6" s="267" t="s">
        <v>165</v>
      </c>
      <c r="N6" s="268" t="s">
        <v>161</v>
      </c>
      <c r="O6" s="172" t="s">
        <v>9</v>
      </c>
    </row>
    <row r="7" spans="1:15" ht="16.5" thickBot="1" x14ac:dyDescent="0.3">
      <c r="A7" s="199" t="s">
        <v>39</v>
      </c>
      <c r="B7" s="226">
        <v>2177.2860000000001</v>
      </c>
      <c r="C7" s="254">
        <v>2111.6190000000001</v>
      </c>
      <c r="D7" s="249">
        <v>3.1097939543070936</v>
      </c>
      <c r="E7" s="250">
        <v>100</v>
      </c>
      <c r="F7" s="251">
        <v>100</v>
      </c>
      <c r="G7" s="252" t="s">
        <v>32</v>
      </c>
      <c r="I7" s="199" t="s">
        <v>39</v>
      </c>
      <c r="J7" s="226">
        <v>2090.6120000000001</v>
      </c>
      <c r="K7" s="254">
        <v>2097.7710000000002</v>
      </c>
      <c r="L7" s="249">
        <v>-0.34126699244102932</v>
      </c>
      <c r="M7" s="250">
        <v>100</v>
      </c>
      <c r="N7" s="251">
        <v>100</v>
      </c>
      <c r="O7" s="252" t="s">
        <v>32</v>
      </c>
    </row>
    <row r="8" spans="1:15" x14ac:dyDescent="0.25">
      <c r="A8" s="136" t="s">
        <v>12</v>
      </c>
      <c r="B8" s="175"/>
      <c r="C8" s="188"/>
      <c r="D8" s="280"/>
      <c r="E8" s="280"/>
      <c r="F8" s="280"/>
      <c r="G8" s="229"/>
      <c r="H8" s="276"/>
      <c r="I8" s="136" t="s">
        <v>12</v>
      </c>
      <c r="J8" s="175"/>
      <c r="K8" s="188"/>
      <c r="L8" s="280"/>
      <c r="M8" s="280"/>
      <c r="N8" s="280"/>
      <c r="O8" s="229"/>
    </row>
    <row r="9" spans="1:15" x14ac:dyDescent="0.25">
      <c r="A9" s="137" t="s">
        <v>10</v>
      </c>
      <c r="B9" s="179">
        <v>1801.462</v>
      </c>
      <c r="C9" s="190">
        <v>1820.16</v>
      </c>
      <c r="D9" s="181">
        <v>-1.0272723277074594</v>
      </c>
      <c r="E9" s="138">
        <v>78.957371274321233</v>
      </c>
      <c r="F9" s="139">
        <v>85.263370914418417</v>
      </c>
      <c r="G9" s="181">
        <v>-7.3959070260390227</v>
      </c>
      <c r="I9" s="137" t="s">
        <v>10</v>
      </c>
      <c r="J9" s="179">
        <v>1791.412</v>
      </c>
      <c r="K9" s="190">
        <v>1825.1089999999999</v>
      </c>
      <c r="L9" s="181">
        <v>-1.8463006866987062</v>
      </c>
      <c r="M9" s="138">
        <v>81.933048784106873</v>
      </c>
      <c r="N9" s="139">
        <v>82.577479605850499</v>
      </c>
      <c r="O9" s="181">
        <v>-0.78039536302094747</v>
      </c>
    </row>
    <row r="10" spans="1:15" x14ac:dyDescent="0.25">
      <c r="A10" s="137" t="s">
        <v>11</v>
      </c>
      <c r="B10" s="182">
        <v>3281.8009999999999</v>
      </c>
      <c r="C10" s="190">
        <v>3226.2089999999998</v>
      </c>
      <c r="D10" s="184">
        <v>1.7231369697375498</v>
      </c>
      <c r="E10" s="140">
        <v>14.14755438466061</v>
      </c>
      <c r="F10" s="141">
        <v>9.3700501354394667</v>
      </c>
      <c r="G10" s="184">
        <v>50.986965706316077</v>
      </c>
      <c r="I10" s="137" t="s">
        <v>11</v>
      </c>
      <c r="J10" s="182">
        <v>3286.4989999999998</v>
      </c>
      <c r="K10" s="190">
        <v>3249.069</v>
      </c>
      <c r="L10" s="184">
        <v>1.1520223177777953</v>
      </c>
      <c r="M10" s="140">
        <v>17.34023459827851</v>
      </c>
      <c r="N10" s="141">
        <v>16.694422362521987</v>
      </c>
      <c r="O10" s="184">
        <v>3.8684311546252368</v>
      </c>
    </row>
    <row r="11" spans="1:15" x14ac:dyDescent="0.25">
      <c r="A11" s="137" t="s">
        <v>34</v>
      </c>
      <c r="B11" s="182">
        <v>5988.5609999999997</v>
      </c>
      <c r="C11" s="190">
        <v>6134.2889999999998</v>
      </c>
      <c r="D11" s="184">
        <v>-2.3756298407199279</v>
      </c>
      <c r="E11" s="269">
        <v>1.9344381991170052</v>
      </c>
      <c r="F11" s="141">
        <v>1.2980968207737091</v>
      </c>
      <c r="G11" s="184">
        <v>49.021102906947675</v>
      </c>
      <c r="I11" s="137" t="s">
        <v>34</v>
      </c>
      <c r="J11" s="182">
        <v>5497.8729999999996</v>
      </c>
      <c r="K11" s="190">
        <v>5392.3789999999999</v>
      </c>
      <c r="L11" s="184">
        <v>1.956353587164398</v>
      </c>
      <c r="M11" s="269">
        <v>0.51288535754238229</v>
      </c>
      <c r="N11" s="141">
        <v>0.56931775475048518</v>
      </c>
      <c r="O11" s="184">
        <v>-9.9122847895083677</v>
      </c>
    </row>
    <row r="12" spans="1:15" x14ac:dyDescent="0.25">
      <c r="A12" s="137" t="s">
        <v>41</v>
      </c>
      <c r="B12" s="182">
        <v>3279.32</v>
      </c>
      <c r="C12" s="191">
        <v>4192.8360000000002</v>
      </c>
      <c r="D12" s="184">
        <v>-21.787544277906409</v>
      </c>
      <c r="E12" s="141">
        <v>4.8134426723015986</v>
      </c>
      <c r="F12" s="141">
        <v>3.9613672535124675</v>
      </c>
      <c r="G12" s="184">
        <v>21.509629485466473</v>
      </c>
      <c r="I12" s="137" t="s">
        <v>41</v>
      </c>
      <c r="J12" s="182" t="s">
        <v>40</v>
      </c>
      <c r="K12" s="191" t="s">
        <v>40</v>
      </c>
      <c r="L12" s="184" t="s">
        <v>147</v>
      </c>
      <c r="M12" s="141">
        <v>0.12144738183314903</v>
      </c>
      <c r="N12" s="141">
        <v>8.8785627765382416E-2</v>
      </c>
      <c r="O12" s="184">
        <v>36.787208571725003</v>
      </c>
    </row>
    <row r="13" spans="1:15" ht="16.5" thickBot="1" x14ac:dyDescent="0.3">
      <c r="A13" s="202" t="s">
        <v>84</v>
      </c>
      <c r="B13" s="215">
        <v>11488.85</v>
      </c>
      <c r="C13" s="212">
        <v>10894.063</v>
      </c>
      <c r="D13" s="184">
        <v>5.4597352704863216</v>
      </c>
      <c r="E13" s="270">
        <v>0.14719346959955892</v>
      </c>
      <c r="F13" s="145">
        <v>0.10711487585593879</v>
      </c>
      <c r="G13" s="181">
        <v>37.416459127042948</v>
      </c>
      <c r="I13" s="202" t="s">
        <v>84</v>
      </c>
      <c r="J13" s="215">
        <v>7545.8329999999996</v>
      </c>
      <c r="K13" s="212">
        <v>7522.5479999999998</v>
      </c>
      <c r="L13" s="184">
        <v>0.30953607740355865</v>
      </c>
      <c r="M13" s="270">
        <v>9.2383878239080702E-2</v>
      </c>
      <c r="N13" s="145">
        <v>6.9994649111654733E-2</v>
      </c>
      <c r="O13" s="181">
        <v>31.987058170276566</v>
      </c>
    </row>
    <row r="14" spans="1:15" x14ac:dyDescent="0.25">
      <c r="A14" s="136" t="s">
        <v>13</v>
      </c>
      <c r="B14" s="175"/>
      <c r="C14" s="188"/>
      <c r="D14" s="280"/>
      <c r="E14" s="280"/>
      <c r="F14" s="280"/>
      <c r="G14" s="229"/>
      <c r="I14" s="136" t="s">
        <v>13</v>
      </c>
      <c r="J14" s="175"/>
      <c r="K14" s="188"/>
      <c r="L14" s="280"/>
      <c r="M14" s="280"/>
      <c r="N14" s="280"/>
      <c r="O14" s="229"/>
    </row>
    <row r="15" spans="1:15" x14ac:dyDescent="0.25">
      <c r="A15" s="147" t="s">
        <v>35</v>
      </c>
      <c r="B15" s="179">
        <v>2527.17</v>
      </c>
      <c r="C15" s="190">
        <v>2442.3690000000001</v>
      </c>
      <c r="D15" s="181">
        <v>3.4720797717298217</v>
      </c>
      <c r="E15" s="138">
        <v>5.4139088681154837</v>
      </c>
      <c r="F15" s="139">
        <v>6.35346363160465</v>
      </c>
      <c r="G15" s="181">
        <v>-14.788071797805657</v>
      </c>
      <c r="I15" s="147" t="s">
        <v>35</v>
      </c>
      <c r="J15" s="179">
        <v>2688.0360000000001</v>
      </c>
      <c r="K15" s="190">
        <v>2644.5039999999999</v>
      </c>
      <c r="L15" s="181">
        <v>1.646130994696932</v>
      </c>
      <c r="M15" s="138">
        <v>4.9377312016226522</v>
      </c>
      <c r="N15" s="139">
        <v>4.93266682407313</v>
      </c>
      <c r="O15" s="181">
        <v>0.10267017275130658</v>
      </c>
    </row>
    <row r="16" spans="1:15" x14ac:dyDescent="0.25">
      <c r="A16" s="147" t="s">
        <v>24</v>
      </c>
      <c r="B16" s="182">
        <v>1737.2139999999999</v>
      </c>
      <c r="C16" s="191">
        <v>1762.2080000000001</v>
      </c>
      <c r="D16" s="184">
        <v>-1.4183342715502449</v>
      </c>
      <c r="E16" s="140">
        <v>69.739168182260443</v>
      </c>
      <c r="F16" s="141">
        <v>75.581335703670391</v>
      </c>
      <c r="G16" s="184">
        <v>-7.7296431281859981</v>
      </c>
      <c r="I16" s="147" t="s">
        <v>24</v>
      </c>
      <c r="J16" s="182">
        <v>1722.23</v>
      </c>
      <c r="K16" s="191">
        <v>1758.941</v>
      </c>
      <c r="L16" s="184">
        <v>-2.0871080951549832</v>
      </c>
      <c r="M16" s="140">
        <v>73.38276601976446</v>
      </c>
      <c r="N16" s="141">
        <v>73.288728626134969</v>
      </c>
      <c r="O16" s="184">
        <v>0.1283108540594301</v>
      </c>
    </row>
    <row r="17" spans="1:15" x14ac:dyDescent="0.25">
      <c r="A17" s="147" t="s">
        <v>25</v>
      </c>
      <c r="B17" s="182">
        <v>1941.1020000000001</v>
      </c>
      <c r="C17" s="191">
        <v>1941.751</v>
      </c>
      <c r="D17" s="184">
        <v>-3.3423441007620819E-2</v>
      </c>
      <c r="E17" s="140">
        <v>3.7411091402155017</v>
      </c>
      <c r="F17" s="141">
        <v>3.225096529166037</v>
      </c>
      <c r="G17" s="184">
        <v>15.999912138533666</v>
      </c>
      <c r="I17" s="147" t="s">
        <v>25</v>
      </c>
      <c r="J17" s="182">
        <v>1960.1780000000001</v>
      </c>
      <c r="K17" s="191">
        <v>1992.5440000000001</v>
      </c>
      <c r="L17" s="184">
        <v>-1.6243555976681059</v>
      </c>
      <c r="M17" s="140">
        <v>3.4262677300274698</v>
      </c>
      <c r="N17" s="141">
        <v>4.052110387569174</v>
      </c>
      <c r="O17" s="184">
        <v>-15.444857066619594</v>
      </c>
    </row>
    <row r="18" spans="1:15" x14ac:dyDescent="0.25">
      <c r="A18" s="148" t="s">
        <v>26</v>
      </c>
      <c r="B18" s="182">
        <v>2172.6370000000002</v>
      </c>
      <c r="C18" s="191">
        <v>2106.1909999999998</v>
      </c>
      <c r="D18" s="184">
        <v>3.1547946031485452</v>
      </c>
      <c r="E18" s="140">
        <v>4.0565522299810648E-2</v>
      </c>
      <c r="F18" s="141">
        <v>7.8628671006819417E-2</v>
      </c>
      <c r="G18" s="184">
        <v>-48.40873973783377</v>
      </c>
      <c r="I18" s="148" t="s">
        <v>26</v>
      </c>
      <c r="J18" s="182">
        <v>2449.364</v>
      </c>
      <c r="K18" s="191">
        <v>2307.85</v>
      </c>
      <c r="L18" s="184">
        <v>6.1318543232879144</v>
      </c>
      <c r="M18" s="140">
        <v>0.11806040305692576</v>
      </c>
      <c r="N18" s="141">
        <v>0.26118761779289129</v>
      </c>
      <c r="O18" s="184">
        <v>-54.798621751456167</v>
      </c>
    </row>
    <row r="19" spans="1:15" ht="16.5" thickBot="1" x14ac:dyDescent="0.3">
      <c r="A19" s="149" t="s">
        <v>23</v>
      </c>
      <c r="B19" s="182" t="s">
        <v>40</v>
      </c>
      <c r="C19" s="191" t="s">
        <v>40</v>
      </c>
      <c r="D19" s="184" t="s">
        <v>147</v>
      </c>
      <c r="E19" s="140">
        <v>2.2619561429988715E-2</v>
      </c>
      <c r="F19" s="141">
        <v>2.4846378970519514E-2</v>
      </c>
      <c r="G19" s="184">
        <v>-8.9623423323492801</v>
      </c>
      <c r="I19" s="149" t="s">
        <v>23</v>
      </c>
      <c r="J19" s="182" t="s">
        <v>40</v>
      </c>
      <c r="K19" s="191" t="s">
        <v>40</v>
      </c>
      <c r="L19" s="184" t="s">
        <v>147</v>
      </c>
      <c r="M19" s="140">
        <v>6.8223429635354632E-2</v>
      </c>
      <c r="N19" s="141">
        <v>4.2786150280327874E-2</v>
      </c>
      <c r="O19" s="184">
        <v>59.452133899324558</v>
      </c>
    </row>
    <row r="20" spans="1:15" x14ac:dyDescent="0.25">
      <c r="A20" s="136" t="s">
        <v>11</v>
      </c>
      <c r="B20" s="175"/>
      <c r="C20" s="188"/>
      <c r="D20" s="280"/>
      <c r="E20" s="280"/>
      <c r="F20" s="280"/>
      <c r="G20" s="229"/>
      <c r="I20" s="136" t="s">
        <v>11</v>
      </c>
      <c r="J20" s="175"/>
      <c r="K20" s="188"/>
      <c r="L20" s="280"/>
      <c r="M20" s="280"/>
      <c r="N20" s="280"/>
      <c r="O20" s="229"/>
    </row>
    <row r="21" spans="1:15" x14ac:dyDescent="0.25">
      <c r="A21" s="147" t="s">
        <v>35</v>
      </c>
      <c r="B21" s="179">
        <v>3439.43</v>
      </c>
      <c r="C21" s="190">
        <v>3490.24</v>
      </c>
      <c r="D21" s="181">
        <v>-1.4557738149812034</v>
      </c>
      <c r="E21" s="138">
        <v>4.8897337960364213</v>
      </c>
      <c r="F21" s="139">
        <v>3.5335542056501619</v>
      </c>
      <c r="G21" s="181">
        <v>38.380042061268647</v>
      </c>
      <c r="I21" s="147" t="s">
        <v>35</v>
      </c>
      <c r="J21" s="179">
        <v>3550.4760000000001</v>
      </c>
      <c r="K21" s="190">
        <v>3583.9459999999999</v>
      </c>
      <c r="L21" s="181">
        <v>-0.9338868386967828</v>
      </c>
      <c r="M21" s="138">
        <v>5.2327854384427894</v>
      </c>
      <c r="N21" s="139">
        <v>4.7876130427554147</v>
      </c>
      <c r="O21" s="181">
        <v>9.2984205638967996</v>
      </c>
    </row>
    <row r="22" spans="1:15" ht="15.75" customHeight="1" x14ac:dyDescent="0.25">
      <c r="A22" s="148" t="s">
        <v>24</v>
      </c>
      <c r="B22" s="182">
        <v>3145.6729999999998</v>
      </c>
      <c r="C22" s="191">
        <v>3009.6030000000001</v>
      </c>
      <c r="D22" s="184">
        <v>4.5211943236366956</v>
      </c>
      <c r="E22" s="140">
        <v>8.4918823217316604</v>
      </c>
      <c r="F22" s="141">
        <v>5.1904479164104851</v>
      </c>
      <c r="G22" s="184">
        <v>63.605963463829937</v>
      </c>
      <c r="I22" s="148" t="s">
        <v>24</v>
      </c>
      <c r="J22" s="182">
        <v>3282.69</v>
      </c>
      <c r="K22" s="191">
        <v>3205.3870000000002</v>
      </c>
      <c r="L22" s="184">
        <v>2.4116588730159534</v>
      </c>
      <c r="M22" s="140">
        <v>9.1457458901431821</v>
      </c>
      <c r="N22" s="141">
        <v>9.1479932771606478</v>
      </c>
      <c r="O22" s="184">
        <v>-2.4566994633420675E-2</v>
      </c>
    </row>
    <row r="23" spans="1:15" x14ac:dyDescent="0.25">
      <c r="A23" s="148" t="s">
        <v>25</v>
      </c>
      <c r="B23" s="182">
        <v>3361.3429999999998</v>
      </c>
      <c r="C23" s="191">
        <v>3310.0729999999999</v>
      </c>
      <c r="D23" s="184">
        <v>1.548908437971005</v>
      </c>
      <c r="E23" s="140">
        <v>0.57633311961174194</v>
      </c>
      <c r="F23" s="141">
        <v>0.46837110765241768</v>
      </c>
      <c r="G23" s="184">
        <v>23.050527710911624</v>
      </c>
      <c r="I23" s="148" t="s">
        <v>25</v>
      </c>
      <c r="J23" s="182">
        <v>2685.002</v>
      </c>
      <c r="K23" s="191">
        <v>2692.0970000000002</v>
      </c>
      <c r="L23" s="184">
        <v>-0.2635491960356649</v>
      </c>
      <c r="M23" s="140">
        <v>1.9723506406873568</v>
      </c>
      <c r="N23" s="141">
        <v>2.0125207993081573</v>
      </c>
      <c r="O23" s="184">
        <v>-1.9960120975947078</v>
      </c>
    </row>
    <row r="24" spans="1:15" x14ac:dyDescent="0.25">
      <c r="A24" s="148" t="s">
        <v>26</v>
      </c>
      <c r="B24" s="182" t="s">
        <v>40</v>
      </c>
      <c r="C24" s="191" t="s">
        <v>40</v>
      </c>
      <c r="D24" s="192" t="s">
        <v>147</v>
      </c>
      <c r="E24" s="140">
        <v>1.6632030463227E-4</v>
      </c>
      <c r="F24" s="141">
        <v>9.8373672394590867E-5</v>
      </c>
      <c r="G24" s="184">
        <v>69.069935668494182</v>
      </c>
      <c r="I24" s="148" t="s">
        <v>26</v>
      </c>
      <c r="J24" s="182" t="s">
        <v>32</v>
      </c>
      <c r="K24" s="191" t="s">
        <v>32</v>
      </c>
      <c r="L24" s="192" t="s">
        <v>32</v>
      </c>
      <c r="M24" s="140" t="s">
        <v>32</v>
      </c>
      <c r="N24" s="141" t="s">
        <v>32</v>
      </c>
      <c r="O24" s="184" t="s">
        <v>32</v>
      </c>
    </row>
    <row r="25" spans="1:15" ht="16.5" thickBot="1" x14ac:dyDescent="0.3">
      <c r="A25" s="149" t="s">
        <v>23</v>
      </c>
      <c r="B25" s="182" t="s">
        <v>40</v>
      </c>
      <c r="C25" s="191">
        <v>4080.7910000000002</v>
      </c>
      <c r="D25" s="184" t="s">
        <v>147</v>
      </c>
      <c r="E25" s="140">
        <v>0.18943882697615549</v>
      </c>
      <c r="F25" s="141">
        <v>0.17757853205400714</v>
      </c>
      <c r="G25" s="184">
        <v>6.6789013204260907</v>
      </c>
      <c r="I25" s="149" t="s">
        <v>23</v>
      </c>
      <c r="J25" s="182">
        <v>3124.6390000000001</v>
      </c>
      <c r="K25" s="191">
        <v>3138.203</v>
      </c>
      <c r="L25" s="184">
        <v>-0.43222187984651889</v>
      </c>
      <c r="M25" s="140">
        <v>0.98935262900518295</v>
      </c>
      <c r="N25" s="141">
        <v>0.74629524329776786</v>
      </c>
      <c r="O25" s="184">
        <v>32.568529397746204</v>
      </c>
    </row>
    <row r="26" spans="1:15" x14ac:dyDescent="0.25">
      <c r="A26" s="136" t="s">
        <v>34</v>
      </c>
      <c r="B26" s="175"/>
      <c r="C26" s="188"/>
      <c r="D26" s="280"/>
      <c r="E26" s="280"/>
      <c r="F26" s="280"/>
      <c r="G26" s="229"/>
      <c r="I26" s="136" t="s">
        <v>34</v>
      </c>
      <c r="J26" s="175"/>
      <c r="K26" s="188"/>
      <c r="L26" s="280"/>
      <c r="M26" s="280"/>
      <c r="N26" s="280"/>
      <c r="O26" s="229"/>
    </row>
    <row r="27" spans="1:15" x14ac:dyDescent="0.25">
      <c r="A27" s="147" t="s">
        <v>35</v>
      </c>
      <c r="B27" s="179">
        <v>6643.07</v>
      </c>
      <c r="C27" s="190">
        <v>6789.0349999999999</v>
      </c>
      <c r="D27" s="181">
        <v>-2.1500110104013332</v>
      </c>
      <c r="E27" s="138">
        <v>0.42827478442809513</v>
      </c>
      <c r="F27" s="139">
        <v>0.32140084109489897</v>
      </c>
      <c r="G27" s="181">
        <v>33.252540027311206</v>
      </c>
      <c r="I27" s="147" t="s">
        <v>35</v>
      </c>
      <c r="J27" s="179" t="s">
        <v>40</v>
      </c>
      <c r="K27" s="190" t="s">
        <v>40</v>
      </c>
      <c r="L27" s="181">
        <v>0.15100935780712099</v>
      </c>
      <c r="M27" s="138">
        <v>9.9996516250401596E-2</v>
      </c>
      <c r="N27" s="139">
        <v>9.43041679648043E-2</v>
      </c>
      <c r="O27" s="181">
        <v>6.0361576889388004</v>
      </c>
    </row>
    <row r="28" spans="1:15" x14ac:dyDescent="0.25">
      <c r="A28" s="148" t="s">
        <v>24</v>
      </c>
      <c r="B28" s="182">
        <v>5829.6059999999998</v>
      </c>
      <c r="C28" s="191">
        <v>5975.433</v>
      </c>
      <c r="D28" s="184">
        <v>-2.4404423913714743</v>
      </c>
      <c r="E28" s="140">
        <v>1.0980300191517833</v>
      </c>
      <c r="F28" s="141">
        <v>0.67335373415920374</v>
      </c>
      <c r="G28" s="184">
        <v>63.068824519531319</v>
      </c>
      <c r="I28" s="148" t="s">
        <v>24</v>
      </c>
      <c r="J28" s="182" t="s">
        <v>40</v>
      </c>
      <c r="K28" s="191" t="s">
        <v>40</v>
      </c>
      <c r="L28" s="184">
        <v>2.7522592607394496</v>
      </c>
      <c r="M28" s="140">
        <v>0.29676385467861122</v>
      </c>
      <c r="N28" s="141">
        <v>0.34927469616594187</v>
      </c>
      <c r="O28" s="184">
        <v>-15.034253000218067</v>
      </c>
    </row>
    <row r="29" spans="1:15" x14ac:dyDescent="0.25">
      <c r="A29" s="148" t="s">
        <v>25</v>
      </c>
      <c r="B29" s="193">
        <v>5553.4650000000001</v>
      </c>
      <c r="C29" s="194">
        <v>5640.3559999999998</v>
      </c>
      <c r="D29" s="184">
        <v>-1.5405233286693185</v>
      </c>
      <c r="E29" s="140">
        <v>0.25014573816693408</v>
      </c>
      <c r="F29" s="141">
        <v>0.19024062902936806</v>
      </c>
      <c r="G29" s="184">
        <v>31.489124822184163</v>
      </c>
      <c r="I29" s="148" t="s">
        <v>25</v>
      </c>
      <c r="J29" s="193" t="s">
        <v>40</v>
      </c>
      <c r="K29" s="194" t="s">
        <v>40</v>
      </c>
      <c r="L29" s="184">
        <v>-1.7862803909270728</v>
      </c>
      <c r="M29" s="140">
        <v>0.11612498661336959</v>
      </c>
      <c r="N29" s="141">
        <v>0.12573889061973906</v>
      </c>
      <c r="O29" s="184">
        <v>-7.6459271741500743</v>
      </c>
    </row>
    <row r="30" spans="1:15" x14ac:dyDescent="0.25">
      <c r="A30" s="271" t="s">
        <v>26</v>
      </c>
      <c r="B30" s="193" t="s">
        <v>32</v>
      </c>
      <c r="C30" s="194" t="s">
        <v>32</v>
      </c>
      <c r="D30" s="192" t="s">
        <v>32</v>
      </c>
      <c r="E30" s="140" t="s">
        <v>32</v>
      </c>
      <c r="F30" s="141" t="s">
        <v>32</v>
      </c>
      <c r="G30" s="184" t="s">
        <v>32</v>
      </c>
      <c r="I30" s="271" t="s">
        <v>26</v>
      </c>
      <c r="J30" s="193" t="s">
        <v>32</v>
      </c>
      <c r="K30" s="194" t="s">
        <v>32</v>
      </c>
      <c r="L30" s="192" t="s">
        <v>32</v>
      </c>
      <c r="M30" s="140" t="s">
        <v>32</v>
      </c>
      <c r="N30" s="141" t="s">
        <v>32</v>
      </c>
      <c r="O30" s="184" t="s">
        <v>32</v>
      </c>
    </row>
    <row r="31" spans="1:15" ht="16.5" thickBot="1" x14ac:dyDescent="0.3">
      <c r="A31" s="150" t="s">
        <v>23</v>
      </c>
      <c r="B31" s="185" t="s">
        <v>40</v>
      </c>
      <c r="C31" s="195" t="s">
        <v>40</v>
      </c>
      <c r="D31" s="197" t="s">
        <v>147</v>
      </c>
      <c r="E31" s="151">
        <v>0.15798765737019324</v>
      </c>
      <c r="F31" s="152">
        <v>0.11310161649023817</v>
      </c>
      <c r="G31" s="197">
        <v>39.686471575611122</v>
      </c>
      <c r="I31" s="150" t="s">
        <v>23</v>
      </c>
      <c r="J31" s="185" t="s">
        <v>32</v>
      </c>
      <c r="K31" s="195" t="s">
        <v>32</v>
      </c>
      <c r="L31" s="197" t="s">
        <v>32</v>
      </c>
      <c r="M31" s="151" t="s">
        <v>32</v>
      </c>
      <c r="N31" s="152" t="s">
        <v>32</v>
      </c>
      <c r="O31" s="197" t="s">
        <v>32</v>
      </c>
    </row>
    <row r="32" spans="1:15" x14ac:dyDescent="0.25">
      <c r="A32" s="136" t="s">
        <v>41</v>
      </c>
      <c r="B32" s="175"/>
      <c r="C32" s="188"/>
      <c r="D32" s="280"/>
      <c r="E32" s="280"/>
      <c r="F32" s="280"/>
      <c r="G32" s="229"/>
      <c r="I32" s="136" t="s">
        <v>41</v>
      </c>
      <c r="J32" s="175"/>
      <c r="K32" s="188"/>
      <c r="L32" s="280"/>
      <c r="M32" s="280"/>
      <c r="N32" s="280"/>
      <c r="O32" s="229"/>
    </row>
    <row r="33" spans="1:15" x14ac:dyDescent="0.25">
      <c r="A33" s="147" t="s">
        <v>35</v>
      </c>
      <c r="B33" s="179">
        <v>5255.1360000000004</v>
      </c>
      <c r="C33" s="190" t="s">
        <v>40</v>
      </c>
      <c r="D33" s="181" t="s">
        <v>147</v>
      </c>
      <c r="E33" s="138">
        <v>0.77797985694790606</v>
      </c>
      <c r="F33" s="139">
        <v>0.78779042191765436</v>
      </c>
      <c r="G33" s="181">
        <v>-1.2453267641750758</v>
      </c>
      <c r="I33" s="147" t="s">
        <v>35</v>
      </c>
      <c r="J33" s="179" t="s">
        <v>40</v>
      </c>
      <c r="K33" s="190" t="s">
        <v>40</v>
      </c>
      <c r="L33" s="181">
        <v>-1.3044386216267583</v>
      </c>
      <c r="M33" s="138">
        <v>7.1610408411577923E-3</v>
      </c>
      <c r="N33" s="139">
        <v>6.3567994702201404E-3</v>
      </c>
      <c r="O33" s="181">
        <v>12.651671249113674</v>
      </c>
    </row>
    <row r="34" spans="1:15" x14ac:dyDescent="0.25">
      <c r="A34" s="148" t="s">
        <v>24</v>
      </c>
      <c r="B34" s="179">
        <v>3482.9349999999999</v>
      </c>
      <c r="C34" s="190">
        <v>3775.518</v>
      </c>
      <c r="D34" s="184">
        <v>-7.7494796740473788</v>
      </c>
      <c r="E34" s="140">
        <v>2.2940559617928997</v>
      </c>
      <c r="F34" s="141">
        <v>2.1481156171718272</v>
      </c>
      <c r="G34" s="184">
        <v>6.7938775480444162</v>
      </c>
      <c r="I34" s="148" t="s">
        <v>24</v>
      </c>
      <c r="J34" s="179" t="s">
        <v>40</v>
      </c>
      <c r="K34" s="190" t="s">
        <v>40</v>
      </c>
      <c r="L34" s="184">
        <v>2.1026575094085365</v>
      </c>
      <c r="M34" s="140">
        <v>6.6965408947043142E-2</v>
      </c>
      <c r="N34" s="141">
        <v>5.5883951386550688E-2</v>
      </c>
      <c r="O34" s="184">
        <v>19.829409491540311</v>
      </c>
    </row>
    <row r="35" spans="1:15" x14ac:dyDescent="0.25">
      <c r="A35" s="148" t="s">
        <v>25</v>
      </c>
      <c r="B35" s="179">
        <v>4493.3630000000003</v>
      </c>
      <c r="C35" s="190">
        <v>5342.5119999999997</v>
      </c>
      <c r="D35" s="184">
        <v>-15.894189849269397</v>
      </c>
      <c r="E35" s="140">
        <v>0.54741001863619021</v>
      </c>
      <c r="F35" s="141">
        <v>0.43218364959297895</v>
      </c>
      <c r="G35" s="184">
        <v>26.661436440672599</v>
      </c>
      <c r="I35" s="148" t="s">
        <v>25</v>
      </c>
      <c r="J35" s="179" t="s">
        <v>40</v>
      </c>
      <c r="K35" s="190" t="s">
        <v>40</v>
      </c>
      <c r="L35" s="184">
        <v>2.2461160046370097</v>
      </c>
      <c r="M35" s="140">
        <v>4.6901591815510936E-2</v>
      </c>
      <c r="N35" s="141">
        <v>2.3750679339284042E-2</v>
      </c>
      <c r="O35" s="184">
        <v>97.474738071743815</v>
      </c>
    </row>
    <row r="36" spans="1:15" x14ac:dyDescent="0.25">
      <c r="A36" s="271" t="s">
        <v>26</v>
      </c>
      <c r="B36" s="179" t="s">
        <v>32</v>
      </c>
      <c r="C36" s="190" t="s">
        <v>32</v>
      </c>
      <c r="D36" s="192" t="s">
        <v>32</v>
      </c>
      <c r="E36" s="140" t="s">
        <v>32</v>
      </c>
      <c r="F36" s="141" t="s">
        <v>32</v>
      </c>
      <c r="G36" s="184" t="s">
        <v>32</v>
      </c>
      <c r="I36" s="271" t="s">
        <v>26</v>
      </c>
      <c r="J36" s="179" t="s">
        <v>32</v>
      </c>
      <c r="K36" s="190" t="s">
        <v>32</v>
      </c>
      <c r="L36" s="192" t="s">
        <v>32</v>
      </c>
      <c r="M36" s="140" t="s">
        <v>32</v>
      </c>
      <c r="N36" s="141" t="s">
        <v>32</v>
      </c>
      <c r="O36" s="184" t="s">
        <v>32</v>
      </c>
    </row>
    <row r="37" spans="1:15" ht="16.5" thickBot="1" x14ac:dyDescent="0.3">
      <c r="A37" s="150" t="s">
        <v>23</v>
      </c>
      <c r="B37" s="215" t="s">
        <v>40</v>
      </c>
      <c r="C37" s="212" t="s">
        <v>40</v>
      </c>
      <c r="D37" s="197" t="s">
        <v>147</v>
      </c>
      <c r="E37" s="151">
        <v>1.1939968349246028</v>
      </c>
      <c r="F37" s="152">
        <v>0.59327756483000682</v>
      </c>
      <c r="G37" s="197">
        <v>101.25433788596429</v>
      </c>
      <c r="I37" s="150" t="s">
        <v>23</v>
      </c>
      <c r="J37" s="215" t="s">
        <v>40</v>
      </c>
      <c r="K37" s="212" t="s">
        <v>40</v>
      </c>
      <c r="L37" s="197">
        <v>87.662267892202337</v>
      </c>
      <c r="M37" s="151">
        <v>4.1934022943716803E-4</v>
      </c>
      <c r="N37" s="152">
        <v>2.7941975693275348E-3</v>
      </c>
      <c r="O37" s="197">
        <v>-84.992463165799393</v>
      </c>
    </row>
    <row r="38" spans="1:15" x14ac:dyDescent="0.25">
      <c r="A38" s="272"/>
      <c r="B38" s="277"/>
    </row>
  </sheetData>
  <conditionalFormatting sqref="D7:D37 G7:G37">
    <cfRule type="beginsWith" dxfId="11" priority="5" operator="beginsWith" text="*">
      <formula>LEFT(D7,LEN("*"))="*"</formula>
    </cfRule>
    <cfRule type="cellIs" dxfId="10" priority="7" operator="lessThan">
      <formula>0</formula>
    </cfRule>
    <cfRule type="cellIs" dxfId="9" priority="8" operator="greaterThan">
      <formula>0</formula>
    </cfRule>
  </conditionalFormatting>
  <conditionalFormatting sqref="L7:L37 O7:O37">
    <cfRule type="beginsWith" dxfId="8" priority="1" operator="beginsWith" text="*">
      <formula>LEFT(L7,LEN("*"))="*"</formula>
    </cfRule>
    <cfRule type="cellIs" dxfId="7" priority="3" operator="lessThan">
      <formula>0</formula>
    </cfRule>
    <cfRule type="cellIs" dxfId="6" priority="4" operator="greaterThan">
      <formula>0</formula>
    </cfRule>
  </conditionalFormatting>
  <pageMargins left="0.75" right="0.75" top="1" bottom="1" header="0.5" footer="0.5"/>
  <pageSetup paperSize="9" orientation="portrait" verticalDpi="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67EE9FAC-9DD7-408B-A941-FBF4CDF41F27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D7:D37 G7:G37</xm:sqref>
        </x14:conditionalFormatting>
        <x14:conditionalFormatting xmlns:xm="http://schemas.microsoft.com/office/excel/2006/main">
          <x14:cfRule type="endsWith" priority="2" operator="endsWith" id="{A77174BA-21DA-4CF5-914C-CB2FBEDC51C9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L7:L37 O7:O37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L28" sqref="L28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K28" sqref="K28"/>
    </sheetView>
  </sheetViews>
  <sheetFormatPr defaultRowHeight="12.75" x14ac:dyDescent="0.2"/>
  <sheetData/>
  <phoneticPr fontId="3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2"/>
  <sheetViews>
    <sheetView showGridLines="0" zoomScaleNormal="100" workbookViewId="0">
      <selection activeCell="M34" sqref="M34:M35"/>
    </sheetView>
  </sheetViews>
  <sheetFormatPr defaultRowHeight="12.75" x14ac:dyDescent="0.2"/>
  <cols>
    <col min="1" max="1" width="8.85546875" style="281" customWidth="1"/>
    <col min="2" max="2" width="53.28515625" style="281" customWidth="1"/>
    <col min="3" max="17" width="13.7109375" style="281" bestFit="1" customWidth="1"/>
    <col min="18" max="18" width="12.28515625" style="281" customWidth="1"/>
    <col min="19" max="20" width="11.140625" style="281" customWidth="1"/>
    <col min="21" max="16384" width="9.140625" style="281"/>
  </cols>
  <sheetData>
    <row r="1" spans="1:12" ht="21" x14ac:dyDescent="0.35">
      <c r="A1" s="328" t="s">
        <v>157</v>
      </c>
    </row>
    <row r="3" spans="1:12" s="362" customFormat="1" ht="19.5" thickBot="1" x14ac:dyDescent="0.35">
      <c r="A3" s="329" t="s">
        <v>156</v>
      </c>
      <c r="H3" s="363"/>
      <c r="I3" s="363"/>
    </row>
    <row r="4" spans="1:12" s="362" customFormat="1" ht="16.5" thickBot="1" x14ac:dyDescent="0.3">
      <c r="A4" s="330"/>
      <c r="B4" s="331"/>
      <c r="C4" s="282" t="s">
        <v>42</v>
      </c>
      <c r="D4" s="332"/>
      <c r="E4" s="282"/>
      <c r="F4" s="333"/>
      <c r="G4" s="283" t="s">
        <v>43</v>
      </c>
      <c r="H4" s="282"/>
      <c r="I4" s="282"/>
      <c r="J4" s="334"/>
      <c r="K4" s="284" t="s">
        <v>44</v>
      </c>
      <c r="L4" s="333"/>
    </row>
    <row r="5" spans="1:12" s="362" customFormat="1" ht="15.75" x14ac:dyDescent="0.25">
      <c r="A5" s="285" t="s">
        <v>45</v>
      </c>
      <c r="B5" s="286" t="s">
        <v>46</v>
      </c>
      <c r="C5" s="335" t="s">
        <v>47</v>
      </c>
      <c r="D5" s="336"/>
      <c r="E5" s="337" t="s">
        <v>48</v>
      </c>
      <c r="F5" s="336"/>
      <c r="G5" s="337" t="s">
        <v>47</v>
      </c>
      <c r="H5" s="336"/>
      <c r="I5" s="337" t="s">
        <v>48</v>
      </c>
      <c r="J5" s="338"/>
      <c r="K5" s="339" t="s">
        <v>47</v>
      </c>
      <c r="L5" s="336"/>
    </row>
    <row r="6" spans="1:12" s="362" customFormat="1" ht="16.5" thickBot="1" x14ac:dyDescent="0.3">
      <c r="A6" s="340"/>
      <c r="B6" s="341"/>
      <c r="C6" s="342" t="s">
        <v>166</v>
      </c>
      <c r="D6" s="343" t="s">
        <v>167</v>
      </c>
      <c r="E6" s="342" t="s">
        <v>166</v>
      </c>
      <c r="F6" s="343" t="s">
        <v>167</v>
      </c>
      <c r="G6" s="342" t="s">
        <v>166</v>
      </c>
      <c r="H6" s="343" t="s">
        <v>167</v>
      </c>
      <c r="I6" s="342" t="s">
        <v>166</v>
      </c>
      <c r="J6" s="343" t="s">
        <v>167</v>
      </c>
      <c r="K6" s="342" t="s">
        <v>166</v>
      </c>
      <c r="L6" s="343" t="s">
        <v>167</v>
      </c>
    </row>
    <row r="7" spans="1:12" s="362" customFormat="1" ht="16.5" thickBot="1" x14ac:dyDescent="0.3">
      <c r="A7" s="344"/>
      <c r="B7" s="345" t="s">
        <v>94</v>
      </c>
      <c r="C7" s="287">
        <v>327740.53799999994</v>
      </c>
      <c r="D7" s="288">
        <v>501182.32900000003</v>
      </c>
      <c r="E7" s="289">
        <v>692369.63800000004</v>
      </c>
      <c r="F7" s="290">
        <v>841246.57600000012</v>
      </c>
      <c r="G7" s="289">
        <v>937179.72800000012</v>
      </c>
      <c r="H7" s="291">
        <v>1189268.5669999998</v>
      </c>
      <c r="I7" s="289">
        <v>1991179.632</v>
      </c>
      <c r="J7" s="291">
        <v>2131659.4730000002</v>
      </c>
      <c r="K7" s="292">
        <v>-609439.19000000018</v>
      </c>
      <c r="L7" s="290">
        <v>-688086.23799999978</v>
      </c>
    </row>
    <row r="8" spans="1:12" s="362" customFormat="1" ht="16.5" thickBot="1" x14ac:dyDescent="0.3">
      <c r="A8" s="545" t="s">
        <v>49</v>
      </c>
      <c r="B8" s="546"/>
      <c r="C8" s="293"/>
      <c r="D8" s="293"/>
      <c r="E8" s="293"/>
      <c r="F8" s="293"/>
      <c r="G8" s="293"/>
      <c r="H8" s="293"/>
      <c r="I8" s="293"/>
      <c r="J8" s="293"/>
      <c r="K8" s="294"/>
      <c r="L8" s="295"/>
    </row>
    <row r="9" spans="1:12" s="362" customFormat="1" ht="15.75" x14ac:dyDescent="0.25">
      <c r="A9" s="346" t="s">
        <v>50</v>
      </c>
      <c r="B9" s="347" t="s">
        <v>51</v>
      </c>
      <c r="C9" s="296">
        <v>72622.464000000007</v>
      </c>
      <c r="D9" s="297">
        <v>116424.16900000001</v>
      </c>
      <c r="E9" s="296">
        <v>139310.05899999998</v>
      </c>
      <c r="F9" s="297">
        <v>146268.73800000001</v>
      </c>
      <c r="G9" s="296">
        <v>21973.527000000002</v>
      </c>
      <c r="H9" s="298">
        <v>26697.402000000002</v>
      </c>
      <c r="I9" s="299">
        <v>27415.512000000002</v>
      </c>
      <c r="J9" s="300">
        <v>29241.263999999999</v>
      </c>
      <c r="K9" s="301">
        <v>50648.937000000005</v>
      </c>
      <c r="L9" s="302">
        <v>89726.767000000007</v>
      </c>
    </row>
    <row r="10" spans="1:12" s="362" customFormat="1" ht="15.75" x14ac:dyDescent="0.25">
      <c r="A10" s="348" t="s">
        <v>52</v>
      </c>
      <c r="B10" s="349" t="s">
        <v>129</v>
      </c>
      <c r="C10" s="303">
        <v>65647.998000000007</v>
      </c>
      <c r="D10" s="304">
        <v>103824.81600000001</v>
      </c>
      <c r="E10" s="305">
        <v>133653.72899999999</v>
      </c>
      <c r="F10" s="304">
        <v>137205.97</v>
      </c>
      <c r="G10" s="306">
        <v>10951.406000000001</v>
      </c>
      <c r="H10" s="304">
        <v>11210.083000000001</v>
      </c>
      <c r="I10" s="306">
        <v>15879.878000000001</v>
      </c>
      <c r="J10" s="307">
        <v>14063.473</v>
      </c>
      <c r="K10" s="308">
        <v>54696.592000000004</v>
      </c>
      <c r="L10" s="309">
        <v>92614.733000000007</v>
      </c>
    </row>
    <row r="11" spans="1:12" s="362" customFormat="1" ht="15.75" x14ac:dyDescent="0.25">
      <c r="A11" s="350" t="s">
        <v>53</v>
      </c>
      <c r="B11" s="349" t="s">
        <v>130</v>
      </c>
      <c r="C11" s="310">
        <v>6974.4660000000003</v>
      </c>
      <c r="D11" s="304">
        <v>12599.352999999999</v>
      </c>
      <c r="E11" s="311">
        <v>5656.33</v>
      </c>
      <c r="F11" s="304">
        <v>9062.768</v>
      </c>
      <c r="G11" s="306">
        <v>11022.120999999999</v>
      </c>
      <c r="H11" s="304">
        <v>15487.319</v>
      </c>
      <c r="I11" s="306">
        <v>11535.634</v>
      </c>
      <c r="J11" s="307">
        <v>15177.790999999999</v>
      </c>
      <c r="K11" s="312">
        <v>-4047.6549999999988</v>
      </c>
      <c r="L11" s="304">
        <v>-2887.9660000000003</v>
      </c>
    </row>
    <row r="12" spans="1:12" s="362" customFormat="1" ht="30" x14ac:dyDescent="0.25">
      <c r="A12" s="351" t="s">
        <v>54</v>
      </c>
      <c r="B12" s="352" t="s">
        <v>55</v>
      </c>
      <c r="C12" s="313">
        <v>23369.332999999999</v>
      </c>
      <c r="D12" s="309">
        <v>54628.273000000001</v>
      </c>
      <c r="E12" s="314">
        <v>44721.754000000001</v>
      </c>
      <c r="F12" s="309">
        <v>78858.698999999993</v>
      </c>
      <c r="G12" s="296">
        <v>649349.91</v>
      </c>
      <c r="H12" s="309">
        <v>842733.66599999997</v>
      </c>
      <c r="I12" s="296">
        <v>1527362.6029999999</v>
      </c>
      <c r="J12" s="315">
        <v>1636931.3370000001</v>
      </c>
      <c r="K12" s="308">
        <v>-625980.57700000005</v>
      </c>
      <c r="L12" s="309">
        <v>-788105.39299999992</v>
      </c>
    </row>
    <row r="13" spans="1:12" s="362" customFormat="1" ht="15.75" x14ac:dyDescent="0.25">
      <c r="A13" s="353" t="s">
        <v>56</v>
      </c>
      <c r="B13" s="354" t="s">
        <v>57</v>
      </c>
      <c r="C13" s="316">
        <v>1326.3620000000001</v>
      </c>
      <c r="D13" s="317">
        <v>3363.0610000000001</v>
      </c>
      <c r="E13" s="311">
        <v>3925.25</v>
      </c>
      <c r="F13" s="317">
        <v>8076.6540000000005</v>
      </c>
      <c r="G13" s="306">
        <v>57398.425000000003</v>
      </c>
      <c r="H13" s="304">
        <v>73668.847999999998</v>
      </c>
      <c r="I13" s="318">
        <v>208108.80799999999</v>
      </c>
      <c r="J13" s="307">
        <v>250967.364</v>
      </c>
      <c r="K13" s="312">
        <v>-56072.063000000002</v>
      </c>
      <c r="L13" s="304">
        <v>-70305.786999999997</v>
      </c>
    </row>
    <row r="14" spans="1:12" s="362" customFormat="1" ht="30.75" thickBot="1" x14ac:dyDescent="0.3">
      <c r="A14" s="355" t="s">
        <v>58</v>
      </c>
      <c r="B14" s="356" t="s">
        <v>59</v>
      </c>
      <c r="C14" s="319">
        <v>93990.440999999992</v>
      </c>
      <c r="D14" s="320">
        <v>156946.88199999998</v>
      </c>
      <c r="E14" s="321">
        <v>367296.51</v>
      </c>
      <c r="F14" s="320">
        <v>461690.87400000001</v>
      </c>
      <c r="G14" s="321">
        <v>3059.627</v>
      </c>
      <c r="H14" s="320">
        <v>4996.1120000000001</v>
      </c>
      <c r="I14" s="321">
        <v>10009.001</v>
      </c>
      <c r="J14" s="322">
        <v>12762.133</v>
      </c>
      <c r="K14" s="323">
        <v>90930.813999999998</v>
      </c>
      <c r="L14" s="320">
        <v>151950.76999999999</v>
      </c>
    </row>
    <row r="15" spans="1:12" s="362" customFormat="1" ht="15.75" x14ac:dyDescent="0.25">
      <c r="A15" s="545" t="s">
        <v>60</v>
      </c>
      <c r="B15" s="546"/>
      <c r="C15" s="293"/>
      <c r="D15" s="293"/>
      <c r="E15" s="293"/>
      <c r="F15" s="293"/>
      <c r="G15" s="293"/>
      <c r="H15" s="293"/>
      <c r="I15" s="293"/>
      <c r="J15" s="293"/>
      <c r="K15" s="293"/>
      <c r="L15" s="324"/>
    </row>
    <row r="16" spans="1:12" s="362" customFormat="1" ht="30.75" thickBot="1" x14ac:dyDescent="0.3">
      <c r="A16" s="355" t="s">
        <v>61</v>
      </c>
      <c r="B16" s="356" t="s">
        <v>62</v>
      </c>
      <c r="C16" s="319">
        <v>136431.93799999999</v>
      </c>
      <c r="D16" s="325">
        <v>169819.94399999999</v>
      </c>
      <c r="E16" s="321">
        <v>137116.065</v>
      </c>
      <c r="F16" s="320">
        <v>146351.611</v>
      </c>
      <c r="G16" s="321">
        <v>205398.239</v>
      </c>
      <c r="H16" s="320">
        <v>241172.53899999999</v>
      </c>
      <c r="I16" s="321">
        <v>218283.70800000001</v>
      </c>
      <c r="J16" s="322">
        <v>201757.375</v>
      </c>
      <c r="K16" s="323">
        <v>-68966.301000000007</v>
      </c>
      <c r="L16" s="320">
        <v>-71352.595000000001</v>
      </c>
    </row>
    <row r="17" spans="1:12" s="362" customFormat="1" ht="15.75" x14ac:dyDescent="0.25">
      <c r="A17" s="359" t="s">
        <v>107</v>
      </c>
      <c r="B17" s="360"/>
      <c r="C17" s="361"/>
      <c r="D17" s="361"/>
      <c r="E17" s="361"/>
      <c r="F17" s="361"/>
      <c r="G17" s="361"/>
      <c r="H17" s="361"/>
      <c r="I17" s="361"/>
      <c r="J17" s="361"/>
      <c r="K17" s="361"/>
      <c r="L17" s="361"/>
    </row>
    <row r="18" spans="1:12" s="366" customFormat="1" ht="15.75" x14ac:dyDescent="0.25">
      <c r="A18" s="364" t="s">
        <v>108</v>
      </c>
      <c r="B18" s="365"/>
      <c r="C18" s="365"/>
      <c r="D18" s="365"/>
      <c r="E18" s="365"/>
      <c r="F18" s="365"/>
      <c r="G18" s="365"/>
      <c r="H18" s="365"/>
      <c r="I18" s="365"/>
      <c r="J18" s="365"/>
      <c r="K18" s="365"/>
      <c r="L18" s="365"/>
    </row>
    <row r="20" spans="1:12" x14ac:dyDescent="0.2">
      <c r="E20" s="326"/>
    </row>
    <row r="21" spans="1:12" x14ac:dyDescent="0.2">
      <c r="E21" s="326"/>
      <c r="F21" s="326"/>
    </row>
    <row r="22" spans="1:12" ht="21" x14ac:dyDescent="0.35">
      <c r="A22" s="327"/>
    </row>
  </sheetData>
  <mergeCells count="2">
    <mergeCell ref="A8:B8"/>
    <mergeCell ref="A15:B15"/>
  </mergeCells>
  <pageMargins left="0.75" right="0.75" top="1" bottom="1" header="0.5" footer="0.5"/>
  <pageSetup paperSize="9" scale="5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84"/>
  <sheetViews>
    <sheetView showGridLines="0" zoomScale="90" zoomScaleNormal="90" workbookViewId="0">
      <selection activeCell="J90" sqref="J90"/>
    </sheetView>
  </sheetViews>
  <sheetFormatPr defaultRowHeight="15.75" x14ac:dyDescent="0.25"/>
  <cols>
    <col min="1" max="1" width="16.7109375" style="362" customWidth="1"/>
    <col min="2" max="3" width="12.7109375" style="362" customWidth="1"/>
    <col min="4" max="4" width="16.7109375" style="362" customWidth="1"/>
    <col min="5" max="6" width="12.7109375" style="362" customWidth="1"/>
    <col min="7" max="7" width="19.5703125" style="362" customWidth="1"/>
    <col min="8" max="8" width="16.7109375" style="363" customWidth="1"/>
    <col min="9" max="9" width="12.7109375" style="363" customWidth="1"/>
    <col min="10" max="10" width="12.7109375" style="362" customWidth="1"/>
    <col min="11" max="11" width="16.7109375" style="362" customWidth="1"/>
    <col min="12" max="13" width="12.7109375" style="362" customWidth="1"/>
    <col min="14" max="16384" width="9.140625" style="362"/>
  </cols>
  <sheetData>
    <row r="1" spans="1:14" s="367" customFormat="1" ht="21" x14ac:dyDescent="0.35">
      <c r="A1" s="328" t="s">
        <v>157</v>
      </c>
      <c r="H1" s="368"/>
      <c r="I1" s="368"/>
    </row>
    <row r="2" spans="1:14" s="369" customFormat="1" ht="18.75" x14ac:dyDescent="0.3">
      <c r="A2" s="329" t="s">
        <v>158</v>
      </c>
      <c r="H2" s="370"/>
      <c r="I2" s="370"/>
    </row>
    <row r="3" spans="1:14" x14ac:dyDescent="0.25">
      <c r="A3" s="371"/>
    </row>
    <row r="4" spans="1:14" ht="13.5" customHeight="1" x14ac:dyDescent="0.25">
      <c r="A4" s="375" t="s">
        <v>102</v>
      </c>
      <c r="B4" s="375"/>
      <c r="C4" s="375"/>
      <c r="D4" s="375"/>
      <c r="E4" s="375"/>
      <c r="F4" s="357"/>
      <c r="G4" s="357"/>
      <c r="H4" s="375" t="s">
        <v>103</v>
      </c>
      <c r="I4" s="375"/>
      <c r="J4" s="375"/>
      <c r="K4" s="375"/>
      <c r="L4" s="375"/>
      <c r="M4" s="357"/>
    </row>
    <row r="5" spans="1:14" ht="13.5" customHeight="1" thickBot="1" x14ac:dyDescent="0.3">
      <c r="A5" s="375" t="s">
        <v>168</v>
      </c>
      <c r="B5" s="375"/>
      <c r="C5" s="375"/>
      <c r="D5" s="375"/>
      <c r="E5" s="375"/>
      <c r="F5" s="357"/>
      <c r="G5" s="357"/>
      <c r="H5" s="375" t="s">
        <v>168</v>
      </c>
      <c r="I5" s="375"/>
      <c r="J5" s="375"/>
      <c r="K5" s="375"/>
      <c r="L5" s="375"/>
      <c r="M5" s="357"/>
    </row>
    <row r="6" spans="1:14" ht="16.5" thickBot="1" x14ac:dyDescent="0.3">
      <c r="A6" s="378" t="s">
        <v>63</v>
      </c>
      <c r="B6" s="379"/>
      <c r="C6" s="379"/>
      <c r="D6" s="379"/>
      <c r="E6" s="379"/>
      <c r="F6" s="380"/>
      <c r="G6" s="357"/>
      <c r="H6" s="378" t="s">
        <v>64</v>
      </c>
      <c r="I6" s="379"/>
      <c r="J6" s="379"/>
      <c r="K6" s="379"/>
      <c r="L6" s="379"/>
      <c r="M6" s="380"/>
    </row>
    <row r="7" spans="1:14" ht="16.5" thickBot="1" x14ac:dyDescent="0.3">
      <c r="A7" s="381" t="s">
        <v>166</v>
      </c>
      <c r="B7" s="382"/>
      <c r="C7" s="383"/>
      <c r="D7" s="384" t="s">
        <v>167</v>
      </c>
      <c r="E7" s="382"/>
      <c r="F7" s="385"/>
      <c r="G7" s="357"/>
      <c r="H7" s="381" t="s">
        <v>166</v>
      </c>
      <c r="I7" s="382"/>
      <c r="J7" s="383"/>
      <c r="K7" s="381" t="s">
        <v>167</v>
      </c>
      <c r="L7" s="382"/>
      <c r="M7" s="385"/>
    </row>
    <row r="8" spans="1:14" ht="30.75" thickBot="1" x14ac:dyDescent="0.3">
      <c r="A8" s="386" t="s">
        <v>65</v>
      </c>
      <c r="B8" s="387" t="s">
        <v>47</v>
      </c>
      <c r="C8" s="388" t="s">
        <v>66</v>
      </c>
      <c r="D8" s="389" t="s">
        <v>65</v>
      </c>
      <c r="E8" s="387" t="s">
        <v>47</v>
      </c>
      <c r="F8" s="390" t="s">
        <v>66</v>
      </c>
      <c r="G8" s="357"/>
      <c r="H8" s="386" t="s">
        <v>65</v>
      </c>
      <c r="I8" s="387" t="s">
        <v>47</v>
      </c>
      <c r="J8" s="390" t="s">
        <v>66</v>
      </c>
      <c r="K8" s="386" t="s">
        <v>65</v>
      </c>
      <c r="L8" s="387" t="s">
        <v>47</v>
      </c>
      <c r="M8" s="390" t="s">
        <v>66</v>
      </c>
      <c r="N8" s="372"/>
    </row>
    <row r="9" spans="1:14" ht="16.5" thickBot="1" x14ac:dyDescent="0.3">
      <c r="A9" s="391" t="s">
        <v>12</v>
      </c>
      <c r="B9" s="392">
        <v>93990.441000000006</v>
      </c>
      <c r="C9" s="393">
        <v>367296.51</v>
      </c>
      <c r="D9" s="394" t="s">
        <v>12</v>
      </c>
      <c r="E9" s="395">
        <v>156946.88200000001</v>
      </c>
      <c r="F9" s="393">
        <v>461690.87400000001</v>
      </c>
      <c r="G9" s="357"/>
      <c r="H9" s="396" t="s">
        <v>12</v>
      </c>
      <c r="I9" s="397">
        <v>3059.627</v>
      </c>
      <c r="J9" s="398">
        <v>10009.001</v>
      </c>
      <c r="K9" s="391" t="s">
        <v>12</v>
      </c>
      <c r="L9" s="395">
        <v>4996.1120000000001</v>
      </c>
      <c r="M9" s="393">
        <v>12762.133</v>
      </c>
    </row>
    <row r="10" spans="1:14" x14ac:dyDescent="0.25">
      <c r="A10" s="399" t="s">
        <v>67</v>
      </c>
      <c r="B10" s="400">
        <v>31008.835999999999</v>
      </c>
      <c r="C10" s="401">
        <v>132879.55900000001</v>
      </c>
      <c r="D10" s="402" t="s">
        <v>68</v>
      </c>
      <c r="E10" s="403">
        <v>57908.894</v>
      </c>
      <c r="F10" s="404">
        <v>150666.837</v>
      </c>
      <c r="G10" s="357"/>
      <c r="H10" s="405" t="s">
        <v>68</v>
      </c>
      <c r="I10" s="406">
        <v>1153.9459999999999</v>
      </c>
      <c r="J10" s="407">
        <v>3233.76</v>
      </c>
      <c r="K10" s="405" t="s">
        <v>90</v>
      </c>
      <c r="L10" s="408">
        <v>2638.913</v>
      </c>
      <c r="M10" s="409">
        <v>6445.3</v>
      </c>
    </row>
    <row r="11" spans="1:14" x14ac:dyDescent="0.25">
      <c r="A11" s="410" t="s">
        <v>68</v>
      </c>
      <c r="B11" s="411">
        <v>30828.78</v>
      </c>
      <c r="C11" s="412">
        <v>111252.893</v>
      </c>
      <c r="D11" s="413" t="s">
        <v>67</v>
      </c>
      <c r="E11" s="414">
        <v>44546.603999999999</v>
      </c>
      <c r="F11" s="415">
        <v>156947.67199999999</v>
      </c>
      <c r="G11" s="357"/>
      <c r="H11" s="410" t="s">
        <v>90</v>
      </c>
      <c r="I11" s="411">
        <v>1131.5070000000001</v>
      </c>
      <c r="J11" s="412">
        <v>3811.1</v>
      </c>
      <c r="K11" s="410" t="s">
        <v>68</v>
      </c>
      <c r="L11" s="414">
        <v>1298.201</v>
      </c>
      <c r="M11" s="415">
        <v>3071.7330000000002</v>
      </c>
    </row>
    <row r="12" spans="1:14" x14ac:dyDescent="0.25">
      <c r="A12" s="410" t="s">
        <v>76</v>
      </c>
      <c r="B12" s="411">
        <v>10848.144</v>
      </c>
      <c r="C12" s="412">
        <v>43428.14</v>
      </c>
      <c r="D12" s="413" t="s">
        <v>76</v>
      </c>
      <c r="E12" s="414">
        <v>25390.569</v>
      </c>
      <c r="F12" s="415">
        <v>78310.572</v>
      </c>
      <c r="G12" s="357"/>
      <c r="H12" s="416" t="s">
        <v>70</v>
      </c>
      <c r="I12" s="411">
        <v>390.98200000000003</v>
      </c>
      <c r="J12" s="417">
        <v>1698.251</v>
      </c>
      <c r="K12" s="416" t="s">
        <v>70</v>
      </c>
      <c r="L12" s="414">
        <v>763.99400000000003</v>
      </c>
      <c r="M12" s="418">
        <v>2681.15</v>
      </c>
    </row>
    <row r="13" spans="1:14" x14ac:dyDescent="0.25">
      <c r="A13" s="410" t="s">
        <v>91</v>
      </c>
      <c r="B13" s="411">
        <v>6576.6450000000004</v>
      </c>
      <c r="C13" s="412">
        <v>24895.800999999999</v>
      </c>
      <c r="D13" s="413" t="s">
        <v>91</v>
      </c>
      <c r="E13" s="414">
        <v>14110.212</v>
      </c>
      <c r="F13" s="415">
        <v>36337.322999999997</v>
      </c>
      <c r="G13" s="357"/>
      <c r="H13" s="410" t="s">
        <v>71</v>
      </c>
      <c r="I13" s="411">
        <v>250.73</v>
      </c>
      <c r="J13" s="412">
        <v>957.04</v>
      </c>
      <c r="K13" s="410" t="s">
        <v>88</v>
      </c>
      <c r="L13" s="414">
        <v>139.05699999999999</v>
      </c>
      <c r="M13" s="415">
        <v>204.41</v>
      </c>
    </row>
    <row r="14" spans="1:14" x14ac:dyDescent="0.25">
      <c r="A14" s="410" t="s">
        <v>73</v>
      </c>
      <c r="B14" s="411">
        <v>5895.4459999999999</v>
      </c>
      <c r="C14" s="412">
        <v>22199.424999999999</v>
      </c>
      <c r="D14" s="413" t="s">
        <v>160</v>
      </c>
      <c r="E14" s="414">
        <v>6512.4219999999996</v>
      </c>
      <c r="F14" s="415">
        <v>10903.28</v>
      </c>
      <c r="G14" s="357"/>
      <c r="H14" s="416" t="s">
        <v>104</v>
      </c>
      <c r="I14" s="411">
        <v>121.92400000000001</v>
      </c>
      <c r="J14" s="417">
        <v>284.64</v>
      </c>
      <c r="K14" s="416" t="s">
        <v>104</v>
      </c>
      <c r="L14" s="414">
        <v>116.71299999999999</v>
      </c>
      <c r="M14" s="418">
        <v>285.92</v>
      </c>
    </row>
    <row r="15" spans="1:14" x14ac:dyDescent="0.25">
      <c r="A15" s="419" t="s">
        <v>89</v>
      </c>
      <c r="B15" s="420">
        <v>4387.6030000000001</v>
      </c>
      <c r="C15" s="421">
        <v>16359.911</v>
      </c>
      <c r="D15" s="422" t="s">
        <v>72</v>
      </c>
      <c r="E15" s="423">
        <v>3504.0390000000002</v>
      </c>
      <c r="F15" s="424">
        <v>13457.06</v>
      </c>
      <c r="G15" s="357"/>
      <c r="H15" s="416" t="s">
        <v>88</v>
      </c>
      <c r="I15" s="411">
        <v>10.538</v>
      </c>
      <c r="J15" s="417">
        <v>24.21</v>
      </c>
      <c r="K15" s="416" t="s">
        <v>69</v>
      </c>
      <c r="L15" s="414">
        <v>20.396000000000001</v>
      </c>
      <c r="M15" s="418">
        <v>50.62</v>
      </c>
    </row>
    <row r="16" spans="1:14" ht="16.5" thickBot="1" x14ac:dyDescent="0.3">
      <c r="A16" s="419" t="s">
        <v>169</v>
      </c>
      <c r="B16" s="420">
        <v>1154.538</v>
      </c>
      <c r="C16" s="421">
        <v>4608.0200000000004</v>
      </c>
      <c r="D16" s="422" t="s">
        <v>69</v>
      </c>
      <c r="E16" s="423">
        <v>1077.3689999999999</v>
      </c>
      <c r="F16" s="424">
        <v>3168.52</v>
      </c>
      <c r="G16" s="357"/>
      <c r="H16" s="425"/>
      <c r="I16" s="426"/>
      <c r="J16" s="427"/>
      <c r="K16" s="425" t="s">
        <v>154</v>
      </c>
      <c r="L16" s="428">
        <v>18.838000000000001</v>
      </c>
      <c r="M16" s="429">
        <v>23</v>
      </c>
    </row>
    <row r="17" spans="1:13" ht="16.5" thickBot="1" x14ac:dyDescent="0.3">
      <c r="A17" s="434" t="s">
        <v>74</v>
      </c>
      <c r="B17" s="426">
        <v>950.03300000000002</v>
      </c>
      <c r="C17" s="435">
        <v>3199.3789999999999</v>
      </c>
      <c r="D17" s="436" t="s">
        <v>88</v>
      </c>
      <c r="E17" s="428">
        <v>925.21</v>
      </c>
      <c r="F17" s="437">
        <v>2531.7269999999999</v>
      </c>
      <c r="G17" s="357"/>
      <c r="H17" s="430" t="s">
        <v>109</v>
      </c>
      <c r="I17" s="431"/>
      <c r="J17" s="431"/>
      <c r="K17" s="432"/>
      <c r="L17" s="433"/>
      <c r="M17" s="433"/>
    </row>
    <row r="18" spans="1:13" x14ac:dyDescent="0.25">
      <c r="A18" s="430" t="s">
        <v>109</v>
      </c>
      <c r="B18" s="438"/>
      <c r="C18" s="438"/>
      <c r="D18" s="432"/>
      <c r="E18" s="433"/>
      <c r="F18" s="433"/>
      <c r="G18" s="357"/>
      <c r="H18" s="439"/>
      <c r="I18" s="440"/>
      <c r="J18" s="440"/>
      <c r="K18" s="357"/>
      <c r="L18" s="357"/>
      <c r="M18" s="357"/>
    </row>
    <row r="19" spans="1:13" x14ac:dyDescent="0.25">
      <c r="A19" s="357"/>
      <c r="B19" s="357"/>
      <c r="C19" s="357"/>
      <c r="D19" s="357"/>
      <c r="E19" s="357"/>
      <c r="F19" s="357"/>
      <c r="G19" s="357"/>
      <c r="H19" s="357"/>
      <c r="I19" s="357"/>
      <c r="J19" s="357"/>
      <c r="K19" s="357"/>
      <c r="L19" s="357"/>
      <c r="M19" s="357"/>
    </row>
    <row r="20" spans="1:13" x14ac:dyDescent="0.25">
      <c r="A20" s="375" t="s">
        <v>95</v>
      </c>
      <c r="B20" s="375"/>
      <c r="C20" s="375"/>
      <c r="D20" s="375"/>
      <c r="E20" s="375"/>
      <c r="F20" s="357"/>
      <c r="G20" s="357"/>
      <c r="H20" s="375" t="s">
        <v>96</v>
      </c>
      <c r="I20" s="375"/>
      <c r="J20" s="375"/>
      <c r="K20" s="375"/>
      <c r="L20" s="375"/>
      <c r="M20" s="357"/>
    </row>
    <row r="21" spans="1:13" ht="16.5" thickBot="1" x14ac:dyDescent="0.3">
      <c r="A21" s="376" t="s">
        <v>168</v>
      </c>
      <c r="B21" s="376"/>
      <c r="C21" s="376"/>
      <c r="D21" s="376"/>
      <c r="E21" s="376"/>
      <c r="F21" s="377"/>
      <c r="G21" s="377"/>
      <c r="H21" s="376" t="s">
        <v>168</v>
      </c>
      <c r="I21" s="376"/>
      <c r="J21" s="376"/>
      <c r="K21" s="376"/>
      <c r="L21" s="376"/>
      <c r="M21" s="377"/>
    </row>
    <row r="22" spans="1:13" ht="16.5" thickBot="1" x14ac:dyDescent="0.3">
      <c r="A22" s="378" t="s">
        <v>63</v>
      </c>
      <c r="B22" s="379"/>
      <c r="C22" s="379"/>
      <c r="D22" s="379"/>
      <c r="E22" s="379"/>
      <c r="F22" s="380"/>
      <c r="G22" s="377"/>
      <c r="H22" s="378" t="s">
        <v>64</v>
      </c>
      <c r="I22" s="379"/>
      <c r="J22" s="379"/>
      <c r="K22" s="379"/>
      <c r="L22" s="379"/>
      <c r="M22" s="380"/>
    </row>
    <row r="23" spans="1:13" ht="16.5" thickBot="1" x14ac:dyDescent="0.3">
      <c r="A23" s="381" t="s">
        <v>166</v>
      </c>
      <c r="B23" s="382"/>
      <c r="C23" s="383"/>
      <c r="D23" s="384" t="s">
        <v>167</v>
      </c>
      <c r="E23" s="382"/>
      <c r="F23" s="385"/>
      <c r="G23" s="377"/>
      <c r="H23" s="381" t="s">
        <v>166</v>
      </c>
      <c r="I23" s="382"/>
      <c r="J23" s="383"/>
      <c r="K23" s="384" t="s">
        <v>167</v>
      </c>
      <c r="L23" s="382"/>
      <c r="M23" s="385"/>
    </row>
    <row r="24" spans="1:13" ht="30.75" thickBot="1" x14ac:dyDescent="0.3">
      <c r="A24" s="386" t="s">
        <v>65</v>
      </c>
      <c r="B24" s="387" t="s">
        <v>47</v>
      </c>
      <c r="C24" s="390" t="s">
        <v>66</v>
      </c>
      <c r="D24" s="441" t="s">
        <v>65</v>
      </c>
      <c r="E24" s="387" t="s">
        <v>47</v>
      </c>
      <c r="F24" s="390" t="s">
        <v>66</v>
      </c>
      <c r="G24" s="377"/>
      <c r="H24" s="386" t="s">
        <v>65</v>
      </c>
      <c r="I24" s="387" t="s">
        <v>47</v>
      </c>
      <c r="J24" s="388" t="s">
        <v>66</v>
      </c>
      <c r="K24" s="389" t="s">
        <v>65</v>
      </c>
      <c r="L24" s="387" t="s">
        <v>47</v>
      </c>
      <c r="M24" s="390" t="s">
        <v>66</v>
      </c>
    </row>
    <row r="25" spans="1:13" ht="16.5" thickBot="1" x14ac:dyDescent="0.3">
      <c r="A25" s="391" t="s">
        <v>12</v>
      </c>
      <c r="B25" s="392">
        <v>23369.332999999999</v>
      </c>
      <c r="C25" s="393">
        <v>44721.754000000001</v>
      </c>
      <c r="D25" s="394" t="s">
        <v>12</v>
      </c>
      <c r="E25" s="395">
        <v>54628.273000000001</v>
      </c>
      <c r="F25" s="393">
        <v>78858.698999999993</v>
      </c>
      <c r="G25" s="377"/>
      <c r="H25" s="391" t="s">
        <v>12</v>
      </c>
      <c r="I25" s="392">
        <v>649349.91</v>
      </c>
      <c r="J25" s="393">
        <v>1527362.6029999999</v>
      </c>
      <c r="K25" s="394" t="s">
        <v>12</v>
      </c>
      <c r="L25" s="395">
        <v>842733.66599999997</v>
      </c>
      <c r="M25" s="393">
        <v>1636931.3370000001</v>
      </c>
    </row>
    <row r="26" spans="1:13" x14ac:dyDescent="0.25">
      <c r="A26" s="399" t="s">
        <v>68</v>
      </c>
      <c r="B26" s="400">
        <v>11269.216</v>
      </c>
      <c r="C26" s="401">
        <v>20859.289000000001</v>
      </c>
      <c r="D26" s="402" t="s">
        <v>68</v>
      </c>
      <c r="E26" s="403">
        <v>33779.002999999997</v>
      </c>
      <c r="F26" s="404">
        <v>47464.561999999998</v>
      </c>
      <c r="G26" s="377"/>
      <c r="H26" s="399" t="s">
        <v>75</v>
      </c>
      <c r="I26" s="400">
        <v>316165.81300000002</v>
      </c>
      <c r="J26" s="401">
        <v>769901.12199999997</v>
      </c>
      <c r="K26" s="402" t="s">
        <v>75</v>
      </c>
      <c r="L26" s="403">
        <v>413362.14500000002</v>
      </c>
      <c r="M26" s="404">
        <v>809665.85</v>
      </c>
    </row>
    <row r="27" spans="1:13" x14ac:dyDescent="0.25">
      <c r="A27" s="410" t="s">
        <v>88</v>
      </c>
      <c r="B27" s="411">
        <v>6554.0140000000001</v>
      </c>
      <c r="C27" s="412">
        <v>11571.98</v>
      </c>
      <c r="D27" s="413" t="s">
        <v>88</v>
      </c>
      <c r="E27" s="414">
        <v>12225.385</v>
      </c>
      <c r="F27" s="415">
        <v>17426.21</v>
      </c>
      <c r="G27" s="377"/>
      <c r="H27" s="410" t="s">
        <v>87</v>
      </c>
      <c r="I27" s="411">
        <v>157857.302</v>
      </c>
      <c r="J27" s="412">
        <v>373827.54399999999</v>
      </c>
      <c r="K27" s="413" t="s">
        <v>87</v>
      </c>
      <c r="L27" s="414">
        <v>184205.79199999999</v>
      </c>
      <c r="M27" s="415">
        <v>377114.93199999997</v>
      </c>
    </row>
    <row r="28" spans="1:13" x14ac:dyDescent="0.25">
      <c r="A28" s="410" t="s">
        <v>69</v>
      </c>
      <c r="B28" s="411">
        <v>2937.721</v>
      </c>
      <c r="C28" s="412">
        <v>7072.2790000000005</v>
      </c>
      <c r="D28" s="413" t="s">
        <v>69</v>
      </c>
      <c r="E28" s="414">
        <v>3776.683</v>
      </c>
      <c r="F28" s="415">
        <v>7295.66</v>
      </c>
      <c r="G28" s="377"/>
      <c r="H28" s="410" t="s">
        <v>82</v>
      </c>
      <c r="I28" s="411">
        <v>74892.407999999996</v>
      </c>
      <c r="J28" s="412">
        <v>181106.94</v>
      </c>
      <c r="K28" s="413" t="s">
        <v>82</v>
      </c>
      <c r="L28" s="414">
        <v>131122.09099999999</v>
      </c>
      <c r="M28" s="415">
        <v>253521.94399999999</v>
      </c>
    </row>
    <row r="29" spans="1:13" x14ac:dyDescent="0.25">
      <c r="A29" s="410" t="s">
        <v>76</v>
      </c>
      <c r="B29" s="411">
        <v>712.18600000000004</v>
      </c>
      <c r="C29" s="412">
        <v>1306.06</v>
      </c>
      <c r="D29" s="413" t="s">
        <v>76</v>
      </c>
      <c r="E29" s="414">
        <v>1387.712</v>
      </c>
      <c r="F29" s="415">
        <v>2067.2739999999999</v>
      </c>
      <c r="G29" s="377"/>
      <c r="H29" s="410" t="s">
        <v>70</v>
      </c>
      <c r="I29" s="411">
        <v>27008.136999999999</v>
      </c>
      <c r="J29" s="412">
        <v>50847.692000000003</v>
      </c>
      <c r="K29" s="413" t="s">
        <v>70</v>
      </c>
      <c r="L29" s="414">
        <v>47433.695</v>
      </c>
      <c r="M29" s="415">
        <v>80115.69</v>
      </c>
    </row>
    <row r="30" spans="1:13" x14ac:dyDescent="0.25">
      <c r="A30" s="410" t="s">
        <v>155</v>
      </c>
      <c r="B30" s="411">
        <v>595.45000000000005</v>
      </c>
      <c r="C30" s="412">
        <v>1485.46</v>
      </c>
      <c r="D30" s="413" t="s">
        <v>113</v>
      </c>
      <c r="E30" s="414">
        <v>1157.0899999999999</v>
      </c>
      <c r="F30" s="415">
        <v>1900.01</v>
      </c>
      <c r="G30" s="377"/>
      <c r="H30" s="410" t="s">
        <v>104</v>
      </c>
      <c r="I30" s="411">
        <v>22104.44</v>
      </c>
      <c r="J30" s="412">
        <v>48673.53</v>
      </c>
      <c r="K30" s="413" t="s">
        <v>68</v>
      </c>
      <c r="L30" s="414">
        <v>26130.221000000001</v>
      </c>
      <c r="M30" s="415">
        <v>48080.610999999997</v>
      </c>
    </row>
    <row r="31" spans="1:13" x14ac:dyDescent="0.25">
      <c r="A31" s="419" t="s">
        <v>71</v>
      </c>
      <c r="B31" s="420">
        <v>423.61900000000003</v>
      </c>
      <c r="C31" s="421">
        <v>796.86599999999999</v>
      </c>
      <c r="D31" s="422" t="s">
        <v>104</v>
      </c>
      <c r="E31" s="423">
        <v>807.64499999999998</v>
      </c>
      <c r="F31" s="424">
        <v>660.18600000000004</v>
      </c>
      <c r="G31" s="377"/>
      <c r="H31" s="419" t="s">
        <v>68</v>
      </c>
      <c r="I31" s="420">
        <v>20214.987000000001</v>
      </c>
      <c r="J31" s="421">
        <v>46312.18</v>
      </c>
      <c r="K31" s="422" t="s">
        <v>67</v>
      </c>
      <c r="L31" s="423">
        <v>23148.715</v>
      </c>
      <c r="M31" s="424">
        <v>40039.311999999998</v>
      </c>
    </row>
    <row r="32" spans="1:13" x14ac:dyDescent="0.25">
      <c r="A32" s="419" t="s">
        <v>106</v>
      </c>
      <c r="B32" s="420">
        <v>227.452</v>
      </c>
      <c r="C32" s="421">
        <v>352.36</v>
      </c>
      <c r="D32" s="422" t="s">
        <v>71</v>
      </c>
      <c r="E32" s="423">
        <v>362.79399999999998</v>
      </c>
      <c r="F32" s="424">
        <v>664.82399999999996</v>
      </c>
      <c r="G32" s="377"/>
      <c r="H32" s="419" t="s">
        <v>78</v>
      </c>
      <c r="I32" s="420">
        <v>14671.912</v>
      </c>
      <c r="J32" s="421">
        <v>27263.172999999999</v>
      </c>
      <c r="K32" s="422" t="s">
        <v>78</v>
      </c>
      <c r="L32" s="423">
        <v>6706.799</v>
      </c>
      <c r="M32" s="424">
        <v>10249.227999999999</v>
      </c>
    </row>
    <row r="33" spans="1:13" ht="16.5" thickBot="1" x14ac:dyDescent="0.3">
      <c r="A33" s="434" t="s">
        <v>67</v>
      </c>
      <c r="B33" s="426">
        <v>202.322</v>
      </c>
      <c r="C33" s="435">
        <v>210.56</v>
      </c>
      <c r="D33" s="436" t="s">
        <v>79</v>
      </c>
      <c r="E33" s="428">
        <v>284.52100000000002</v>
      </c>
      <c r="F33" s="442">
        <v>408.76</v>
      </c>
      <c r="G33" s="377"/>
      <c r="H33" s="434" t="s">
        <v>90</v>
      </c>
      <c r="I33" s="426">
        <v>12345.325999999999</v>
      </c>
      <c r="J33" s="435">
        <v>22518.773000000001</v>
      </c>
      <c r="K33" s="436" t="s">
        <v>81</v>
      </c>
      <c r="L33" s="428">
        <v>4091.2220000000002</v>
      </c>
      <c r="M33" s="437">
        <v>8912.6020000000008</v>
      </c>
    </row>
    <row r="34" spans="1:13" x14ac:dyDescent="0.25">
      <c r="A34" s="430" t="s">
        <v>109</v>
      </c>
      <c r="B34" s="438"/>
      <c r="C34" s="438"/>
      <c r="D34" s="432"/>
      <c r="E34" s="433"/>
      <c r="F34" s="433"/>
      <c r="G34" s="357"/>
      <c r="H34" s="430" t="s">
        <v>109</v>
      </c>
      <c r="I34" s="440"/>
      <c r="J34" s="440"/>
      <c r="K34" s="357"/>
      <c r="L34" s="357"/>
      <c r="M34" s="357"/>
    </row>
    <row r="35" spans="1:13" x14ac:dyDescent="0.25">
      <c r="A35" s="357"/>
      <c r="B35" s="357"/>
      <c r="C35" s="357"/>
      <c r="D35" s="357"/>
      <c r="E35" s="357"/>
      <c r="F35" s="357"/>
      <c r="G35" s="357"/>
      <c r="H35" s="357"/>
      <c r="I35" s="357"/>
      <c r="J35" s="357"/>
      <c r="K35" s="357"/>
      <c r="L35" s="357"/>
      <c r="M35" s="357"/>
    </row>
    <row r="36" spans="1:13" x14ac:dyDescent="0.25">
      <c r="A36" s="375" t="s">
        <v>97</v>
      </c>
      <c r="B36" s="375"/>
      <c r="C36" s="375"/>
      <c r="D36" s="375"/>
      <c r="E36" s="375"/>
      <c r="F36" s="357"/>
      <c r="G36" s="357"/>
      <c r="H36" s="375" t="s">
        <v>98</v>
      </c>
      <c r="I36" s="375"/>
      <c r="J36" s="375"/>
      <c r="K36" s="375"/>
      <c r="L36" s="375"/>
      <c r="M36" s="357"/>
    </row>
    <row r="37" spans="1:13" ht="16.5" thickBot="1" x14ac:dyDescent="0.3">
      <c r="A37" s="375" t="s">
        <v>168</v>
      </c>
      <c r="B37" s="375"/>
      <c r="C37" s="375"/>
      <c r="D37" s="375"/>
      <c r="E37" s="375"/>
      <c r="F37" s="357"/>
      <c r="G37" s="357"/>
      <c r="H37" s="375" t="s">
        <v>168</v>
      </c>
      <c r="I37" s="375"/>
      <c r="J37" s="375"/>
      <c r="K37" s="375"/>
      <c r="L37" s="375"/>
      <c r="M37" s="357"/>
    </row>
    <row r="38" spans="1:13" ht="16.5" thickBot="1" x14ac:dyDescent="0.3">
      <c r="A38" s="378" t="s">
        <v>63</v>
      </c>
      <c r="B38" s="379"/>
      <c r="C38" s="379"/>
      <c r="D38" s="379"/>
      <c r="E38" s="379"/>
      <c r="F38" s="380"/>
      <c r="G38" s="357"/>
      <c r="H38" s="378" t="s">
        <v>64</v>
      </c>
      <c r="I38" s="379"/>
      <c r="J38" s="379"/>
      <c r="K38" s="379"/>
      <c r="L38" s="379"/>
      <c r="M38" s="380"/>
    </row>
    <row r="39" spans="1:13" ht="16.5" thickBot="1" x14ac:dyDescent="0.3">
      <c r="A39" s="381" t="s">
        <v>166</v>
      </c>
      <c r="B39" s="382"/>
      <c r="C39" s="383"/>
      <c r="D39" s="384" t="s">
        <v>167</v>
      </c>
      <c r="E39" s="382"/>
      <c r="F39" s="385"/>
      <c r="G39" s="357"/>
      <c r="H39" s="381" t="s">
        <v>166</v>
      </c>
      <c r="I39" s="382"/>
      <c r="J39" s="383"/>
      <c r="K39" s="384" t="s">
        <v>167</v>
      </c>
      <c r="L39" s="382"/>
      <c r="M39" s="385"/>
    </row>
    <row r="40" spans="1:13" ht="30.75" thickBot="1" x14ac:dyDescent="0.3">
      <c r="A40" s="386" t="s">
        <v>65</v>
      </c>
      <c r="B40" s="387" t="s">
        <v>47</v>
      </c>
      <c r="C40" s="388" t="s">
        <v>66</v>
      </c>
      <c r="D40" s="389" t="s">
        <v>65</v>
      </c>
      <c r="E40" s="387" t="s">
        <v>47</v>
      </c>
      <c r="F40" s="390" t="s">
        <v>66</v>
      </c>
      <c r="G40" s="357"/>
      <c r="H40" s="386" t="s">
        <v>65</v>
      </c>
      <c r="I40" s="387" t="s">
        <v>47</v>
      </c>
      <c r="J40" s="388" t="s">
        <v>66</v>
      </c>
      <c r="K40" s="389" t="s">
        <v>65</v>
      </c>
      <c r="L40" s="387" t="s">
        <v>47</v>
      </c>
      <c r="M40" s="390" t="s">
        <v>66</v>
      </c>
    </row>
    <row r="41" spans="1:13" ht="16.5" thickBot="1" x14ac:dyDescent="0.3">
      <c r="A41" s="391" t="s">
        <v>12</v>
      </c>
      <c r="B41" s="392">
        <v>72622.464000000007</v>
      </c>
      <c r="C41" s="393">
        <v>139310.05900000001</v>
      </c>
      <c r="D41" s="394" t="s">
        <v>12</v>
      </c>
      <c r="E41" s="395">
        <v>116424.16899999999</v>
      </c>
      <c r="F41" s="393">
        <v>146268.73800000001</v>
      </c>
      <c r="G41" s="357"/>
      <c r="H41" s="391" t="s">
        <v>12</v>
      </c>
      <c r="I41" s="392">
        <v>21973.526999999998</v>
      </c>
      <c r="J41" s="393">
        <v>27415.511999999999</v>
      </c>
      <c r="K41" s="394" t="s">
        <v>12</v>
      </c>
      <c r="L41" s="395">
        <v>26697.401999999998</v>
      </c>
      <c r="M41" s="393">
        <v>29241.263999999999</v>
      </c>
    </row>
    <row r="42" spans="1:13" x14ac:dyDescent="0.25">
      <c r="A42" s="399" t="s">
        <v>77</v>
      </c>
      <c r="B42" s="400">
        <v>11436.458000000001</v>
      </c>
      <c r="C42" s="443">
        <v>31138.973999999998</v>
      </c>
      <c r="D42" s="444" t="s">
        <v>73</v>
      </c>
      <c r="E42" s="403">
        <v>26138.821</v>
      </c>
      <c r="F42" s="404">
        <v>24462.873</v>
      </c>
      <c r="G42" s="357"/>
      <c r="H42" s="399" t="s">
        <v>67</v>
      </c>
      <c r="I42" s="400">
        <v>6768.6210000000001</v>
      </c>
      <c r="J42" s="443">
        <v>6991.2820000000002</v>
      </c>
      <c r="K42" s="444" t="s">
        <v>67</v>
      </c>
      <c r="L42" s="403">
        <v>6264.4759999999997</v>
      </c>
      <c r="M42" s="404">
        <v>5972.4930000000004</v>
      </c>
    </row>
    <row r="43" spans="1:13" x14ac:dyDescent="0.25">
      <c r="A43" s="410" t="s">
        <v>73</v>
      </c>
      <c r="B43" s="411">
        <v>10999.933999999999</v>
      </c>
      <c r="C43" s="445">
        <v>13368.376</v>
      </c>
      <c r="D43" s="446" t="s">
        <v>68</v>
      </c>
      <c r="E43" s="414">
        <v>20256.536</v>
      </c>
      <c r="F43" s="415">
        <v>19154.024000000001</v>
      </c>
      <c r="G43" s="357"/>
      <c r="H43" s="410" t="s">
        <v>74</v>
      </c>
      <c r="I43" s="411">
        <v>2941.74</v>
      </c>
      <c r="J43" s="445">
        <v>4790.6509999999998</v>
      </c>
      <c r="K43" s="446" t="s">
        <v>80</v>
      </c>
      <c r="L43" s="414">
        <v>4503.3909999999996</v>
      </c>
      <c r="M43" s="415">
        <v>5127.1750000000002</v>
      </c>
    </row>
    <row r="44" spans="1:13" x14ac:dyDescent="0.25">
      <c r="A44" s="410" t="s">
        <v>68</v>
      </c>
      <c r="B44" s="411">
        <v>10463.427</v>
      </c>
      <c r="C44" s="445">
        <v>13624.228999999999</v>
      </c>
      <c r="D44" s="446" t="s">
        <v>77</v>
      </c>
      <c r="E44" s="414">
        <v>14374.007</v>
      </c>
      <c r="F44" s="415">
        <v>29236.151999999998</v>
      </c>
      <c r="G44" s="357"/>
      <c r="H44" s="410" t="s">
        <v>79</v>
      </c>
      <c r="I44" s="411">
        <v>2609.377</v>
      </c>
      <c r="J44" s="445">
        <v>3646.288</v>
      </c>
      <c r="K44" s="446" t="s">
        <v>68</v>
      </c>
      <c r="L44" s="414">
        <v>4179.51</v>
      </c>
      <c r="M44" s="415">
        <v>3538.28</v>
      </c>
    </row>
    <row r="45" spans="1:13" x14ac:dyDescent="0.25">
      <c r="A45" s="410" t="s">
        <v>131</v>
      </c>
      <c r="B45" s="411">
        <v>5940.3230000000003</v>
      </c>
      <c r="C45" s="445">
        <v>8072.73</v>
      </c>
      <c r="D45" s="446" t="s">
        <v>111</v>
      </c>
      <c r="E45" s="414">
        <v>10444.671</v>
      </c>
      <c r="F45" s="415">
        <v>21559.594000000001</v>
      </c>
      <c r="G45" s="357"/>
      <c r="H45" s="410" t="s">
        <v>68</v>
      </c>
      <c r="I45" s="411">
        <v>1954.018</v>
      </c>
      <c r="J45" s="445">
        <v>2044.2090000000001</v>
      </c>
      <c r="K45" s="446" t="s">
        <v>71</v>
      </c>
      <c r="L45" s="414">
        <v>1393.5730000000001</v>
      </c>
      <c r="M45" s="415">
        <v>946.26599999999996</v>
      </c>
    </row>
    <row r="46" spans="1:13" x14ac:dyDescent="0.25">
      <c r="A46" s="410" t="s">
        <v>79</v>
      </c>
      <c r="B46" s="411">
        <v>4427.143</v>
      </c>
      <c r="C46" s="445">
        <v>7174.8789999999999</v>
      </c>
      <c r="D46" s="446" t="s">
        <v>131</v>
      </c>
      <c r="E46" s="414">
        <v>8028.1980000000003</v>
      </c>
      <c r="F46" s="415">
        <v>8571.5300000000007</v>
      </c>
      <c r="G46" s="357"/>
      <c r="H46" s="410" t="s">
        <v>73</v>
      </c>
      <c r="I46" s="411">
        <v>1392.598</v>
      </c>
      <c r="J46" s="445">
        <v>1424.375</v>
      </c>
      <c r="K46" s="446" t="s">
        <v>128</v>
      </c>
      <c r="L46" s="414">
        <v>1210.154</v>
      </c>
      <c r="M46" s="415">
        <v>1784.9490000000001</v>
      </c>
    </row>
    <row r="47" spans="1:13" x14ac:dyDescent="0.25">
      <c r="A47" s="419" t="s">
        <v>104</v>
      </c>
      <c r="B47" s="420">
        <v>4378.7539999999999</v>
      </c>
      <c r="C47" s="447">
        <v>5193.2110000000002</v>
      </c>
      <c r="D47" s="448" t="s">
        <v>104</v>
      </c>
      <c r="E47" s="423">
        <v>7039.9589999999998</v>
      </c>
      <c r="F47" s="424">
        <v>6289.0940000000001</v>
      </c>
      <c r="G47" s="357"/>
      <c r="H47" s="419" t="s">
        <v>80</v>
      </c>
      <c r="I47" s="420">
        <v>1319.5640000000001</v>
      </c>
      <c r="J47" s="447">
        <v>1099.2159999999999</v>
      </c>
      <c r="K47" s="448" t="s">
        <v>104</v>
      </c>
      <c r="L47" s="423">
        <v>1187.915</v>
      </c>
      <c r="M47" s="424">
        <v>2273.431</v>
      </c>
    </row>
    <row r="48" spans="1:13" x14ac:dyDescent="0.25">
      <c r="A48" s="419" t="s">
        <v>70</v>
      </c>
      <c r="B48" s="420">
        <v>4011.422</v>
      </c>
      <c r="C48" s="447">
        <v>8135.799</v>
      </c>
      <c r="D48" s="448" t="s">
        <v>79</v>
      </c>
      <c r="E48" s="423">
        <v>6978.7529999999997</v>
      </c>
      <c r="F48" s="424">
        <v>7026.1750000000002</v>
      </c>
      <c r="G48" s="357"/>
      <c r="H48" s="419" t="s">
        <v>71</v>
      </c>
      <c r="I48" s="420">
        <v>1064.3879999999999</v>
      </c>
      <c r="J48" s="447">
        <v>649.57000000000005</v>
      </c>
      <c r="K48" s="448" t="s">
        <v>89</v>
      </c>
      <c r="L48" s="423">
        <v>1161.729</v>
      </c>
      <c r="M48" s="424">
        <v>1093.2190000000001</v>
      </c>
    </row>
    <row r="49" spans="1:13" ht="16.5" thickBot="1" x14ac:dyDescent="0.3">
      <c r="A49" s="434" t="s">
        <v>78</v>
      </c>
      <c r="B49" s="426">
        <v>2933.319</v>
      </c>
      <c r="C49" s="449">
        <v>4630.0630000000001</v>
      </c>
      <c r="D49" s="450" t="s">
        <v>72</v>
      </c>
      <c r="E49" s="428">
        <v>4736.3500000000004</v>
      </c>
      <c r="F49" s="437">
        <v>5346.6049999999996</v>
      </c>
      <c r="G49" s="357"/>
      <c r="H49" s="434" t="s">
        <v>104</v>
      </c>
      <c r="I49" s="426">
        <v>1002.173</v>
      </c>
      <c r="J49" s="449">
        <v>2292.0459999999998</v>
      </c>
      <c r="K49" s="450" t="s">
        <v>79</v>
      </c>
      <c r="L49" s="428">
        <v>1040.973</v>
      </c>
      <c r="M49" s="437">
        <v>903.55399999999997</v>
      </c>
    </row>
    <row r="50" spans="1:13" x14ac:dyDescent="0.25">
      <c r="A50" s="430" t="s">
        <v>109</v>
      </c>
      <c r="B50" s="357"/>
      <c r="C50" s="357"/>
      <c r="D50" s="357"/>
      <c r="E50" s="357"/>
      <c r="F50" s="357"/>
      <c r="G50" s="357"/>
      <c r="H50" s="430" t="s">
        <v>109</v>
      </c>
      <c r="I50" s="357"/>
      <c r="J50" s="357"/>
      <c r="K50" s="357"/>
      <c r="L50" s="357"/>
      <c r="M50" s="357"/>
    </row>
    <row r="51" spans="1:13" x14ac:dyDescent="0.25">
      <c r="A51" s="451"/>
      <c r="B51" s="438"/>
      <c r="C51" s="438"/>
      <c r="D51" s="432"/>
      <c r="E51" s="433"/>
      <c r="F51" s="433"/>
      <c r="G51" s="357"/>
      <c r="H51" s="439"/>
      <c r="I51" s="440"/>
      <c r="J51" s="440"/>
      <c r="K51" s="357"/>
      <c r="L51" s="357"/>
      <c r="M51" s="357"/>
    </row>
    <row r="52" spans="1:13" x14ac:dyDescent="0.25">
      <c r="A52" s="375" t="s">
        <v>99</v>
      </c>
      <c r="B52" s="375"/>
      <c r="C52" s="375"/>
      <c r="D52" s="375"/>
      <c r="E52" s="375"/>
      <c r="F52" s="357"/>
      <c r="G52" s="357"/>
      <c r="H52" s="375" t="s">
        <v>105</v>
      </c>
      <c r="I52" s="375"/>
      <c r="J52" s="375"/>
      <c r="K52" s="375"/>
      <c r="L52" s="375"/>
      <c r="M52" s="357"/>
    </row>
    <row r="53" spans="1:13" ht="16.5" thickBot="1" x14ac:dyDescent="0.3">
      <c r="A53" s="376" t="s">
        <v>168</v>
      </c>
      <c r="B53" s="376"/>
      <c r="C53" s="376"/>
      <c r="D53" s="376"/>
      <c r="E53" s="376"/>
      <c r="F53" s="377"/>
      <c r="G53" s="377"/>
      <c r="H53" s="376" t="s">
        <v>168</v>
      </c>
      <c r="I53" s="376"/>
      <c r="J53" s="376"/>
      <c r="K53" s="376"/>
      <c r="L53" s="376"/>
      <c r="M53" s="377"/>
    </row>
    <row r="54" spans="1:13" ht="16.5" thickBot="1" x14ac:dyDescent="0.3">
      <c r="A54" s="378" t="s">
        <v>63</v>
      </c>
      <c r="B54" s="379"/>
      <c r="C54" s="379"/>
      <c r="D54" s="379"/>
      <c r="E54" s="379"/>
      <c r="F54" s="380"/>
      <c r="G54" s="377"/>
      <c r="H54" s="378" t="s">
        <v>64</v>
      </c>
      <c r="I54" s="379"/>
      <c r="J54" s="379"/>
      <c r="K54" s="379"/>
      <c r="L54" s="379"/>
      <c r="M54" s="380"/>
    </row>
    <row r="55" spans="1:13" ht="16.5" thickBot="1" x14ac:dyDescent="0.3">
      <c r="A55" s="452" t="s">
        <v>166</v>
      </c>
      <c r="B55" s="453"/>
      <c r="C55" s="454"/>
      <c r="D55" s="455" t="s">
        <v>167</v>
      </c>
      <c r="E55" s="453"/>
      <c r="F55" s="456"/>
      <c r="G55" s="377"/>
      <c r="H55" s="381" t="s">
        <v>166</v>
      </c>
      <c r="I55" s="382"/>
      <c r="J55" s="383"/>
      <c r="K55" s="384" t="s">
        <v>167</v>
      </c>
      <c r="L55" s="382"/>
      <c r="M55" s="385"/>
    </row>
    <row r="56" spans="1:13" ht="30.75" thickBot="1" x14ac:dyDescent="0.3">
      <c r="A56" s="386" t="s">
        <v>65</v>
      </c>
      <c r="B56" s="387" t="s">
        <v>47</v>
      </c>
      <c r="C56" s="457" t="s">
        <v>66</v>
      </c>
      <c r="D56" s="386" t="s">
        <v>65</v>
      </c>
      <c r="E56" s="387" t="s">
        <v>47</v>
      </c>
      <c r="F56" s="390" t="s">
        <v>66</v>
      </c>
      <c r="G56" s="377"/>
      <c r="H56" s="386" t="s">
        <v>65</v>
      </c>
      <c r="I56" s="387" t="s">
        <v>47</v>
      </c>
      <c r="J56" s="390" t="s">
        <v>66</v>
      </c>
      <c r="K56" s="441" t="s">
        <v>65</v>
      </c>
      <c r="L56" s="387" t="s">
        <v>47</v>
      </c>
      <c r="M56" s="390" t="s">
        <v>66</v>
      </c>
    </row>
    <row r="57" spans="1:13" ht="16.5" thickBot="1" x14ac:dyDescent="0.3">
      <c r="A57" s="391" t="s">
        <v>12</v>
      </c>
      <c r="B57" s="395">
        <v>1326.3620000000001</v>
      </c>
      <c r="C57" s="458">
        <v>3925.25</v>
      </c>
      <c r="D57" s="391" t="s">
        <v>12</v>
      </c>
      <c r="E57" s="395">
        <v>3363.0610000000001</v>
      </c>
      <c r="F57" s="393">
        <v>8076.6540000000005</v>
      </c>
      <c r="G57" s="377"/>
      <c r="H57" s="391" t="s">
        <v>12</v>
      </c>
      <c r="I57" s="392">
        <v>57398.425000000003</v>
      </c>
      <c r="J57" s="393">
        <v>208108.80799999999</v>
      </c>
      <c r="K57" s="394" t="s">
        <v>12</v>
      </c>
      <c r="L57" s="395">
        <v>73668.847999999998</v>
      </c>
      <c r="M57" s="393">
        <v>250967.364</v>
      </c>
    </row>
    <row r="58" spans="1:13" x14ac:dyDescent="0.25">
      <c r="A58" s="405" t="s">
        <v>68</v>
      </c>
      <c r="B58" s="406">
        <v>505.30500000000001</v>
      </c>
      <c r="C58" s="459">
        <v>1573.96</v>
      </c>
      <c r="D58" s="405" t="s">
        <v>104</v>
      </c>
      <c r="E58" s="408">
        <v>1581.288</v>
      </c>
      <c r="F58" s="409">
        <v>3008.0189999999998</v>
      </c>
      <c r="G58" s="377"/>
      <c r="H58" s="405" t="s">
        <v>70</v>
      </c>
      <c r="I58" s="406">
        <v>54743.324000000001</v>
      </c>
      <c r="J58" s="407">
        <v>196781.26199999999</v>
      </c>
      <c r="K58" s="405" t="s">
        <v>70</v>
      </c>
      <c r="L58" s="408">
        <v>68992.86</v>
      </c>
      <c r="M58" s="409">
        <v>237948.56400000001</v>
      </c>
    </row>
    <row r="59" spans="1:13" x14ac:dyDescent="0.25">
      <c r="A59" s="410" t="s">
        <v>104</v>
      </c>
      <c r="B59" s="411">
        <v>444.40499999999997</v>
      </c>
      <c r="C59" s="460">
        <v>968.60299999999995</v>
      </c>
      <c r="D59" s="410" t="s">
        <v>68</v>
      </c>
      <c r="E59" s="414">
        <v>1364.2349999999999</v>
      </c>
      <c r="F59" s="415">
        <v>3955.576</v>
      </c>
      <c r="G59" s="377"/>
      <c r="H59" s="410" t="s">
        <v>76</v>
      </c>
      <c r="I59" s="411">
        <v>1248.53</v>
      </c>
      <c r="J59" s="412">
        <v>5288.8059999999996</v>
      </c>
      <c r="K59" s="410" t="s">
        <v>72</v>
      </c>
      <c r="L59" s="414">
        <v>3491.37</v>
      </c>
      <c r="M59" s="415">
        <v>6124.53</v>
      </c>
    </row>
    <row r="60" spans="1:13" x14ac:dyDescent="0.25">
      <c r="A60" s="410" t="s">
        <v>76</v>
      </c>
      <c r="B60" s="411">
        <v>376.51</v>
      </c>
      <c r="C60" s="460">
        <v>1381.9870000000001</v>
      </c>
      <c r="D60" s="410" t="s">
        <v>155</v>
      </c>
      <c r="E60" s="414">
        <v>183.99</v>
      </c>
      <c r="F60" s="415">
        <v>413.46</v>
      </c>
      <c r="G60" s="377"/>
      <c r="H60" s="410" t="s">
        <v>71</v>
      </c>
      <c r="I60" s="411">
        <v>505.45299999999997</v>
      </c>
      <c r="J60" s="412">
        <v>1692.26</v>
      </c>
      <c r="K60" s="410" t="s">
        <v>78</v>
      </c>
      <c r="L60" s="414">
        <v>656.55499999999995</v>
      </c>
      <c r="M60" s="415">
        <v>5651.1</v>
      </c>
    </row>
    <row r="61" spans="1:13" x14ac:dyDescent="0.25">
      <c r="A61" s="410"/>
      <c r="B61" s="411"/>
      <c r="C61" s="460"/>
      <c r="D61" s="410" t="s">
        <v>69</v>
      </c>
      <c r="E61" s="414">
        <v>181.24799999999999</v>
      </c>
      <c r="F61" s="415">
        <v>567.28</v>
      </c>
      <c r="G61" s="377"/>
      <c r="H61" s="410" t="s">
        <v>132</v>
      </c>
      <c r="I61" s="411">
        <v>382.96699999999998</v>
      </c>
      <c r="J61" s="412">
        <v>848.64</v>
      </c>
      <c r="K61" s="410" t="s">
        <v>132</v>
      </c>
      <c r="L61" s="414">
        <v>238.249</v>
      </c>
      <c r="M61" s="415">
        <v>403.2</v>
      </c>
    </row>
    <row r="62" spans="1:13" ht="16.5" thickBot="1" x14ac:dyDescent="0.3">
      <c r="A62" s="434"/>
      <c r="B62" s="426"/>
      <c r="C62" s="461"/>
      <c r="D62" s="434" t="s">
        <v>79</v>
      </c>
      <c r="E62" s="428">
        <v>51.856000000000002</v>
      </c>
      <c r="F62" s="437">
        <v>132.13</v>
      </c>
      <c r="G62" s="377"/>
      <c r="H62" s="410" t="s">
        <v>72</v>
      </c>
      <c r="I62" s="411">
        <v>235.95599999999999</v>
      </c>
      <c r="J62" s="412">
        <v>488.99</v>
      </c>
      <c r="K62" s="410" t="s">
        <v>76</v>
      </c>
      <c r="L62" s="414">
        <v>121.404</v>
      </c>
      <c r="M62" s="415">
        <v>381.06</v>
      </c>
    </row>
    <row r="63" spans="1:13" x14ac:dyDescent="0.25">
      <c r="A63" s="430" t="s">
        <v>109</v>
      </c>
      <c r="B63" s="475"/>
      <c r="C63" s="475"/>
      <c r="D63" s="476"/>
      <c r="E63" s="477"/>
      <c r="F63" s="477"/>
      <c r="G63" s="377"/>
      <c r="H63" s="410" t="s">
        <v>78</v>
      </c>
      <c r="I63" s="411">
        <v>162.31399999999999</v>
      </c>
      <c r="J63" s="465">
        <v>2593.79</v>
      </c>
      <c r="K63" s="410" t="s">
        <v>128</v>
      </c>
      <c r="L63" s="414">
        <v>119.52</v>
      </c>
      <c r="M63" s="415">
        <v>384.58</v>
      </c>
    </row>
    <row r="64" spans="1:13" x14ac:dyDescent="0.25">
      <c r="B64" s="462"/>
      <c r="C64" s="462"/>
      <c r="D64" s="463"/>
      <c r="E64" s="464"/>
      <c r="F64" s="464"/>
      <c r="G64" s="377"/>
      <c r="H64" s="410" t="s">
        <v>128</v>
      </c>
      <c r="I64" s="411">
        <v>47.786000000000001</v>
      </c>
      <c r="J64" s="465">
        <v>222.42</v>
      </c>
      <c r="K64" s="410" t="s">
        <v>68</v>
      </c>
      <c r="L64" s="414">
        <v>35.707000000000001</v>
      </c>
      <c r="M64" s="531">
        <v>50.24</v>
      </c>
    </row>
    <row r="65" spans="1:13" s="374" customFormat="1" ht="16.5" thickBot="1" x14ac:dyDescent="0.3">
      <c r="A65" s="467"/>
      <c r="B65" s="463"/>
      <c r="C65" s="463"/>
      <c r="D65" s="463"/>
      <c r="E65" s="463"/>
      <c r="F65" s="463"/>
      <c r="G65" s="467"/>
      <c r="H65" s="530" t="s">
        <v>68</v>
      </c>
      <c r="I65" s="426">
        <v>37.122</v>
      </c>
      <c r="J65" s="466">
        <v>76.22</v>
      </c>
      <c r="K65" s="532" t="s">
        <v>67</v>
      </c>
      <c r="L65" s="428">
        <v>12.307</v>
      </c>
      <c r="M65" s="442">
        <v>23.94</v>
      </c>
    </row>
    <row r="66" spans="1:13" x14ac:dyDescent="0.25">
      <c r="A66" s="468"/>
      <c r="B66" s="468"/>
      <c r="C66" s="468"/>
      <c r="D66" s="468"/>
      <c r="E66" s="468"/>
      <c r="F66" s="468"/>
      <c r="G66" s="469"/>
      <c r="H66" s="430" t="s">
        <v>109</v>
      </c>
      <c r="I66" s="471"/>
      <c r="J66" s="471"/>
      <c r="K66" s="470"/>
      <c r="L66" s="472"/>
      <c r="M66" s="472"/>
    </row>
    <row r="67" spans="1:13" x14ac:dyDescent="0.25">
      <c r="A67" s="468"/>
      <c r="B67" s="468"/>
      <c r="C67" s="468"/>
      <c r="D67" s="468"/>
      <c r="E67" s="468"/>
      <c r="F67" s="468"/>
      <c r="G67" s="469"/>
      <c r="H67" s="430"/>
      <c r="I67" s="471"/>
      <c r="J67" s="471"/>
      <c r="K67" s="470"/>
      <c r="L67" s="472"/>
      <c r="M67" s="472"/>
    </row>
    <row r="68" spans="1:13" x14ac:dyDescent="0.25">
      <c r="A68" s="375" t="s">
        <v>100</v>
      </c>
      <c r="B68" s="375"/>
      <c r="C68" s="375"/>
      <c r="D68" s="375"/>
      <c r="E68" s="375"/>
      <c r="F68" s="357"/>
      <c r="G68" s="357"/>
      <c r="H68" s="375" t="s">
        <v>101</v>
      </c>
      <c r="I68" s="375"/>
      <c r="J68" s="375"/>
      <c r="K68" s="375"/>
      <c r="L68" s="375"/>
      <c r="M68" s="357"/>
    </row>
    <row r="69" spans="1:13" ht="16.5" thickBot="1" x14ac:dyDescent="0.3">
      <c r="A69" s="375" t="s">
        <v>168</v>
      </c>
      <c r="B69" s="375"/>
      <c r="C69" s="375"/>
      <c r="D69" s="375"/>
      <c r="E69" s="375"/>
      <c r="F69" s="357"/>
      <c r="G69" s="357"/>
      <c r="H69" s="375" t="s">
        <v>168</v>
      </c>
      <c r="I69" s="375"/>
      <c r="J69" s="375"/>
      <c r="K69" s="375"/>
      <c r="L69" s="375"/>
      <c r="M69" s="357"/>
    </row>
    <row r="70" spans="1:13" ht="16.5" thickBot="1" x14ac:dyDescent="0.3">
      <c r="A70" s="378" t="s">
        <v>63</v>
      </c>
      <c r="B70" s="379"/>
      <c r="C70" s="379"/>
      <c r="D70" s="379"/>
      <c r="E70" s="379"/>
      <c r="F70" s="380"/>
      <c r="G70" s="357"/>
      <c r="H70" s="378" t="s">
        <v>64</v>
      </c>
      <c r="I70" s="379"/>
      <c r="J70" s="379"/>
      <c r="K70" s="379"/>
      <c r="L70" s="379"/>
      <c r="M70" s="380"/>
    </row>
    <row r="71" spans="1:13" ht="16.5" thickBot="1" x14ac:dyDescent="0.3">
      <c r="A71" s="452" t="s">
        <v>166</v>
      </c>
      <c r="B71" s="453"/>
      <c r="C71" s="456"/>
      <c r="D71" s="473" t="s">
        <v>167</v>
      </c>
      <c r="E71" s="382"/>
      <c r="F71" s="385"/>
      <c r="G71" s="357"/>
      <c r="H71" s="381" t="s">
        <v>166</v>
      </c>
      <c r="I71" s="382"/>
      <c r="J71" s="383"/>
      <c r="K71" s="384" t="s">
        <v>167</v>
      </c>
      <c r="L71" s="382"/>
      <c r="M71" s="385"/>
    </row>
    <row r="72" spans="1:13" ht="30.75" thickBot="1" x14ac:dyDescent="0.3">
      <c r="A72" s="386" t="s">
        <v>65</v>
      </c>
      <c r="B72" s="387" t="s">
        <v>47</v>
      </c>
      <c r="C72" s="390" t="s">
        <v>66</v>
      </c>
      <c r="D72" s="441" t="s">
        <v>65</v>
      </c>
      <c r="E72" s="387" t="s">
        <v>47</v>
      </c>
      <c r="F72" s="390" t="s">
        <v>66</v>
      </c>
      <c r="G72" s="357"/>
      <c r="H72" s="386" t="s">
        <v>65</v>
      </c>
      <c r="I72" s="387" t="s">
        <v>47</v>
      </c>
      <c r="J72" s="390" t="s">
        <v>66</v>
      </c>
      <c r="K72" s="441" t="s">
        <v>65</v>
      </c>
      <c r="L72" s="387" t="s">
        <v>47</v>
      </c>
      <c r="M72" s="390" t="s">
        <v>66</v>
      </c>
    </row>
    <row r="73" spans="1:13" ht="16.5" thickBot="1" x14ac:dyDescent="0.3">
      <c r="A73" s="391" t="s">
        <v>12</v>
      </c>
      <c r="B73" s="392">
        <v>136431.93799999999</v>
      </c>
      <c r="C73" s="393">
        <v>137116.065</v>
      </c>
      <c r="D73" s="394" t="s">
        <v>12</v>
      </c>
      <c r="E73" s="395">
        <v>169819.94399999999</v>
      </c>
      <c r="F73" s="393">
        <v>146351.611</v>
      </c>
      <c r="G73" s="357"/>
      <c r="H73" s="391" t="s">
        <v>12</v>
      </c>
      <c r="I73" s="392">
        <v>205398.239</v>
      </c>
      <c r="J73" s="393">
        <v>218283.70800000001</v>
      </c>
      <c r="K73" s="394" t="s">
        <v>12</v>
      </c>
      <c r="L73" s="395">
        <v>241172.53899999999</v>
      </c>
      <c r="M73" s="393">
        <v>201757.375</v>
      </c>
    </row>
    <row r="74" spans="1:13" x14ac:dyDescent="0.25">
      <c r="A74" s="399" t="s">
        <v>68</v>
      </c>
      <c r="B74" s="400">
        <v>28737.227999999999</v>
      </c>
      <c r="C74" s="401">
        <v>31793.458999999999</v>
      </c>
      <c r="D74" s="402" t="s">
        <v>68</v>
      </c>
      <c r="E74" s="403">
        <v>42381.025999999998</v>
      </c>
      <c r="F74" s="404">
        <v>45440.947999999997</v>
      </c>
      <c r="G74" s="357"/>
      <c r="H74" s="399" t="s">
        <v>68</v>
      </c>
      <c r="I74" s="400">
        <v>80393.582999999999</v>
      </c>
      <c r="J74" s="401">
        <v>127399.735</v>
      </c>
      <c r="K74" s="402" t="s">
        <v>68</v>
      </c>
      <c r="L74" s="403">
        <v>99723.342999999993</v>
      </c>
      <c r="M74" s="404">
        <v>124299.228</v>
      </c>
    </row>
    <row r="75" spans="1:13" x14ac:dyDescent="0.25">
      <c r="A75" s="410" t="s">
        <v>71</v>
      </c>
      <c r="B75" s="411">
        <v>11783.757</v>
      </c>
      <c r="C75" s="412">
        <v>25585.116999999998</v>
      </c>
      <c r="D75" s="413" t="s">
        <v>71</v>
      </c>
      <c r="E75" s="414">
        <v>18779.987000000001</v>
      </c>
      <c r="F75" s="415">
        <v>33628.114000000001</v>
      </c>
      <c r="G75" s="357"/>
      <c r="H75" s="410" t="s">
        <v>104</v>
      </c>
      <c r="I75" s="411">
        <v>18420.097000000002</v>
      </c>
      <c r="J75" s="412">
        <v>14811.361000000001</v>
      </c>
      <c r="K75" s="413" t="s">
        <v>104</v>
      </c>
      <c r="L75" s="414">
        <v>24110.838</v>
      </c>
      <c r="M75" s="415">
        <v>13979.243</v>
      </c>
    </row>
    <row r="76" spans="1:13" x14ac:dyDescent="0.25">
      <c r="A76" s="410" t="s">
        <v>70</v>
      </c>
      <c r="B76" s="411">
        <v>11387.993</v>
      </c>
      <c r="C76" s="412">
        <v>8285.5329999999994</v>
      </c>
      <c r="D76" s="413" t="s">
        <v>70</v>
      </c>
      <c r="E76" s="414">
        <v>11652.673000000001</v>
      </c>
      <c r="F76" s="415">
        <v>6598.2690000000002</v>
      </c>
      <c r="G76" s="357"/>
      <c r="H76" s="410" t="s">
        <v>67</v>
      </c>
      <c r="I76" s="411">
        <v>18170.240000000002</v>
      </c>
      <c r="J76" s="412">
        <v>18611.726999999999</v>
      </c>
      <c r="K76" s="413" t="s">
        <v>81</v>
      </c>
      <c r="L76" s="414">
        <v>18899.562000000002</v>
      </c>
      <c r="M76" s="415">
        <v>10343.929</v>
      </c>
    </row>
    <row r="77" spans="1:13" x14ac:dyDescent="0.25">
      <c r="A77" s="410" t="s">
        <v>78</v>
      </c>
      <c r="B77" s="411">
        <v>8497.0669999999991</v>
      </c>
      <c r="C77" s="412">
        <v>4909.0420000000004</v>
      </c>
      <c r="D77" s="413" t="s">
        <v>73</v>
      </c>
      <c r="E77" s="414">
        <v>11147.787</v>
      </c>
      <c r="F77" s="415">
        <v>4316.3440000000001</v>
      </c>
      <c r="G77" s="357"/>
      <c r="H77" s="410" t="s">
        <v>81</v>
      </c>
      <c r="I77" s="411">
        <v>16939.906999999999</v>
      </c>
      <c r="J77" s="412">
        <v>10089.013000000001</v>
      </c>
      <c r="K77" s="413" t="s">
        <v>67</v>
      </c>
      <c r="L77" s="414">
        <v>18633.811000000002</v>
      </c>
      <c r="M77" s="415">
        <v>14453.511</v>
      </c>
    </row>
    <row r="78" spans="1:13" x14ac:dyDescent="0.25">
      <c r="A78" s="410" t="s">
        <v>73</v>
      </c>
      <c r="B78" s="411">
        <v>8442.1329999999998</v>
      </c>
      <c r="C78" s="412">
        <v>3806.7240000000002</v>
      </c>
      <c r="D78" s="413" t="s">
        <v>170</v>
      </c>
      <c r="E78" s="414">
        <v>8335.3189999999995</v>
      </c>
      <c r="F78" s="415">
        <v>5202.5959999999995</v>
      </c>
      <c r="G78" s="357"/>
      <c r="H78" s="410" t="s">
        <v>73</v>
      </c>
      <c r="I78" s="411">
        <v>16005.767</v>
      </c>
      <c r="J78" s="412">
        <v>8141.0550000000003</v>
      </c>
      <c r="K78" s="413" t="s">
        <v>73</v>
      </c>
      <c r="L78" s="414">
        <v>15527.709000000001</v>
      </c>
      <c r="M78" s="415">
        <v>6428.4319999999998</v>
      </c>
    </row>
    <row r="79" spans="1:13" x14ac:dyDescent="0.25">
      <c r="A79" s="419" t="s">
        <v>69</v>
      </c>
      <c r="B79" s="420">
        <v>6595.7820000000002</v>
      </c>
      <c r="C79" s="421">
        <v>14217.311</v>
      </c>
      <c r="D79" s="422" t="s">
        <v>74</v>
      </c>
      <c r="E79" s="423">
        <v>7056.46</v>
      </c>
      <c r="F79" s="424">
        <v>2683.0889999999999</v>
      </c>
      <c r="G79" s="357"/>
      <c r="H79" s="419" t="s">
        <v>92</v>
      </c>
      <c r="I79" s="420">
        <v>11546.602999999999</v>
      </c>
      <c r="J79" s="421">
        <v>14875.224</v>
      </c>
      <c r="K79" s="422" t="s">
        <v>79</v>
      </c>
      <c r="L79" s="423">
        <v>13197.321</v>
      </c>
      <c r="M79" s="424">
        <v>5673.3810000000003</v>
      </c>
    </row>
    <row r="80" spans="1:13" x14ac:dyDescent="0.25">
      <c r="A80" s="419" t="s">
        <v>76</v>
      </c>
      <c r="B80" s="420">
        <v>6239.0050000000001</v>
      </c>
      <c r="C80" s="421">
        <v>5396.0410000000002</v>
      </c>
      <c r="D80" s="422" t="s">
        <v>76</v>
      </c>
      <c r="E80" s="423">
        <v>6725.6779999999999</v>
      </c>
      <c r="F80" s="424">
        <v>4221.473</v>
      </c>
      <c r="G80" s="357"/>
      <c r="H80" s="419" t="s">
        <v>79</v>
      </c>
      <c r="I80" s="420">
        <v>9614.8799999999992</v>
      </c>
      <c r="J80" s="421">
        <v>3627.6950000000002</v>
      </c>
      <c r="K80" s="422" t="s">
        <v>159</v>
      </c>
      <c r="L80" s="423">
        <v>11285.628000000001</v>
      </c>
      <c r="M80" s="424">
        <v>1417.702</v>
      </c>
    </row>
    <row r="81" spans="1:13" ht="16.5" thickBot="1" x14ac:dyDescent="0.3">
      <c r="A81" s="434" t="s">
        <v>104</v>
      </c>
      <c r="B81" s="426">
        <v>4949.2349999999997</v>
      </c>
      <c r="C81" s="435">
        <v>2779.038</v>
      </c>
      <c r="D81" s="436" t="s">
        <v>104</v>
      </c>
      <c r="E81" s="428">
        <v>5951.1350000000002</v>
      </c>
      <c r="F81" s="437">
        <v>4768.4129999999996</v>
      </c>
      <c r="G81" s="357"/>
      <c r="H81" s="434" t="s">
        <v>159</v>
      </c>
      <c r="I81" s="426">
        <v>8849.5619999999999</v>
      </c>
      <c r="J81" s="435">
        <v>999.14599999999996</v>
      </c>
      <c r="K81" s="436" t="s">
        <v>92</v>
      </c>
      <c r="L81" s="428">
        <v>10220.59</v>
      </c>
      <c r="M81" s="437">
        <v>5099.4070000000002</v>
      </c>
    </row>
    <row r="82" spans="1:13" x14ac:dyDescent="0.25">
      <c r="A82" s="430" t="s">
        <v>109</v>
      </c>
      <c r="B82" s="357"/>
      <c r="C82" s="357"/>
      <c r="D82" s="357"/>
      <c r="E82" s="467"/>
      <c r="F82" s="357"/>
      <c r="G82" s="357"/>
      <c r="H82" s="430" t="s">
        <v>109</v>
      </c>
      <c r="I82" s="358"/>
      <c r="J82" s="357"/>
      <c r="K82" s="357"/>
      <c r="L82" s="357"/>
      <c r="M82" s="357"/>
    </row>
    <row r="83" spans="1:13" x14ac:dyDescent="0.25">
      <c r="A83" s="373"/>
      <c r="E83" s="374"/>
      <c r="H83" s="373"/>
    </row>
    <row r="84" spans="1:13" s="366" customFormat="1" x14ac:dyDescent="0.25">
      <c r="A84" s="364" t="s">
        <v>108</v>
      </c>
      <c r="B84" s="365"/>
      <c r="C84" s="365"/>
      <c r="D84" s="365"/>
      <c r="E84" s="365"/>
      <c r="F84" s="365"/>
      <c r="G84" s="365"/>
      <c r="H84" s="365"/>
      <c r="I84" s="365"/>
      <c r="J84" s="365"/>
      <c r="K84" s="365"/>
      <c r="L84" s="365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S35" sqref="S35"/>
    </sheetView>
  </sheetViews>
  <sheetFormatPr defaultRowHeight="12.75" x14ac:dyDescent="0.2"/>
  <cols>
    <col min="1" max="1" width="8.42578125" style="7" customWidth="1"/>
    <col min="2" max="2" width="69.7109375" style="7" customWidth="1"/>
    <col min="3" max="14" width="11.28515625" style="7" customWidth="1"/>
    <col min="15" max="15" width="11.5703125" style="7" bestFit="1" customWidth="1"/>
    <col min="16" max="20" width="10.42578125" style="7" bestFit="1" customWidth="1"/>
    <col min="21" max="16384" width="9.140625" style="7"/>
  </cols>
  <sheetData>
    <row r="1" spans="1:14" s="11" customFormat="1" ht="20.25" x14ac:dyDescent="0.3">
      <c r="A1" s="9" t="s">
        <v>133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s="11" customFormat="1" ht="2.25" customHeight="1" x14ac:dyDescent="0.2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s="11" customFormat="1" ht="23.25" thickBot="1" x14ac:dyDescent="0.35">
      <c r="A3" s="12" t="s">
        <v>12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 s="11" customFormat="1" ht="15" thickBot="1" x14ac:dyDescent="0.25">
      <c r="A4" s="13"/>
      <c r="B4" s="14"/>
      <c r="C4" s="521" t="s">
        <v>42</v>
      </c>
      <c r="D4" s="522"/>
      <c r="E4" s="522"/>
      <c r="F4" s="522"/>
      <c r="G4" s="522"/>
      <c r="H4" s="522"/>
      <c r="I4" s="529"/>
      <c r="J4" s="529"/>
      <c r="K4" s="529"/>
      <c r="L4" s="529"/>
      <c r="M4" s="529"/>
      <c r="N4" s="524"/>
    </row>
    <row r="5" spans="1:14" s="11" customFormat="1" ht="14.25" x14ac:dyDescent="0.2">
      <c r="A5" s="15" t="s">
        <v>45</v>
      </c>
      <c r="B5" s="16" t="s">
        <v>46</v>
      </c>
      <c r="C5" s="478" t="s">
        <v>47</v>
      </c>
      <c r="D5" s="479"/>
      <c r="E5" s="479"/>
      <c r="F5" s="479"/>
      <c r="G5" s="480"/>
      <c r="H5" s="481"/>
      <c r="I5" s="479" t="s">
        <v>48</v>
      </c>
      <c r="J5" s="482"/>
      <c r="K5" s="482"/>
      <c r="L5" s="482"/>
      <c r="M5" s="482"/>
      <c r="N5" s="483"/>
    </row>
    <row r="6" spans="1:14" s="11" customFormat="1" ht="15.75" thickBot="1" x14ac:dyDescent="0.3">
      <c r="A6" s="17"/>
      <c r="B6" s="18"/>
      <c r="C6" s="40">
        <v>2016</v>
      </c>
      <c r="D6" s="41">
        <v>2017</v>
      </c>
      <c r="E6" s="41">
        <v>2018</v>
      </c>
      <c r="F6" s="41">
        <v>2019</v>
      </c>
      <c r="G6" s="42">
        <v>2020</v>
      </c>
      <c r="H6" s="42">
        <v>2021</v>
      </c>
      <c r="I6" s="484">
        <v>2016</v>
      </c>
      <c r="J6" s="485">
        <v>2017</v>
      </c>
      <c r="K6" s="485">
        <v>2018</v>
      </c>
      <c r="L6" s="485">
        <v>2019</v>
      </c>
      <c r="M6" s="485">
        <v>2020</v>
      </c>
      <c r="N6" s="486">
        <v>2021</v>
      </c>
    </row>
    <row r="7" spans="1:14" s="21" customFormat="1" ht="20.100000000000001" customHeight="1" x14ac:dyDescent="0.2">
      <c r="A7" s="19" t="s">
        <v>134</v>
      </c>
      <c r="B7" s="20"/>
      <c r="C7" s="499">
        <v>360520.66</v>
      </c>
      <c r="D7" s="500">
        <v>384375.98800000001</v>
      </c>
      <c r="E7" s="500">
        <v>443082.19400000002</v>
      </c>
      <c r="F7" s="500">
        <v>465024.80200000003</v>
      </c>
      <c r="G7" s="501">
        <v>502933.93300000008</v>
      </c>
      <c r="H7" s="502">
        <v>613047.30599999998</v>
      </c>
      <c r="I7" s="503">
        <v>1120149.5819999999</v>
      </c>
      <c r="J7" s="504">
        <v>1053046.97</v>
      </c>
      <c r="K7" s="505">
        <v>1091022.821</v>
      </c>
      <c r="L7" s="505">
        <v>1165800.2009999999</v>
      </c>
      <c r="M7" s="505">
        <v>1285868.767</v>
      </c>
      <c r="N7" s="506">
        <v>1267906.939</v>
      </c>
    </row>
    <row r="8" spans="1:14" s="21" customFormat="1" ht="15" x14ac:dyDescent="0.2">
      <c r="A8" s="22" t="s">
        <v>50</v>
      </c>
      <c r="B8" s="23" t="s">
        <v>51</v>
      </c>
      <c r="C8" s="507">
        <v>57033.563999999998</v>
      </c>
      <c r="D8" s="508">
        <v>66752.929000000004</v>
      </c>
      <c r="E8" s="508">
        <v>83097.208999999988</v>
      </c>
      <c r="F8" s="508">
        <v>94025.074000000008</v>
      </c>
      <c r="G8" s="509">
        <v>102757.80900000001</v>
      </c>
      <c r="H8" s="510">
        <v>143649.76499999998</v>
      </c>
      <c r="I8" s="511">
        <v>211830.56299999999</v>
      </c>
      <c r="J8" s="509">
        <v>177583.41999999998</v>
      </c>
      <c r="K8" s="511">
        <v>220827.83</v>
      </c>
      <c r="L8" s="509">
        <v>222248.152</v>
      </c>
      <c r="M8" s="512">
        <v>231603.43</v>
      </c>
      <c r="N8" s="513">
        <v>256030.80600000001</v>
      </c>
    </row>
    <row r="9" spans="1:14" s="21" customFormat="1" ht="15" x14ac:dyDescent="0.2">
      <c r="A9" s="22" t="s">
        <v>52</v>
      </c>
      <c r="B9" s="23" t="s">
        <v>129</v>
      </c>
      <c r="C9" s="507">
        <v>55744.652999999998</v>
      </c>
      <c r="D9" s="508">
        <v>62894.906000000003</v>
      </c>
      <c r="E9" s="508">
        <v>74898.342999999993</v>
      </c>
      <c r="F9" s="508">
        <v>83277.570000000007</v>
      </c>
      <c r="G9" s="509">
        <v>92222.978000000003</v>
      </c>
      <c r="H9" s="510">
        <v>130132.541</v>
      </c>
      <c r="I9" s="511">
        <v>209957.72200000001</v>
      </c>
      <c r="J9" s="512">
        <v>174383.85699999999</v>
      </c>
      <c r="K9" s="512">
        <v>214558.538</v>
      </c>
      <c r="L9" s="512">
        <v>213890.15</v>
      </c>
      <c r="M9" s="512">
        <v>222955.24400000001</v>
      </c>
      <c r="N9" s="513">
        <v>245215.89</v>
      </c>
    </row>
    <row r="10" spans="1:14" s="21" customFormat="1" ht="15" x14ac:dyDescent="0.2">
      <c r="A10" s="22" t="s">
        <v>53</v>
      </c>
      <c r="B10" s="23" t="s">
        <v>130</v>
      </c>
      <c r="C10" s="507">
        <v>1288.9110000000001</v>
      </c>
      <c r="D10" s="508">
        <v>3858.0230000000001</v>
      </c>
      <c r="E10" s="508">
        <v>8198.866</v>
      </c>
      <c r="F10" s="508">
        <v>10747.504000000001</v>
      </c>
      <c r="G10" s="509">
        <v>10534.831</v>
      </c>
      <c r="H10" s="510">
        <v>13517.224</v>
      </c>
      <c r="I10" s="511">
        <v>1872.8409999999999</v>
      </c>
      <c r="J10" s="512">
        <v>3199.5630000000001</v>
      </c>
      <c r="K10" s="512">
        <v>6269.2920000000004</v>
      </c>
      <c r="L10" s="512">
        <v>8358.0020000000004</v>
      </c>
      <c r="M10" s="512">
        <v>8648.1859999999997</v>
      </c>
      <c r="N10" s="513">
        <v>10814.915999999999</v>
      </c>
    </row>
    <row r="11" spans="1:14" s="21" customFormat="1" ht="15" x14ac:dyDescent="0.2">
      <c r="A11" s="22" t="s">
        <v>54</v>
      </c>
      <c r="B11" s="23" t="s">
        <v>55</v>
      </c>
      <c r="C11" s="507">
        <v>9289.5400000000009</v>
      </c>
      <c r="D11" s="508">
        <v>13288.938</v>
      </c>
      <c r="E11" s="508">
        <v>7709.0609999999997</v>
      </c>
      <c r="F11" s="508">
        <v>36744.546000000002</v>
      </c>
      <c r="G11" s="509">
        <v>37267.063000000002</v>
      </c>
      <c r="H11" s="510">
        <v>54799.233999999997</v>
      </c>
      <c r="I11" s="511">
        <v>25233.475999999999</v>
      </c>
      <c r="J11" s="512">
        <v>35298.466999999997</v>
      </c>
      <c r="K11" s="512">
        <v>21005.915000000001</v>
      </c>
      <c r="L11" s="512">
        <v>95258.364000000001</v>
      </c>
      <c r="M11" s="512">
        <v>93319.282999999996</v>
      </c>
      <c r="N11" s="513">
        <v>97548.858999999997</v>
      </c>
    </row>
    <row r="12" spans="1:14" s="21" customFormat="1" ht="15" x14ac:dyDescent="0.2">
      <c r="A12" s="22" t="s">
        <v>56</v>
      </c>
      <c r="B12" s="23" t="s">
        <v>57</v>
      </c>
      <c r="C12" s="507">
        <v>3997.402</v>
      </c>
      <c r="D12" s="508">
        <v>6609.0609999999997</v>
      </c>
      <c r="E12" s="508">
        <v>5409.2929999999997</v>
      </c>
      <c r="F12" s="508">
        <v>3206.8090000000002</v>
      </c>
      <c r="G12" s="509">
        <v>2041.556</v>
      </c>
      <c r="H12" s="510">
        <v>3042.0349999999999</v>
      </c>
      <c r="I12" s="511">
        <v>16943.736000000001</v>
      </c>
      <c r="J12" s="512">
        <v>32711.5</v>
      </c>
      <c r="K12" s="512">
        <v>27600.370999999999</v>
      </c>
      <c r="L12" s="512">
        <v>14802.642</v>
      </c>
      <c r="M12" s="512">
        <v>8129.2730000000001</v>
      </c>
      <c r="N12" s="513">
        <v>7931.6289999999999</v>
      </c>
    </row>
    <row r="13" spans="1:14" s="21" customFormat="1" ht="30" x14ac:dyDescent="0.2">
      <c r="A13" s="24" t="s">
        <v>58</v>
      </c>
      <c r="B13" s="23" t="s">
        <v>59</v>
      </c>
      <c r="C13" s="507">
        <v>139054.68599999999</v>
      </c>
      <c r="D13" s="508">
        <v>122545.459</v>
      </c>
      <c r="E13" s="508">
        <v>128917.74600000001</v>
      </c>
      <c r="F13" s="508">
        <v>129429.07699999999</v>
      </c>
      <c r="G13" s="509">
        <v>156142.791</v>
      </c>
      <c r="H13" s="510">
        <v>164842.33900000001</v>
      </c>
      <c r="I13" s="511">
        <v>672712.63699999999</v>
      </c>
      <c r="J13" s="512">
        <v>605311.63699999999</v>
      </c>
      <c r="K13" s="512">
        <v>605993.46299999999</v>
      </c>
      <c r="L13" s="512">
        <v>613595.97399999993</v>
      </c>
      <c r="M13" s="512">
        <v>727628.41500000004</v>
      </c>
      <c r="N13" s="513">
        <v>662193.228</v>
      </c>
    </row>
    <row r="14" spans="1:14" s="27" customFormat="1" ht="15.75" thickBot="1" x14ac:dyDescent="0.25">
      <c r="A14" s="25" t="s">
        <v>61</v>
      </c>
      <c r="B14" s="26" t="s">
        <v>62</v>
      </c>
      <c r="C14" s="514">
        <v>151145.46799999999</v>
      </c>
      <c r="D14" s="515">
        <v>175179.601</v>
      </c>
      <c r="E14" s="515">
        <v>217948.88500000001</v>
      </c>
      <c r="F14" s="515">
        <v>201619.296</v>
      </c>
      <c r="G14" s="516">
        <v>204724.71400000001</v>
      </c>
      <c r="H14" s="517">
        <v>246713.93299999999</v>
      </c>
      <c r="I14" s="518">
        <v>193429.17</v>
      </c>
      <c r="J14" s="519">
        <v>202141.946</v>
      </c>
      <c r="K14" s="519">
        <v>215595.242</v>
      </c>
      <c r="L14" s="519">
        <v>219895.06899999999</v>
      </c>
      <c r="M14" s="519">
        <v>225188.36600000001</v>
      </c>
      <c r="N14" s="520">
        <v>244202.41699999999</v>
      </c>
    </row>
    <row r="15" spans="1:14" ht="15" x14ac:dyDescent="0.25">
      <c r="A15" s="28"/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5.75" thickBot="1" x14ac:dyDescent="0.3">
      <c r="A16" s="29"/>
      <c r="B16" s="29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</row>
    <row r="17" spans="1:19" s="11" customFormat="1" ht="15" thickBot="1" x14ac:dyDescent="0.25">
      <c r="A17" s="13"/>
      <c r="B17" s="14"/>
      <c r="C17" s="521" t="s">
        <v>43</v>
      </c>
      <c r="D17" s="522"/>
      <c r="E17" s="522"/>
      <c r="F17" s="522"/>
      <c r="G17" s="522"/>
      <c r="H17" s="522"/>
      <c r="I17" s="523"/>
      <c r="J17" s="523"/>
      <c r="K17" s="523"/>
      <c r="L17" s="523"/>
      <c r="M17" s="523"/>
      <c r="N17" s="524"/>
    </row>
    <row r="18" spans="1:19" s="11" customFormat="1" ht="14.25" x14ac:dyDescent="0.2">
      <c r="A18" s="15" t="s">
        <v>45</v>
      </c>
      <c r="B18" s="16" t="s">
        <v>46</v>
      </c>
      <c r="C18" s="478" t="s">
        <v>47</v>
      </c>
      <c r="D18" s="479"/>
      <c r="E18" s="479"/>
      <c r="F18" s="479"/>
      <c r="G18" s="480"/>
      <c r="H18" s="481"/>
      <c r="I18" s="479" t="s">
        <v>48</v>
      </c>
      <c r="J18" s="482"/>
      <c r="K18" s="482"/>
      <c r="L18" s="482"/>
      <c r="M18" s="482"/>
      <c r="N18" s="483"/>
    </row>
    <row r="19" spans="1:19" s="11" customFormat="1" ht="15.75" thickBot="1" x14ac:dyDescent="0.3">
      <c r="A19" s="17"/>
      <c r="B19" s="18"/>
      <c r="C19" s="40">
        <v>2016</v>
      </c>
      <c r="D19" s="41">
        <v>2017</v>
      </c>
      <c r="E19" s="41">
        <v>2018</v>
      </c>
      <c r="F19" s="41">
        <v>2019</v>
      </c>
      <c r="G19" s="42">
        <v>2020</v>
      </c>
      <c r="H19" s="42">
        <v>2021</v>
      </c>
      <c r="I19" s="484">
        <v>2016</v>
      </c>
      <c r="J19" s="485">
        <v>2017</v>
      </c>
      <c r="K19" s="485">
        <v>2018</v>
      </c>
      <c r="L19" s="485">
        <v>2019</v>
      </c>
      <c r="M19" s="485">
        <v>2020</v>
      </c>
      <c r="N19" s="486">
        <v>2021</v>
      </c>
    </row>
    <row r="20" spans="1:19" s="21" customFormat="1" ht="20.100000000000001" customHeight="1" x14ac:dyDescent="0.2">
      <c r="A20" s="19" t="s">
        <v>134</v>
      </c>
      <c r="B20" s="20"/>
      <c r="C20" s="44">
        <v>1153651.9720000001</v>
      </c>
      <c r="D20" s="45">
        <v>1197271.692</v>
      </c>
      <c r="E20" s="45">
        <v>1343946.4640000002</v>
      </c>
      <c r="F20" s="45">
        <v>1307020.4470000002</v>
      </c>
      <c r="G20" s="487">
        <v>1373824.2139999999</v>
      </c>
      <c r="H20" s="46">
        <v>1635870.2579999999</v>
      </c>
      <c r="I20" s="488">
        <v>3162626.4780000001</v>
      </c>
      <c r="J20" s="489">
        <v>3399658.8569999998</v>
      </c>
      <c r="K20" s="489">
        <v>3478845.1159999995</v>
      </c>
      <c r="L20" s="489">
        <v>3560261.7930000001</v>
      </c>
      <c r="M20" s="489">
        <v>3537513.327</v>
      </c>
      <c r="N20" s="490">
        <v>3482283.5559999999</v>
      </c>
    </row>
    <row r="21" spans="1:19" s="21" customFormat="1" ht="15" x14ac:dyDescent="0.2">
      <c r="A21" s="22" t="s">
        <v>50</v>
      </c>
      <c r="B21" s="23" t="s">
        <v>51</v>
      </c>
      <c r="C21" s="50">
        <v>29887.42</v>
      </c>
      <c r="D21" s="51">
        <v>32414.558000000001</v>
      </c>
      <c r="E21" s="51">
        <v>35036.777999999998</v>
      </c>
      <c r="F21" s="51">
        <v>37571.150999999998</v>
      </c>
      <c r="G21" s="491">
        <v>35405.910000000003</v>
      </c>
      <c r="H21" s="52">
        <v>40205.281000000003</v>
      </c>
      <c r="I21" s="492">
        <v>41989.653999999995</v>
      </c>
      <c r="J21" s="493">
        <v>44761.297999999995</v>
      </c>
      <c r="K21" s="493">
        <v>48989.133000000002</v>
      </c>
      <c r="L21" s="493">
        <v>50791.126000000004</v>
      </c>
      <c r="M21" s="493">
        <v>45086.519</v>
      </c>
      <c r="N21" s="494">
        <v>47082.168999999994</v>
      </c>
    </row>
    <row r="22" spans="1:19" s="21" customFormat="1" ht="15" x14ac:dyDescent="0.2">
      <c r="A22" s="22" t="s">
        <v>52</v>
      </c>
      <c r="B22" s="23" t="s">
        <v>129</v>
      </c>
      <c r="C22" s="50">
        <v>14231.9</v>
      </c>
      <c r="D22" s="51">
        <v>15540.339</v>
      </c>
      <c r="E22" s="51">
        <v>17307.444</v>
      </c>
      <c r="F22" s="51">
        <v>17768.607</v>
      </c>
      <c r="G22" s="491">
        <v>12710.709000000001</v>
      </c>
      <c r="H22" s="52">
        <v>17223.148000000001</v>
      </c>
      <c r="I22" s="492">
        <v>26843.050999999999</v>
      </c>
      <c r="J22" s="493">
        <v>26738.284</v>
      </c>
      <c r="K22" s="493">
        <v>30607.522000000001</v>
      </c>
      <c r="L22" s="493">
        <v>31688.535</v>
      </c>
      <c r="M22" s="493">
        <v>20542.501</v>
      </c>
      <c r="N22" s="494">
        <v>24554.567999999999</v>
      </c>
    </row>
    <row r="23" spans="1:19" s="21" customFormat="1" ht="15" x14ac:dyDescent="0.2">
      <c r="A23" s="22" t="s">
        <v>53</v>
      </c>
      <c r="B23" s="23" t="s">
        <v>130</v>
      </c>
      <c r="C23" s="50">
        <v>15655.52</v>
      </c>
      <c r="D23" s="51">
        <v>16874.219000000001</v>
      </c>
      <c r="E23" s="51">
        <v>17729.333999999999</v>
      </c>
      <c r="F23" s="51">
        <v>19802.544000000002</v>
      </c>
      <c r="G23" s="491">
        <v>22695.201000000001</v>
      </c>
      <c r="H23" s="52">
        <v>22982.133000000002</v>
      </c>
      <c r="I23" s="492">
        <v>15146.602999999999</v>
      </c>
      <c r="J23" s="493">
        <v>18023.013999999999</v>
      </c>
      <c r="K23" s="493">
        <v>18381.611000000001</v>
      </c>
      <c r="L23" s="493">
        <v>19102.591</v>
      </c>
      <c r="M23" s="493">
        <v>24544.018</v>
      </c>
      <c r="N23" s="494">
        <v>22527.600999999999</v>
      </c>
    </row>
    <row r="24" spans="1:19" s="21" customFormat="1" ht="15" x14ac:dyDescent="0.2">
      <c r="A24" s="22" t="s">
        <v>54</v>
      </c>
      <c r="B24" s="23" t="s">
        <v>55</v>
      </c>
      <c r="C24" s="50">
        <v>790771.353</v>
      </c>
      <c r="D24" s="51">
        <v>794304.446</v>
      </c>
      <c r="E24" s="51">
        <v>884332.66</v>
      </c>
      <c r="F24" s="51">
        <v>844617.03500000003</v>
      </c>
      <c r="G24" s="491">
        <v>900569.07299999997</v>
      </c>
      <c r="H24" s="52">
        <v>1125110.9210000001</v>
      </c>
      <c r="I24" s="492">
        <v>2283102.7310000001</v>
      </c>
      <c r="J24" s="493">
        <v>2408415.9789999998</v>
      </c>
      <c r="K24" s="493">
        <v>2510686.4049999998</v>
      </c>
      <c r="L24" s="493">
        <v>2619485.6869999999</v>
      </c>
      <c r="M24" s="493">
        <v>2675182.699</v>
      </c>
      <c r="N24" s="494">
        <v>2694850.122</v>
      </c>
    </row>
    <row r="25" spans="1:19" s="21" customFormat="1" ht="15" x14ac:dyDescent="0.2">
      <c r="A25" s="22" t="s">
        <v>56</v>
      </c>
      <c r="B25" s="23" t="s">
        <v>57</v>
      </c>
      <c r="C25" s="50">
        <v>58045.13</v>
      </c>
      <c r="D25" s="51">
        <v>70957.133000000002</v>
      </c>
      <c r="E25" s="51">
        <v>70777.850999999995</v>
      </c>
      <c r="F25" s="51">
        <v>81034.259999999995</v>
      </c>
      <c r="G25" s="491">
        <v>81246.612999999998</v>
      </c>
      <c r="H25" s="52">
        <v>83321.159</v>
      </c>
      <c r="I25" s="492">
        <v>356080.978</v>
      </c>
      <c r="J25" s="493">
        <v>461824.625</v>
      </c>
      <c r="K25" s="493">
        <v>410896.261</v>
      </c>
      <c r="L25" s="493">
        <v>430816.31300000002</v>
      </c>
      <c r="M25" s="493">
        <v>408909.804</v>
      </c>
      <c r="N25" s="494">
        <v>311389.44199999998</v>
      </c>
    </row>
    <row r="26" spans="1:19" s="21" customFormat="1" ht="30" x14ac:dyDescent="0.2">
      <c r="A26" s="32" t="s">
        <v>58</v>
      </c>
      <c r="B26" s="23" t="s">
        <v>59</v>
      </c>
      <c r="C26" s="50">
        <v>7527.0169999999998</v>
      </c>
      <c r="D26" s="51">
        <v>9959.6710000000003</v>
      </c>
      <c r="E26" s="51">
        <v>7444.4110000000001</v>
      </c>
      <c r="F26" s="51">
        <v>6244.3559999999998</v>
      </c>
      <c r="G26" s="491">
        <v>6305.8449999999993</v>
      </c>
      <c r="H26" s="52">
        <v>10641.41</v>
      </c>
      <c r="I26" s="492">
        <v>37786.404999999999</v>
      </c>
      <c r="J26" s="493">
        <v>35777.998</v>
      </c>
      <c r="K26" s="493">
        <v>32842.576999999997</v>
      </c>
      <c r="L26" s="493">
        <v>28974.036999999997</v>
      </c>
      <c r="M26" s="493">
        <v>30125.321000000004</v>
      </c>
      <c r="N26" s="494">
        <v>41370.279000000002</v>
      </c>
    </row>
    <row r="27" spans="1:19" s="27" customFormat="1" ht="15.75" thickBot="1" x14ac:dyDescent="0.25">
      <c r="A27" s="25" t="s">
        <v>61</v>
      </c>
      <c r="B27" s="26" t="s">
        <v>62</v>
      </c>
      <c r="C27" s="53">
        <v>267421.05200000003</v>
      </c>
      <c r="D27" s="54">
        <v>289635.88400000002</v>
      </c>
      <c r="E27" s="54">
        <v>346354.76400000002</v>
      </c>
      <c r="F27" s="54">
        <v>337553.64500000002</v>
      </c>
      <c r="G27" s="495">
        <v>350296.77299999999</v>
      </c>
      <c r="H27" s="55">
        <v>376591.48700000002</v>
      </c>
      <c r="I27" s="496">
        <v>443666.71</v>
      </c>
      <c r="J27" s="497">
        <v>448878.95699999999</v>
      </c>
      <c r="K27" s="497">
        <v>475430.74</v>
      </c>
      <c r="L27" s="497">
        <v>430194.63</v>
      </c>
      <c r="M27" s="497">
        <v>378208.984</v>
      </c>
      <c r="N27" s="498">
        <v>387591.54399999999</v>
      </c>
    </row>
    <row r="28" spans="1:19" ht="14.25" x14ac:dyDescent="0.2">
      <c r="A28" s="29"/>
      <c r="B28" s="29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</row>
    <row r="29" spans="1:19" ht="15.75" thickBot="1" x14ac:dyDescent="0.3">
      <c r="A29" s="29"/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1:19" ht="15" x14ac:dyDescent="0.25">
      <c r="A30" s="13"/>
      <c r="B30" s="14"/>
      <c r="C30" s="525" t="s">
        <v>44</v>
      </c>
      <c r="D30" s="526"/>
      <c r="E30" s="526"/>
      <c r="F30" s="526"/>
      <c r="G30" s="527"/>
      <c r="H30" s="528"/>
      <c r="I30" s="31"/>
      <c r="J30" s="35"/>
      <c r="K30" s="31"/>
      <c r="L30" s="31"/>
      <c r="M30" s="31"/>
      <c r="N30" s="31"/>
    </row>
    <row r="31" spans="1:19" ht="15" x14ac:dyDescent="0.25">
      <c r="A31" s="15" t="s">
        <v>45</v>
      </c>
      <c r="B31" s="16" t="s">
        <v>46</v>
      </c>
      <c r="C31" s="36" t="s">
        <v>47</v>
      </c>
      <c r="D31" s="37"/>
      <c r="E31" s="37"/>
      <c r="F31" s="37"/>
      <c r="G31" s="38"/>
      <c r="H31" s="39"/>
      <c r="I31" s="31"/>
      <c r="J31" s="35"/>
      <c r="K31" s="31"/>
      <c r="L31" s="31"/>
      <c r="M31" s="31"/>
      <c r="N31" s="31"/>
    </row>
    <row r="32" spans="1:19" ht="15.75" thickBot="1" x14ac:dyDescent="0.3">
      <c r="A32" s="17"/>
      <c r="B32" s="18"/>
      <c r="C32" s="40">
        <v>2016</v>
      </c>
      <c r="D32" s="41">
        <v>2017</v>
      </c>
      <c r="E32" s="41">
        <v>2018</v>
      </c>
      <c r="F32" s="41">
        <v>2019</v>
      </c>
      <c r="G32" s="42">
        <v>2020</v>
      </c>
      <c r="H32" s="42">
        <v>2021</v>
      </c>
      <c r="I32" s="31"/>
      <c r="J32" s="35"/>
      <c r="K32" s="35"/>
      <c r="L32" s="35"/>
      <c r="M32" s="35"/>
      <c r="N32" s="35"/>
      <c r="O32" s="43"/>
      <c r="P32" s="43"/>
      <c r="Q32" s="43"/>
      <c r="R32" s="43"/>
      <c r="S32" s="43"/>
    </row>
    <row r="33" spans="1:20" s="27" customFormat="1" ht="20.100000000000001" customHeight="1" x14ac:dyDescent="0.2">
      <c r="A33" s="19" t="s">
        <v>134</v>
      </c>
      <c r="B33" s="20"/>
      <c r="C33" s="44">
        <f t="shared" ref="C33:H40" si="0">C7-C20</f>
        <v>-793131.31200000015</v>
      </c>
      <c r="D33" s="45">
        <f t="shared" si="0"/>
        <v>-812895.70400000003</v>
      </c>
      <c r="E33" s="45">
        <f t="shared" si="0"/>
        <v>-900864.27000000014</v>
      </c>
      <c r="F33" s="45">
        <f t="shared" si="0"/>
        <v>-841995.64500000014</v>
      </c>
      <c r="G33" s="46">
        <f t="shared" si="0"/>
        <v>-870890.28099999984</v>
      </c>
      <c r="H33" s="46">
        <f t="shared" si="0"/>
        <v>-1022822.9519999999</v>
      </c>
      <c r="I33" s="47"/>
      <c r="J33" s="48"/>
      <c r="K33" s="48"/>
      <c r="L33" s="48"/>
      <c r="M33" s="49"/>
      <c r="N33" s="49"/>
      <c r="O33" s="48"/>
      <c r="P33" s="48"/>
      <c r="Q33" s="48"/>
      <c r="R33" s="48"/>
      <c r="S33" s="48"/>
      <c r="T33" s="48"/>
    </row>
    <row r="34" spans="1:20" s="27" customFormat="1" ht="15" x14ac:dyDescent="0.2">
      <c r="A34" s="22" t="s">
        <v>50</v>
      </c>
      <c r="B34" s="23" t="s">
        <v>51</v>
      </c>
      <c r="C34" s="50">
        <f t="shared" si="0"/>
        <v>27146.144</v>
      </c>
      <c r="D34" s="51">
        <f t="shared" si="0"/>
        <v>34338.370999999999</v>
      </c>
      <c r="E34" s="51">
        <f t="shared" si="0"/>
        <v>48060.43099999999</v>
      </c>
      <c r="F34" s="51">
        <f t="shared" si="0"/>
        <v>56453.92300000001</v>
      </c>
      <c r="G34" s="52">
        <f t="shared" si="0"/>
        <v>67351.899000000005</v>
      </c>
      <c r="H34" s="52">
        <f t="shared" si="0"/>
        <v>103444.48399999998</v>
      </c>
      <c r="I34" s="47"/>
      <c r="J34" s="49"/>
      <c r="K34" s="49"/>
      <c r="L34" s="49"/>
      <c r="M34" s="49"/>
      <c r="N34" s="49"/>
      <c r="O34" s="48"/>
      <c r="P34" s="48"/>
      <c r="Q34" s="48"/>
      <c r="R34" s="48"/>
      <c r="S34" s="48"/>
      <c r="T34" s="48"/>
    </row>
    <row r="35" spans="1:20" s="27" customFormat="1" ht="15" x14ac:dyDescent="0.2">
      <c r="A35" s="22" t="s">
        <v>52</v>
      </c>
      <c r="B35" s="23" t="s">
        <v>129</v>
      </c>
      <c r="C35" s="50">
        <f t="shared" si="0"/>
        <v>41512.752999999997</v>
      </c>
      <c r="D35" s="51">
        <f t="shared" si="0"/>
        <v>47354.567000000003</v>
      </c>
      <c r="E35" s="51">
        <f t="shared" si="0"/>
        <v>57590.89899999999</v>
      </c>
      <c r="F35" s="51">
        <f t="shared" si="0"/>
        <v>65508.963000000003</v>
      </c>
      <c r="G35" s="52">
        <f t="shared" si="0"/>
        <v>79512.269</v>
      </c>
      <c r="H35" s="52">
        <f t="shared" si="0"/>
        <v>112909.393</v>
      </c>
      <c r="I35" s="47"/>
      <c r="J35" s="49"/>
      <c r="K35" s="49"/>
      <c r="L35" s="49"/>
      <c r="M35" s="49"/>
      <c r="N35" s="49"/>
      <c r="O35" s="48"/>
      <c r="P35" s="48"/>
      <c r="Q35" s="48"/>
      <c r="R35" s="48"/>
      <c r="S35" s="48"/>
      <c r="T35" s="48"/>
    </row>
    <row r="36" spans="1:20" s="27" customFormat="1" ht="15" x14ac:dyDescent="0.2">
      <c r="A36" s="22" t="s">
        <v>53</v>
      </c>
      <c r="B36" s="23" t="s">
        <v>130</v>
      </c>
      <c r="C36" s="50">
        <f t="shared" si="0"/>
        <v>-14366.609</v>
      </c>
      <c r="D36" s="51">
        <f t="shared" si="0"/>
        <v>-13016.196</v>
      </c>
      <c r="E36" s="51">
        <f t="shared" si="0"/>
        <v>-9530.4679999999989</v>
      </c>
      <c r="F36" s="51">
        <f t="shared" si="0"/>
        <v>-9055.0400000000009</v>
      </c>
      <c r="G36" s="52">
        <f t="shared" si="0"/>
        <v>-12160.37</v>
      </c>
      <c r="H36" s="52">
        <f t="shared" si="0"/>
        <v>-9464.9090000000015</v>
      </c>
      <c r="I36" s="47"/>
      <c r="J36" s="49"/>
      <c r="K36" s="49"/>
      <c r="L36" s="49"/>
      <c r="M36" s="49"/>
      <c r="N36" s="49"/>
      <c r="O36" s="48"/>
      <c r="P36" s="48"/>
      <c r="Q36" s="48"/>
      <c r="R36" s="48"/>
      <c r="S36" s="48"/>
      <c r="T36" s="48"/>
    </row>
    <row r="37" spans="1:20" s="27" customFormat="1" ht="15" x14ac:dyDescent="0.2">
      <c r="A37" s="22" t="s">
        <v>54</v>
      </c>
      <c r="B37" s="23" t="s">
        <v>55</v>
      </c>
      <c r="C37" s="50">
        <f t="shared" si="0"/>
        <v>-781481.81299999997</v>
      </c>
      <c r="D37" s="51">
        <f t="shared" si="0"/>
        <v>-781015.50800000003</v>
      </c>
      <c r="E37" s="51">
        <f t="shared" si="0"/>
        <v>-876623.59900000005</v>
      </c>
      <c r="F37" s="51">
        <f t="shared" si="0"/>
        <v>-807872.48900000006</v>
      </c>
      <c r="G37" s="52">
        <f t="shared" si="0"/>
        <v>-863302.01</v>
      </c>
      <c r="H37" s="52">
        <f t="shared" si="0"/>
        <v>-1070311.6870000002</v>
      </c>
      <c r="I37" s="47"/>
      <c r="J37" s="49"/>
      <c r="K37" s="49"/>
      <c r="L37" s="49"/>
      <c r="M37" s="49"/>
      <c r="N37" s="49"/>
      <c r="O37" s="48"/>
      <c r="P37" s="48"/>
      <c r="Q37" s="48"/>
      <c r="R37" s="48"/>
      <c r="S37" s="48"/>
      <c r="T37" s="48"/>
    </row>
    <row r="38" spans="1:20" s="27" customFormat="1" ht="15" x14ac:dyDescent="0.2">
      <c r="A38" s="22" t="s">
        <v>56</v>
      </c>
      <c r="B38" s="23" t="s">
        <v>57</v>
      </c>
      <c r="C38" s="50">
        <f t="shared" si="0"/>
        <v>-54047.727999999996</v>
      </c>
      <c r="D38" s="51">
        <f t="shared" si="0"/>
        <v>-64348.072</v>
      </c>
      <c r="E38" s="51">
        <f t="shared" si="0"/>
        <v>-65368.557999999997</v>
      </c>
      <c r="F38" s="51">
        <f t="shared" si="0"/>
        <v>-77827.451000000001</v>
      </c>
      <c r="G38" s="52">
        <f t="shared" si="0"/>
        <v>-79205.057000000001</v>
      </c>
      <c r="H38" s="52">
        <f t="shared" si="0"/>
        <v>-80279.123999999996</v>
      </c>
      <c r="I38" s="47"/>
      <c r="J38" s="49"/>
      <c r="K38" s="49"/>
      <c r="L38" s="49"/>
      <c r="M38" s="49"/>
      <c r="N38" s="49"/>
      <c r="O38" s="48"/>
      <c r="P38" s="48"/>
      <c r="Q38" s="48"/>
      <c r="R38" s="48"/>
      <c r="S38" s="48"/>
      <c r="T38" s="48"/>
    </row>
    <row r="39" spans="1:20" s="27" customFormat="1" ht="30" x14ac:dyDescent="0.2">
      <c r="A39" s="32" t="s">
        <v>58</v>
      </c>
      <c r="B39" s="23" t="s">
        <v>59</v>
      </c>
      <c r="C39" s="50">
        <f t="shared" si="0"/>
        <v>131527.66899999999</v>
      </c>
      <c r="D39" s="51">
        <f t="shared" si="0"/>
        <v>112585.788</v>
      </c>
      <c r="E39" s="51">
        <f t="shared" si="0"/>
        <v>121473.33500000002</v>
      </c>
      <c r="F39" s="51">
        <f t="shared" si="0"/>
        <v>123184.72099999999</v>
      </c>
      <c r="G39" s="52">
        <f t="shared" si="0"/>
        <v>149836.946</v>
      </c>
      <c r="H39" s="52">
        <f t="shared" si="0"/>
        <v>154200.929</v>
      </c>
      <c r="I39" s="47"/>
      <c r="J39" s="49"/>
      <c r="K39" s="49"/>
      <c r="L39" s="49"/>
      <c r="M39" s="49"/>
      <c r="N39" s="49"/>
      <c r="O39" s="48"/>
      <c r="P39" s="48"/>
      <c r="Q39" s="48"/>
      <c r="R39" s="48"/>
      <c r="S39" s="48"/>
      <c r="T39" s="48"/>
    </row>
    <row r="40" spans="1:20" s="27" customFormat="1" ht="15.75" thickBot="1" x14ac:dyDescent="0.25">
      <c r="A40" s="25" t="s">
        <v>61</v>
      </c>
      <c r="B40" s="26" t="s">
        <v>62</v>
      </c>
      <c r="C40" s="53">
        <f t="shared" si="0"/>
        <v>-116275.58400000003</v>
      </c>
      <c r="D40" s="54">
        <f t="shared" si="0"/>
        <v>-114456.28300000002</v>
      </c>
      <c r="E40" s="54">
        <f t="shared" si="0"/>
        <v>-128405.87900000002</v>
      </c>
      <c r="F40" s="54">
        <f t="shared" si="0"/>
        <v>-135934.34900000002</v>
      </c>
      <c r="G40" s="55">
        <f t="shared" si="0"/>
        <v>-145572.05899999998</v>
      </c>
      <c r="H40" s="55">
        <f t="shared" si="0"/>
        <v>-129877.55400000003</v>
      </c>
      <c r="I40" s="47"/>
      <c r="J40" s="56"/>
      <c r="K40" s="56"/>
      <c r="L40" s="56"/>
      <c r="M40" s="47"/>
      <c r="N40" s="47"/>
    </row>
    <row r="41" spans="1:20" ht="15" x14ac:dyDescent="0.25">
      <c r="C41" s="57"/>
      <c r="D41" s="57"/>
      <c r="E41" s="57"/>
      <c r="F41" s="57"/>
      <c r="G41" s="57"/>
      <c r="H41" s="57"/>
      <c r="I41" s="58"/>
      <c r="J41" s="59"/>
      <c r="K41" s="59"/>
      <c r="L41" s="59"/>
      <c r="M41" s="60"/>
      <c r="N41" s="60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Normal="100" workbookViewId="0">
      <selection activeCell="M32" sqref="M32"/>
    </sheetView>
  </sheetViews>
  <sheetFormatPr defaultRowHeight="12.75" x14ac:dyDescent="0.2"/>
  <cols>
    <col min="1" max="1" width="9.42578125" style="11" customWidth="1"/>
    <col min="2" max="14" width="9.140625" style="11"/>
    <col min="15" max="15" width="19.5703125" style="11" customWidth="1"/>
    <col min="16" max="16" width="71.7109375" style="11" customWidth="1"/>
    <col min="17" max="16384" width="9.140625" style="11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F17"/>
  <sheetViews>
    <sheetView showGridLines="0" zoomScaleNormal="100" workbookViewId="0">
      <selection activeCell="C18" sqref="C18"/>
    </sheetView>
  </sheetViews>
  <sheetFormatPr defaultRowHeight="15.75" x14ac:dyDescent="0.25"/>
  <cols>
    <col min="1" max="1" width="37.7109375" style="113" customWidth="1"/>
    <col min="2" max="4" width="12.7109375" style="113" customWidth="1"/>
    <col min="5" max="5" width="11.7109375" style="113" bestFit="1" customWidth="1"/>
    <col min="6" max="7" width="11.7109375" style="113" customWidth="1"/>
    <col min="8" max="16384" width="9.140625" style="113"/>
  </cols>
  <sheetData>
    <row r="1" spans="1:6" s="110" customFormat="1" ht="21" x14ac:dyDescent="0.35">
      <c r="A1" s="109" t="s">
        <v>145</v>
      </c>
      <c r="C1" s="111"/>
    </row>
    <row r="2" spans="1:6" s="110" customFormat="1" ht="21" x14ac:dyDescent="0.35">
      <c r="A2" s="109"/>
      <c r="C2" s="111"/>
    </row>
    <row r="3" spans="1:6" ht="16.5" thickBot="1" x14ac:dyDescent="0.3">
      <c r="A3" s="99"/>
      <c r="B3" s="114" t="s">
        <v>114</v>
      </c>
      <c r="C3" s="99" t="s">
        <v>83</v>
      </c>
      <c r="D3" s="99"/>
      <c r="E3" s="99"/>
      <c r="F3" s="99"/>
    </row>
    <row r="4" spans="1:6" ht="16.5" thickBot="1" x14ac:dyDescent="0.3">
      <c r="A4" s="99"/>
      <c r="B4" s="115" t="s">
        <v>6</v>
      </c>
      <c r="C4" s="100"/>
      <c r="D4" s="100"/>
      <c r="E4" s="100"/>
      <c r="F4" s="101"/>
    </row>
    <row r="5" spans="1:6" ht="48" thickBot="1" x14ac:dyDescent="0.3">
      <c r="A5" s="533" t="s">
        <v>118</v>
      </c>
      <c r="B5" s="116" t="s">
        <v>119</v>
      </c>
      <c r="C5" s="117" t="s">
        <v>120</v>
      </c>
      <c r="D5" s="118" t="s">
        <v>127</v>
      </c>
      <c r="E5" s="102" t="s">
        <v>115</v>
      </c>
      <c r="F5" s="103"/>
    </row>
    <row r="6" spans="1:6" ht="31.5" customHeight="1" thickBot="1" x14ac:dyDescent="0.3">
      <c r="A6" s="534"/>
      <c r="B6" s="104"/>
      <c r="C6" s="105" t="s">
        <v>165</v>
      </c>
      <c r="D6" s="106"/>
      <c r="E6" s="129" t="s">
        <v>116</v>
      </c>
      <c r="F6" s="130" t="s">
        <v>117</v>
      </c>
    </row>
    <row r="7" spans="1:6" ht="20.100000000000001" customHeight="1" x14ac:dyDescent="0.25">
      <c r="A7" s="107" t="s">
        <v>121</v>
      </c>
      <c r="B7" s="119">
        <v>2260.4569999999999</v>
      </c>
      <c r="C7" s="120">
        <v>1851.4690000000001</v>
      </c>
      <c r="D7" s="121">
        <v>1554.9839999999999</v>
      </c>
      <c r="E7" s="122">
        <v>22.089918869827137</v>
      </c>
      <c r="F7" s="123">
        <v>45.36850539941247</v>
      </c>
    </row>
    <row r="8" spans="1:6" ht="20.100000000000001" customHeight="1" thickBot="1" x14ac:dyDescent="0.3">
      <c r="A8" s="108" t="s">
        <v>122</v>
      </c>
      <c r="B8" s="124">
        <v>1849.39</v>
      </c>
      <c r="C8" s="125">
        <v>1503.297</v>
      </c>
      <c r="D8" s="126">
        <v>1244.9639999999999</v>
      </c>
      <c r="E8" s="127">
        <v>23.022263730985966</v>
      </c>
      <c r="F8" s="128">
        <v>48.549676938449643</v>
      </c>
    </row>
    <row r="9" spans="1:6" ht="20.100000000000001" customHeight="1" x14ac:dyDescent="0.25">
      <c r="A9" s="107" t="s">
        <v>123</v>
      </c>
      <c r="B9" s="119">
        <v>2293.674</v>
      </c>
      <c r="C9" s="120">
        <v>1707.299</v>
      </c>
      <c r="D9" s="121">
        <v>1411.0509999999999</v>
      </c>
      <c r="E9" s="122">
        <v>34.345184996886893</v>
      </c>
      <c r="F9" s="123">
        <v>62.550751177668282</v>
      </c>
    </row>
    <row r="10" spans="1:6" ht="20.100000000000001" customHeight="1" thickBot="1" x14ac:dyDescent="0.3">
      <c r="A10" s="108" t="s">
        <v>124</v>
      </c>
      <c r="B10" s="124">
        <v>2350.0630000000001</v>
      </c>
      <c r="C10" s="125">
        <v>1720.3679999999999</v>
      </c>
      <c r="D10" s="126">
        <v>1421.7449999999999</v>
      </c>
      <c r="E10" s="127">
        <v>36.602343219590239</v>
      </c>
      <c r="F10" s="128">
        <v>65.294268662805237</v>
      </c>
    </row>
    <row r="11" spans="1:6" ht="20.100000000000001" customHeight="1" x14ac:dyDescent="0.25">
      <c r="A11" s="107" t="s">
        <v>125</v>
      </c>
      <c r="B11" s="119">
        <v>2147.799</v>
      </c>
      <c r="C11" s="120">
        <v>1614.3409999999999</v>
      </c>
      <c r="D11" s="121">
        <v>1459.8219999999999</v>
      </c>
      <c r="E11" s="122">
        <v>33.044939080404951</v>
      </c>
      <c r="F11" s="123">
        <v>47.127458005154061</v>
      </c>
    </row>
    <row r="12" spans="1:6" ht="20.100000000000001" customHeight="1" thickBot="1" x14ac:dyDescent="0.3">
      <c r="A12" s="108" t="s">
        <v>126</v>
      </c>
      <c r="B12" s="124">
        <v>1731.944</v>
      </c>
      <c r="C12" s="125">
        <v>1177.3510000000001</v>
      </c>
      <c r="D12" s="126">
        <v>1024.1320000000001</v>
      </c>
      <c r="E12" s="127">
        <v>47.105153858110263</v>
      </c>
      <c r="F12" s="128">
        <v>69.113356481391051</v>
      </c>
    </row>
    <row r="17" spans="1:5" s="98" customFormat="1" ht="26.25" customHeight="1" x14ac:dyDescent="0.35">
      <c r="A17" s="109"/>
      <c r="B17" s="96"/>
      <c r="C17" s="97"/>
      <c r="D17" s="96"/>
      <c r="E17" s="96"/>
    </row>
  </sheetData>
  <mergeCells count="1">
    <mergeCell ref="A5:A6"/>
  </mergeCells>
  <conditionalFormatting sqref="E9:F10">
    <cfRule type="cellIs" dxfId="45" priority="11" stopIfTrue="1" operator="greaterThan">
      <formula>0</formula>
    </cfRule>
    <cfRule type="cellIs" dxfId="44" priority="12" stopIfTrue="1" operator="lessThan">
      <formula>0</formula>
    </cfRule>
  </conditionalFormatting>
  <conditionalFormatting sqref="E11:F12">
    <cfRule type="cellIs" dxfId="43" priority="9" stopIfTrue="1" operator="greaterThan">
      <formula>0</formula>
    </cfRule>
    <cfRule type="cellIs" dxfId="42" priority="10" stopIfTrue="1" operator="lessThan">
      <formula>0</formula>
    </cfRule>
  </conditionalFormatting>
  <conditionalFormatting sqref="E7:F8">
    <cfRule type="cellIs" dxfId="41" priority="7" stopIfTrue="1" operator="greaterThan">
      <formula>0</formula>
    </cfRule>
    <cfRule type="cellIs" dxfId="40" priority="8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J140"/>
  <sheetViews>
    <sheetView showGridLines="0" zoomScaleNormal="100" workbookViewId="0">
      <selection activeCell="D31" sqref="D31"/>
    </sheetView>
  </sheetViews>
  <sheetFormatPr defaultRowHeight="15.75" x14ac:dyDescent="0.25"/>
  <cols>
    <col min="1" max="1" width="29.85546875" style="99" customWidth="1"/>
    <col min="2" max="3" width="13.7109375" style="99" customWidth="1"/>
    <col min="4" max="4" width="11.7109375" style="99" customWidth="1"/>
    <col min="5" max="6" width="12.42578125" style="99" bestFit="1" customWidth="1"/>
    <col min="7" max="7" width="10.140625" style="99" customWidth="1"/>
    <col min="8" max="16384" width="9.140625" style="99"/>
  </cols>
  <sheetData>
    <row r="1" spans="1:10" s="112" customFormat="1" ht="21" customHeight="1" x14ac:dyDescent="0.35">
      <c r="A1" s="131" t="s">
        <v>151</v>
      </c>
      <c r="B1" s="167"/>
      <c r="D1" s="168" t="str">
        <f>INFO!D15</f>
        <v>lipiec - sierpień 2022r.</v>
      </c>
    </row>
    <row r="2" spans="1:10" ht="20.25" customHeight="1" thickBot="1" x14ac:dyDescent="0.3"/>
    <row r="3" spans="1:10" ht="21" customHeight="1" thickBot="1" x14ac:dyDescent="0.3">
      <c r="A3" s="535" t="s">
        <v>6</v>
      </c>
      <c r="B3" s="536"/>
      <c r="C3" s="536"/>
      <c r="D3" s="536"/>
      <c r="E3" s="536"/>
      <c r="F3" s="536"/>
      <c r="G3" s="537"/>
    </row>
    <row r="4" spans="1:10" ht="16.5" thickBot="1" x14ac:dyDescent="0.3">
      <c r="A4" s="538" t="s">
        <v>7</v>
      </c>
      <c r="B4" s="132">
        <v>2022</v>
      </c>
      <c r="C4" s="159"/>
      <c r="D4" s="160"/>
      <c r="E4" s="132"/>
      <c r="F4" s="159"/>
      <c r="G4" s="160"/>
    </row>
    <row r="5" spans="1:10" ht="31.5" customHeight="1" x14ac:dyDescent="0.25">
      <c r="A5" s="539"/>
      <c r="B5" s="133" t="s">
        <v>146</v>
      </c>
      <c r="C5" s="161"/>
      <c r="D5" s="162"/>
      <c r="E5" s="134" t="s">
        <v>148</v>
      </c>
      <c r="F5" s="163"/>
      <c r="G5" s="162"/>
    </row>
    <row r="6" spans="1:10" ht="34.5" customHeight="1" thickBot="1" x14ac:dyDescent="0.3">
      <c r="A6" s="540"/>
      <c r="B6" s="170" t="s">
        <v>165</v>
      </c>
      <c r="C6" s="171" t="s">
        <v>161</v>
      </c>
      <c r="D6" s="172" t="s">
        <v>9</v>
      </c>
      <c r="E6" s="170" t="s">
        <v>165</v>
      </c>
      <c r="F6" s="171" t="s">
        <v>161</v>
      </c>
      <c r="G6" s="172" t="s">
        <v>9</v>
      </c>
    </row>
    <row r="7" spans="1:10" ht="16.5" thickBot="1" x14ac:dyDescent="0.3">
      <c r="A7" s="135" t="s">
        <v>38</v>
      </c>
      <c r="B7" s="173">
        <v>2260.4569999999999</v>
      </c>
      <c r="C7" s="174">
        <v>2260.3159999999998</v>
      </c>
      <c r="D7" s="249">
        <v>6.2380658279672574E-3</v>
      </c>
      <c r="E7" s="250">
        <v>100</v>
      </c>
      <c r="F7" s="251">
        <v>100</v>
      </c>
      <c r="G7" s="252" t="s">
        <v>32</v>
      </c>
    </row>
    <row r="8" spans="1:10" ht="16.5" customHeight="1" x14ac:dyDescent="0.25">
      <c r="A8" s="136" t="s">
        <v>12</v>
      </c>
      <c r="B8" s="175"/>
      <c r="C8" s="176"/>
      <c r="D8" s="177"/>
      <c r="E8" s="177"/>
      <c r="F8" s="177"/>
      <c r="G8" s="178"/>
      <c r="J8" s="164"/>
    </row>
    <row r="9" spans="1:10" ht="16.5" customHeight="1" x14ac:dyDescent="0.25">
      <c r="A9" s="137" t="s">
        <v>10</v>
      </c>
      <c r="B9" s="179">
        <v>2276.2759999999998</v>
      </c>
      <c r="C9" s="180">
        <v>2341.2199999999998</v>
      </c>
      <c r="D9" s="181">
        <v>-2.7739383740101298</v>
      </c>
      <c r="E9" s="138">
        <v>1.9847714844601956</v>
      </c>
      <c r="F9" s="139">
        <v>2.1205908658707302</v>
      </c>
      <c r="G9" s="181">
        <v>-6.4047895139247508</v>
      </c>
    </row>
    <row r="10" spans="1:10" x14ac:dyDescent="0.25">
      <c r="A10" s="137" t="s">
        <v>11</v>
      </c>
      <c r="B10" s="182">
        <v>1894.547</v>
      </c>
      <c r="C10" s="183">
        <v>1923.895</v>
      </c>
      <c r="D10" s="184">
        <v>-1.5254470748143716</v>
      </c>
      <c r="E10" s="140">
        <v>86.497396106254044</v>
      </c>
      <c r="F10" s="141">
        <v>87.256698044144485</v>
      </c>
      <c r="G10" s="184">
        <v>-0.87019329737448825</v>
      </c>
    </row>
    <row r="11" spans="1:10" x14ac:dyDescent="0.25">
      <c r="A11" s="137" t="s">
        <v>34</v>
      </c>
      <c r="B11" s="182">
        <v>3478.2069999999999</v>
      </c>
      <c r="C11" s="183">
        <v>3471.076</v>
      </c>
      <c r="D11" s="184">
        <v>0.20544061841342159</v>
      </c>
      <c r="E11" s="140">
        <v>6.1916049989774766</v>
      </c>
      <c r="F11" s="141">
        <v>5.795475909109971</v>
      </c>
      <c r="G11" s="184">
        <v>6.8351434132411111</v>
      </c>
    </row>
    <row r="12" spans="1:10" x14ac:dyDescent="0.25">
      <c r="A12" s="137" t="s">
        <v>41</v>
      </c>
      <c r="B12" s="182">
        <v>2992.212</v>
      </c>
      <c r="C12" s="183">
        <v>3344.069</v>
      </c>
      <c r="D12" s="169">
        <v>-10.521822366703557</v>
      </c>
      <c r="E12" s="142">
        <v>0.9903038735220856</v>
      </c>
      <c r="F12" s="141">
        <v>0.96143190112498744</v>
      </c>
      <c r="G12" s="184">
        <v>3.0030179322440396</v>
      </c>
    </row>
    <row r="13" spans="1:10" ht="16.5" thickBot="1" x14ac:dyDescent="0.3">
      <c r="A13" s="143" t="s">
        <v>84</v>
      </c>
      <c r="B13" s="185">
        <v>7646.7169999999996</v>
      </c>
      <c r="C13" s="186">
        <v>7724.7629999999999</v>
      </c>
      <c r="D13" s="187">
        <v>-1.0103352038114344</v>
      </c>
      <c r="E13" s="144">
        <v>4.3359235367861952</v>
      </c>
      <c r="F13" s="145">
        <v>3.8658032797498305</v>
      </c>
      <c r="G13" s="181">
        <v>12.160997935383506</v>
      </c>
    </row>
    <row r="14" spans="1:10" x14ac:dyDescent="0.25">
      <c r="A14" s="136" t="s">
        <v>13</v>
      </c>
      <c r="B14" s="175"/>
      <c r="C14" s="188"/>
      <c r="D14" s="177"/>
      <c r="E14" s="177"/>
      <c r="F14" s="177"/>
      <c r="G14" s="178"/>
    </row>
    <row r="15" spans="1:10" ht="16.5" thickBot="1" x14ac:dyDescent="0.3">
      <c r="A15" s="146" t="s">
        <v>20</v>
      </c>
      <c r="B15" s="189">
        <v>2304.7139999999999</v>
      </c>
      <c r="C15" s="190">
        <v>2341.2199999999998</v>
      </c>
      <c r="D15" s="181">
        <v>-1.5592725160386405</v>
      </c>
      <c r="E15" s="138">
        <v>1.8941323026147705</v>
      </c>
      <c r="F15" s="139">
        <v>2.1205908658707302</v>
      </c>
      <c r="G15" s="181">
        <v>-10.679031344548122</v>
      </c>
      <c r="H15" s="165"/>
    </row>
    <row r="16" spans="1:10" x14ac:dyDescent="0.25">
      <c r="A16" s="136" t="s">
        <v>11</v>
      </c>
      <c r="B16" s="175"/>
      <c r="C16" s="188"/>
      <c r="D16" s="177"/>
      <c r="E16" s="177"/>
      <c r="F16" s="177"/>
      <c r="G16" s="178"/>
      <c r="J16" s="164"/>
    </row>
    <row r="17" spans="1:7" x14ac:dyDescent="0.25">
      <c r="A17" s="147" t="s">
        <v>20</v>
      </c>
      <c r="B17" s="179">
        <v>2500.1109999999999</v>
      </c>
      <c r="C17" s="190">
        <v>2506.0410000000002</v>
      </c>
      <c r="D17" s="181">
        <v>-0.23662821158952668</v>
      </c>
      <c r="E17" s="138">
        <v>2.7897040687362233</v>
      </c>
      <c r="F17" s="139">
        <v>2.9425135670265243</v>
      </c>
      <c r="G17" s="181">
        <v>-5.1931620639805036</v>
      </c>
    </row>
    <row r="18" spans="1:7" x14ac:dyDescent="0.25">
      <c r="A18" s="148" t="s">
        <v>21</v>
      </c>
      <c r="B18" s="182">
        <v>1849.39</v>
      </c>
      <c r="C18" s="191">
        <v>1878.4480000000001</v>
      </c>
      <c r="D18" s="169">
        <v>-1.5469153258434618</v>
      </c>
      <c r="E18" s="140">
        <v>79.734523501323622</v>
      </c>
      <c r="F18" s="141">
        <v>80.624438012645285</v>
      </c>
      <c r="G18" s="184">
        <v>-1.1037776302789082</v>
      </c>
    </row>
    <row r="19" spans="1:7" x14ac:dyDescent="0.25">
      <c r="A19" s="148" t="s">
        <v>22</v>
      </c>
      <c r="B19" s="182">
        <v>2271.154</v>
      </c>
      <c r="C19" s="191">
        <v>2352.1509999999998</v>
      </c>
      <c r="D19" s="184">
        <v>-3.4435289231005939</v>
      </c>
      <c r="E19" s="140">
        <v>3.7721195009633246</v>
      </c>
      <c r="F19" s="141">
        <v>3.4956390817746512</v>
      </c>
      <c r="G19" s="184">
        <v>7.909295345453998</v>
      </c>
    </row>
    <row r="20" spans="1:7" ht="16.5" thickBot="1" x14ac:dyDescent="0.3">
      <c r="A20" s="149" t="s">
        <v>23</v>
      </c>
      <c r="B20" s="182">
        <v>4334.7740000000003</v>
      </c>
      <c r="C20" s="191">
        <v>4263.491</v>
      </c>
      <c r="D20" s="184">
        <v>1.6719397320177374</v>
      </c>
      <c r="E20" s="140">
        <v>0.20104903523088352</v>
      </c>
      <c r="F20" s="141">
        <v>0.19410738269802086</v>
      </c>
      <c r="G20" s="184">
        <v>3.5761919182960789</v>
      </c>
    </row>
    <row r="21" spans="1:7" x14ac:dyDescent="0.25">
      <c r="A21" s="136" t="s">
        <v>34</v>
      </c>
      <c r="B21" s="175"/>
      <c r="C21" s="188"/>
      <c r="D21" s="177"/>
      <c r="E21" s="177"/>
      <c r="F21" s="177"/>
      <c r="G21" s="178"/>
    </row>
    <row r="22" spans="1:7" x14ac:dyDescent="0.25">
      <c r="A22" s="147" t="s">
        <v>20</v>
      </c>
      <c r="B22" s="179">
        <v>3264.5459999999998</v>
      </c>
      <c r="C22" s="190">
        <v>3989.7849999999999</v>
      </c>
      <c r="D22" s="181">
        <v>-18.177395523818955</v>
      </c>
      <c r="E22" s="138">
        <v>0.25136794352725778</v>
      </c>
      <c r="F22" s="139">
        <v>0.12115566366052433</v>
      </c>
      <c r="G22" s="181">
        <v>107.47519012531315</v>
      </c>
    </row>
    <row r="23" spans="1:7" x14ac:dyDescent="0.25">
      <c r="A23" s="148" t="s">
        <v>21</v>
      </c>
      <c r="B23" s="182">
        <v>3295.5439999999999</v>
      </c>
      <c r="C23" s="191">
        <v>3261.2109999999998</v>
      </c>
      <c r="D23" s="184">
        <v>1.0527684347930901</v>
      </c>
      <c r="E23" s="140">
        <v>5.4644238378782273</v>
      </c>
      <c r="F23" s="141">
        <v>5.1363750665534944</v>
      </c>
      <c r="G23" s="184">
        <v>6.3867760253897012</v>
      </c>
    </row>
    <row r="24" spans="1:7" x14ac:dyDescent="0.25">
      <c r="A24" s="148" t="s">
        <v>22</v>
      </c>
      <c r="B24" s="182">
        <v>3844.0160000000001</v>
      </c>
      <c r="C24" s="191">
        <v>3453.009</v>
      </c>
      <c r="D24" s="184">
        <v>11.323660031004843</v>
      </c>
      <c r="E24" s="140">
        <v>0.27561392467090895</v>
      </c>
      <c r="F24" s="141">
        <v>0.27772679573247588</v>
      </c>
      <c r="G24" s="184">
        <v>-0.76077321095159511</v>
      </c>
    </row>
    <row r="25" spans="1:7" ht="16.5" thickBot="1" x14ac:dyDescent="0.3">
      <c r="A25" s="149" t="s">
        <v>23</v>
      </c>
      <c r="B25" s="182" t="s">
        <v>40</v>
      </c>
      <c r="C25" s="191" t="s">
        <v>40</v>
      </c>
      <c r="D25" s="192" t="s">
        <v>147</v>
      </c>
      <c r="E25" s="140">
        <v>0.20019929290108263</v>
      </c>
      <c r="F25" s="141">
        <v>0.26021838316347679</v>
      </c>
      <c r="G25" s="184">
        <v>-23.064892469448793</v>
      </c>
    </row>
    <row r="26" spans="1:7" x14ac:dyDescent="0.25">
      <c r="A26" s="136" t="s">
        <v>41</v>
      </c>
      <c r="B26" s="175"/>
      <c r="C26" s="188"/>
      <c r="D26" s="177"/>
      <c r="E26" s="177"/>
      <c r="F26" s="177"/>
      <c r="G26" s="178"/>
    </row>
    <row r="27" spans="1:7" x14ac:dyDescent="0.25">
      <c r="A27" s="147" t="s">
        <v>20</v>
      </c>
      <c r="B27" s="179" t="s">
        <v>40</v>
      </c>
      <c r="C27" s="190">
        <v>4430.7169999999996</v>
      </c>
      <c r="D27" s="181" t="s">
        <v>147</v>
      </c>
      <c r="E27" s="138">
        <v>4.3280209331190471E-2</v>
      </c>
      <c r="F27" s="139">
        <v>4.0135404768825975E-2</v>
      </c>
      <c r="G27" s="181">
        <v>7.8354873470894537</v>
      </c>
    </row>
    <row r="28" spans="1:7" x14ac:dyDescent="0.25">
      <c r="A28" s="148" t="s">
        <v>21</v>
      </c>
      <c r="B28" s="182">
        <v>3344.7689999999998</v>
      </c>
      <c r="C28" s="191">
        <v>3880.8049999999998</v>
      </c>
      <c r="D28" s="184">
        <v>-13.812495088003651</v>
      </c>
      <c r="E28" s="140">
        <v>0.62055266108140483</v>
      </c>
      <c r="F28" s="141">
        <v>0.67938381230854161</v>
      </c>
      <c r="G28" s="184">
        <v>-8.6594867527427422</v>
      </c>
    </row>
    <row r="29" spans="1:7" x14ac:dyDescent="0.25">
      <c r="A29" s="148" t="s">
        <v>22</v>
      </c>
      <c r="B29" s="193">
        <v>4367.4380000000001</v>
      </c>
      <c r="C29" s="194">
        <v>3500.444</v>
      </c>
      <c r="D29" s="184">
        <v>24.76811513053773</v>
      </c>
      <c r="E29" s="140">
        <v>6.2654334450650079E-2</v>
      </c>
      <c r="F29" s="141">
        <v>2.70758511312938E-2</v>
      </c>
      <c r="G29" s="184">
        <v>131.40300981428902</v>
      </c>
    </row>
    <row r="30" spans="1:7" ht="16.5" thickBot="1" x14ac:dyDescent="0.3">
      <c r="A30" s="150" t="s">
        <v>23</v>
      </c>
      <c r="B30" s="185">
        <v>1061.239</v>
      </c>
      <c r="C30" s="195" t="s">
        <v>40</v>
      </c>
      <c r="D30" s="196" t="s">
        <v>147</v>
      </c>
      <c r="E30" s="151">
        <v>0.26381666865884035</v>
      </c>
      <c r="F30" s="152">
        <v>0.21483683291632585</v>
      </c>
      <c r="G30" s="197">
        <v>22.798621203651351</v>
      </c>
    </row>
    <row r="32" spans="1:7" x14ac:dyDescent="0.25">
      <c r="A32" s="153"/>
    </row>
    <row r="33" spans="1:5" x14ac:dyDescent="0.25">
      <c r="A33" s="153"/>
    </row>
    <row r="39" spans="1:5" ht="12.75" customHeight="1" x14ac:dyDescent="0.25">
      <c r="A39" s="166"/>
      <c r="B39" s="166"/>
      <c r="C39" s="166"/>
      <c r="D39" s="166"/>
      <c r="E39" s="166"/>
    </row>
    <row r="40" spans="1:5" ht="12.75" customHeight="1" x14ac:dyDescent="0.25">
      <c r="A40" s="166"/>
      <c r="B40" s="166"/>
      <c r="C40" s="166"/>
      <c r="D40" s="166"/>
      <c r="E40" s="166"/>
    </row>
    <row r="41" spans="1:5" ht="12.75" customHeight="1" x14ac:dyDescent="0.25">
      <c r="A41" s="166"/>
      <c r="B41" s="166"/>
      <c r="C41" s="166"/>
      <c r="D41" s="166"/>
      <c r="E41" s="166"/>
    </row>
    <row r="42" spans="1:5" ht="12.75" customHeight="1" x14ac:dyDescent="0.25">
      <c r="A42" s="166"/>
      <c r="B42" s="166"/>
      <c r="C42" s="166"/>
      <c r="D42" s="166"/>
      <c r="E42" s="166"/>
    </row>
    <row r="43" spans="1:5" ht="12.75" customHeight="1" x14ac:dyDescent="0.25">
      <c r="A43" s="166"/>
      <c r="B43" s="166"/>
      <c r="C43" s="166"/>
      <c r="D43" s="166"/>
      <c r="E43" s="166"/>
    </row>
    <row r="44" spans="1:5" ht="12.75" customHeight="1" x14ac:dyDescent="0.25">
      <c r="A44" s="166"/>
      <c r="B44" s="166"/>
      <c r="C44" s="166"/>
      <c r="D44" s="166"/>
      <c r="E44" s="166"/>
    </row>
    <row r="80" ht="28.5" customHeight="1" x14ac:dyDescent="0.25"/>
    <row r="140" ht="27.75" customHeight="1" x14ac:dyDescent="0.25"/>
  </sheetData>
  <mergeCells count="2">
    <mergeCell ref="A3:G3"/>
    <mergeCell ref="A4:A6"/>
  </mergeCells>
  <phoneticPr fontId="3" type="noConversion"/>
  <conditionalFormatting sqref="D7:D30 G7:G30">
    <cfRule type="beginsWith" dxfId="39" priority="1" operator="beginsWith" text="*">
      <formula>LEFT(D7,LEN("*"))="*"</formula>
    </cfRule>
    <cfRule type="cellIs" dxfId="38" priority="3" operator="lessThan">
      <formula>0</formula>
    </cfRule>
    <cfRule type="cellIs" dxfId="37" priority="4" operator="greaterThan">
      <formula>0</formula>
    </cfRule>
  </conditionalFormatting>
  <pageMargins left="0.41" right="0.1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3CD6AE3-0F52-47FE-B74B-E47B5738148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40"/>
  <sheetViews>
    <sheetView showGridLines="0" zoomScaleNormal="100" zoomScaleSheetLayoutView="75" workbookViewId="0">
      <selection activeCell="G31" sqref="G31"/>
    </sheetView>
  </sheetViews>
  <sheetFormatPr defaultRowHeight="15.75" x14ac:dyDescent="0.25"/>
  <cols>
    <col min="1" max="1" width="29.85546875" style="99" customWidth="1"/>
    <col min="2" max="3" width="13.7109375" style="99" customWidth="1"/>
    <col min="4" max="4" width="11.7109375" style="99" customWidth="1"/>
    <col min="5" max="6" width="12.42578125" style="99" bestFit="1" customWidth="1"/>
    <col min="7" max="7" width="10.140625" style="99" customWidth="1"/>
    <col min="8" max="8" width="9.140625" style="99"/>
    <col min="9" max="9" width="29.85546875" style="99" customWidth="1"/>
    <col min="10" max="11" width="13.7109375" style="99" customWidth="1"/>
    <col min="12" max="12" width="11.7109375" style="99" customWidth="1"/>
    <col min="13" max="14" width="13.7109375" style="99" customWidth="1"/>
    <col min="15" max="15" width="11.7109375" style="99" customWidth="1"/>
    <col min="16" max="16384" width="9.140625" style="99"/>
  </cols>
  <sheetData>
    <row r="1" spans="1:15" s="112" customFormat="1" ht="21" customHeight="1" x14ac:dyDescent="0.35">
      <c r="A1" s="131" t="s">
        <v>151</v>
      </c>
      <c r="B1" s="167"/>
      <c r="D1" s="168" t="str">
        <f>Bydło_PL!D1</f>
        <v>lipiec - sierpień 2022r.</v>
      </c>
    </row>
    <row r="2" spans="1:15" ht="20.25" customHeight="1" thickBot="1" x14ac:dyDescent="0.3"/>
    <row r="3" spans="1:15" ht="21" customHeight="1" thickBot="1" x14ac:dyDescent="0.3">
      <c r="A3" s="535" t="s">
        <v>149</v>
      </c>
      <c r="B3" s="536"/>
      <c r="C3" s="536"/>
      <c r="D3" s="536"/>
      <c r="E3" s="536"/>
      <c r="F3" s="536"/>
      <c r="G3" s="537"/>
      <c r="I3" s="535" t="s">
        <v>150</v>
      </c>
      <c r="J3" s="536"/>
      <c r="K3" s="536"/>
      <c r="L3" s="536"/>
      <c r="M3" s="536"/>
      <c r="N3" s="536"/>
      <c r="O3" s="537"/>
    </row>
    <row r="4" spans="1:15" ht="16.5" thickBot="1" x14ac:dyDescent="0.3">
      <c r="A4" s="538" t="s">
        <v>7</v>
      </c>
      <c r="B4" s="132">
        <v>2022</v>
      </c>
      <c r="C4" s="159"/>
      <c r="D4" s="160"/>
      <c r="E4" s="132"/>
      <c r="F4" s="159"/>
      <c r="G4" s="160"/>
      <c r="I4" s="538" t="s">
        <v>7</v>
      </c>
      <c r="J4" s="132">
        <v>2022</v>
      </c>
      <c r="K4" s="159"/>
      <c r="L4" s="160"/>
      <c r="M4" s="132"/>
      <c r="N4" s="159"/>
      <c r="O4" s="160"/>
    </row>
    <row r="5" spans="1:15" ht="31.5" customHeight="1" x14ac:dyDescent="0.25">
      <c r="A5" s="539"/>
      <c r="B5" s="133" t="s">
        <v>146</v>
      </c>
      <c r="C5" s="161"/>
      <c r="D5" s="162"/>
      <c r="E5" s="134" t="s">
        <v>148</v>
      </c>
      <c r="F5" s="163"/>
      <c r="G5" s="162"/>
      <c r="I5" s="539"/>
      <c r="J5" s="133" t="s">
        <v>146</v>
      </c>
      <c r="K5" s="161"/>
      <c r="L5" s="162"/>
      <c r="M5" s="134" t="s">
        <v>148</v>
      </c>
      <c r="N5" s="163"/>
      <c r="O5" s="162"/>
    </row>
    <row r="6" spans="1:15" ht="34.5" customHeight="1" thickBot="1" x14ac:dyDescent="0.3">
      <c r="A6" s="540"/>
      <c r="B6" s="170" t="s">
        <v>165</v>
      </c>
      <c r="C6" s="171" t="s">
        <v>161</v>
      </c>
      <c r="D6" s="172" t="s">
        <v>9</v>
      </c>
      <c r="E6" s="170" t="s">
        <v>165</v>
      </c>
      <c r="F6" s="171" t="s">
        <v>161</v>
      </c>
      <c r="G6" s="172" t="s">
        <v>9</v>
      </c>
      <c r="I6" s="540"/>
      <c r="J6" s="170" t="s">
        <v>165</v>
      </c>
      <c r="K6" s="171" t="s">
        <v>161</v>
      </c>
      <c r="L6" s="172" t="s">
        <v>9</v>
      </c>
      <c r="M6" s="170" t="s">
        <v>165</v>
      </c>
      <c r="N6" s="171" t="s">
        <v>161</v>
      </c>
      <c r="O6" s="172" t="s">
        <v>9</v>
      </c>
    </row>
    <row r="7" spans="1:15" ht="16.5" thickBot="1" x14ac:dyDescent="0.3">
      <c r="A7" s="135" t="s">
        <v>38</v>
      </c>
      <c r="B7" s="173">
        <v>2114.0810000000001</v>
      </c>
      <c r="C7" s="174">
        <v>2123.2199999999998</v>
      </c>
      <c r="D7" s="249">
        <v>-0.43043113761172508</v>
      </c>
      <c r="E7" s="250">
        <v>100</v>
      </c>
      <c r="F7" s="251">
        <v>100</v>
      </c>
      <c r="G7" s="252" t="s">
        <v>32</v>
      </c>
      <c r="I7" s="135" t="s">
        <v>38</v>
      </c>
      <c r="J7" s="173">
        <v>2770.453</v>
      </c>
      <c r="K7" s="174">
        <v>2760.4319999999998</v>
      </c>
      <c r="L7" s="249">
        <v>0.36302288917097708</v>
      </c>
      <c r="M7" s="250">
        <v>100</v>
      </c>
      <c r="N7" s="251">
        <v>100</v>
      </c>
      <c r="O7" s="252" t="s">
        <v>32</v>
      </c>
    </row>
    <row r="8" spans="1:15" ht="16.5" customHeight="1" x14ac:dyDescent="0.25">
      <c r="A8" s="136" t="s">
        <v>12</v>
      </c>
      <c r="B8" s="175"/>
      <c r="C8" s="176"/>
      <c r="D8" s="177"/>
      <c r="E8" s="177"/>
      <c r="F8" s="177"/>
      <c r="G8" s="178"/>
      <c r="I8" s="136" t="s">
        <v>12</v>
      </c>
      <c r="J8" s="175"/>
      <c r="K8" s="176"/>
      <c r="L8" s="177"/>
      <c r="M8" s="177"/>
      <c r="N8" s="177"/>
      <c r="O8" s="178"/>
    </row>
    <row r="9" spans="1:15" ht="16.5" customHeight="1" x14ac:dyDescent="0.25">
      <c r="A9" s="137" t="s">
        <v>10</v>
      </c>
      <c r="B9" s="179">
        <v>2301.6</v>
      </c>
      <c r="C9" s="180">
        <v>2383.3110000000001</v>
      </c>
      <c r="D9" s="181">
        <v>-3.4284656933148985</v>
      </c>
      <c r="E9" s="138">
        <v>2.0209226390215931</v>
      </c>
      <c r="F9" s="139">
        <v>2.1533452959112691</v>
      </c>
      <c r="G9" s="181">
        <v>-6.1496248252018679</v>
      </c>
      <c r="I9" s="137" t="s">
        <v>10</v>
      </c>
      <c r="J9" s="179">
        <v>2180.35</v>
      </c>
      <c r="K9" s="180">
        <v>2175.991</v>
      </c>
      <c r="L9" s="181">
        <v>0.20032251971630047</v>
      </c>
      <c r="M9" s="138">
        <v>1.8588163271008689</v>
      </c>
      <c r="N9" s="139">
        <v>2.0011043131209445</v>
      </c>
      <c r="O9" s="181">
        <v>-7.1104732065747092</v>
      </c>
    </row>
    <row r="10" spans="1:15" x14ac:dyDescent="0.25">
      <c r="A10" s="137" t="s">
        <v>11</v>
      </c>
      <c r="B10" s="182">
        <v>1807.7750000000001</v>
      </c>
      <c r="C10" s="183">
        <v>1850.4</v>
      </c>
      <c r="D10" s="184">
        <v>-2.3035559878945091</v>
      </c>
      <c r="E10" s="140">
        <v>90.153812054960113</v>
      </c>
      <c r="F10" s="141">
        <v>90.816242775318074</v>
      </c>
      <c r="G10" s="184">
        <v>-0.72941876927988825</v>
      </c>
      <c r="I10" s="137" t="s">
        <v>11</v>
      </c>
      <c r="J10" s="182">
        <v>2264.0749999999998</v>
      </c>
      <c r="K10" s="183">
        <v>2251.7260000000001</v>
      </c>
      <c r="L10" s="184">
        <v>0.548423742497964</v>
      </c>
      <c r="M10" s="140">
        <v>73.757984273410486</v>
      </c>
      <c r="N10" s="141">
        <v>74.271653616254895</v>
      </c>
      <c r="O10" s="184">
        <v>-0.69160886803251231</v>
      </c>
    </row>
    <row r="11" spans="1:15" x14ac:dyDescent="0.25">
      <c r="A11" s="137" t="s">
        <v>34</v>
      </c>
      <c r="B11" s="182">
        <v>4435.6679999999997</v>
      </c>
      <c r="C11" s="183">
        <v>4407.1859999999997</v>
      </c>
      <c r="D11" s="184">
        <v>0.64626271729852047</v>
      </c>
      <c r="E11" s="140">
        <v>3.4976357498105286</v>
      </c>
      <c r="F11" s="141">
        <v>3.1157964541358658</v>
      </c>
      <c r="G11" s="184">
        <v>12.254949939615424</v>
      </c>
      <c r="I11" s="137" t="s">
        <v>34</v>
      </c>
      <c r="J11" s="182">
        <v>2729.201</v>
      </c>
      <c r="K11" s="183">
        <v>2787.741</v>
      </c>
      <c r="L11" s="184">
        <v>-2.0999081335030754</v>
      </c>
      <c r="M11" s="140">
        <v>15.577731799539965</v>
      </c>
      <c r="N11" s="141">
        <v>15.570815005317751</v>
      </c>
      <c r="O11" s="184">
        <v>4.4421529764829069E-2</v>
      </c>
    </row>
    <row r="12" spans="1:15" x14ac:dyDescent="0.25">
      <c r="A12" s="137" t="s">
        <v>41</v>
      </c>
      <c r="B12" s="182">
        <v>2656.9549999999999</v>
      </c>
      <c r="C12" s="183">
        <v>3063.7919999999999</v>
      </c>
      <c r="D12" s="169">
        <v>-13.278871411636297</v>
      </c>
      <c r="E12" s="142">
        <v>1.2259068305705152</v>
      </c>
      <c r="F12" s="141">
        <v>1.1862618894371737</v>
      </c>
      <c r="G12" s="184">
        <v>3.3420057987491432</v>
      </c>
      <c r="I12" s="137" t="s">
        <v>41</v>
      </c>
      <c r="J12" s="182" t="s">
        <v>40</v>
      </c>
      <c r="K12" s="183" t="s">
        <v>40</v>
      </c>
      <c r="L12" s="169" t="s">
        <v>147</v>
      </c>
      <c r="M12" s="142">
        <v>0.16943361669645091</v>
      </c>
      <c r="N12" s="141">
        <v>0.14126314151142666</v>
      </c>
      <c r="O12" s="184">
        <v>19.941843911736566</v>
      </c>
    </row>
    <row r="13" spans="1:15" ht="16.5" thickBot="1" x14ac:dyDescent="0.3">
      <c r="A13" s="143" t="s">
        <v>84</v>
      </c>
      <c r="B13" s="185">
        <v>8062.4009999999998</v>
      </c>
      <c r="C13" s="186">
        <v>7981.8270000000002</v>
      </c>
      <c r="D13" s="187">
        <v>1.0094681330477298</v>
      </c>
      <c r="E13" s="144">
        <v>3.1017227256372504</v>
      </c>
      <c r="F13" s="145">
        <v>2.7283535851976102</v>
      </c>
      <c r="G13" s="181">
        <v>13.684778339043532</v>
      </c>
      <c r="I13" s="143" t="s">
        <v>84</v>
      </c>
      <c r="J13" s="185" t="s">
        <v>40</v>
      </c>
      <c r="K13" s="186" t="s">
        <v>40</v>
      </c>
      <c r="L13" s="187" t="s">
        <v>147</v>
      </c>
      <c r="M13" s="144">
        <v>8.6360339832522364</v>
      </c>
      <c r="N13" s="145">
        <v>8.015163923794983</v>
      </c>
      <c r="O13" s="181">
        <v>7.7461929083452441</v>
      </c>
    </row>
    <row r="14" spans="1:15" x14ac:dyDescent="0.25">
      <c r="A14" s="136" t="s">
        <v>13</v>
      </c>
      <c r="B14" s="175"/>
      <c r="C14" s="188"/>
      <c r="D14" s="177"/>
      <c r="E14" s="177"/>
      <c r="F14" s="177"/>
      <c r="G14" s="178"/>
      <c r="I14" s="136" t="s">
        <v>13</v>
      </c>
      <c r="J14" s="175"/>
      <c r="K14" s="188"/>
      <c r="L14" s="177"/>
      <c r="M14" s="177"/>
      <c r="N14" s="177"/>
      <c r="O14" s="178"/>
    </row>
    <row r="15" spans="1:15" ht="16.5" thickBot="1" x14ac:dyDescent="0.3">
      <c r="A15" s="146" t="s">
        <v>20</v>
      </c>
      <c r="B15" s="189">
        <v>2339.556</v>
      </c>
      <c r="C15" s="190">
        <v>2383.3110000000001</v>
      </c>
      <c r="D15" s="181">
        <v>-1.8358913293313424</v>
      </c>
      <c r="E15" s="138">
        <v>1.9042685551990721</v>
      </c>
      <c r="F15" s="139">
        <v>2.1533452959112691</v>
      </c>
      <c r="G15" s="181">
        <v>-11.566967043564222</v>
      </c>
      <c r="H15" s="165"/>
      <c r="I15" s="146" t="s">
        <v>20</v>
      </c>
      <c r="J15" s="189">
        <v>2180.35</v>
      </c>
      <c r="K15" s="190">
        <v>2175.991</v>
      </c>
      <c r="L15" s="181">
        <v>0.20032251971630047</v>
      </c>
      <c r="M15" s="138">
        <v>1.8588163271008689</v>
      </c>
      <c r="N15" s="139">
        <v>2.0011043131209445</v>
      </c>
      <c r="O15" s="181">
        <v>-7.1104732065747092</v>
      </c>
    </row>
    <row r="16" spans="1:15" x14ac:dyDescent="0.25">
      <c r="A16" s="136" t="s">
        <v>11</v>
      </c>
      <c r="B16" s="175"/>
      <c r="C16" s="188"/>
      <c r="D16" s="177"/>
      <c r="E16" s="177"/>
      <c r="F16" s="177"/>
      <c r="G16" s="178"/>
      <c r="I16" s="136" t="s">
        <v>11</v>
      </c>
      <c r="J16" s="175"/>
      <c r="K16" s="188"/>
      <c r="L16" s="177"/>
      <c r="M16" s="177"/>
      <c r="N16" s="177"/>
      <c r="O16" s="178"/>
    </row>
    <row r="17" spans="1:15" x14ac:dyDescent="0.25">
      <c r="A17" s="147" t="s">
        <v>20</v>
      </c>
      <c r="B17" s="179">
        <v>2224.636</v>
      </c>
      <c r="C17" s="190">
        <v>2241.2370000000001</v>
      </c>
      <c r="D17" s="181">
        <v>-0.74070702919861275</v>
      </c>
      <c r="E17" s="138">
        <v>2.592071969737014</v>
      </c>
      <c r="F17" s="139">
        <v>2.84783714640505</v>
      </c>
      <c r="G17" s="181">
        <v>-8.9810323947385697</v>
      </c>
      <c r="I17" s="147" t="s">
        <v>20</v>
      </c>
      <c r="J17" s="179">
        <v>3215.3629999999998</v>
      </c>
      <c r="K17" s="190">
        <v>3342.7440000000001</v>
      </c>
      <c r="L17" s="181">
        <v>-3.810671711623753</v>
      </c>
      <c r="M17" s="138">
        <v>3.4782790929840006</v>
      </c>
      <c r="N17" s="139">
        <v>3.2878885014322718</v>
      </c>
      <c r="O17" s="181">
        <v>5.7906644787008661</v>
      </c>
    </row>
    <row r="18" spans="1:15" x14ac:dyDescent="0.25">
      <c r="A18" s="148" t="s">
        <v>21</v>
      </c>
      <c r="B18" s="182">
        <v>1775.3019999999999</v>
      </c>
      <c r="C18" s="191">
        <v>1816.2239999999999</v>
      </c>
      <c r="D18" s="169">
        <v>-2.253136177035433</v>
      </c>
      <c r="E18" s="140">
        <v>85.440349116509367</v>
      </c>
      <c r="F18" s="141">
        <v>85.918696729145125</v>
      </c>
      <c r="G18" s="184">
        <v>-0.55674449316163166</v>
      </c>
      <c r="I18" s="148" t="s">
        <v>21</v>
      </c>
      <c r="J18" s="182">
        <v>2217.8670000000002</v>
      </c>
      <c r="K18" s="191">
        <v>2196.5430000000001</v>
      </c>
      <c r="L18" s="169">
        <v>0.97079820426916597</v>
      </c>
      <c r="M18" s="140">
        <v>59.854711308741329</v>
      </c>
      <c r="N18" s="141">
        <v>61.311242129916145</v>
      </c>
      <c r="O18" s="184">
        <v>-2.3756341750318541</v>
      </c>
    </row>
    <row r="19" spans="1:15" x14ac:dyDescent="0.25">
      <c r="A19" s="148" t="s">
        <v>22</v>
      </c>
      <c r="B19" s="182">
        <v>2364.5630000000001</v>
      </c>
      <c r="C19" s="191">
        <v>2511.7930000000001</v>
      </c>
      <c r="D19" s="184">
        <v>-5.8615498968266895</v>
      </c>
      <c r="E19" s="140">
        <v>1.9428919932646851</v>
      </c>
      <c r="F19" s="141">
        <v>1.8665319251298655</v>
      </c>
      <c r="G19" s="184">
        <v>4.0910132372639021</v>
      </c>
      <c r="I19" s="148" t="s">
        <v>22</v>
      </c>
      <c r="J19" s="182">
        <v>2208.828</v>
      </c>
      <c r="K19" s="191">
        <v>2236.9850000000001</v>
      </c>
      <c r="L19" s="184">
        <v>-1.2587031204947798</v>
      </c>
      <c r="M19" s="140">
        <v>10.14537759945334</v>
      </c>
      <c r="N19" s="141">
        <v>9.4385420102204556</v>
      </c>
      <c r="O19" s="184">
        <v>7.488821774247473</v>
      </c>
    </row>
    <row r="20" spans="1:15" ht="16.5" thickBot="1" x14ac:dyDescent="0.3">
      <c r="A20" s="149" t="s">
        <v>23</v>
      </c>
      <c r="B20" s="182" t="s">
        <v>40</v>
      </c>
      <c r="C20" s="191">
        <v>5064.6959999999999</v>
      </c>
      <c r="D20" s="184" t="s">
        <v>147</v>
      </c>
      <c r="E20" s="140">
        <v>0.17849897544905446</v>
      </c>
      <c r="F20" s="141">
        <v>0.18317697463803448</v>
      </c>
      <c r="G20" s="184">
        <v>-2.5538139813827256</v>
      </c>
      <c r="I20" s="149" t="s">
        <v>23</v>
      </c>
      <c r="J20" s="182" t="s">
        <v>40</v>
      </c>
      <c r="K20" s="191" t="s">
        <v>40</v>
      </c>
      <c r="L20" s="184" t="s">
        <v>147</v>
      </c>
      <c r="M20" s="140">
        <v>0.27961627223181157</v>
      </c>
      <c r="N20" s="141">
        <v>0.23398097468603046</v>
      </c>
      <c r="O20" s="184">
        <v>19.503849664280292</v>
      </c>
    </row>
    <row r="21" spans="1:15" x14ac:dyDescent="0.25">
      <c r="A21" s="136" t="s">
        <v>34</v>
      </c>
      <c r="B21" s="175"/>
      <c r="C21" s="188"/>
      <c r="D21" s="177"/>
      <c r="E21" s="177"/>
      <c r="F21" s="177"/>
      <c r="G21" s="178"/>
      <c r="I21" s="136" t="s">
        <v>34</v>
      </c>
      <c r="J21" s="175"/>
      <c r="K21" s="188"/>
      <c r="L21" s="177"/>
      <c r="M21" s="177"/>
      <c r="N21" s="177"/>
      <c r="O21" s="178"/>
    </row>
    <row r="22" spans="1:15" x14ac:dyDescent="0.25">
      <c r="A22" s="147" t="s">
        <v>20</v>
      </c>
      <c r="B22" s="179">
        <v>3106.7809999999999</v>
      </c>
      <c r="C22" s="190">
        <v>4054.3249999999998</v>
      </c>
      <c r="D22" s="181">
        <v>-23.371190025466628</v>
      </c>
      <c r="E22" s="138">
        <v>0.26307318622038223</v>
      </c>
      <c r="F22" s="139">
        <v>0.10296593915988894</v>
      </c>
      <c r="G22" s="181">
        <v>155.49534959504757</v>
      </c>
      <c r="I22" s="147" t="s">
        <v>20</v>
      </c>
      <c r="J22" s="179" t="s">
        <v>40</v>
      </c>
      <c r="K22" s="190" t="s">
        <v>40</v>
      </c>
      <c r="L22" s="181" t="s">
        <v>147</v>
      </c>
      <c r="M22" s="138">
        <v>0.21058540965720809</v>
      </c>
      <c r="N22" s="139">
        <v>0.18751088563688853</v>
      </c>
      <c r="O22" s="181">
        <v>12.305698382227774</v>
      </c>
    </row>
    <row r="23" spans="1:15" x14ac:dyDescent="0.25">
      <c r="A23" s="148" t="s">
        <v>21</v>
      </c>
      <c r="B23" s="182">
        <v>4271.848</v>
      </c>
      <c r="C23" s="191">
        <v>4138.5320000000002</v>
      </c>
      <c r="D23" s="184">
        <v>3.221335488042615</v>
      </c>
      <c r="E23" s="140">
        <v>2.6359995231764328</v>
      </c>
      <c r="F23" s="141">
        <v>2.3495657064097308</v>
      </c>
      <c r="G23" s="184">
        <v>12.190926007529667</v>
      </c>
      <c r="I23" s="148" t="s">
        <v>21</v>
      </c>
      <c r="J23" s="182" t="s">
        <v>40</v>
      </c>
      <c r="K23" s="191">
        <v>2769.8139999999999</v>
      </c>
      <c r="L23" s="184" t="s">
        <v>147</v>
      </c>
      <c r="M23" s="140">
        <v>15.319008953055203</v>
      </c>
      <c r="N23" s="141">
        <v>15.302518797410421</v>
      </c>
      <c r="O23" s="184">
        <v>0.1077610546544284</v>
      </c>
    </row>
    <row r="24" spans="1:15" x14ac:dyDescent="0.25">
      <c r="A24" s="148" t="s">
        <v>22</v>
      </c>
      <c r="B24" s="182">
        <v>3861.0929999999998</v>
      </c>
      <c r="C24" s="191">
        <v>3436.95</v>
      </c>
      <c r="D24" s="184">
        <v>12.340679963339591</v>
      </c>
      <c r="E24" s="140">
        <v>0.34090333277072044</v>
      </c>
      <c r="F24" s="141">
        <v>0.33171367179627209</v>
      </c>
      <c r="G24" s="184">
        <v>2.7703594261536315</v>
      </c>
      <c r="I24" s="148" t="s">
        <v>22</v>
      </c>
      <c r="J24" s="182" t="s">
        <v>40</v>
      </c>
      <c r="K24" s="191" t="s">
        <v>40</v>
      </c>
      <c r="L24" s="184" t="s">
        <v>147</v>
      </c>
      <c r="M24" s="140">
        <v>4.81374368275524E-2</v>
      </c>
      <c r="N24" s="141">
        <v>8.0785322270438137E-2</v>
      </c>
      <c r="O24" s="184">
        <v>-40.413140067193389</v>
      </c>
    </row>
    <row r="25" spans="1:15" ht="16.5" thickBot="1" x14ac:dyDescent="0.3">
      <c r="A25" s="149" t="s">
        <v>23</v>
      </c>
      <c r="B25" s="182" t="s">
        <v>40</v>
      </c>
      <c r="C25" s="191" t="s">
        <v>40</v>
      </c>
      <c r="D25" s="192" t="s">
        <v>147</v>
      </c>
      <c r="E25" s="140">
        <v>0.25765970764299334</v>
      </c>
      <c r="F25" s="141">
        <v>0.33155113676997389</v>
      </c>
      <c r="G25" s="184">
        <v>-22.286585968862326</v>
      </c>
      <c r="I25" s="149" t="s">
        <v>23</v>
      </c>
      <c r="J25" s="182" t="s">
        <v>32</v>
      </c>
      <c r="K25" s="191" t="s">
        <v>32</v>
      </c>
      <c r="L25" s="192" t="s">
        <v>32</v>
      </c>
      <c r="M25" s="140">
        <v>0</v>
      </c>
      <c r="N25" s="141">
        <v>0</v>
      </c>
      <c r="O25" s="184" t="s">
        <v>32</v>
      </c>
    </row>
    <row r="26" spans="1:15" x14ac:dyDescent="0.25">
      <c r="A26" s="136" t="s">
        <v>41</v>
      </c>
      <c r="B26" s="175"/>
      <c r="C26" s="188"/>
      <c r="D26" s="177"/>
      <c r="E26" s="177"/>
      <c r="F26" s="177"/>
      <c r="G26" s="178"/>
      <c r="I26" s="136" t="s">
        <v>41</v>
      </c>
      <c r="J26" s="175"/>
      <c r="K26" s="188"/>
      <c r="L26" s="177"/>
      <c r="M26" s="177"/>
      <c r="N26" s="177"/>
      <c r="O26" s="178"/>
    </row>
    <row r="27" spans="1:15" x14ac:dyDescent="0.25">
      <c r="A27" s="147" t="s">
        <v>20</v>
      </c>
      <c r="B27" s="179" t="s">
        <v>40</v>
      </c>
      <c r="C27" s="190">
        <v>4430.7169999999996</v>
      </c>
      <c r="D27" s="181" t="s">
        <v>147</v>
      </c>
      <c r="E27" s="138">
        <v>5.5702325025253789E-2</v>
      </c>
      <c r="F27" s="139">
        <v>5.1137582649060868E-2</v>
      </c>
      <c r="G27" s="181">
        <v>8.9263945218512433</v>
      </c>
      <c r="I27" s="147" t="s">
        <v>20</v>
      </c>
      <c r="J27" s="179" t="s">
        <v>32</v>
      </c>
      <c r="K27" s="190" t="s">
        <v>32</v>
      </c>
      <c r="L27" s="181" t="s">
        <v>32</v>
      </c>
      <c r="M27" s="138">
        <v>0</v>
      </c>
      <c r="N27" s="139">
        <v>0</v>
      </c>
      <c r="O27" s="181" t="s">
        <v>32</v>
      </c>
    </row>
    <row r="28" spans="1:15" x14ac:dyDescent="0.25">
      <c r="A28" s="148" t="s">
        <v>21</v>
      </c>
      <c r="B28" s="182">
        <v>2908.4540000000002</v>
      </c>
      <c r="C28" s="191">
        <v>3541.9079999999999</v>
      </c>
      <c r="D28" s="184">
        <v>-17.884541326313379</v>
      </c>
      <c r="E28" s="140">
        <v>0.76085803453179612</v>
      </c>
      <c r="F28" s="141">
        <v>0.83295137602153269</v>
      </c>
      <c r="G28" s="184">
        <v>-8.655168064440879</v>
      </c>
      <c r="I28" s="148" t="s">
        <v>21</v>
      </c>
      <c r="J28" s="182" t="s">
        <v>40</v>
      </c>
      <c r="K28" s="191" t="s">
        <v>40</v>
      </c>
      <c r="L28" s="184" t="s">
        <v>147</v>
      </c>
      <c r="M28" s="140">
        <v>0.1317111398157568</v>
      </c>
      <c r="N28" s="141">
        <v>0.11917687909253624</v>
      </c>
      <c r="O28" s="184">
        <v>10.51735942295333</v>
      </c>
    </row>
    <row r="29" spans="1:15" x14ac:dyDescent="0.25">
      <c r="A29" s="148" t="s">
        <v>22</v>
      </c>
      <c r="B29" s="193" t="s">
        <v>40</v>
      </c>
      <c r="C29" s="194">
        <v>2385.442</v>
      </c>
      <c r="D29" s="184" t="s">
        <v>147</v>
      </c>
      <c r="E29" s="140">
        <v>6.9810178287539923E-2</v>
      </c>
      <c r="F29" s="141">
        <v>2.844362960217927E-2</v>
      </c>
      <c r="G29" s="184">
        <v>145.43343892437434</v>
      </c>
      <c r="I29" s="148" t="s">
        <v>22</v>
      </c>
      <c r="J29" s="193" t="s">
        <v>40</v>
      </c>
      <c r="K29" s="194" t="s">
        <v>40</v>
      </c>
      <c r="L29" s="184" t="s">
        <v>147</v>
      </c>
      <c r="M29" s="140">
        <v>3.7722476880694099E-2</v>
      </c>
      <c r="N29" s="141">
        <v>2.2086262418890425E-2</v>
      </c>
      <c r="O29" s="184">
        <v>70.79610920691583</v>
      </c>
    </row>
    <row r="30" spans="1:15" ht="16.5" thickBot="1" x14ac:dyDescent="0.3">
      <c r="A30" s="150" t="s">
        <v>23</v>
      </c>
      <c r="B30" s="185">
        <v>1061.239</v>
      </c>
      <c r="C30" s="195" t="s">
        <v>40</v>
      </c>
      <c r="D30" s="196" t="s">
        <v>147</v>
      </c>
      <c r="E30" s="151">
        <v>0.33953629272592528</v>
      </c>
      <c r="F30" s="152">
        <v>0.27372930116440086</v>
      </c>
      <c r="G30" s="197">
        <v>24.040901460527593</v>
      </c>
      <c r="I30" s="150" t="s">
        <v>23</v>
      </c>
      <c r="J30" s="185" t="s">
        <v>32</v>
      </c>
      <c r="K30" s="195" t="s">
        <v>32</v>
      </c>
      <c r="L30" s="196" t="s">
        <v>32</v>
      </c>
      <c r="M30" s="151" t="s">
        <v>32</v>
      </c>
      <c r="N30" s="152" t="s">
        <v>32</v>
      </c>
      <c r="O30" s="197" t="s">
        <v>32</v>
      </c>
    </row>
    <row r="32" spans="1:15" x14ac:dyDescent="0.25">
      <c r="A32" s="153"/>
    </row>
    <row r="33" spans="1:5" x14ac:dyDescent="0.25">
      <c r="A33" s="153"/>
    </row>
    <row r="39" spans="1:5" ht="12.75" customHeight="1" x14ac:dyDescent="0.25">
      <c r="A39" s="166"/>
      <c r="B39" s="166"/>
      <c r="C39" s="166"/>
      <c r="D39" s="166"/>
      <c r="E39" s="166"/>
    </row>
    <row r="40" spans="1:5" ht="12.75" customHeight="1" x14ac:dyDescent="0.25">
      <c r="A40" s="166"/>
      <c r="B40" s="166"/>
      <c r="C40" s="166"/>
      <c r="D40" s="166"/>
      <c r="E40" s="166"/>
    </row>
    <row r="41" spans="1:5" ht="12.75" customHeight="1" x14ac:dyDescent="0.25">
      <c r="A41" s="166"/>
      <c r="B41" s="166"/>
      <c r="C41" s="166"/>
      <c r="D41" s="166"/>
      <c r="E41" s="166"/>
    </row>
    <row r="42" spans="1:5" ht="12.75" customHeight="1" x14ac:dyDescent="0.25">
      <c r="A42" s="166"/>
      <c r="B42" s="166"/>
      <c r="C42" s="166"/>
      <c r="D42" s="166"/>
      <c r="E42" s="166"/>
    </row>
    <row r="43" spans="1:5" ht="12.75" customHeight="1" x14ac:dyDescent="0.25">
      <c r="A43" s="166"/>
      <c r="B43" s="166"/>
      <c r="C43" s="166"/>
      <c r="D43" s="166"/>
      <c r="E43" s="166"/>
    </row>
    <row r="44" spans="1:5" ht="12.75" customHeight="1" x14ac:dyDescent="0.25">
      <c r="A44" s="166"/>
      <c r="B44" s="166"/>
      <c r="C44" s="166"/>
      <c r="D44" s="166"/>
      <c r="E44" s="166"/>
    </row>
    <row r="80" ht="28.5" customHeight="1" x14ac:dyDescent="0.25"/>
    <row r="140" ht="27.75" customHeight="1" x14ac:dyDescent="0.25"/>
  </sheetData>
  <mergeCells count="4">
    <mergeCell ref="A4:A6"/>
    <mergeCell ref="I4:I6"/>
    <mergeCell ref="A3:G3"/>
    <mergeCell ref="I3:O3"/>
  </mergeCells>
  <conditionalFormatting sqref="D7:D30 G7:G30">
    <cfRule type="beginsWith" dxfId="35" priority="5" operator="beginsWith" text="*">
      <formula>LEFT(D7,LEN("*"))="*"</formula>
    </cfRule>
    <cfRule type="cellIs" dxfId="34" priority="7" operator="lessThan">
      <formula>0</formula>
    </cfRule>
    <cfRule type="cellIs" dxfId="33" priority="8" operator="greaterThan">
      <formula>0</formula>
    </cfRule>
  </conditionalFormatting>
  <conditionalFormatting sqref="L7:L30 O7:O30">
    <cfRule type="beginsWith" dxfId="32" priority="1" operator="beginsWith" text="*">
      <formula>LEFT(L7,LEN("*"))="*"</formula>
    </cfRule>
    <cfRule type="cellIs" dxfId="31" priority="3" operator="lessThan">
      <formula>0</formula>
    </cfRule>
    <cfRule type="cellIs" dxfId="30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B8A48968-6E7D-4F8A-AA19-AA64729BDA43}">
            <xm:f>RIGHT(D7,LEN("-"))="-"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D7:D30 G7:G30</xm:sqref>
        </x14:conditionalFormatting>
        <x14:conditionalFormatting xmlns:xm="http://schemas.microsoft.com/office/excel/2006/main">
          <x14:cfRule type="endsWith" priority="2" operator="endsWith" id="{BB4C65AD-5B87-41E4-8EE1-4F2421BB5841}">
            <xm:f>RIGHT(L7,LEN("-"))="-"</xm:f>
            <xm:f>"-"</xm:f>
            <x14:dxf>
              <font>
                <color theme="1"/>
              </font>
              <fill>
                <patternFill patternType="none">
                  <bgColor auto="1"/>
                </patternFill>
              </fill>
            </x14:dxf>
          </x14:cfRule>
          <xm:sqref>L7:L30 O7:O30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I30" sqref="I30"/>
    </sheetView>
  </sheetViews>
  <sheetFormatPr defaultRowHeight="12.75" x14ac:dyDescent="0.2"/>
  <cols>
    <col min="1" max="16384" width="9.140625" style="6"/>
  </cols>
  <sheetData>
    <row r="7" ht="17.25" customHeight="1" x14ac:dyDescent="0.2"/>
  </sheetData>
  <phoneticPr fontId="3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J60"/>
  <sheetViews>
    <sheetView showGridLines="0" zoomScaleNormal="100" workbookViewId="0">
      <selection activeCell="B13" sqref="B13"/>
    </sheetView>
  </sheetViews>
  <sheetFormatPr defaultRowHeight="15.75" x14ac:dyDescent="0.25"/>
  <cols>
    <col min="1" max="1" width="45.7109375" style="99" customWidth="1"/>
    <col min="2" max="3" width="13.7109375" style="99" customWidth="1"/>
    <col min="4" max="4" width="11.7109375" style="99" customWidth="1"/>
    <col min="5" max="6" width="13.7109375" style="99" customWidth="1"/>
    <col min="7" max="7" width="11.7109375" style="99" customWidth="1"/>
    <col min="8" max="16384" width="9.140625" style="99"/>
  </cols>
  <sheetData>
    <row r="1" spans="1:10" s="112" customFormat="1" ht="20.25" customHeight="1" x14ac:dyDescent="0.35">
      <c r="A1" s="131" t="s">
        <v>152</v>
      </c>
      <c r="C1" s="168" t="str">
        <f>Bydło_PL!D1</f>
        <v>lipiec - sierpień 2022r.</v>
      </c>
    </row>
    <row r="2" spans="1:10" ht="20.25" customHeight="1" thickBot="1" x14ac:dyDescent="0.3">
      <c r="A2" s="154"/>
      <c r="F2" s="155"/>
    </row>
    <row r="3" spans="1:10" s="204" customFormat="1" ht="21" customHeight="1" thickBot="1" x14ac:dyDescent="0.3">
      <c r="A3" s="218" t="s">
        <v>6</v>
      </c>
      <c r="B3" s="219"/>
      <c r="C3" s="219"/>
      <c r="D3" s="219"/>
      <c r="E3" s="219"/>
      <c r="F3" s="219"/>
      <c r="G3" s="220"/>
      <c r="J3" s="166"/>
    </row>
    <row r="4" spans="1:10" s="204" customFormat="1" ht="16.5" thickBot="1" x14ac:dyDescent="0.3">
      <c r="A4" s="541" t="s">
        <v>7</v>
      </c>
      <c r="B4" s="221">
        <v>2022</v>
      </c>
      <c r="C4" s="222"/>
      <c r="D4" s="160"/>
      <c r="E4" s="221"/>
      <c r="F4" s="222"/>
      <c r="G4" s="160"/>
      <c r="J4" s="166"/>
    </row>
    <row r="5" spans="1:10" s="204" customFormat="1" ht="15.75" customHeight="1" x14ac:dyDescent="0.25">
      <c r="A5" s="542"/>
      <c r="B5" s="223" t="s">
        <v>8</v>
      </c>
      <c r="C5" s="224"/>
      <c r="D5" s="162"/>
      <c r="E5" s="134" t="s">
        <v>148</v>
      </c>
      <c r="F5" s="163"/>
      <c r="G5" s="162"/>
      <c r="J5" s="166"/>
    </row>
    <row r="6" spans="1:10" s="204" customFormat="1" ht="32.25" thickBot="1" x14ac:dyDescent="0.3">
      <c r="A6" s="543"/>
      <c r="B6" s="170" t="s">
        <v>165</v>
      </c>
      <c r="C6" s="171" t="s">
        <v>161</v>
      </c>
      <c r="D6" s="172" t="s">
        <v>9</v>
      </c>
      <c r="E6" s="170" t="s">
        <v>165</v>
      </c>
      <c r="F6" s="171" t="s">
        <v>161</v>
      </c>
      <c r="G6" s="172" t="s">
        <v>9</v>
      </c>
      <c r="J6" s="166"/>
    </row>
    <row r="7" spans="1:10" s="204" customFormat="1" ht="16.5" thickBot="1" x14ac:dyDescent="0.3">
      <c r="A7" s="225" t="s">
        <v>33</v>
      </c>
      <c r="B7" s="226">
        <v>2293.674</v>
      </c>
      <c r="C7" s="174">
        <v>2313.6819999999998</v>
      </c>
      <c r="D7" s="249">
        <v>-0.864768797094839</v>
      </c>
      <c r="E7" s="250">
        <v>100</v>
      </c>
      <c r="F7" s="251">
        <v>100</v>
      </c>
      <c r="G7" s="252" t="s">
        <v>32</v>
      </c>
      <c r="J7" s="166"/>
    </row>
    <row r="8" spans="1:10" s="204" customFormat="1" x14ac:dyDescent="0.25">
      <c r="A8" s="227" t="s">
        <v>10</v>
      </c>
      <c r="B8" s="213">
        <v>2250.9270000000001</v>
      </c>
      <c r="C8" s="228">
        <v>2269.87</v>
      </c>
      <c r="D8" s="229">
        <v>-0.83454118517799514</v>
      </c>
      <c r="E8" s="200">
        <v>97.874683747640674</v>
      </c>
      <c r="F8" s="201">
        <v>97.91615059020836</v>
      </c>
      <c r="G8" s="229">
        <v>-4.2349339018882153E-2</v>
      </c>
      <c r="J8" s="166"/>
    </row>
    <row r="9" spans="1:10" s="204" customFormat="1" x14ac:dyDescent="0.25">
      <c r="A9" s="230" t="s">
        <v>11</v>
      </c>
      <c r="B9" s="179">
        <v>3413.1660000000002</v>
      </c>
      <c r="C9" s="190">
        <v>3239.248</v>
      </c>
      <c r="D9" s="231">
        <v>5.3690856643270326</v>
      </c>
      <c r="E9" s="140">
        <v>0.33119151841291516</v>
      </c>
      <c r="F9" s="141">
        <v>0.34715802282929376</v>
      </c>
      <c r="G9" s="184">
        <v>-4.5992036382318373</v>
      </c>
      <c r="J9" s="166"/>
    </row>
    <row r="10" spans="1:10" s="204" customFormat="1" x14ac:dyDescent="0.25">
      <c r="A10" s="230" t="s">
        <v>34</v>
      </c>
      <c r="B10" s="179">
        <v>6465.5590000000002</v>
      </c>
      <c r="C10" s="190">
        <v>6699.6189999999997</v>
      </c>
      <c r="D10" s="184">
        <v>-3.4936315035228045</v>
      </c>
      <c r="E10" s="140">
        <v>0.43366983253684588</v>
      </c>
      <c r="F10" s="141">
        <v>0.40201833914192114</v>
      </c>
      <c r="G10" s="184">
        <v>7.873146648603778</v>
      </c>
      <c r="J10" s="166"/>
    </row>
    <row r="11" spans="1:10" s="204" customFormat="1" ht="16.5" thickBot="1" x14ac:dyDescent="0.3">
      <c r="A11" s="232" t="s">
        <v>41</v>
      </c>
      <c r="B11" s="215">
        <v>3766.598</v>
      </c>
      <c r="C11" s="212">
        <v>3966.069</v>
      </c>
      <c r="D11" s="197">
        <v>-5.029438469174389</v>
      </c>
      <c r="E11" s="151">
        <v>1.3604549014095821</v>
      </c>
      <c r="F11" s="152">
        <v>1.3346730478204156</v>
      </c>
      <c r="G11" s="197">
        <v>1.9316980762644085</v>
      </c>
      <c r="J11" s="166"/>
    </row>
    <row r="12" spans="1:10" s="204" customFormat="1" x14ac:dyDescent="0.25">
      <c r="A12" s="233" t="s">
        <v>14</v>
      </c>
      <c r="B12" s="179">
        <v>2378.962</v>
      </c>
      <c r="C12" s="180">
        <v>2398.8620000000001</v>
      </c>
      <c r="D12" s="181">
        <v>-0.82956001637443466</v>
      </c>
      <c r="E12" s="138">
        <v>66.828375366451141</v>
      </c>
      <c r="F12" s="139">
        <v>65.444272301929161</v>
      </c>
      <c r="G12" s="181">
        <v>2.1149338449916266</v>
      </c>
    </row>
    <row r="13" spans="1:10" s="204" customFormat="1" x14ac:dyDescent="0.25">
      <c r="A13" s="230" t="s">
        <v>15</v>
      </c>
      <c r="B13" s="179">
        <v>2418.3710000000001</v>
      </c>
      <c r="C13" s="190">
        <v>2435.7510000000002</v>
      </c>
      <c r="D13" s="184">
        <v>-0.71353763172015972</v>
      </c>
      <c r="E13" s="140">
        <v>11.114219810449381</v>
      </c>
      <c r="F13" s="141">
        <v>12.200140801212335</v>
      </c>
      <c r="G13" s="184">
        <v>-8.9008890016666502</v>
      </c>
    </row>
    <row r="14" spans="1:10" s="204" customFormat="1" ht="16.5" thickBot="1" x14ac:dyDescent="0.3">
      <c r="A14" s="232" t="s">
        <v>27</v>
      </c>
      <c r="B14" s="215">
        <v>1973.8510000000001</v>
      </c>
      <c r="C14" s="212">
        <v>1999.97</v>
      </c>
      <c r="D14" s="197">
        <v>-1.3059695895438388</v>
      </c>
      <c r="E14" s="151">
        <v>21.527416067627804</v>
      </c>
      <c r="F14" s="152">
        <v>21.839514882707341</v>
      </c>
      <c r="G14" s="197">
        <v>-1.4290556212247125</v>
      </c>
    </row>
    <row r="15" spans="1:10" s="204" customFormat="1" ht="16.5" thickBot="1" x14ac:dyDescent="0.3">
      <c r="A15" s="234" t="s">
        <v>28</v>
      </c>
      <c r="B15" s="215">
        <v>1915.123</v>
      </c>
      <c r="C15" s="212">
        <v>1902.0229999999999</v>
      </c>
      <c r="D15" s="235">
        <v>0.68874035697781455</v>
      </c>
      <c r="E15" s="203">
        <v>0.52998875547166779</v>
      </c>
      <c r="F15" s="145">
        <v>0.51607201415115656</v>
      </c>
      <c r="G15" s="236">
        <v>2.6966665385647226</v>
      </c>
    </row>
    <row r="16" spans="1:10" s="204" customFormat="1" ht="16.5" thickBot="1" x14ac:dyDescent="0.3">
      <c r="B16" s="205"/>
      <c r="C16" s="206"/>
      <c r="D16" s="207"/>
      <c r="E16" s="207"/>
      <c r="F16" s="207"/>
      <c r="G16" s="207"/>
    </row>
    <row r="17" spans="1:7" s="204" customFormat="1" ht="16.5" thickBot="1" x14ac:dyDescent="0.3">
      <c r="A17" s="218" t="s">
        <v>6</v>
      </c>
      <c r="B17" s="219"/>
      <c r="C17" s="219"/>
      <c r="D17" s="219"/>
      <c r="E17" s="219"/>
      <c r="F17" s="219"/>
      <c r="G17" s="220"/>
    </row>
    <row r="18" spans="1:7" s="204" customFormat="1" ht="16.5" thickBot="1" x14ac:dyDescent="0.3">
      <c r="A18" s="237"/>
      <c r="B18" s="221">
        <v>2022</v>
      </c>
      <c r="C18" s="222"/>
      <c r="D18" s="160"/>
      <c r="E18" s="221"/>
      <c r="F18" s="222"/>
      <c r="G18" s="160"/>
    </row>
    <row r="19" spans="1:7" s="204" customFormat="1" ht="15.75" customHeight="1" x14ac:dyDescent="0.25">
      <c r="A19" s="238" t="s">
        <v>7</v>
      </c>
      <c r="B19" s="239" t="s">
        <v>8</v>
      </c>
      <c r="C19" s="224"/>
      <c r="D19" s="162"/>
      <c r="E19" s="208" t="s">
        <v>148</v>
      </c>
      <c r="F19" s="163"/>
      <c r="G19" s="162"/>
    </row>
    <row r="20" spans="1:7" s="204" customFormat="1" ht="32.25" thickBot="1" x14ac:dyDescent="0.3">
      <c r="A20" s="240"/>
      <c r="B20" s="241" t="s">
        <v>165</v>
      </c>
      <c r="C20" s="242" t="s">
        <v>161</v>
      </c>
      <c r="D20" s="243" t="s">
        <v>9</v>
      </c>
      <c r="E20" s="244" t="s">
        <v>165</v>
      </c>
      <c r="F20" s="242" t="s">
        <v>161</v>
      </c>
      <c r="G20" s="243" t="s">
        <v>9</v>
      </c>
    </row>
    <row r="21" spans="1:7" s="204" customFormat="1" x14ac:dyDescent="0.25">
      <c r="A21" s="209" t="s">
        <v>16</v>
      </c>
      <c r="B21" s="210">
        <v>2350.0630000000001</v>
      </c>
      <c r="C21" s="255">
        <v>2366.9650000000001</v>
      </c>
      <c r="D21" s="256">
        <v>-0.71407899990071855</v>
      </c>
      <c r="E21" s="257">
        <v>65.724255551985863</v>
      </c>
      <c r="F21" s="201">
        <v>64.403550182950383</v>
      </c>
      <c r="G21" s="256">
        <v>2.0506716870168926</v>
      </c>
    </row>
    <row r="22" spans="1:7" s="204" customFormat="1" x14ac:dyDescent="0.25">
      <c r="A22" s="245" t="s">
        <v>35</v>
      </c>
      <c r="B22" s="262">
        <v>2430.7040000000002</v>
      </c>
      <c r="C22" s="191">
        <v>2430.94</v>
      </c>
      <c r="D22" s="181">
        <v>-9.7081787292107695E-3</v>
      </c>
      <c r="E22" s="211">
        <v>8.5393658889201216</v>
      </c>
      <c r="F22" s="139">
        <v>8.1107647225180983</v>
      </c>
      <c r="G22" s="181">
        <v>5.2843496398322118</v>
      </c>
    </row>
    <row r="23" spans="1:7" s="204" customFormat="1" ht="16.5" thickBot="1" x14ac:dyDescent="0.3">
      <c r="A23" s="245" t="s">
        <v>24</v>
      </c>
      <c r="B23" s="263">
        <v>2338.0210000000002</v>
      </c>
      <c r="C23" s="180">
        <v>2357.748</v>
      </c>
      <c r="D23" s="184">
        <v>-0.83668822961571221</v>
      </c>
      <c r="E23" s="142">
        <v>57.184889663065739</v>
      </c>
      <c r="F23" s="141">
        <v>56.292785460432285</v>
      </c>
      <c r="G23" s="184">
        <v>1.5847576120753646</v>
      </c>
    </row>
    <row r="24" spans="1:7" s="204" customFormat="1" x14ac:dyDescent="0.25">
      <c r="A24" s="209" t="s">
        <v>17</v>
      </c>
      <c r="B24" s="210">
        <v>3677.6030000000001</v>
      </c>
      <c r="C24" s="260">
        <v>3323.7739999999999</v>
      </c>
      <c r="D24" s="256">
        <v>10.645398874893425</v>
      </c>
      <c r="E24" s="257">
        <v>0.11512589855829083</v>
      </c>
      <c r="F24" s="201">
        <v>0.11931998806053504</v>
      </c>
      <c r="G24" s="256">
        <v>-3.5149932298990847</v>
      </c>
    </row>
    <row r="25" spans="1:7" s="204" customFormat="1" x14ac:dyDescent="0.25">
      <c r="A25" s="245" t="s">
        <v>35</v>
      </c>
      <c r="B25" s="262" t="s">
        <v>40</v>
      </c>
      <c r="C25" s="191" t="s">
        <v>40</v>
      </c>
      <c r="D25" s="181" t="s">
        <v>147</v>
      </c>
      <c r="E25" s="211">
        <v>1.5059636159190394E-3</v>
      </c>
      <c r="F25" s="139">
        <v>3.042462375459696E-3</v>
      </c>
      <c r="G25" s="181">
        <v>-50.501816289790661</v>
      </c>
    </row>
    <row r="26" spans="1:7" s="204" customFormat="1" ht="16.5" thickBot="1" x14ac:dyDescent="0.3">
      <c r="A26" s="245" t="s">
        <v>24</v>
      </c>
      <c r="B26" s="263">
        <v>3863.2489999999998</v>
      </c>
      <c r="C26" s="190">
        <v>3727.1619999999998</v>
      </c>
      <c r="D26" s="184">
        <v>3.6512231021887427</v>
      </c>
      <c r="E26" s="142">
        <v>8.0358218545439952E-2</v>
      </c>
      <c r="F26" s="141">
        <v>6.5310281298978382E-2</v>
      </c>
      <c r="G26" s="184">
        <v>23.040686622638937</v>
      </c>
    </row>
    <row r="27" spans="1:7" s="204" customFormat="1" x14ac:dyDescent="0.25">
      <c r="A27" s="209" t="s">
        <v>36</v>
      </c>
      <c r="B27" s="210">
        <v>6885.06</v>
      </c>
      <c r="C27" s="260">
        <v>7253.89</v>
      </c>
      <c r="D27" s="256">
        <v>-5.084582203479787</v>
      </c>
      <c r="E27" s="257">
        <v>0.10690082727601302</v>
      </c>
      <c r="F27" s="201">
        <v>8.3871701628141351E-2</v>
      </c>
      <c r="G27" s="256">
        <v>27.457563398409391</v>
      </c>
    </row>
    <row r="28" spans="1:7" s="204" customFormat="1" x14ac:dyDescent="0.25">
      <c r="A28" s="245" t="s">
        <v>35</v>
      </c>
      <c r="B28" s="262">
        <v>5799.06</v>
      </c>
      <c r="C28" s="191" t="s">
        <v>40</v>
      </c>
      <c r="D28" s="246" t="s">
        <v>147</v>
      </c>
      <c r="E28" s="211">
        <v>3.596743102686639E-3</v>
      </c>
      <c r="F28" s="139">
        <v>1.5972260849258177E-3</v>
      </c>
      <c r="G28" s="181">
        <v>125.1868496659124</v>
      </c>
    </row>
    <row r="29" spans="1:7" s="204" customFormat="1" ht="16.5" thickBot="1" x14ac:dyDescent="0.3">
      <c r="A29" s="245" t="s">
        <v>24</v>
      </c>
      <c r="B29" s="263">
        <v>6916.4170000000004</v>
      </c>
      <c r="C29" s="190">
        <v>7249.5910000000003</v>
      </c>
      <c r="D29" s="184">
        <v>-4.5957627126826877</v>
      </c>
      <c r="E29" s="142">
        <v>0.10279456648327376</v>
      </c>
      <c r="F29" s="141">
        <v>8.2274475543215528E-2</v>
      </c>
      <c r="G29" s="184">
        <v>24.941017009922888</v>
      </c>
    </row>
    <row r="30" spans="1:7" s="204" customFormat="1" x14ac:dyDescent="0.25">
      <c r="A30" s="209" t="s">
        <v>85</v>
      </c>
      <c r="B30" s="210">
        <v>3816.5790000000002</v>
      </c>
      <c r="C30" s="260">
        <v>4233.6469999999999</v>
      </c>
      <c r="D30" s="256">
        <v>-9.8512700751857629</v>
      </c>
      <c r="E30" s="257">
        <v>0.88209308863097868</v>
      </c>
      <c r="F30" s="201">
        <v>0.83753042929010779</v>
      </c>
      <c r="G30" s="256">
        <v>5.3207212278415099</v>
      </c>
    </row>
    <row r="31" spans="1:7" s="204" customFormat="1" x14ac:dyDescent="0.25">
      <c r="A31" s="245" t="s">
        <v>35</v>
      </c>
      <c r="B31" s="262" t="s">
        <v>40</v>
      </c>
      <c r="C31" s="191" t="s">
        <v>40</v>
      </c>
      <c r="D31" s="246" t="s">
        <v>147</v>
      </c>
      <c r="E31" s="211">
        <v>0.12010561824826313</v>
      </c>
      <c r="F31" s="139">
        <v>0.1178347544556875</v>
      </c>
      <c r="G31" s="181">
        <v>1.927159608440989</v>
      </c>
    </row>
    <row r="32" spans="1:7" s="204" customFormat="1" ht="16.5" thickBot="1" x14ac:dyDescent="0.3">
      <c r="A32" s="245" t="s">
        <v>24</v>
      </c>
      <c r="B32" s="263">
        <v>4357.9570000000003</v>
      </c>
      <c r="C32" s="190">
        <v>4327.1589999999997</v>
      </c>
      <c r="D32" s="184">
        <v>0.71173719292498117</v>
      </c>
      <c r="E32" s="142">
        <v>0.63679169511264611</v>
      </c>
      <c r="F32" s="141">
        <v>0.69703053005667515</v>
      </c>
      <c r="G32" s="184">
        <v>-8.6422089630896171</v>
      </c>
    </row>
    <row r="33" spans="1:7" s="204" customFormat="1" x14ac:dyDescent="0.25">
      <c r="A33" s="209" t="s">
        <v>18</v>
      </c>
      <c r="B33" s="210">
        <v>2332.6669999999999</v>
      </c>
      <c r="C33" s="214">
        <v>2365.3870000000002</v>
      </c>
      <c r="D33" s="256">
        <v>-1.3832831583161762</v>
      </c>
      <c r="E33" s="257">
        <v>10.885120075498977</v>
      </c>
      <c r="F33" s="201">
        <v>12.001706125439364</v>
      </c>
      <c r="G33" s="256">
        <v>-9.3035609959955696</v>
      </c>
    </row>
    <row r="34" spans="1:7" s="204" customFormat="1" x14ac:dyDescent="0.25">
      <c r="A34" s="245" t="s">
        <v>35</v>
      </c>
      <c r="B34" s="262">
        <v>2556.8009999999999</v>
      </c>
      <c r="C34" s="190">
        <v>2552.7060000000001</v>
      </c>
      <c r="D34" s="181">
        <v>0.1604180034833545</v>
      </c>
      <c r="E34" s="211">
        <v>1.2315619854624311</v>
      </c>
      <c r="F34" s="139">
        <v>1.4780740855853998</v>
      </c>
      <c r="G34" s="181">
        <v>-16.67792585818431</v>
      </c>
    </row>
    <row r="35" spans="1:7" s="204" customFormat="1" ht="16.5" thickBot="1" x14ac:dyDescent="0.3">
      <c r="A35" s="245" t="s">
        <v>24</v>
      </c>
      <c r="B35" s="263">
        <v>2267.578</v>
      </c>
      <c r="C35" s="190">
        <v>2298.9650000000001</v>
      </c>
      <c r="D35" s="184">
        <v>-1.3652665438577869</v>
      </c>
      <c r="E35" s="142">
        <v>7.6063310710413239</v>
      </c>
      <c r="F35" s="141">
        <v>8.6395132188190669</v>
      </c>
      <c r="G35" s="184">
        <v>-11.958800474165701</v>
      </c>
    </row>
    <row r="36" spans="1:7" s="204" customFormat="1" x14ac:dyDescent="0.25">
      <c r="A36" s="209" t="s">
        <v>19</v>
      </c>
      <c r="B36" s="210">
        <v>5212.2740000000003</v>
      </c>
      <c r="C36" s="214" t="s">
        <v>40</v>
      </c>
      <c r="D36" s="256" t="s">
        <v>147</v>
      </c>
      <c r="E36" s="257">
        <v>6.9550419661860976E-3</v>
      </c>
      <c r="F36" s="201">
        <v>9.1993822921436908E-4</v>
      </c>
      <c r="G36" s="256">
        <v>656.03358413811441</v>
      </c>
    </row>
    <row r="37" spans="1:7" s="204" customFormat="1" x14ac:dyDescent="0.25">
      <c r="A37" s="245" t="s">
        <v>35</v>
      </c>
      <c r="B37" s="262" t="s">
        <v>32</v>
      </c>
      <c r="C37" s="190" t="s">
        <v>32</v>
      </c>
      <c r="D37" s="246" t="s">
        <v>32</v>
      </c>
      <c r="E37" s="211" t="s">
        <v>32</v>
      </c>
      <c r="F37" s="139" t="s">
        <v>32</v>
      </c>
      <c r="G37" s="181" t="s">
        <v>32</v>
      </c>
    </row>
    <row r="38" spans="1:7" s="204" customFormat="1" ht="16.5" thickBot="1" x14ac:dyDescent="0.3">
      <c r="A38" s="245" t="s">
        <v>24</v>
      </c>
      <c r="B38" s="263">
        <v>5212.2740000000003</v>
      </c>
      <c r="C38" s="190" t="s">
        <v>40</v>
      </c>
      <c r="D38" s="184" t="s">
        <v>147</v>
      </c>
      <c r="E38" s="142">
        <v>6.9550419661860976E-3</v>
      </c>
      <c r="F38" s="141">
        <v>9.1993822921436908E-4</v>
      </c>
      <c r="G38" s="184">
        <v>656.03358413811441</v>
      </c>
    </row>
    <row r="39" spans="1:7" s="204" customFormat="1" x14ac:dyDescent="0.25">
      <c r="A39" s="209" t="s">
        <v>37</v>
      </c>
      <c r="B39" s="210">
        <v>7154.8090000000002</v>
      </c>
      <c r="C39" s="214">
        <v>7314.1930000000002</v>
      </c>
      <c r="D39" s="261">
        <v>-2.1791057468677679</v>
      </c>
      <c r="E39" s="257">
        <v>0.10672513152082246</v>
      </c>
      <c r="F39" s="201">
        <v>0.11317906706957649</v>
      </c>
      <c r="G39" s="256">
        <v>-5.7024109809868806</v>
      </c>
    </row>
    <row r="40" spans="1:7" s="204" customFormat="1" x14ac:dyDescent="0.25">
      <c r="A40" s="245" t="s">
        <v>35</v>
      </c>
      <c r="B40" s="262" t="s">
        <v>40</v>
      </c>
      <c r="C40" s="190" t="s">
        <v>40</v>
      </c>
      <c r="D40" s="181" t="s">
        <v>147</v>
      </c>
      <c r="E40" s="211">
        <v>2.6141018432994659E-2</v>
      </c>
      <c r="F40" s="139">
        <v>2.5344964836761096E-2</v>
      </c>
      <c r="G40" s="181">
        <v>3.140874731374431</v>
      </c>
    </row>
    <row r="41" spans="1:7" s="204" customFormat="1" ht="16.5" thickBot="1" x14ac:dyDescent="0.3">
      <c r="A41" s="245" t="s">
        <v>24</v>
      </c>
      <c r="B41" s="263" t="s">
        <v>40</v>
      </c>
      <c r="C41" s="190" t="s">
        <v>40</v>
      </c>
      <c r="D41" s="192" t="s">
        <v>147</v>
      </c>
      <c r="E41" s="142">
        <v>8.0584113087827799E-2</v>
      </c>
      <c r="F41" s="141">
        <v>8.7834102232815403E-2</v>
      </c>
      <c r="G41" s="184">
        <v>-8.2541848333242935</v>
      </c>
    </row>
    <row r="42" spans="1:7" s="204" customFormat="1" x14ac:dyDescent="0.25">
      <c r="A42" s="209" t="s">
        <v>86</v>
      </c>
      <c r="B42" s="210">
        <v>5952.9750000000004</v>
      </c>
      <c r="C42" s="214">
        <v>5858.5529999999999</v>
      </c>
      <c r="D42" s="256">
        <v>1.6116949014543434</v>
      </c>
      <c r="E42" s="257">
        <v>0.11541956146339505</v>
      </c>
      <c r="F42" s="201">
        <v>8.4335670474179891E-2</v>
      </c>
      <c r="G42" s="256">
        <v>36.857347329362568</v>
      </c>
    </row>
    <row r="43" spans="1:7" s="204" customFormat="1" x14ac:dyDescent="0.25">
      <c r="A43" s="245" t="s">
        <v>35</v>
      </c>
      <c r="B43" s="262" t="s">
        <v>40</v>
      </c>
      <c r="C43" s="190" t="s">
        <v>40</v>
      </c>
      <c r="D43" s="246" t="s">
        <v>147</v>
      </c>
      <c r="E43" s="211">
        <v>7.5147584434360065E-3</v>
      </c>
      <c r="F43" s="139">
        <v>4.562360319379088E-3</v>
      </c>
      <c r="G43" s="181">
        <v>64.712077025488497</v>
      </c>
    </row>
    <row r="44" spans="1:7" s="204" customFormat="1" ht="16.5" thickBot="1" x14ac:dyDescent="0.3">
      <c r="A44" s="245" t="s">
        <v>24</v>
      </c>
      <c r="B44" s="264">
        <v>5725.5039999999999</v>
      </c>
      <c r="C44" s="212">
        <v>5783.3280000000004</v>
      </c>
      <c r="D44" s="197">
        <v>-0.99983953875693243</v>
      </c>
      <c r="E44" s="142">
        <v>0.10790480301995904</v>
      </c>
      <c r="F44" s="141">
        <v>7.9773310154800811E-2</v>
      </c>
      <c r="G44" s="184">
        <v>35.264291792040247</v>
      </c>
    </row>
    <row r="45" spans="1:7" s="204" customFormat="1" ht="16.5" customHeight="1" thickBot="1" x14ac:dyDescent="0.3">
      <c r="A45" s="247" t="s">
        <v>29</v>
      </c>
      <c r="B45" s="216"/>
      <c r="C45" s="217"/>
      <c r="D45" s="258"/>
      <c r="E45" s="258"/>
      <c r="F45" s="258"/>
      <c r="G45" s="259"/>
    </row>
    <row r="46" spans="1:7" s="204" customFormat="1" x14ac:dyDescent="0.25">
      <c r="A46" s="227" t="s">
        <v>10</v>
      </c>
      <c r="B46" s="213">
        <v>1864.3869999999999</v>
      </c>
      <c r="C46" s="214">
        <v>1893.3610000000001</v>
      </c>
      <c r="D46" s="229">
        <v>-1.5302945397100796</v>
      </c>
      <c r="E46" s="200">
        <v>13.718475161640095</v>
      </c>
      <c r="F46" s="201">
        <v>14.026204853764753</v>
      </c>
      <c r="G46" s="229">
        <v>-2.1939626244804269</v>
      </c>
    </row>
    <row r="47" spans="1:7" s="204" customFormat="1" x14ac:dyDescent="0.25">
      <c r="A47" s="230" t="s">
        <v>11</v>
      </c>
      <c r="B47" s="179">
        <v>2927.212</v>
      </c>
      <c r="C47" s="190">
        <v>2941.1689999999999</v>
      </c>
      <c r="D47" s="231">
        <v>-0.4745392053295775</v>
      </c>
      <c r="E47" s="140">
        <v>0.16431067025420665</v>
      </c>
      <c r="F47" s="141">
        <v>0.18338768612816878</v>
      </c>
      <c r="G47" s="184">
        <v>-10.402560977092699</v>
      </c>
    </row>
    <row r="48" spans="1:7" s="204" customFormat="1" x14ac:dyDescent="0.25">
      <c r="A48" s="248" t="s">
        <v>34</v>
      </c>
      <c r="B48" s="179">
        <v>6016.1120000000001</v>
      </c>
      <c r="C48" s="190">
        <v>6271.1009999999997</v>
      </c>
      <c r="D48" s="184">
        <v>-4.0660962086242849</v>
      </c>
      <c r="E48" s="140">
        <v>0.18220402795068469</v>
      </c>
      <c r="F48" s="141">
        <v>0.15830937005349882</v>
      </c>
      <c r="G48" s="184">
        <v>15.093647261126076</v>
      </c>
    </row>
    <row r="49" spans="1:7" s="204" customFormat="1" ht="16.5" thickBot="1" x14ac:dyDescent="0.3">
      <c r="A49" s="232" t="s">
        <v>41</v>
      </c>
      <c r="B49" s="215">
        <v>3373.4960000000001</v>
      </c>
      <c r="C49" s="212">
        <v>3394.0509999999999</v>
      </c>
      <c r="D49" s="197">
        <v>-0.60561847774237443</v>
      </c>
      <c r="E49" s="151">
        <v>0.22233544837556726</v>
      </c>
      <c r="F49" s="152">
        <v>0.26393427769303385</v>
      </c>
      <c r="G49" s="197">
        <v>-15.76105600267946</v>
      </c>
    </row>
    <row r="50" spans="1:7" s="204" customFormat="1" ht="16.5" thickBot="1" x14ac:dyDescent="0.3">
      <c r="A50" s="247" t="s">
        <v>30</v>
      </c>
      <c r="B50" s="216"/>
      <c r="C50" s="217"/>
      <c r="D50" s="258"/>
      <c r="E50" s="258"/>
      <c r="F50" s="258"/>
      <c r="G50" s="259"/>
    </row>
    <row r="51" spans="1:7" s="204" customFormat="1" x14ac:dyDescent="0.25">
      <c r="A51" s="227" t="s">
        <v>10</v>
      </c>
      <c r="B51" s="213">
        <v>1881.346</v>
      </c>
      <c r="C51" s="214">
        <v>1923.115</v>
      </c>
      <c r="D51" s="229">
        <v>-2.1719449954890897</v>
      </c>
      <c r="E51" s="200">
        <v>4.3210588932171401</v>
      </c>
      <c r="F51" s="201">
        <v>4.3996032479739089</v>
      </c>
      <c r="G51" s="229">
        <v>-1.7852599502680109</v>
      </c>
    </row>
    <row r="52" spans="1:7" s="204" customFormat="1" x14ac:dyDescent="0.25">
      <c r="A52" s="230" t="s">
        <v>11</v>
      </c>
      <c r="B52" s="179" t="s">
        <v>40</v>
      </c>
      <c r="C52" s="190" t="s">
        <v>40</v>
      </c>
      <c r="D52" s="474" t="s">
        <v>147</v>
      </c>
      <c r="E52" s="140">
        <v>3.2629211678245856E-3</v>
      </c>
      <c r="F52" s="141">
        <v>1.3385767856974296E-3</v>
      </c>
      <c r="G52" s="184">
        <v>143.76047774685767</v>
      </c>
    </row>
    <row r="53" spans="1:7" s="204" customFormat="1" x14ac:dyDescent="0.25">
      <c r="A53" s="248" t="s">
        <v>34</v>
      </c>
      <c r="B53" s="179" t="s">
        <v>40</v>
      </c>
      <c r="C53" s="190" t="s">
        <v>40</v>
      </c>
      <c r="D53" s="192" t="s">
        <v>147</v>
      </c>
      <c r="E53" s="140">
        <v>1.80765832697482E-2</v>
      </c>
      <c r="F53" s="141">
        <v>2.2105182377353969E-2</v>
      </c>
      <c r="G53" s="184">
        <v>-18.224681610104859</v>
      </c>
    </row>
    <row r="54" spans="1:7" s="204" customFormat="1" ht="16.5" thickBot="1" x14ac:dyDescent="0.3">
      <c r="A54" s="232" t="s">
        <v>41</v>
      </c>
      <c r="B54" s="215">
        <v>4045.0819999999999</v>
      </c>
      <c r="C54" s="212">
        <v>4070.3290000000002</v>
      </c>
      <c r="D54" s="197">
        <v>-0.62026927061670689</v>
      </c>
      <c r="E54" s="151">
        <v>4.5116159993574559E-2</v>
      </c>
      <c r="F54" s="152">
        <v>5.79694408786098E-2</v>
      </c>
      <c r="G54" s="197">
        <v>-22.172511396048304</v>
      </c>
    </row>
    <row r="55" spans="1:7" s="204" customFormat="1" ht="16.5" thickBot="1" x14ac:dyDescent="0.3">
      <c r="A55" s="247" t="s">
        <v>31</v>
      </c>
      <c r="B55" s="216"/>
      <c r="C55" s="217"/>
      <c r="D55" s="258"/>
      <c r="E55" s="258"/>
      <c r="F55" s="258"/>
      <c r="G55" s="259"/>
    </row>
    <row r="56" spans="1:7" s="204" customFormat="1" x14ac:dyDescent="0.25">
      <c r="A56" s="227" t="s">
        <v>10</v>
      </c>
      <c r="B56" s="213">
        <v>2121.7759999999998</v>
      </c>
      <c r="C56" s="214">
        <v>2099.3139999999999</v>
      </c>
      <c r="D56" s="229">
        <v>1.0699685706854711</v>
      </c>
      <c r="E56" s="200">
        <v>2.7975859403236822</v>
      </c>
      <c r="F56" s="201">
        <v>2.6664876209112145</v>
      </c>
      <c r="G56" s="229">
        <v>4.9165170835358216</v>
      </c>
    </row>
    <row r="57" spans="1:7" s="204" customFormat="1" x14ac:dyDescent="0.25">
      <c r="A57" s="230" t="s">
        <v>11</v>
      </c>
      <c r="B57" s="179">
        <v>4595.8630000000003</v>
      </c>
      <c r="C57" s="190">
        <v>4453.4030000000002</v>
      </c>
      <c r="D57" s="184">
        <v>3.1989020531041099</v>
      </c>
      <c r="E57" s="140">
        <v>2.1414802618368738E-2</v>
      </c>
      <c r="F57" s="141">
        <v>2.7032851500797893E-2</v>
      </c>
      <c r="G57" s="184">
        <v>-20.78230216395534</v>
      </c>
    </row>
    <row r="58" spans="1:7" s="204" customFormat="1" ht="16.5" customHeight="1" x14ac:dyDescent="0.25">
      <c r="A58" s="248" t="s">
        <v>34</v>
      </c>
      <c r="B58" s="179">
        <v>5989.95</v>
      </c>
      <c r="C58" s="190">
        <v>6190.12</v>
      </c>
      <c r="D58" s="192">
        <v>-3.2337014468217107</v>
      </c>
      <c r="E58" s="140">
        <v>4.8943817517368782E-3</v>
      </c>
      <c r="F58" s="141">
        <v>1.1516560034715536E-2</v>
      </c>
      <c r="G58" s="184">
        <v>-57.501356854970176</v>
      </c>
    </row>
    <row r="59" spans="1:7" s="204" customFormat="1" ht="16.5" thickBot="1" x14ac:dyDescent="0.3">
      <c r="A59" s="232" t="s">
        <v>41</v>
      </c>
      <c r="B59" s="215" t="s">
        <v>40</v>
      </c>
      <c r="C59" s="212" t="s">
        <v>40</v>
      </c>
      <c r="D59" s="196" t="s">
        <v>147</v>
      </c>
      <c r="E59" s="151">
        <v>2.8681077065178102E-2</v>
      </c>
      <c r="F59" s="152">
        <v>2.162521460558995E-2</v>
      </c>
      <c r="G59" s="197">
        <v>32.627941910755723</v>
      </c>
    </row>
    <row r="60" spans="1:7" s="204" customFormat="1" x14ac:dyDescent="0.25">
      <c r="B60" s="205"/>
      <c r="C60" s="206"/>
      <c r="D60" s="207"/>
      <c r="E60" s="207"/>
      <c r="F60" s="207"/>
    </row>
  </sheetData>
  <mergeCells count="1">
    <mergeCell ref="A4:A6"/>
  </mergeCells>
  <phoneticPr fontId="3" type="noConversion"/>
  <conditionalFormatting sqref="D7:D15 G7:G15 D21:D59 G21:G59">
    <cfRule type="beginsWith" dxfId="27" priority="1" operator="beginsWith" text="*">
      <formula>LEFT(D7,LEN("*"))="*"</formula>
    </cfRule>
    <cfRule type="cellIs" dxfId="26" priority="3" operator="lessThan">
      <formula>0</formula>
    </cfRule>
    <cfRule type="cellIs" dxfId="25" priority="4" operator="greaterThan">
      <formula>0</formula>
    </cfRule>
  </conditionalFormatting>
  <pageMargins left="0.75" right="0.75" top="1" bottom="1" header="0.5" footer="0.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2" operator="endsWith" id="{FCAD97E8-641D-4448-9859-FA32B669F916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D21:D59 G21:G59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38"/>
  <sheetViews>
    <sheetView showGridLines="0" zoomScale="95" zoomScaleNormal="95" workbookViewId="0">
      <selection activeCell="H34" sqref="H34"/>
    </sheetView>
  </sheetViews>
  <sheetFormatPr defaultRowHeight="15.75" x14ac:dyDescent="0.25"/>
  <cols>
    <col min="1" max="1" width="45.7109375" style="99" customWidth="1"/>
    <col min="2" max="3" width="13.7109375" style="99" customWidth="1"/>
    <col min="4" max="4" width="11.7109375" style="99" customWidth="1"/>
    <col min="5" max="6" width="13.7109375" style="99" customWidth="1"/>
    <col min="7" max="7" width="11.7109375" style="99" customWidth="1"/>
    <col min="8" max="8" width="9.140625" style="99"/>
    <col min="9" max="9" width="45.7109375" style="99" customWidth="1"/>
    <col min="10" max="11" width="13.7109375" style="99" customWidth="1"/>
    <col min="12" max="12" width="11.7109375" style="99" customWidth="1"/>
    <col min="13" max="14" width="13.7109375" style="99" customWidth="1"/>
    <col min="15" max="15" width="11.7109375" style="99" customWidth="1"/>
    <col min="16" max="16384" width="9.140625" style="99"/>
  </cols>
  <sheetData>
    <row r="1" spans="1:15" s="112" customFormat="1" ht="20.25" customHeight="1" x14ac:dyDescent="0.35">
      <c r="A1" s="131" t="s">
        <v>152</v>
      </c>
      <c r="C1" s="168" t="str">
        <f>Bydło_PL!D1</f>
        <v>lipiec - sierpień 2022r.</v>
      </c>
    </row>
    <row r="2" spans="1:15" ht="20.25" customHeight="1" thickBot="1" x14ac:dyDescent="0.3">
      <c r="A2" s="154"/>
      <c r="F2" s="155"/>
    </row>
    <row r="3" spans="1:15" s="204" customFormat="1" ht="21" customHeight="1" thickBot="1" x14ac:dyDescent="0.3">
      <c r="A3" s="218" t="s">
        <v>149</v>
      </c>
      <c r="B3" s="219"/>
      <c r="C3" s="219"/>
      <c r="D3" s="219"/>
      <c r="E3" s="219"/>
      <c r="F3" s="219"/>
      <c r="G3" s="220"/>
      <c r="I3" s="218" t="s">
        <v>150</v>
      </c>
      <c r="J3" s="219"/>
      <c r="K3" s="219"/>
      <c r="L3" s="219"/>
      <c r="M3" s="219"/>
      <c r="N3" s="219"/>
      <c r="O3" s="220"/>
    </row>
    <row r="4" spans="1:15" s="204" customFormat="1" ht="16.5" thickBot="1" x14ac:dyDescent="0.3">
      <c r="A4" s="541" t="s">
        <v>7</v>
      </c>
      <c r="B4" s="221">
        <v>2022</v>
      </c>
      <c r="C4" s="222"/>
      <c r="D4" s="160"/>
      <c r="E4" s="221"/>
      <c r="F4" s="222"/>
      <c r="G4" s="160"/>
      <c r="I4" s="541" t="s">
        <v>7</v>
      </c>
      <c r="J4" s="221">
        <v>2022</v>
      </c>
      <c r="K4" s="222"/>
      <c r="L4" s="160"/>
      <c r="M4" s="221"/>
      <c r="N4" s="222"/>
      <c r="O4" s="160"/>
    </row>
    <row r="5" spans="1:15" s="204" customFormat="1" ht="15.75" customHeight="1" x14ac:dyDescent="0.25">
      <c r="A5" s="542"/>
      <c r="B5" s="223" t="s">
        <v>8</v>
      </c>
      <c r="C5" s="224"/>
      <c r="D5" s="162"/>
      <c r="E5" s="134" t="s">
        <v>148</v>
      </c>
      <c r="F5" s="163"/>
      <c r="G5" s="162"/>
      <c r="I5" s="542"/>
      <c r="J5" s="223" t="s">
        <v>8</v>
      </c>
      <c r="K5" s="224"/>
      <c r="L5" s="162"/>
      <c r="M5" s="134" t="s">
        <v>148</v>
      </c>
      <c r="N5" s="163"/>
      <c r="O5" s="162"/>
    </row>
    <row r="6" spans="1:15" s="204" customFormat="1" ht="32.25" thickBot="1" x14ac:dyDescent="0.3">
      <c r="A6" s="543"/>
      <c r="B6" s="170" t="s">
        <v>165</v>
      </c>
      <c r="C6" s="171" t="s">
        <v>161</v>
      </c>
      <c r="D6" s="172" t="s">
        <v>9</v>
      </c>
      <c r="E6" s="170" t="s">
        <v>165</v>
      </c>
      <c r="F6" s="171" t="s">
        <v>161</v>
      </c>
      <c r="G6" s="172" t="s">
        <v>9</v>
      </c>
      <c r="I6" s="543"/>
      <c r="J6" s="170" t="s">
        <v>165</v>
      </c>
      <c r="K6" s="171" t="s">
        <v>161</v>
      </c>
      <c r="L6" s="172" t="s">
        <v>9</v>
      </c>
      <c r="M6" s="170" t="s">
        <v>165</v>
      </c>
      <c r="N6" s="171" t="s">
        <v>161</v>
      </c>
      <c r="O6" s="172" t="s">
        <v>9</v>
      </c>
    </row>
    <row r="7" spans="1:15" s="204" customFormat="1" ht="16.5" thickBot="1" x14ac:dyDescent="0.3">
      <c r="A7" s="225" t="s">
        <v>33</v>
      </c>
      <c r="B7" s="226">
        <v>2320.8069999999998</v>
      </c>
      <c r="C7" s="174">
        <v>2338.27</v>
      </c>
      <c r="D7" s="249">
        <v>-0.74683419793266781</v>
      </c>
      <c r="E7" s="250">
        <v>100</v>
      </c>
      <c r="F7" s="251">
        <v>100</v>
      </c>
      <c r="G7" s="252" t="s">
        <v>32</v>
      </c>
      <c r="I7" s="225" t="s">
        <v>33</v>
      </c>
      <c r="J7" s="226">
        <v>2202.471</v>
      </c>
      <c r="K7" s="174">
        <v>2227.5279999999998</v>
      </c>
      <c r="L7" s="249">
        <v>-1.1248792383305526</v>
      </c>
      <c r="M7" s="250">
        <v>100</v>
      </c>
      <c r="N7" s="251">
        <v>100</v>
      </c>
      <c r="O7" s="252" t="s">
        <v>32</v>
      </c>
    </row>
    <row r="8" spans="1:15" s="204" customFormat="1" x14ac:dyDescent="0.25">
      <c r="A8" s="227" t="s">
        <v>10</v>
      </c>
      <c r="B8" s="213">
        <v>2267.0859999999998</v>
      </c>
      <c r="C8" s="228">
        <v>2283.4189999999999</v>
      </c>
      <c r="D8" s="229">
        <v>-0.71528703229674817</v>
      </c>
      <c r="E8" s="200">
        <v>97.477299177213226</v>
      </c>
      <c r="F8" s="201">
        <v>97.549536538637341</v>
      </c>
      <c r="G8" s="229">
        <v>-7.4051978089617318E-2</v>
      </c>
      <c r="I8" s="227" t="s">
        <v>10</v>
      </c>
      <c r="J8" s="213">
        <v>2197.558</v>
      </c>
      <c r="K8" s="228">
        <v>2223.1849999999999</v>
      </c>
      <c r="L8" s="229">
        <v>-1.1527155859723752</v>
      </c>
      <c r="M8" s="200">
        <v>99.21041892349875</v>
      </c>
      <c r="N8" s="201">
        <v>99.200718745447645</v>
      </c>
      <c r="O8" s="229">
        <v>9.7783344453340037E-3</v>
      </c>
    </row>
    <row r="9" spans="1:15" s="204" customFormat="1" x14ac:dyDescent="0.25">
      <c r="A9" s="230" t="s">
        <v>11</v>
      </c>
      <c r="B9" s="179">
        <v>3951.7820000000002</v>
      </c>
      <c r="C9" s="190">
        <v>3683.4349999999999</v>
      </c>
      <c r="D9" s="231">
        <v>7.2852378282771442</v>
      </c>
      <c r="E9" s="140">
        <v>0.22665325273161507</v>
      </c>
      <c r="F9" s="141">
        <v>0.24200889593826552</v>
      </c>
      <c r="G9" s="184">
        <v>-6.3450738647919573</v>
      </c>
      <c r="I9" s="230" t="s">
        <v>11</v>
      </c>
      <c r="J9" s="179">
        <v>2811.9960000000001</v>
      </c>
      <c r="K9" s="190">
        <v>2712.8879999999999</v>
      </c>
      <c r="L9" s="231">
        <v>3.6532285888691383</v>
      </c>
      <c r="M9" s="140">
        <v>0.68257767954020609</v>
      </c>
      <c r="N9" s="141">
        <v>0.71558694522496291</v>
      </c>
      <c r="O9" s="184">
        <v>-4.6128937797180631</v>
      </c>
    </row>
    <row r="10" spans="1:15" s="204" customFormat="1" x14ac:dyDescent="0.25">
      <c r="A10" s="230" t="s">
        <v>34</v>
      </c>
      <c r="B10" s="179">
        <v>6691.143</v>
      </c>
      <c r="C10" s="190">
        <v>6878.6</v>
      </c>
      <c r="D10" s="184">
        <v>-2.7252202483063459</v>
      </c>
      <c r="E10" s="140">
        <v>0.53207516250045273</v>
      </c>
      <c r="F10" s="141">
        <v>0.49413234337089179</v>
      </c>
      <c r="G10" s="184">
        <v>7.6786754881740968</v>
      </c>
      <c r="I10" s="230" t="s">
        <v>34</v>
      </c>
      <c r="J10" s="179" t="s">
        <v>40</v>
      </c>
      <c r="K10" s="190" t="s">
        <v>40</v>
      </c>
      <c r="L10" s="184" t="s">
        <v>147</v>
      </c>
      <c r="M10" s="140">
        <v>0.1028984073078011</v>
      </c>
      <c r="N10" s="141">
        <v>7.9262798329860787E-2</v>
      </c>
      <c r="O10" s="184">
        <v>29.819296663711199</v>
      </c>
    </row>
    <row r="11" spans="1:15" s="204" customFormat="1" ht="16.5" thickBot="1" x14ac:dyDescent="0.3">
      <c r="A11" s="232" t="s">
        <v>41</v>
      </c>
      <c r="B11" s="215">
        <v>3761.585</v>
      </c>
      <c r="C11" s="212">
        <v>3960.873</v>
      </c>
      <c r="D11" s="197">
        <v>-5.0314160539860788</v>
      </c>
      <c r="E11" s="151">
        <v>1.7639724075547047</v>
      </c>
      <c r="F11" s="152">
        <v>1.714322222053513</v>
      </c>
      <c r="G11" s="197">
        <v>2.896199142872796</v>
      </c>
      <c r="I11" s="232" t="s">
        <v>41</v>
      </c>
      <c r="J11" s="215" t="s">
        <v>40</v>
      </c>
      <c r="K11" s="212" t="s">
        <v>40</v>
      </c>
      <c r="L11" s="197" t="s">
        <v>147</v>
      </c>
      <c r="M11" s="151">
        <v>4.1049896532367458E-3</v>
      </c>
      <c r="N11" s="152">
        <v>4.4315109975331252E-3</v>
      </c>
      <c r="O11" s="197">
        <v>-7.3681718149439979</v>
      </c>
    </row>
    <row r="12" spans="1:15" s="204" customFormat="1" x14ac:dyDescent="0.25">
      <c r="A12" s="233" t="s">
        <v>14</v>
      </c>
      <c r="B12" s="179">
        <v>2391.1239999999998</v>
      </c>
      <c r="C12" s="180">
        <v>2410.3690000000001</v>
      </c>
      <c r="D12" s="181">
        <v>-0.7984254692953795</v>
      </c>
      <c r="E12" s="138">
        <v>71.151069732227597</v>
      </c>
      <c r="F12" s="139">
        <v>69.032310936462494</v>
      </c>
      <c r="G12" s="181">
        <v>3.0692276805208132</v>
      </c>
      <c r="I12" s="233" t="s">
        <v>14</v>
      </c>
      <c r="J12" s="179">
        <v>2323.3429999999998</v>
      </c>
      <c r="K12" s="180">
        <v>2346.2179999999998</v>
      </c>
      <c r="L12" s="181">
        <v>-0.97497334007325842</v>
      </c>
      <c r="M12" s="138">
        <v>52.298432966723098</v>
      </c>
      <c r="N12" s="139">
        <v>52.872249625933641</v>
      </c>
      <c r="O12" s="181">
        <v>-1.0852889053714256</v>
      </c>
    </row>
    <row r="13" spans="1:15" s="204" customFormat="1" x14ac:dyDescent="0.25">
      <c r="A13" s="230" t="s">
        <v>15</v>
      </c>
      <c r="B13" s="179">
        <v>2424.6460000000002</v>
      </c>
      <c r="C13" s="190">
        <v>2422.66</v>
      </c>
      <c r="D13" s="184">
        <v>8.1976009840437E-2</v>
      </c>
      <c r="E13" s="140">
        <v>10.665775082022053</v>
      </c>
      <c r="F13" s="141">
        <v>12.3260085494866</v>
      </c>
      <c r="G13" s="184">
        <v>-13.469351905761078</v>
      </c>
      <c r="I13" s="230" t="s">
        <v>15</v>
      </c>
      <c r="J13" s="179">
        <v>2400.5450000000001</v>
      </c>
      <c r="K13" s="190">
        <v>2483.83</v>
      </c>
      <c r="L13" s="184">
        <v>-3.3530877717073979</v>
      </c>
      <c r="M13" s="140">
        <v>12.621584320209333</v>
      </c>
      <c r="N13" s="141">
        <v>11.759116512830786</v>
      </c>
      <c r="O13" s="184">
        <v>7.33446093877442</v>
      </c>
    </row>
    <row r="14" spans="1:15" s="204" customFormat="1" ht="16.5" thickBot="1" x14ac:dyDescent="0.3">
      <c r="A14" s="232" t="s">
        <v>27</v>
      </c>
      <c r="B14" s="215">
        <v>1984.9570000000001</v>
      </c>
      <c r="C14" s="212">
        <v>2017.1869999999999</v>
      </c>
      <c r="D14" s="197">
        <v>-1.5977695672240495</v>
      </c>
      <c r="E14" s="151">
        <v>17.983848045109589</v>
      </c>
      <c r="F14" s="152">
        <v>18.435883152012316</v>
      </c>
      <c r="G14" s="197">
        <v>-2.4519308523247312</v>
      </c>
      <c r="I14" s="232" t="s">
        <v>27</v>
      </c>
      <c r="J14" s="215">
        <v>1953.7739999999999</v>
      </c>
      <c r="K14" s="212">
        <v>1967.0319999999999</v>
      </c>
      <c r="L14" s="197">
        <v>-0.67401038722298556</v>
      </c>
      <c r="M14" s="151">
        <v>33.438468503892189</v>
      </c>
      <c r="N14" s="152">
        <v>33.765399650835363</v>
      </c>
      <c r="O14" s="197">
        <v>-0.96824308411550475</v>
      </c>
    </row>
    <row r="15" spans="1:15" s="204" customFormat="1" ht="16.5" thickBot="1" x14ac:dyDescent="0.3">
      <c r="A15" s="234" t="s">
        <v>28</v>
      </c>
      <c r="B15" s="215">
        <v>1965.3779999999999</v>
      </c>
      <c r="C15" s="212">
        <v>1862.712</v>
      </c>
      <c r="D15" s="235">
        <v>5.5116410910543303</v>
      </c>
      <c r="E15" s="203">
        <v>0.19930714064075811</v>
      </c>
      <c r="F15" s="145">
        <v>0.20579736203859725</v>
      </c>
      <c r="G15" s="236">
        <v>-3.1536951365887291</v>
      </c>
      <c r="I15" s="234" t="s">
        <v>28</v>
      </c>
      <c r="J15" s="215">
        <v>1894.6130000000001</v>
      </c>
      <c r="K15" s="212">
        <v>1919.7049999999999</v>
      </c>
      <c r="L15" s="235">
        <v>-1.307075826754625</v>
      </c>
      <c r="M15" s="203">
        <v>1.6415142091753852</v>
      </c>
      <c r="N15" s="145">
        <v>1.603234210400216</v>
      </c>
      <c r="O15" s="236">
        <v>2.3876735243575755</v>
      </c>
    </row>
    <row r="16" spans="1:15" s="204" customFormat="1" ht="16.5" thickBot="1" x14ac:dyDescent="0.3">
      <c r="B16" s="205"/>
      <c r="C16" s="206"/>
      <c r="D16" s="207"/>
      <c r="E16" s="207"/>
      <c r="F16" s="207"/>
      <c r="G16" s="207"/>
      <c r="J16" s="205"/>
      <c r="K16" s="206"/>
      <c r="L16" s="207"/>
      <c r="M16" s="207"/>
      <c r="N16" s="207"/>
      <c r="O16" s="207"/>
    </row>
    <row r="17" spans="1:15" s="204" customFormat="1" ht="16.5" thickBot="1" x14ac:dyDescent="0.3">
      <c r="A17" s="218" t="s">
        <v>149</v>
      </c>
      <c r="B17" s="219"/>
      <c r="C17" s="219"/>
      <c r="D17" s="219"/>
      <c r="E17" s="219"/>
      <c r="F17" s="219"/>
      <c r="G17" s="220"/>
      <c r="I17" s="218" t="s">
        <v>150</v>
      </c>
      <c r="J17" s="219"/>
      <c r="K17" s="219"/>
      <c r="L17" s="219"/>
      <c r="M17" s="219"/>
      <c r="N17" s="219"/>
      <c r="O17" s="220"/>
    </row>
    <row r="18" spans="1:15" s="204" customFormat="1" ht="16.5" thickBot="1" x14ac:dyDescent="0.3">
      <c r="A18" s="237"/>
      <c r="B18" s="221">
        <v>2022</v>
      </c>
      <c r="C18" s="222"/>
      <c r="D18" s="160"/>
      <c r="E18" s="221"/>
      <c r="F18" s="222"/>
      <c r="G18" s="160"/>
      <c r="I18" s="237"/>
      <c r="J18" s="221">
        <v>2022</v>
      </c>
      <c r="K18" s="222"/>
      <c r="L18" s="160"/>
      <c r="M18" s="221"/>
      <c r="N18" s="222"/>
      <c r="O18" s="160"/>
    </row>
    <row r="19" spans="1:15" s="204" customFormat="1" ht="15.75" customHeight="1" x14ac:dyDescent="0.25">
      <c r="A19" s="238" t="s">
        <v>7</v>
      </c>
      <c r="B19" s="239" t="s">
        <v>8</v>
      </c>
      <c r="C19" s="224"/>
      <c r="D19" s="162"/>
      <c r="E19" s="208" t="s">
        <v>148</v>
      </c>
      <c r="F19" s="163"/>
      <c r="G19" s="162"/>
      <c r="I19" s="238" t="s">
        <v>7</v>
      </c>
      <c r="J19" s="239" t="s">
        <v>8</v>
      </c>
      <c r="K19" s="224"/>
      <c r="L19" s="162"/>
      <c r="M19" s="208" t="s">
        <v>148</v>
      </c>
      <c r="N19" s="163"/>
      <c r="O19" s="162"/>
    </row>
    <row r="20" spans="1:15" s="204" customFormat="1" ht="32.25" thickBot="1" x14ac:dyDescent="0.3">
      <c r="A20" s="240"/>
      <c r="B20" s="241" t="s">
        <v>165</v>
      </c>
      <c r="C20" s="242" t="s">
        <v>161</v>
      </c>
      <c r="D20" s="243" t="s">
        <v>9</v>
      </c>
      <c r="E20" s="244" t="s">
        <v>165</v>
      </c>
      <c r="F20" s="242" t="s">
        <v>161</v>
      </c>
      <c r="G20" s="243" t="s">
        <v>9</v>
      </c>
      <c r="I20" s="240"/>
      <c r="J20" s="241" t="s">
        <v>165</v>
      </c>
      <c r="K20" s="242" t="s">
        <v>161</v>
      </c>
      <c r="L20" s="243" t="s">
        <v>9</v>
      </c>
      <c r="M20" s="244" t="s">
        <v>165</v>
      </c>
      <c r="N20" s="242" t="s">
        <v>161</v>
      </c>
      <c r="O20" s="243" t="s">
        <v>9</v>
      </c>
    </row>
    <row r="21" spans="1:15" s="204" customFormat="1" x14ac:dyDescent="0.25">
      <c r="A21" s="209" t="s">
        <v>16</v>
      </c>
      <c r="B21" s="210">
        <v>2356.6379999999999</v>
      </c>
      <c r="C21" s="255">
        <v>2372.027</v>
      </c>
      <c r="D21" s="256">
        <v>-0.64877001821649261</v>
      </c>
      <c r="E21" s="257">
        <v>69.78549341022854</v>
      </c>
      <c r="F21" s="201">
        <v>67.781348965839385</v>
      </c>
      <c r="G21" s="256">
        <v>2.9567786344872076</v>
      </c>
      <c r="I21" s="209" t="s">
        <v>16</v>
      </c>
      <c r="J21" s="210">
        <v>2320.4490000000001</v>
      </c>
      <c r="K21" s="255">
        <v>2344.098</v>
      </c>
      <c r="L21" s="256">
        <v>-1.008874202358429</v>
      </c>
      <c r="M21" s="257">
        <v>52.073151134553456</v>
      </c>
      <c r="N21" s="201">
        <v>52.568180718219438</v>
      </c>
      <c r="O21" s="256">
        <v>-0.9416905377028032</v>
      </c>
    </row>
    <row r="22" spans="1:15" s="204" customFormat="1" x14ac:dyDescent="0.25">
      <c r="A22" s="245" t="s">
        <v>35</v>
      </c>
      <c r="B22" s="262">
        <v>2433.6129999999998</v>
      </c>
      <c r="C22" s="191">
        <v>2429.19</v>
      </c>
      <c r="D22" s="181">
        <v>0.18207715328977045</v>
      </c>
      <c r="E22" s="211">
        <v>9.2601158795163574</v>
      </c>
      <c r="F22" s="139">
        <v>8.9744177252185189</v>
      </c>
      <c r="G22" s="181">
        <v>3.1834728786360564</v>
      </c>
      <c r="I22" s="245" t="s">
        <v>35</v>
      </c>
      <c r="J22" s="262">
        <v>2415.9</v>
      </c>
      <c r="K22" s="191">
        <v>2441.7640000000001</v>
      </c>
      <c r="L22" s="181">
        <v>-1.0592342257482719</v>
      </c>
      <c r="M22" s="211">
        <v>6.1166973026605582</v>
      </c>
      <c r="N22" s="139">
        <v>5.0846364557711787</v>
      </c>
      <c r="O22" s="181">
        <v>20.297632994350398</v>
      </c>
    </row>
    <row r="23" spans="1:15" s="204" customFormat="1" ht="16.5" thickBot="1" x14ac:dyDescent="0.3">
      <c r="A23" s="245" t="s">
        <v>24</v>
      </c>
      <c r="B23" s="263">
        <v>2344.8609999999999</v>
      </c>
      <c r="C23" s="180">
        <v>2363.3029999999999</v>
      </c>
      <c r="D23" s="184">
        <v>-0.78034852069328431</v>
      </c>
      <c r="E23" s="142">
        <v>60.525377530712191</v>
      </c>
      <c r="F23" s="141">
        <v>58.806931240620862</v>
      </c>
      <c r="G23" s="184">
        <v>2.9221832424139706</v>
      </c>
      <c r="I23" s="245" t="s">
        <v>24</v>
      </c>
      <c r="J23" s="263">
        <v>2307.7440000000001</v>
      </c>
      <c r="K23" s="180">
        <v>2333.64</v>
      </c>
      <c r="L23" s="184">
        <v>-1.1096827274129573</v>
      </c>
      <c r="M23" s="142">
        <v>45.956453831892901</v>
      </c>
      <c r="N23" s="141">
        <v>47.483544262448248</v>
      </c>
      <c r="O23" s="184">
        <v>-3.2160413765975489</v>
      </c>
    </row>
    <row r="24" spans="1:15" s="204" customFormat="1" x14ac:dyDescent="0.25">
      <c r="A24" s="209" t="s">
        <v>18</v>
      </c>
      <c r="B24" s="210">
        <v>2308.085</v>
      </c>
      <c r="C24" s="214">
        <v>2332.4560000000001</v>
      </c>
      <c r="D24" s="256">
        <v>-1.0448642975473104</v>
      </c>
      <c r="E24" s="257">
        <v>10.368517600383711</v>
      </c>
      <c r="F24" s="201">
        <v>12.070940879846702</v>
      </c>
      <c r="G24" s="256">
        <v>-14.103484528743804</v>
      </c>
      <c r="I24" s="209" t="s">
        <v>18</v>
      </c>
      <c r="J24" s="210">
        <v>2400.5450000000001</v>
      </c>
      <c r="K24" s="214">
        <v>2483.83</v>
      </c>
      <c r="L24" s="256">
        <v>-3.3530877717073979</v>
      </c>
      <c r="M24" s="257">
        <v>12.621584320209333</v>
      </c>
      <c r="N24" s="201">
        <v>11.759116512830786</v>
      </c>
      <c r="O24" s="256">
        <v>7.33446093877442</v>
      </c>
    </row>
    <row r="25" spans="1:15" s="204" customFormat="1" x14ac:dyDescent="0.25">
      <c r="A25" s="245" t="s">
        <v>35</v>
      </c>
      <c r="B25" s="262">
        <v>2554.5659999999998</v>
      </c>
      <c r="C25" s="190">
        <v>2550.1329999999998</v>
      </c>
      <c r="D25" s="181">
        <v>0.1738340706151402</v>
      </c>
      <c r="E25" s="211">
        <v>1.553459125231841</v>
      </c>
      <c r="F25" s="139">
        <v>1.8498010010835353</v>
      </c>
      <c r="G25" s="181">
        <v>-16.020203020655178</v>
      </c>
      <c r="I25" s="245" t="s">
        <v>35</v>
      </c>
      <c r="J25" s="262">
        <v>2634.837</v>
      </c>
      <c r="K25" s="190">
        <v>2647.663</v>
      </c>
      <c r="L25" s="181">
        <v>-0.48442720995836791</v>
      </c>
      <c r="M25" s="211">
        <v>0.14956392968579643</v>
      </c>
      <c r="N25" s="139">
        <v>0.17559111733043858</v>
      </c>
      <c r="O25" s="181">
        <v>-14.822610642463497</v>
      </c>
    </row>
    <row r="26" spans="1:15" s="204" customFormat="1" ht="16.5" thickBot="1" x14ac:dyDescent="0.3">
      <c r="A26" s="245" t="s">
        <v>24</v>
      </c>
      <c r="B26" s="263">
        <v>2264.4290000000001</v>
      </c>
      <c r="C26" s="190">
        <v>2292.855</v>
      </c>
      <c r="D26" s="184">
        <v>-1.2397643985337028</v>
      </c>
      <c r="E26" s="142">
        <v>8.809847830952112</v>
      </c>
      <c r="F26" s="141">
        <v>10.21497037937657</v>
      </c>
      <c r="G26" s="184">
        <v>-13.755522495310595</v>
      </c>
      <c r="I26" s="245" t="s">
        <v>24</v>
      </c>
      <c r="J26" s="263">
        <v>2293.77</v>
      </c>
      <c r="K26" s="190">
        <v>2369.08</v>
      </c>
      <c r="L26" s="184">
        <v>-3.1788711229675628</v>
      </c>
      <c r="M26" s="142">
        <v>3.56093074455536</v>
      </c>
      <c r="N26" s="141">
        <v>3.1193153711822803</v>
      </c>
      <c r="O26" s="184">
        <v>14.157445491178372</v>
      </c>
    </row>
    <row r="27" spans="1:15" s="204" customFormat="1" ht="16.5" customHeight="1" thickBot="1" x14ac:dyDescent="0.3">
      <c r="A27" s="247" t="s">
        <v>29</v>
      </c>
      <c r="B27" s="216"/>
      <c r="C27" s="217"/>
      <c r="D27" s="258"/>
      <c r="E27" s="258"/>
      <c r="F27" s="258"/>
      <c r="G27" s="259"/>
      <c r="I27" s="247" t="s">
        <v>29</v>
      </c>
      <c r="J27" s="216"/>
      <c r="K27" s="217"/>
      <c r="L27" s="258"/>
      <c r="M27" s="258"/>
      <c r="N27" s="258"/>
      <c r="O27" s="259"/>
    </row>
    <row r="28" spans="1:15" s="204" customFormat="1" x14ac:dyDescent="0.25">
      <c r="A28" s="227" t="s">
        <v>10</v>
      </c>
      <c r="B28" s="213">
        <v>1876.4290000000001</v>
      </c>
      <c r="C28" s="214">
        <v>1907.4290000000001</v>
      </c>
      <c r="D28" s="229">
        <v>-1.6252243202761412</v>
      </c>
      <c r="E28" s="200">
        <v>13.219274068682022</v>
      </c>
      <c r="F28" s="201">
        <v>13.404289659778501</v>
      </c>
      <c r="G28" s="229">
        <v>-1.380271508542853</v>
      </c>
      <c r="I28" s="227" t="s">
        <v>10</v>
      </c>
      <c r="J28" s="213">
        <v>1829.634</v>
      </c>
      <c r="K28" s="214">
        <v>1852.588</v>
      </c>
      <c r="L28" s="229">
        <v>-1.2390234633928294</v>
      </c>
      <c r="M28" s="200">
        <v>15.396447859406621</v>
      </c>
      <c r="N28" s="201">
        <v>16.205315147084733</v>
      </c>
      <c r="O28" s="229">
        <v>-4.9913703024999396</v>
      </c>
    </row>
    <row r="29" spans="1:15" s="204" customFormat="1" ht="16.5" thickBot="1" x14ac:dyDescent="0.3">
      <c r="A29" s="230" t="s">
        <v>11</v>
      </c>
      <c r="B29" s="179">
        <v>3232.61</v>
      </c>
      <c r="C29" s="190">
        <v>3155.7350000000001</v>
      </c>
      <c r="D29" s="231">
        <v>2.4360410490741455</v>
      </c>
      <c r="E29" s="140">
        <v>9.8569104996304363E-2</v>
      </c>
      <c r="F29" s="141">
        <v>0.14021558355906558</v>
      </c>
      <c r="G29" s="184">
        <v>-29.701747484592328</v>
      </c>
      <c r="I29" s="230" t="s">
        <v>11</v>
      </c>
      <c r="J29" s="179">
        <v>2664.5909999999999</v>
      </c>
      <c r="K29" s="190">
        <v>2626.174</v>
      </c>
      <c r="L29" s="231">
        <v>1.4628505194248331</v>
      </c>
      <c r="M29" s="140">
        <v>0.38528885553326331</v>
      </c>
      <c r="N29" s="141">
        <v>0.33465714216059106</v>
      </c>
      <c r="O29" s="184">
        <v>15.129428598411845</v>
      </c>
    </row>
    <row r="30" spans="1:15" s="204" customFormat="1" ht="16.5" thickBot="1" x14ac:dyDescent="0.3">
      <c r="A30" s="247" t="s">
        <v>30</v>
      </c>
      <c r="B30" s="216"/>
      <c r="C30" s="217"/>
      <c r="D30" s="258"/>
      <c r="E30" s="258"/>
      <c r="F30" s="258"/>
      <c r="G30" s="259"/>
      <c r="I30" s="247" t="s">
        <v>30</v>
      </c>
      <c r="J30" s="216"/>
      <c r="K30" s="217"/>
      <c r="L30" s="258"/>
      <c r="M30" s="258"/>
      <c r="N30" s="258"/>
      <c r="O30" s="259"/>
    </row>
    <row r="31" spans="1:15" s="204" customFormat="1" ht="16.5" thickBot="1" x14ac:dyDescent="0.3">
      <c r="A31" s="253" t="s">
        <v>10</v>
      </c>
      <c r="B31" s="226">
        <v>1863.075</v>
      </c>
      <c r="C31" s="254">
        <v>1908.1289999999999</v>
      </c>
      <c r="D31" s="249">
        <v>-2.361161116465389</v>
      </c>
      <c r="E31" s="250">
        <v>3.8870493867462574</v>
      </c>
      <c r="F31" s="251">
        <v>4.1367041787081869</v>
      </c>
      <c r="G31" s="249">
        <v>-6.035113490757074</v>
      </c>
      <c r="I31" s="253" t="s">
        <v>10</v>
      </c>
      <c r="J31" s="226">
        <v>1922.6489999999999</v>
      </c>
      <c r="K31" s="254">
        <v>1963.9369999999999</v>
      </c>
      <c r="L31" s="249">
        <v>-2.1023077624180417</v>
      </c>
      <c r="M31" s="250">
        <v>5.7799020582308644</v>
      </c>
      <c r="N31" s="251">
        <v>5.3207675377047732</v>
      </c>
      <c r="O31" s="249">
        <v>8.6291031749180451</v>
      </c>
    </row>
    <row r="32" spans="1:15" s="204" customFormat="1" x14ac:dyDescent="0.25">
      <c r="B32" s="205"/>
      <c r="C32" s="206"/>
      <c r="D32" s="207"/>
      <c r="E32" s="207"/>
      <c r="F32" s="207"/>
    </row>
    <row r="38" spans="1:15" ht="115.5" customHeight="1" x14ac:dyDescent="0.25">
      <c r="A38" s="4"/>
      <c r="B38" s="5"/>
      <c r="C38" s="1"/>
      <c r="D38" s="3"/>
      <c r="E38" s="3"/>
      <c r="F38" s="3"/>
      <c r="G38" s="3"/>
      <c r="H38" s="2"/>
      <c r="I38" s="4"/>
      <c r="J38" s="5"/>
      <c r="K38" s="1"/>
      <c r="L38" s="3"/>
      <c r="M38" s="3"/>
      <c r="N38" s="3"/>
      <c r="O38" s="3"/>
    </row>
  </sheetData>
  <mergeCells count="2">
    <mergeCell ref="A4:A6"/>
    <mergeCell ref="I4:I6"/>
  </mergeCells>
  <conditionalFormatting sqref="D7:D15 G7:G15 D21:D31 G21:G31 L21:L31 O21:O31">
    <cfRule type="beginsWith" dxfId="23" priority="5" operator="beginsWith" text="*">
      <formula>LEFT(D7,LEN("*"))="*"</formula>
    </cfRule>
    <cfRule type="cellIs" dxfId="22" priority="7" operator="lessThan">
      <formula>0</formula>
    </cfRule>
    <cfRule type="cellIs" dxfId="21" priority="8" operator="greaterThan">
      <formula>0</formula>
    </cfRule>
  </conditionalFormatting>
  <conditionalFormatting sqref="L7:L15 O7:O15">
    <cfRule type="beginsWith" dxfId="20" priority="1" operator="beginsWith" text="*">
      <formula>LEFT(L7,LEN("*"))="*"</formula>
    </cfRule>
    <cfRule type="cellIs" dxfId="19" priority="3" operator="lessThan">
      <formula>0</formula>
    </cfRule>
    <cfRule type="cellIs" dxfId="18" priority="4" operator="greaterThan">
      <formula>0</formula>
    </cfRule>
  </conditionalFormatting>
  <pageMargins left="0.3" right="0.24" top="1" bottom="1" header="0.5" footer="0.5"/>
  <pageSetup paperSize="9" scale="95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ndsWith" priority="6" operator="endsWith" id="{A8BA480D-D7CB-41D6-83CD-B36D9772FA00}">
            <xm:f>RIGHT(D7,LEN("-"))="-"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D7:D15 G7:G15 D21:D31 G21:G31 L21:L31 O21:O31</xm:sqref>
        </x14:conditionalFormatting>
        <x14:conditionalFormatting xmlns:xm="http://schemas.microsoft.com/office/excel/2006/main">
          <x14:cfRule type="endsWith" priority="2" operator="endsWith" id="{2562E6F6-E255-406C-88B7-ED74AAB3895F}">
            <xm:f>RIGHT(L7,LEN("-"))="-"</xm:f>
            <xm:f>"-"</xm:f>
            <x14:dxf>
              <font>
                <color theme="1"/>
              </font>
              <fill>
                <patternFill>
                  <bgColor theme="0"/>
                </patternFill>
              </fill>
            </x14:dxf>
          </x14:cfRule>
          <xm:sqref>L7:L15 O7:O15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M23:W30"/>
  <sheetViews>
    <sheetView showGridLines="0" zoomScale="110" zoomScaleNormal="110" workbookViewId="0">
      <selection activeCell="B23" sqref="B23"/>
    </sheetView>
  </sheetViews>
  <sheetFormatPr defaultRowHeight="12.75" x14ac:dyDescent="0.2"/>
  <cols>
    <col min="12" max="12" width="3.28515625" customWidth="1"/>
    <col min="23" max="23" width="9.140625" style="6"/>
  </cols>
  <sheetData>
    <row r="23" spans="13:23" ht="12.75" customHeight="1" x14ac:dyDescent="0.2">
      <c r="M23" s="544" t="s">
        <v>112</v>
      </c>
      <c r="N23" s="544"/>
      <c r="O23" s="544"/>
      <c r="P23" s="544"/>
      <c r="Q23" s="544"/>
      <c r="R23" s="544"/>
      <c r="S23" s="544"/>
      <c r="T23" s="544"/>
      <c r="U23" s="544"/>
      <c r="V23" s="544"/>
      <c r="W23" s="8"/>
    </row>
    <row r="24" spans="13:23" x14ac:dyDescent="0.2">
      <c r="M24" s="544"/>
      <c r="N24" s="544"/>
      <c r="O24" s="544"/>
      <c r="P24" s="544"/>
      <c r="Q24" s="544"/>
      <c r="R24" s="544"/>
      <c r="S24" s="544"/>
      <c r="T24" s="544"/>
      <c r="U24" s="544"/>
      <c r="V24" s="544"/>
      <c r="W24" s="8"/>
    </row>
    <row r="25" spans="13:23" ht="12.75" customHeight="1" x14ac:dyDescent="0.2">
      <c r="M25" s="544"/>
      <c r="N25" s="544"/>
      <c r="O25" s="544"/>
      <c r="P25" s="544"/>
      <c r="Q25" s="544"/>
      <c r="R25" s="544"/>
      <c r="S25" s="544"/>
      <c r="T25" s="544"/>
      <c r="U25" s="544"/>
      <c r="V25" s="544"/>
      <c r="W25" s="8"/>
    </row>
    <row r="26" spans="13:23" x14ac:dyDescent="0.2">
      <c r="M26" s="544"/>
      <c r="N26" s="544"/>
      <c r="O26" s="544"/>
      <c r="P26" s="544"/>
      <c r="Q26" s="544"/>
      <c r="R26" s="544"/>
      <c r="S26" s="544"/>
      <c r="T26" s="544"/>
      <c r="U26" s="544"/>
      <c r="V26" s="544"/>
      <c r="W26" s="8"/>
    </row>
    <row r="27" spans="13:23" x14ac:dyDescent="0.2">
      <c r="M27" s="544"/>
      <c r="N27" s="544"/>
      <c r="O27" s="544"/>
      <c r="P27" s="544"/>
      <c r="Q27" s="544"/>
      <c r="R27" s="544"/>
      <c r="S27" s="544"/>
      <c r="T27" s="544"/>
      <c r="U27" s="544"/>
      <c r="V27" s="544"/>
      <c r="W27" s="8"/>
    </row>
    <row r="28" spans="13:23" x14ac:dyDescent="0.2">
      <c r="M28" s="544"/>
      <c r="N28" s="544"/>
      <c r="O28" s="544"/>
      <c r="P28" s="544"/>
      <c r="Q28" s="544"/>
      <c r="R28" s="544"/>
      <c r="S28" s="544"/>
      <c r="T28" s="544"/>
      <c r="U28" s="544"/>
      <c r="V28" s="544"/>
      <c r="W28" s="8"/>
    </row>
    <row r="29" spans="13:23" x14ac:dyDescent="0.2">
      <c r="M29" s="544"/>
      <c r="N29" s="544"/>
      <c r="O29" s="544"/>
      <c r="P29" s="544"/>
      <c r="Q29" s="544"/>
      <c r="R29" s="544"/>
      <c r="S29" s="544"/>
      <c r="T29" s="544"/>
      <c r="U29" s="544"/>
      <c r="V29" s="544"/>
    </row>
    <row r="30" spans="13:23" x14ac:dyDescent="0.2">
      <c r="M30" s="544"/>
      <c r="N30" s="544"/>
      <c r="O30" s="544"/>
      <c r="P30" s="544"/>
      <c r="Q30" s="544"/>
      <c r="R30" s="544"/>
      <c r="S30" s="544"/>
      <c r="T30" s="544"/>
      <c r="U30" s="544"/>
      <c r="V30" s="544"/>
    </row>
  </sheetData>
  <mergeCells count="1">
    <mergeCell ref="M23:V30"/>
  </mergeCells>
  <phoneticPr fontId="3" type="noConversion"/>
  <pageMargins left="0.75" right="0.75" top="1" bottom="1" header="0.5" footer="0.5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1</vt:i4>
      </vt:variant>
    </vt:vector>
  </HeadingPairs>
  <TitlesOfParts>
    <vt:vector size="18" baseType="lpstr">
      <vt:lpstr>INFO</vt:lpstr>
      <vt:lpstr>Dodatkowe inf.</vt:lpstr>
      <vt:lpstr>Zmiana Roczna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Relacje cen</vt:lpstr>
      <vt:lpstr>Handel zagr.-ogółem</vt:lpstr>
      <vt:lpstr>Handel zagr. wg krajów </vt:lpstr>
      <vt:lpstr>HZ - ogółem 2016-2021</vt:lpstr>
      <vt:lpstr>Arkusz2</vt:lpstr>
      <vt:lpstr>INFO!OLE_LINK4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2022-09-23T13:30:45Z</dcterms:modified>
</cp:coreProperties>
</file>