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2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S58" i="1" l="1"/>
  <c r="S67" i="1" s="1"/>
  <c r="S65" i="1"/>
  <c r="S24" i="1"/>
  <c r="H67" i="1" l="1"/>
  <c r="G67" i="1"/>
  <c r="Q67" i="1" l="1"/>
  <c r="P67" i="1"/>
  <c r="O67" i="1"/>
  <c r="N67" i="1"/>
  <c r="M67" i="1"/>
  <c r="K67" i="1"/>
  <c r="J67" i="1"/>
  <c r="I67" i="1"/>
</calcChain>
</file>

<file path=xl/sharedStrings.xml><?xml version="1.0" encoding="utf-8"?>
<sst xmlns="http://schemas.openxmlformats.org/spreadsheetml/2006/main" count="149" uniqueCount="73">
  <si>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</si>
  <si>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</si>
  <si>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</si>
  <si>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</si>
  <si>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</si>
  <si>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</si>
  <si>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</si>
  <si>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</si>
  <si>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</si>
  <si>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</si>
  <si>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</si>
  <si>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CP-P</t>
  </si>
  <si>
    <t>06-24-1-08-168   -c   -00</t>
  </si>
  <si>
    <t>N</t>
  </si>
  <si>
    <t>06-24-1-08-169   -f   -00</t>
  </si>
  <si>
    <t>Razem: CP-P</t>
  </si>
  <si>
    <t>IB</t>
  </si>
  <si>
    <t>06-24-1-08-168   -f   -00</t>
  </si>
  <si>
    <t>Razem: IB</t>
  </si>
  <si>
    <t>IIAU</t>
  </si>
  <si>
    <t>06-24-1-08-151   -h   -00</t>
  </si>
  <si>
    <t>Razem: IIAU</t>
  </si>
  <si>
    <t>IIIB</t>
  </si>
  <si>
    <t>06-24-1-08-167   -g   -00</t>
  </si>
  <si>
    <t>Razem: IIIB</t>
  </si>
  <si>
    <t>06-24-1-08-166   -c   -00</t>
  </si>
  <si>
    <t>Razem: IIIBU</t>
  </si>
  <si>
    <t>IVD</t>
  </si>
  <si>
    <t>06-24-1-08-305   -c   -00</t>
  </si>
  <si>
    <t>06-24-1-08-309   -d   -00</t>
  </si>
  <si>
    <t>Razem: IVD</t>
  </si>
  <si>
    <t>IVDU</t>
  </si>
  <si>
    <t>06-24-1-08-317   -a   -00</t>
  </si>
  <si>
    <t>Razem: IVDU</t>
  </si>
  <si>
    <t>PR</t>
  </si>
  <si>
    <t xml:space="preserve">06-24-1-08-      -    -  </t>
  </si>
  <si>
    <t>Razem: PR</t>
  </si>
  <si>
    <t>PTP</t>
  </si>
  <si>
    <t>Razem: PTP</t>
  </si>
  <si>
    <t>PTW</t>
  </si>
  <si>
    <t>Razem: PTW</t>
  </si>
  <si>
    <t>TPP</t>
  </si>
  <si>
    <t>06-24-1-08-308   -a   -00</t>
  </si>
  <si>
    <t>06-24-1-08-308   -c   -00</t>
  </si>
  <si>
    <t>06-24-1-08-308   -f   -00</t>
  </si>
  <si>
    <t>06-24-1-08-311   -b   -00</t>
  </si>
  <si>
    <t>06-24-1-08-311   -c   -00</t>
  </si>
  <si>
    <t>06-24-1-08-311   -d   -00</t>
  </si>
  <si>
    <t>06-24-1-08-311   -g   -00</t>
  </si>
  <si>
    <t>06-24-1-08-311   -h   -00</t>
  </si>
  <si>
    <t>06-24-1-08-312   -a   -00</t>
  </si>
  <si>
    <t>06-24-1-08-312   -b   -00</t>
  </si>
  <si>
    <t>06-24-1-08-313   -h   -00</t>
  </si>
  <si>
    <t>06-24-1-08-314   -a   -00</t>
  </si>
  <si>
    <t>06-24-1-08-314   -b   -00</t>
  </si>
  <si>
    <t>06-24-1-08-314   -l   -00</t>
  </si>
  <si>
    <t>06-24-1-08-316   -a   -99</t>
  </si>
  <si>
    <t>06-24-1-08-316   -b   -00</t>
  </si>
  <si>
    <t>06-24-1-08-317   -c   -00</t>
  </si>
  <si>
    <t>06-24-1-08-317   -d   -00</t>
  </si>
  <si>
    <t>06-24-1-08-318   -m   -00</t>
  </si>
  <si>
    <t>06-24-1-08-320   -f   -00</t>
  </si>
  <si>
    <t>Razem: TPP</t>
  </si>
  <si>
    <t>TWP</t>
  </si>
  <si>
    <t>06-24-1-08-164   -a   -00</t>
  </si>
  <si>
    <t>06-24-1-08-164   -g   -00</t>
  </si>
  <si>
    <t>06-24-1-08-308   -h   -00</t>
  </si>
  <si>
    <t>06-24-1-08-314   -f   -00</t>
  </si>
  <si>
    <t>06-24-1-08-320   -a   -00</t>
  </si>
  <si>
    <t>Razem: TWP</t>
  </si>
  <si>
    <t>Razem pakiet</t>
  </si>
  <si>
    <t xml:space="preserve">Pakiet: 4        </t>
  </si>
  <si>
    <t>IIIBU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</si>
</sst>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9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  <font>
      <sz val="10"/>
      <color rgb="FF000000"/>
      <name val="Arial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8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49" fontId="3" fillId="5" borderId="0" xfId="0" applyNumberFormat="1" applyFont="1" applyFill="1" applyAlignment="1">
      <alignment horizontal="left"/>
    </xf>
    <xf numFmtId="0" fontId="4" fillId="5" borderId="1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8"/>
  <sheetViews>
    <sheetView tabSelected="1" topLeftCell="A46" workbookViewId="0">
      <selection activeCell="S67" sqref="S67"/>
    </sheetView>
  </sheetViews>
  <sheetFormatPr defaultRowHeight="12.75"/>
  <cols>
    <col min="1" max="1" width="1.5703125" customWidth="1"/>
    <col min="2" max="2" width="0.140625" customWidth="1"/>
    <col min="3" max="3" width="7.7109375" customWidth="1"/>
    <col min="4" max="4" width="19.140625" customWidth="1"/>
    <col min="5" max="5" width="4.7109375" customWidth="1"/>
    <col min="6" max="6" width="6.28515625" customWidth="1"/>
    <col min="7" max="10" width="7.7109375" customWidth="1"/>
    <col min="11" max="11" width="6.7109375" customWidth="1"/>
    <col min="12" max="12" width="1.42578125" customWidth="1"/>
    <col min="13" max="16" width="9.5703125" customWidth="1"/>
    <col min="17" max="17" width="6.7109375" customWidth="1"/>
    <col min="18" max="18" width="1.42578125" customWidth="1"/>
    <col min="19" max="19" width="7.85546875" customWidth="1"/>
    <col min="20" max="20" width="4.7109375" customWidth="1"/>
  </cols>
  <sheetData>
    <row r="1" spans="2:19" s="1" customFormat="1" ht="19.7" customHeight="1"/>
    <row r="2" spans="2:19" s="1" customFormat="1" ht="18.600000000000001" customHeight="1">
      <c r="B2" s="21" t="s">
        <v>71</v>
      </c>
      <c r="C2" s="21"/>
      <c r="D2" s="21"/>
    </row>
    <row r="3" spans="2:19" s="1" customFormat="1" ht="0.6" customHeight="1"/>
    <row r="4" spans="2:19" s="1" customFormat="1" ht="22.9" customHeight="1">
      <c r="C4" s="27" t="s">
        <v>0</v>
      </c>
      <c r="D4" s="27" t="s">
        <v>1</v>
      </c>
      <c r="E4" s="27" t="s">
        <v>2</v>
      </c>
      <c r="F4" s="27"/>
      <c r="G4" s="26" t="s">
        <v>3</v>
      </c>
      <c r="H4" s="26"/>
      <c r="I4" s="26"/>
      <c r="J4" s="26"/>
      <c r="K4" s="29" t="s">
        <v>3</v>
      </c>
      <c r="L4" s="4"/>
      <c r="M4" s="26" t="s">
        <v>4</v>
      </c>
      <c r="N4" s="26"/>
      <c r="O4" s="26"/>
      <c r="P4" s="26"/>
      <c r="Q4" s="29" t="s">
        <v>4</v>
      </c>
      <c r="R4" s="4"/>
      <c r="S4" s="29" t="s">
        <v>5</v>
      </c>
    </row>
    <row r="5" spans="2:19" s="1" customFormat="1" ht="22.9" customHeight="1">
      <c r="C5" s="27"/>
      <c r="D5" s="27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3" t="s">
        <v>10</v>
      </c>
      <c r="K5" s="29"/>
      <c r="L5" s="4"/>
      <c r="M5" s="3" t="s">
        <v>8</v>
      </c>
      <c r="N5" s="3" t="s">
        <v>9</v>
      </c>
      <c r="O5" s="3" t="s">
        <v>6</v>
      </c>
      <c r="P5" s="3" t="s">
        <v>10</v>
      </c>
      <c r="Q5" s="29"/>
      <c r="R5" s="4"/>
      <c r="S5" s="29"/>
    </row>
    <row r="6" spans="2:19" s="1" customFormat="1" ht="19.149999999999999" customHeight="1">
      <c r="C6" s="23" t="s">
        <v>11</v>
      </c>
      <c r="D6" s="6" t="s">
        <v>12</v>
      </c>
      <c r="E6" s="6" t="s">
        <v>13</v>
      </c>
      <c r="F6" s="6" t="s">
        <v>13</v>
      </c>
      <c r="G6" s="7">
        <v>24</v>
      </c>
      <c r="H6" s="7"/>
      <c r="I6" s="7"/>
      <c r="J6" s="7"/>
      <c r="K6" s="8">
        <v>24</v>
      </c>
      <c r="L6" s="4"/>
      <c r="M6" s="7"/>
      <c r="N6" s="7"/>
      <c r="O6" s="7"/>
      <c r="P6" s="7"/>
      <c r="Q6" s="8"/>
      <c r="R6" s="4"/>
      <c r="S6" s="8">
        <v>24</v>
      </c>
    </row>
    <row r="7" spans="2:19" s="1" customFormat="1" ht="19.149999999999999" customHeight="1">
      <c r="C7" s="24"/>
      <c r="D7" s="6" t="s">
        <v>14</v>
      </c>
      <c r="E7" s="6" t="s">
        <v>13</v>
      </c>
      <c r="F7" s="6" t="s">
        <v>13</v>
      </c>
      <c r="G7" s="9">
        <v>24</v>
      </c>
      <c r="H7" s="9"/>
      <c r="I7" s="9"/>
      <c r="J7" s="9"/>
      <c r="K7" s="8">
        <v>24</v>
      </c>
      <c r="L7" s="4"/>
      <c r="M7" s="9"/>
      <c r="N7" s="9"/>
      <c r="O7" s="9"/>
      <c r="P7" s="9"/>
      <c r="Q7" s="8"/>
      <c r="R7" s="4"/>
      <c r="S7" s="8">
        <v>24</v>
      </c>
    </row>
    <row r="8" spans="2:19" s="1" customFormat="1" ht="19.149999999999999" customHeight="1">
      <c r="C8" s="22" t="s">
        <v>15</v>
      </c>
      <c r="D8" s="22"/>
      <c r="E8" s="10"/>
      <c r="F8" s="10"/>
      <c r="G8" s="11">
        <v>48</v>
      </c>
      <c r="H8" s="11"/>
      <c r="I8" s="11"/>
      <c r="J8" s="11"/>
      <c r="K8" s="11">
        <v>48</v>
      </c>
      <c r="L8" s="4"/>
      <c r="M8" s="11"/>
      <c r="N8" s="11"/>
      <c r="O8" s="11"/>
      <c r="P8" s="11"/>
      <c r="Q8" s="11"/>
      <c r="R8" s="4"/>
      <c r="S8" s="11">
        <v>48</v>
      </c>
    </row>
    <row r="9" spans="2:19" s="1" customFormat="1" ht="11.1" customHeight="1">
      <c r="C9" s="4"/>
      <c r="D9" s="4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19" s="1" customFormat="1" ht="19.149999999999999" customHeight="1">
      <c r="C10" s="5" t="s">
        <v>16</v>
      </c>
      <c r="D10" s="6" t="s">
        <v>17</v>
      </c>
      <c r="E10" s="6" t="s">
        <v>13</v>
      </c>
      <c r="F10" s="6" t="s">
        <v>13</v>
      </c>
      <c r="G10" s="7">
        <v>93</v>
      </c>
      <c r="H10" s="7">
        <v>39</v>
      </c>
      <c r="I10" s="7">
        <v>43</v>
      </c>
      <c r="J10" s="7">
        <v>259</v>
      </c>
      <c r="K10" s="8">
        <v>434</v>
      </c>
      <c r="L10" s="4"/>
      <c r="M10" s="7">
        <v>34</v>
      </c>
      <c r="N10" s="7">
        <v>4</v>
      </c>
      <c r="O10" s="7">
        <v>4</v>
      </c>
      <c r="P10" s="7"/>
      <c r="Q10" s="8">
        <v>42</v>
      </c>
      <c r="R10" s="4"/>
      <c r="S10" s="8">
        <v>476</v>
      </c>
    </row>
    <row r="11" spans="2:19" s="1" customFormat="1" ht="19.149999999999999" customHeight="1">
      <c r="C11" s="22" t="s">
        <v>18</v>
      </c>
      <c r="D11" s="22"/>
      <c r="E11" s="10"/>
      <c r="F11" s="10"/>
      <c r="G11" s="11">
        <v>93</v>
      </c>
      <c r="H11" s="11">
        <v>39</v>
      </c>
      <c r="I11" s="11">
        <v>43</v>
      </c>
      <c r="J11" s="11">
        <v>259</v>
      </c>
      <c r="K11" s="11">
        <v>434</v>
      </c>
      <c r="L11" s="4"/>
      <c r="M11" s="11">
        <v>34</v>
      </c>
      <c r="N11" s="11">
        <v>4</v>
      </c>
      <c r="O11" s="11">
        <v>4</v>
      </c>
      <c r="P11" s="11"/>
      <c r="Q11" s="11">
        <v>42</v>
      </c>
      <c r="R11" s="4"/>
      <c r="S11" s="11">
        <v>476</v>
      </c>
    </row>
    <row r="12" spans="2:19" s="1" customFormat="1" ht="11.1" customHeight="1">
      <c r="C12" s="4"/>
      <c r="D12" s="4"/>
      <c r="E12" s="12"/>
      <c r="F12" s="1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19" s="1" customFormat="1" ht="19.149999999999999" customHeight="1">
      <c r="C13" s="5" t="s">
        <v>19</v>
      </c>
      <c r="D13" s="6" t="s">
        <v>20</v>
      </c>
      <c r="E13" s="6" t="s">
        <v>13</v>
      </c>
      <c r="F13" s="6" t="s">
        <v>13</v>
      </c>
      <c r="G13" s="9">
        <v>32</v>
      </c>
      <c r="H13" s="9">
        <v>18</v>
      </c>
      <c r="I13" s="9">
        <v>17</v>
      </c>
      <c r="J13" s="9">
        <v>99</v>
      </c>
      <c r="K13" s="8">
        <v>166</v>
      </c>
      <c r="L13" s="4"/>
      <c r="M13" s="9">
        <v>40</v>
      </c>
      <c r="N13" s="9">
        <v>9</v>
      </c>
      <c r="O13" s="9">
        <v>34</v>
      </c>
      <c r="P13" s="9">
        <v>14</v>
      </c>
      <c r="Q13" s="8">
        <v>97</v>
      </c>
      <c r="R13" s="4"/>
      <c r="S13" s="8">
        <v>263</v>
      </c>
    </row>
    <row r="14" spans="2:19" s="1" customFormat="1" ht="19.149999999999999" customHeight="1">
      <c r="C14" s="22" t="s">
        <v>21</v>
      </c>
      <c r="D14" s="22"/>
      <c r="E14" s="10"/>
      <c r="F14" s="10"/>
      <c r="G14" s="11">
        <v>32</v>
      </c>
      <c r="H14" s="11">
        <v>18</v>
      </c>
      <c r="I14" s="11">
        <v>17</v>
      </c>
      <c r="J14" s="11">
        <v>99</v>
      </c>
      <c r="K14" s="11">
        <v>166</v>
      </c>
      <c r="L14" s="4"/>
      <c r="M14" s="11">
        <v>40</v>
      </c>
      <c r="N14" s="11">
        <v>9</v>
      </c>
      <c r="O14" s="11">
        <v>34</v>
      </c>
      <c r="P14" s="11">
        <v>14</v>
      </c>
      <c r="Q14" s="11">
        <v>97</v>
      </c>
      <c r="R14" s="4"/>
      <c r="S14" s="11">
        <v>263</v>
      </c>
    </row>
    <row r="15" spans="2:19" s="1" customFormat="1" ht="11.1" customHeight="1">
      <c r="C15" s="4"/>
      <c r="D15" s="4"/>
      <c r="E15" s="12"/>
      <c r="F15" s="12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2:19" s="1" customFormat="1" ht="19.149999999999999" customHeight="1">
      <c r="C16" s="5" t="s">
        <v>22</v>
      </c>
      <c r="D16" s="6" t="s">
        <v>23</v>
      </c>
      <c r="E16" s="6" t="s">
        <v>13</v>
      </c>
      <c r="F16" s="6" t="s">
        <v>13</v>
      </c>
      <c r="G16" s="7">
        <v>13</v>
      </c>
      <c r="H16" s="7">
        <v>5</v>
      </c>
      <c r="I16" s="7">
        <v>6</v>
      </c>
      <c r="J16" s="7">
        <v>35</v>
      </c>
      <c r="K16" s="8">
        <v>59</v>
      </c>
      <c r="L16" s="4"/>
      <c r="M16" s="7">
        <v>25</v>
      </c>
      <c r="N16" s="7">
        <v>4</v>
      </c>
      <c r="O16" s="7">
        <v>23</v>
      </c>
      <c r="P16" s="7">
        <v>10</v>
      </c>
      <c r="Q16" s="8">
        <v>62</v>
      </c>
      <c r="R16" s="4"/>
      <c r="S16" s="8">
        <v>121</v>
      </c>
    </row>
    <row r="17" spans="3:19" s="1" customFormat="1" ht="19.149999999999999" customHeight="1">
      <c r="C17" s="22" t="s">
        <v>24</v>
      </c>
      <c r="D17" s="22"/>
      <c r="E17" s="10"/>
      <c r="F17" s="10"/>
      <c r="G17" s="11">
        <v>13</v>
      </c>
      <c r="H17" s="11">
        <v>5</v>
      </c>
      <c r="I17" s="11">
        <v>6</v>
      </c>
      <c r="J17" s="11">
        <v>35</v>
      </c>
      <c r="K17" s="11">
        <v>59</v>
      </c>
      <c r="L17" s="4"/>
      <c r="M17" s="11">
        <v>25</v>
      </c>
      <c r="N17" s="11">
        <v>4</v>
      </c>
      <c r="O17" s="11">
        <v>23</v>
      </c>
      <c r="P17" s="11">
        <v>10</v>
      </c>
      <c r="Q17" s="11">
        <v>62</v>
      </c>
      <c r="R17" s="4"/>
      <c r="S17" s="11">
        <v>121</v>
      </c>
    </row>
    <row r="18" spans="3:19" s="1" customFormat="1" ht="11.1" customHeight="1">
      <c r="C18" s="4"/>
      <c r="D18" s="4"/>
      <c r="E18" s="12"/>
      <c r="F18" s="12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3:19" s="1" customFormat="1" ht="19.149999999999999" customHeight="1">
      <c r="C19" s="20" t="s">
        <v>72</v>
      </c>
      <c r="D19" s="6" t="s">
        <v>25</v>
      </c>
      <c r="E19" s="6" t="s">
        <v>13</v>
      </c>
      <c r="F19" s="6" t="s">
        <v>13</v>
      </c>
      <c r="G19" s="7">
        <v>141</v>
      </c>
      <c r="H19" s="7">
        <v>60</v>
      </c>
      <c r="I19" s="7">
        <v>58</v>
      </c>
      <c r="J19" s="7">
        <v>312</v>
      </c>
      <c r="K19" s="8">
        <v>571</v>
      </c>
      <c r="L19" s="4"/>
      <c r="M19" s="7">
        <v>72</v>
      </c>
      <c r="N19" s="7">
        <v>22</v>
      </c>
      <c r="O19" s="7">
        <v>18</v>
      </c>
      <c r="P19" s="7">
        <v>51</v>
      </c>
      <c r="Q19" s="8">
        <v>163</v>
      </c>
      <c r="R19" s="4"/>
      <c r="S19" s="8">
        <v>734</v>
      </c>
    </row>
    <row r="20" spans="3:19" s="1" customFormat="1" ht="19.149999999999999" customHeight="1">
      <c r="C20" s="22" t="s">
        <v>26</v>
      </c>
      <c r="D20" s="22"/>
      <c r="E20" s="10"/>
      <c r="F20" s="10"/>
      <c r="G20" s="11">
        <v>141</v>
      </c>
      <c r="H20" s="11">
        <v>60</v>
      </c>
      <c r="I20" s="11">
        <v>77</v>
      </c>
      <c r="J20" s="11">
        <v>312</v>
      </c>
      <c r="K20" s="11">
        <v>571</v>
      </c>
      <c r="L20" s="4"/>
      <c r="M20" s="11">
        <v>72</v>
      </c>
      <c r="N20" s="11">
        <v>22</v>
      </c>
      <c r="O20" s="11">
        <v>18</v>
      </c>
      <c r="P20" s="11">
        <v>51</v>
      </c>
      <c r="Q20" s="11">
        <v>163</v>
      </c>
      <c r="R20" s="4"/>
      <c r="S20" s="11">
        <v>734</v>
      </c>
    </row>
    <row r="21" spans="3:19" s="1" customFormat="1" ht="11.1" customHeight="1">
      <c r="C21" s="4"/>
      <c r="D21" s="4"/>
      <c r="E21" s="12"/>
      <c r="F21" s="1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3:19" s="1" customFormat="1" ht="19.149999999999999" customHeight="1">
      <c r="C22" s="25" t="s">
        <v>27</v>
      </c>
      <c r="D22" s="6" t="s">
        <v>28</v>
      </c>
      <c r="E22" s="6" t="s">
        <v>13</v>
      </c>
      <c r="F22" s="6" t="s">
        <v>13</v>
      </c>
      <c r="G22" s="9">
        <v>44</v>
      </c>
      <c r="H22" s="9">
        <v>44</v>
      </c>
      <c r="I22" s="9">
        <v>88</v>
      </c>
      <c r="J22" s="9">
        <v>45</v>
      </c>
      <c r="K22" s="8">
        <v>221</v>
      </c>
      <c r="L22" s="4"/>
      <c r="M22" s="9">
        <v>47</v>
      </c>
      <c r="N22" s="9">
        <v>22</v>
      </c>
      <c r="O22" s="9">
        <v>40</v>
      </c>
      <c r="P22" s="9">
        <v>28</v>
      </c>
      <c r="Q22" s="8">
        <v>137</v>
      </c>
      <c r="R22" s="4"/>
      <c r="S22" s="8">
        <v>358</v>
      </c>
    </row>
    <row r="23" spans="3:19" s="1" customFormat="1" ht="19.149999999999999" customHeight="1">
      <c r="C23" s="25"/>
      <c r="D23" s="6" t="s">
        <v>29</v>
      </c>
      <c r="E23" s="6" t="s">
        <v>13</v>
      </c>
      <c r="F23" s="6" t="s">
        <v>13</v>
      </c>
      <c r="G23" s="7">
        <v>50</v>
      </c>
      <c r="H23" s="7">
        <v>38</v>
      </c>
      <c r="I23" s="7">
        <v>33</v>
      </c>
      <c r="J23" s="7">
        <v>71</v>
      </c>
      <c r="K23" s="8">
        <v>192</v>
      </c>
      <c r="L23" s="4"/>
      <c r="M23" s="7">
        <v>58</v>
      </c>
      <c r="N23" s="7">
        <v>28</v>
      </c>
      <c r="O23" s="7">
        <v>59</v>
      </c>
      <c r="P23" s="7">
        <v>44</v>
      </c>
      <c r="Q23" s="8">
        <v>189</v>
      </c>
      <c r="R23" s="4"/>
      <c r="S23" s="8">
        <v>381</v>
      </c>
    </row>
    <row r="24" spans="3:19" s="1" customFormat="1" ht="19.149999999999999" customHeight="1">
      <c r="C24" s="22" t="s">
        <v>30</v>
      </c>
      <c r="D24" s="22"/>
      <c r="E24" s="10"/>
      <c r="F24" s="10"/>
      <c r="G24" s="11">
        <v>94</v>
      </c>
      <c r="H24" s="11">
        <v>82</v>
      </c>
      <c r="I24" s="11">
        <v>121</v>
      </c>
      <c r="J24" s="11">
        <v>116</v>
      </c>
      <c r="K24" s="11">
        <v>413</v>
      </c>
      <c r="L24" s="4"/>
      <c r="M24" s="11">
        <v>105</v>
      </c>
      <c r="N24" s="11">
        <v>50</v>
      </c>
      <c r="O24" s="11">
        <v>99</v>
      </c>
      <c r="P24" s="11">
        <v>72</v>
      </c>
      <c r="Q24" s="11">
        <v>326</v>
      </c>
      <c r="R24" s="4"/>
      <c r="S24" s="11">
        <f>S23+S22</f>
        <v>739</v>
      </c>
    </row>
    <row r="25" spans="3:19" s="1" customFormat="1" ht="11.1" customHeight="1">
      <c r="C25" s="4"/>
      <c r="D25" s="4"/>
      <c r="E25" s="12"/>
      <c r="F25" s="12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3:19" s="1" customFormat="1" ht="19.149999999999999" customHeight="1">
      <c r="C26" s="5" t="s">
        <v>31</v>
      </c>
      <c r="D26" s="6" t="s">
        <v>32</v>
      </c>
      <c r="E26" s="6" t="s">
        <v>13</v>
      </c>
      <c r="F26" s="6" t="s">
        <v>13</v>
      </c>
      <c r="G26" s="9">
        <v>8</v>
      </c>
      <c r="H26" s="9">
        <v>12</v>
      </c>
      <c r="I26" s="9">
        <v>8</v>
      </c>
      <c r="J26" s="9">
        <v>50</v>
      </c>
      <c r="K26" s="8">
        <v>78</v>
      </c>
      <c r="L26" s="4"/>
      <c r="M26" s="9">
        <v>12</v>
      </c>
      <c r="N26" s="9">
        <v>6</v>
      </c>
      <c r="O26" s="9">
        <v>9</v>
      </c>
      <c r="P26" s="9">
        <v>12</v>
      </c>
      <c r="Q26" s="8">
        <v>39</v>
      </c>
      <c r="R26" s="4"/>
      <c r="S26" s="8">
        <v>117</v>
      </c>
    </row>
    <row r="27" spans="3:19" s="1" customFormat="1" ht="19.149999999999999" customHeight="1">
      <c r="C27" s="22" t="s">
        <v>33</v>
      </c>
      <c r="D27" s="22"/>
      <c r="E27" s="10"/>
      <c r="F27" s="10"/>
      <c r="G27" s="11">
        <v>8</v>
      </c>
      <c r="H27" s="11">
        <v>12</v>
      </c>
      <c r="I27" s="11">
        <v>8</v>
      </c>
      <c r="J27" s="11">
        <v>50</v>
      </c>
      <c r="K27" s="11">
        <v>78</v>
      </c>
      <c r="L27" s="4"/>
      <c r="M27" s="11">
        <v>12</v>
      </c>
      <c r="N27" s="11">
        <v>6</v>
      </c>
      <c r="O27" s="11">
        <v>9</v>
      </c>
      <c r="P27" s="11">
        <v>12</v>
      </c>
      <c r="Q27" s="11">
        <v>39</v>
      </c>
      <c r="R27" s="4"/>
      <c r="S27" s="11">
        <v>117</v>
      </c>
    </row>
    <row r="28" spans="3:19" s="1" customFormat="1" ht="11.1" customHeight="1">
      <c r="C28" s="4"/>
      <c r="D28" s="4"/>
      <c r="E28" s="12"/>
      <c r="F28" s="12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3:19" s="1" customFormat="1" ht="19.149999999999999" customHeight="1">
      <c r="C29" s="14" t="s">
        <v>34</v>
      </c>
      <c r="D29" s="15" t="s">
        <v>35</v>
      </c>
      <c r="E29" s="15"/>
      <c r="F29" s="15"/>
      <c r="G29" s="16">
        <v>40</v>
      </c>
      <c r="H29" s="16"/>
      <c r="I29" s="16">
        <v>20</v>
      </c>
      <c r="J29" s="16"/>
      <c r="K29" s="17">
        <v>60</v>
      </c>
      <c r="L29" s="18"/>
      <c r="M29" s="16">
        <v>30</v>
      </c>
      <c r="N29" s="16"/>
      <c r="O29" s="16">
        <v>60</v>
      </c>
      <c r="P29" s="16"/>
      <c r="Q29" s="17">
        <v>90</v>
      </c>
      <c r="R29" s="18"/>
      <c r="S29" s="17">
        <v>150</v>
      </c>
    </row>
    <row r="30" spans="3:19" s="1" customFormat="1" ht="19.149999999999999" customHeight="1">
      <c r="C30" s="28" t="s">
        <v>36</v>
      </c>
      <c r="D30" s="28"/>
      <c r="E30" s="19"/>
      <c r="F30" s="19"/>
      <c r="G30" s="17">
        <v>5</v>
      </c>
      <c r="H30" s="17"/>
      <c r="I30" s="17">
        <v>3</v>
      </c>
      <c r="J30" s="17"/>
      <c r="K30" s="17">
        <v>60</v>
      </c>
      <c r="L30" s="18"/>
      <c r="M30" s="17">
        <v>5</v>
      </c>
      <c r="N30" s="17"/>
      <c r="O30" s="17">
        <v>10</v>
      </c>
      <c r="P30" s="17"/>
      <c r="Q30" s="17">
        <v>90</v>
      </c>
      <c r="R30" s="18"/>
      <c r="S30" s="17">
        <v>150</v>
      </c>
    </row>
    <row r="31" spans="3:19" s="1" customFormat="1" ht="11.1" customHeight="1">
      <c r="C31" s="4"/>
      <c r="D31" s="4"/>
      <c r="E31" s="12"/>
      <c r="F31" s="12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3:19" s="1" customFormat="1" ht="19.149999999999999" customHeight="1">
      <c r="C32" s="14" t="s">
        <v>37</v>
      </c>
      <c r="D32" s="15" t="s">
        <v>35</v>
      </c>
      <c r="E32" s="15"/>
      <c r="F32" s="15"/>
      <c r="G32" s="16">
        <v>6</v>
      </c>
      <c r="H32" s="16"/>
      <c r="I32" s="16">
        <v>3</v>
      </c>
      <c r="J32" s="16"/>
      <c r="K32" s="17">
        <v>9</v>
      </c>
      <c r="L32" s="18"/>
      <c r="M32" s="16">
        <v>5</v>
      </c>
      <c r="N32" s="16"/>
      <c r="O32" s="16">
        <v>12</v>
      </c>
      <c r="P32" s="16"/>
      <c r="Q32" s="17">
        <v>17</v>
      </c>
      <c r="R32" s="18"/>
      <c r="S32" s="17">
        <v>60</v>
      </c>
    </row>
    <row r="33" spans="3:19" s="1" customFormat="1" ht="19.149999999999999" customHeight="1">
      <c r="C33" s="28" t="s">
        <v>38</v>
      </c>
      <c r="D33" s="28"/>
      <c r="E33" s="19"/>
      <c r="F33" s="19"/>
      <c r="G33" s="17">
        <v>6</v>
      </c>
      <c r="H33" s="17"/>
      <c r="I33" s="17">
        <v>3</v>
      </c>
      <c r="J33" s="17"/>
      <c r="K33" s="17">
        <v>9</v>
      </c>
      <c r="L33" s="18"/>
      <c r="M33" s="17">
        <v>5</v>
      </c>
      <c r="N33" s="17"/>
      <c r="O33" s="17">
        <v>12</v>
      </c>
      <c r="P33" s="17"/>
      <c r="Q33" s="17">
        <v>17</v>
      </c>
      <c r="R33" s="18"/>
      <c r="S33" s="17">
        <v>60</v>
      </c>
    </row>
    <row r="34" spans="3:19" s="1" customFormat="1" ht="11.1" customHeight="1">
      <c r="C34" s="4"/>
      <c r="D34" s="4"/>
      <c r="E34" s="12"/>
      <c r="F34" s="12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3:19" s="1" customFormat="1" ht="19.149999999999999" customHeight="1">
      <c r="C35" s="14" t="s">
        <v>39</v>
      </c>
      <c r="D35" s="15" t="s">
        <v>35</v>
      </c>
      <c r="E35" s="15"/>
      <c r="F35" s="15"/>
      <c r="G35" s="16">
        <v>1</v>
      </c>
      <c r="H35" s="16"/>
      <c r="I35" s="16"/>
      <c r="J35" s="16"/>
      <c r="K35" s="17">
        <v>1</v>
      </c>
      <c r="L35" s="18"/>
      <c r="M35" s="16">
        <v>2</v>
      </c>
      <c r="N35" s="16"/>
      <c r="O35" s="16">
        <v>8</v>
      </c>
      <c r="P35" s="16"/>
      <c r="Q35" s="17">
        <v>10</v>
      </c>
      <c r="R35" s="18"/>
      <c r="S35" s="17">
        <v>50</v>
      </c>
    </row>
    <row r="36" spans="3:19" s="1" customFormat="1" ht="19.149999999999999" customHeight="1">
      <c r="C36" s="28" t="s">
        <v>40</v>
      </c>
      <c r="D36" s="28"/>
      <c r="E36" s="19"/>
      <c r="F36" s="19"/>
      <c r="G36" s="17">
        <v>1</v>
      </c>
      <c r="H36" s="17"/>
      <c r="I36" s="17"/>
      <c r="J36" s="17"/>
      <c r="K36" s="17">
        <v>1</v>
      </c>
      <c r="L36" s="18"/>
      <c r="M36" s="17">
        <v>2</v>
      </c>
      <c r="N36" s="17"/>
      <c r="O36" s="17">
        <v>8</v>
      </c>
      <c r="P36" s="17"/>
      <c r="Q36" s="17">
        <v>10</v>
      </c>
      <c r="R36" s="18"/>
      <c r="S36" s="17">
        <v>50</v>
      </c>
    </row>
    <row r="37" spans="3:19" s="1" customFormat="1" ht="11.1" customHeight="1">
      <c r="C37" s="4"/>
      <c r="D37" s="4"/>
      <c r="E37" s="12"/>
      <c r="F37" s="12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3:19" s="1" customFormat="1" ht="19.149999999999999" customHeight="1">
      <c r="C38" s="25" t="s">
        <v>41</v>
      </c>
      <c r="D38" s="6" t="s">
        <v>42</v>
      </c>
      <c r="E38" s="6" t="s">
        <v>13</v>
      </c>
      <c r="F38" s="6" t="s">
        <v>13</v>
      </c>
      <c r="G38" s="9">
        <v>22</v>
      </c>
      <c r="H38" s="9">
        <v>10</v>
      </c>
      <c r="I38" s="9">
        <v>1</v>
      </c>
      <c r="J38" s="9">
        <v>5</v>
      </c>
      <c r="K38" s="8">
        <v>38</v>
      </c>
      <c r="L38" s="4"/>
      <c r="M38" s="9">
        <v>8</v>
      </c>
      <c r="N38" s="9">
        <v>3</v>
      </c>
      <c r="O38" s="9">
        <v>5</v>
      </c>
      <c r="P38" s="9"/>
      <c r="Q38" s="8">
        <v>16</v>
      </c>
      <c r="R38" s="4"/>
      <c r="S38" s="8">
        <v>54</v>
      </c>
    </row>
    <row r="39" spans="3:19" s="1" customFormat="1" ht="19.149999999999999" customHeight="1">
      <c r="C39" s="25"/>
      <c r="D39" s="6" t="s">
        <v>43</v>
      </c>
      <c r="E39" s="6" t="s">
        <v>13</v>
      </c>
      <c r="F39" s="6" t="s">
        <v>13</v>
      </c>
      <c r="G39" s="7">
        <v>8</v>
      </c>
      <c r="H39" s="7">
        <v>3</v>
      </c>
      <c r="I39" s="7">
        <v>2</v>
      </c>
      <c r="J39" s="7">
        <v>5</v>
      </c>
      <c r="K39" s="8">
        <v>18</v>
      </c>
      <c r="L39" s="4"/>
      <c r="M39" s="7">
        <v>39</v>
      </c>
      <c r="N39" s="7">
        <v>7</v>
      </c>
      <c r="O39" s="7">
        <v>13</v>
      </c>
      <c r="P39" s="7">
        <v>24</v>
      </c>
      <c r="Q39" s="8">
        <v>83</v>
      </c>
      <c r="R39" s="4"/>
      <c r="S39" s="8">
        <v>101</v>
      </c>
    </row>
    <row r="40" spans="3:19" s="1" customFormat="1" ht="19.149999999999999" customHeight="1">
      <c r="C40" s="25"/>
      <c r="D40" s="6" t="s">
        <v>44</v>
      </c>
      <c r="E40" s="6" t="s">
        <v>13</v>
      </c>
      <c r="F40" s="6" t="s">
        <v>13</v>
      </c>
      <c r="G40" s="9">
        <v>31</v>
      </c>
      <c r="H40" s="9">
        <v>16</v>
      </c>
      <c r="I40" s="9">
        <v>3</v>
      </c>
      <c r="J40" s="9">
        <v>7</v>
      </c>
      <c r="K40" s="8">
        <v>57</v>
      </c>
      <c r="L40" s="4"/>
      <c r="M40" s="9">
        <v>15</v>
      </c>
      <c r="N40" s="9">
        <v>1</v>
      </c>
      <c r="O40" s="9">
        <v>10</v>
      </c>
      <c r="P40" s="9"/>
      <c r="Q40" s="8">
        <v>26</v>
      </c>
      <c r="R40" s="4"/>
      <c r="S40" s="8">
        <v>83</v>
      </c>
    </row>
    <row r="41" spans="3:19" s="1" customFormat="1" ht="19.149999999999999" customHeight="1">
      <c r="C41" s="25"/>
      <c r="D41" s="6" t="s">
        <v>45</v>
      </c>
      <c r="E41" s="6" t="s">
        <v>13</v>
      </c>
      <c r="F41" s="6" t="s">
        <v>13</v>
      </c>
      <c r="G41" s="7">
        <v>32</v>
      </c>
      <c r="H41" s="7">
        <v>16</v>
      </c>
      <c r="I41" s="7">
        <v>2</v>
      </c>
      <c r="J41" s="7">
        <v>9</v>
      </c>
      <c r="K41" s="8">
        <v>59</v>
      </c>
      <c r="L41" s="4"/>
      <c r="M41" s="7">
        <v>10</v>
      </c>
      <c r="N41" s="7">
        <v>6</v>
      </c>
      <c r="O41" s="7">
        <v>4</v>
      </c>
      <c r="P41" s="7"/>
      <c r="Q41" s="8">
        <v>20</v>
      </c>
      <c r="R41" s="4"/>
      <c r="S41" s="8">
        <v>79</v>
      </c>
    </row>
    <row r="42" spans="3:19" s="1" customFormat="1" ht="19.149999999999999" customHeight="1">
      <c r="C42" s="25"/>
      <c r="D42" s="6" t="s">
        <v>46</v>
      </c>
      <c r="E42" s="6" t="s">
        <v>13</v>
      </c>
      <c r="F42" s="6" t="s">
        <v>13</v>
      </c>
      <c r="G42" s="9">
        <v>11</v>
      </c>
      <c r="H42" s="9">
        <v>2</v>
      </c>
      <c r="I42" s="9">
        <v>1</v>
      </c>
      <c r="J42" s="9">
        <v>4</v>
      </c>
      <c r="K42" s="8">
        <v>18</v>
      </c>
      <c r="L42" s="4"/>
      <c r="M42" s="9">
        <v>62</v>
      </c>
      <c r="N42" s="9">
        <v>40</v>
      </c>
      <c r="O42" s="9">
        <v>26</v>
      </c>
      <c r="P42" s="9"/>
      <c r="Q42" s="8">
        <v>128</v>
      </c>
      <c r="R42" s="4"/>
      <c r="S42" s="8">
        <v>146</v>
      </c>
    </row>
    <row r="43" spans="3:19" s="1" customFormat="1" ht="19.149999999999999" customHeight="1">
      <c r="C43" s="25"/>
      <c r="D43" s="6" t="s">
        <v>47</v>
      </c>
      <c r="E43" s="6" t="s">
        <v>13</v>
      </c>
      <c r="F43" s="6" t="s">
        <v>13</v>
      </c>
      <c r="G43" s="7">
        <v>25</v>
      </c>
      <c r="H43" s="7">
        <v>15</v>
      </c>
      <c r="I43" s="7">
        <v>2</v>
      </c>
      <c r="J43" s="7">
        <v>15</v>
      </c>
      <c r="K43" s="8">
        <v>57</v>
      </c>
      <c r="L43" s="4"/>
      <c r="M43" s="7">
        <v>16</v>
      </c>
      <c r="N43" s="7">
        <v>14</v>
      </c>
      <c r="O43" s="7">
        <v>6</v>
      </c>
      <c r="P43" s="7"/>
      <c r="Q43" s="8">
        <v>36</v>
      </c>
      <c r="R43" s="4"/>
      <c r="S43" s="8">
        <v>93</v>
      </c>
    </row>
    <row r="44" spans="3:19" s="1" customFormat="1" ht="19.149999999999999" customHeight="1">
      <c r="C44" s="25"/>
      <c r="D44" s="6" t="s">
        <v>48</v>
      </c>
      <c r="E44" s="6" t="s">
        <v>13</v>
      </c>
      <c r="F44" s="6" t="s">
        <v>13</v>
      </c>
      <c r="G44" s="9">
        <v>17</v>
      </c>
      <c r="H44" s="9">
        <v>8</v>
      </c>
      <c r="I44" s="9">
        <v>2</v>
      </c>
      <c r="J44" s="9">
        <v>9</v>
      </c>
      <c r="K44" s="8">
        <v>36</v>
      </c>
      <c r="L44" s="4"/>
      <c r="M44" s="9">
        <v>8</v>
      </c>
      <c r="N44" s="9">
        <v>4</v>
      </c>
      <c r="O44" s="9">
        <v>7</v>
      </c>
      <c r="P44" s="9">
        <v>3</v>
      </c>
      <c r="Q44" s="8">
        <v>22</v>
      </c>
      <c r="R44" s="4"/>
      <c r="S44" s="8">
        <v>58</v>
      </c>
    </row>
    <row r="45" spans="3:19" s="1" customFormat="1" ht="19.149999999999999" customHeight="1">
      <c r="C45" s="25"/>
      <c r="D45" s="6" t="s">
        <v>49</v>
      </c>
      <c r="E45" s="6" t="s">
        <v>13</v>
      </c>
      <c r="F45" s="6" t="s">
        <v>13</v>
      </c>
      <c r="G45" s="7">
        <v>6</v>
      </c>
      <c r="H45" s="7">
        <v>5</v>
      </c>
      <c r="I45" s="7">
        <v>2</v>
      </c>
      <c r="J45" s="7"/>
      <c r="K45" s="8">
        <v>13</v>
      </c>
      <c r="L45" s="4"/>
      <c r="M45" s="7">
        <v>9</v>
      </c>
      <c r="N45" s="7">
        <v>3</v>
      </c>
      <c r="O45" s="7">
        <v>5</v>
      </c>
      <c r="P45" s="7"/>
      <c r="Q45" s="8">
        <v>17</v>
      </c>
      <c r="R45" s="4"/>
      <c r="S45" s="8">
        <v>30</v>
      </c>
    </row>
    <row r="46" spans="3:19" s="1" customFormat="1" ht="19.149999999999999" customHeight="1">
      <c r="C46" s="25"/>
      <c r="D46" s="6" t="s">
        <v>50</v>
      </c>
      <c r="E46" s="6" t="s">
        <v>13</v>
      </c>
      <c r="F46" s="6" t="s">
        <v>13</v>
      </c>
      <c r="G46" s="9">
        <v>17</v>
      </c>
      <c r="H46" s="9">
        <v>8</v>
      </c>
      <c r="I46" s="9">
        <v>1</v>
      </c>
      <c r="J46" s="9">
        <v>10</v>
      </c>
      <c r="K46" s="8">
        <v>36</v>
      </c>
      <c r="L46" s="4"/>
      <c r="M46" s="9">
        <v>9</v>
      </c>
      <c r="N46" s="9">
        <v>2</v>
      </c>
      <c r="O46" s="9">
        <v>6</v>
      </c>
      <c r="P46" s="9">
        <v>4</v>
      </c>
      <c r="Q46" s="8">
        <v>21</v>
      </c>
      <c r="R46" s="4"/>
      <c r="S46" s="8">
        <v>57</v>
      </c>
    </row>
    <row r="47" spans="3:19" s="1" customFormat="1" ht="19.149999999999999" customHeight="1">
      <c r="C47" s="25"/>
      <c r="D47" s="6" t="s">
        <v>51</v>
      </c>
      <c r="E47" s="6" t="s">
        <v>13</v>
      </c>
      <c r="F47" s="6" t="s">
        <v>13</v>
      </c>
      <c r="G47" s="7">
        <v>10</v>
      </c>
      <c r="H47" s="7">
        <v>4</v>
      </c>
      <c r="I47" s="7">
        <v>2</v>
      </c>
      <c r="J47" s="7">
        <v>9</v>
      </c>
      <c r="K47" s="8">
        <v>25</v>
      </c>
      <c r="L47" s="4"/>
      <c r="M47" s="7">
        <v>17</v>
      </c>
      <c r="N47" s="7">
        <v>14</v>
      </c>
      <c r="O47" s="7">
        <v>22</v>
      </c>
      <c r="P47" s="7">
        <v>9</v>
      </c>
      <c r="Q47" s="8">
        <v>62</v>
      </c>
      <c r="R47" s="4"/>
      <c r="S47" s="8">
        <v>87</v>
      </c>
    </row>
    <row r="48" spans="3:19" s="1" customFormat="1" ht="19.149999999999999" customHeight="1">
      <c r="C48" s="25"/>
      <c r="D48" s="6" t="s">
        <v>52</v>
      </c>
      <c r="E48" s="6" t="s">
        <v>13</v>
      </c>
      <c r="F48" s="6" t="s">
        <v>13</v>
      </c>
      <c r="G48" s="9"/>
      <c r="H48" s="9"/>
      <c r="I48" s="9"/>
      <c r="J48" s="9"/>
      <c r="K48" s="8"/>
      <c r="L48" s="4"/>
      <c r="M48" s="9">
        <v>60</v>
      </c>
      <c r="N48" s="9">
        <v>35</v>
      </c>
      <c r="O48" s="9">
        <v>7</v>
      </c>
      <c r="P48" s="9"/>
      <c r="Q48" s="8">
        <v>102</v>
      </c>
      <c r="R48" s="4"/>
      <c r="S48" s="8">
        <v>102</v>
      </c>
    </row>
    <row r="49" spans="3:19" s="1" customFormat="1" ht="19.149999999999999" customHeight="1">
      <c r="C49" s="25"/>
      <c r="D49" s="6" t="s">
        <v>53</v>
      </c>
      <c r="E49" s="6" t="s">
        <v>13</v>
      </c>
      <c r="F49" s="6" t="s">
        <v>13</v>
      </c>
      <c r="G49" s="7">
        <v>10</v>
      </c>
      <c r="H49" s="7">
        <v>5</v>
      </c>
      <c r="I49" s="7">
        <v>1</v>
      </c>
      <c r="J49" s="7">
        <v>4</v>
      </c>
      <c r="K49" s="8">
        <v>20</v>
      </c>
      <c r="L49" s="4"/>
      <c r="M49" s="7">
        <v>8</v>
      </c>
      <c r="N49" s="7">
        <v>1</v>
      </c>
      <c r="O49" s="7">
        <v>7</v>
      </c>
      <c r="P49" s="7">
        <v>2</v>
      </c>
      <c r="Q49" s="8">
        <v>18</v>
      </c>
      <c r="R49" s="4"/>
      <c r="S49" s="8">
        <v>38</v>
      </c>
    </row>
    <row r="50" spans="3:19" s="1" customFormat="1" ht="19.149999999999999" customHeight="1">
      <c r="C50" s="25"/>
      <c r="D50" s="6" t="s">
        <v>54</v>
      </c>
      <c r="E50" s="6" t="s">
        <v>13</v>
      </c>
      <c r="F50" s="6" t="s">
        <v>13</v>
      </c>
      <c r="G50" s="9">
        <v>25</v>
      </c>
      <c r="H50" s="9"/>
      <c r="I50" s="9"/>
      <c r="J50" s="9"/>
      <c r="K50" s="8">
        <v>25</v>
      </c>
      <c r="L50" s="4"/>
      <c r="M50" s="9">
        <v>10</v>
      </c>
      <c r="N50" s="9"/>
      <c r="O50" s="9">
        <v>3</v>
      </c>
      <c r="P50" s="9"/>
      <c r="Q50" s="8">
        <v>13</v>
      </c>
      <c r="R50" s="4"/>
      <c r="S50" s="8">
        <v>38</v>
      </c>
    </row>
    <row r="51" spans="3:19" s="1" customFormat="1" ht="19.149999999999999" customHeight="1">
      <c r="C51" s="25"/>
      <c r="D51" s="6" t="s">
        <v>55</v>
      </c>
      <c r="E51" s="6" t="s">
        <v>13</v>
      </c>
      <c r="F51" s="6" t="s">
        <v>13</v>
      </c>
      <c r="G51" s="7"/>
      <c r="H51" s="7"/>
      <c r="I51" s="7">
        <v>1</v>
      </c>
      <c r="J51" s="7"/>
      <c r="K51" s="8">
        <v>1</v>
      </c>
      <c r="L51" s="4"/>
      <c r="M51" s="7">
        <v>14</v>
      </c>
      <c r="N51" s="7"/>
      <c r="O51" s="7">
        <v>3</v>
      </c>
      <c r="P51" s="7"/>
      <c r="Q51" s="8">
        <v>17</v>
      </c>
      <c r="R51" s="4"/>
      <c r="S51" s="8">
        <v>18</v>
      </c>
    </row>
    <row r="52" spans="3:19" s="1" customFormat="1" ht="19.149999999999999" customHeight="1">
      <c r="C52" s="25"/>
      <c r="D52" s="6" t="s">
        <v>56</v>
      </c>
      <c r="E52" s="6" t="s">
        <v>13</v>
      </c>
      <c r="F52" s="6" t="s">
        <v>13</v>
      </c>
      <c r="G52" s="9">
        <v>3</v>
      </c>
      <c r="H52" s="9"/>
      <c r="I52" s="9"/>
      <c r="J52" s="9"/>
      <c r="K52" s="8">
        <v>3</v>
      </c>
      <c r="L52" s="4"/>
      <c r="M52" s="9">
        <v>25</v>
      </c>
      <c r="N52" s="9">
        <v>2</v>
      </c>
      <c r="O52" s="9">
        <v>8</v>
      </c>
      <c r="P52" s="9"/>
      <c r="Q52" s="8">
        <v>35</v>
      </c>
      <c r="R52" s="4"/>
      <c r="S52" s="8">
        <v>38</v>
      </c>
    </row>
    <row r="53" spans="3:19" s="1" customFormat="1" ht="19.149999999999999" customHeight="1">
      <c r="C53" s="25"/>
      <c r="D53" s="6" t="s">
        <v>57</v>
      </c>
      <c r="E53" s="6" t="s">
        <v>13</v>
      </c>
      <c r="F53" s="6" t="s">
        <v>13</v>
      </c>
      <c r="G53" s="7">
        <v>30</v>
      </c>
      <c r="H53" s="7">
        <v>8</v>
      </c>
      <c r="I53" s="7">
        <v>2</v>
      </c>
      <c r="J53" s="7">
        <v>10</v>
      </c>
      <c r="K53" s="8">
        <v>50</v>
      </c>
      <c r="L53" s="4"/>
      <c r="M53" s="7">
        <v>35</v>
      </c>
      <c r="N53" s="7">
        <v>7</v>
      </c>
      <c r="O53" s="7">
        <v>9</v>
      </c>
      <c r="P53" s="7">
        <v>5</v>
      </c>
      <c r="Q53" s="8">
        <v>56</v>
      </c>
      <c r="R53" s="4"/>
      <c r="S53" s="8">
        <v>106</v>
      </c>
    </row>
    <row r="54" spans="3:19" s="1" customFormat="1" ht="19.149999999999999" customHeight="1">
      <c r="C54" s="25"/>
      <c r="D54" s="6" t="s">
        <v>58</v>
      </c>
      <c r="E54" s="6" t="s">
        <v>13</v>
      </c>
      <c r="F54" s="6" t="s">
        <v>13</v>
      </c>
      <c r="G54" s="9">
        <v>14</v>
      </c>
      <c r="H54" s="9">
        <v>12</v>
      </c>
      <c r="I54" s="9">
        <v>2</v>
      </c>
      <c r="J54" s="9">
        <v>21</v>
      </c>
      <c r="K54" s="8">
        <v>49</v>
      </c>
      <c r="L54" s="4"/>
      <c r="M54" s="9">
        <v>12</v>
      </c>
      <c r="N54" s="9">
        <v>3</v>
      </c>
      <c r="O54" s="9">
        <v>9</v>
      </c>
      <c r="P54" s="9">
        <v>6</v>
      </c>
      <c r="Q54" s="8">
        <v>30</v>
      </c>
      <c r="R54" s="4"/>
      <c r="S54" s="8">
        <v>79</v>
      </c>
    </row>
    <row r="55" spans="3:19" s="1" customFormat="1" ht="19.149999999999999" customHeight="1">
      <c r="C55" s="25"/>
      <c r="D55" s="6" t="s">
        <v>59</v>
      </c>
      <c r="E55" s="6" t="s">
        <v>13</v>
      </c>
      <c r="F55" s="6" t="s">
        <v>13</v>
      </c>
      <c r="G55" s="7">
        <v>127</v>
      </c>
      <c r="H55" s="7">
        <v>27</v>
      </c>
      <c r="I55" s="7">
        <v>6</v>
      </c>
      <c r="J55" s="7">
        <v>24</v>
      </c>
      <c r="K55" s="8">
        <v>184</v>
      </c>
      <c r="L55" s="4"/>
      <c r="M55" s="7">
        <v>51</v>
      </c>
      <c r="N55" s="7">
        <v>32</v>
      </c>
      <c r="O55" s="7">
        <v>27</v>
      </c>
      <c r="P55" s="7">
        <v>40</v>
      </c>
      <c r="Q55" s="8">
        <v>150</v>
      </c>
      <c r="R55" s="4"/>
      <c r="S55" s="8">
        <v>334</v>
      </c>
    </row>
    <row r="56" spans="3:19" s="1" customFormat="1" ht="19.149999999999999" customHeight="1">
      <c r="C56" s="25"/>
      <c r="D56" s="6" t="s">
        <v>60</v>
      </c>
      <c r="E56" s="6" t="s">
        <v>13</v>
      </c>
      <c r="F56" s="6" t="s">
        <v>13</v>
      </c>
      <c r="G56" s="9"/>
      <c r="H56" s="9"/>
      <c r="I56" s="9"/>
      <c r="J56" s="9"/>
      <c r="K56" s="8"/>
      <c r="L56" s="4"/>
      <c r="M56" s="9">
        <v>44</v>
      </c>
      <c r="N56" s="9">
        <v>17</v>
      </c>
      <c r="O56" s="9">
        <v>18</v>
      </c>
      <c r="P56" s="9">
        <v>20</v>
      </c>
      <c r="Q56" s="8">
        <v>99</v>
      </c>
      <c r="R56" s="4"/>
      <c r="S56" s="8">
        <v>99</v>
      </c>
    </row>
    <row r="57" spans="3:19" s="1" customFormat="1" ht="19.149999999999999" customHeight="1">
      <c r="C57" s="25"/>
      <c r="D57" s="6" t="s">
        <v>61</v>
      </c>
      <c r="E57" s="6" t="s">
        <v>13</v>
      </c>
      <c r="F57" s="6" t="s">
        <v>13</v>
      </c>
      <c r="G57" s="7">
        <v>13</v>
      </c>
      <c r="H57" s="7"/>
      <c r="I57" s="7"/>
      <c r="J57" s="7"/>
      <c r="K57" s="8">
        <v>13</v>
      </c>
      <c r="L57" s="4"/>
      <c r="M57" s="7">
        <v>4</v>
      </c>
      <c r="N57" s="7"/>
      <c r="O57" s="7">
        <v>4</v>
      </c>
      <c r="P57" s="7"/>
      <c r="Q57" s="8">
        <v>8</v>
      </c>
      <c r="R57" s="4"/>
      <c r="S57" s="8">
        <v>21</v>
      </c>
    </row>
    <row r="58" spans="3:19" s="1" customFormat="1" ht="19.149999999999999" customHeight="1">
      <c r="C58" s="22" t="s">
        <v>62</v>
      </c>
      <c r="D58" s="22"/>
      <c r="E58" s="10"/>
      <c r="F58" s="10"/>
      <c r="G58" s="11">
        <v>401</v>
      </c>
      <c r="H58" s="11">
        <v>139</v>
      </c>
      <c r="I58" s="11">
        <v>30</v>
      </c>
      <c r="J58" s="11">
        <v>132</v>
      </c>
      <c r="K58" s="11">
        <v>702</v>
      </c>
      <c r="L58" s="4"/>
      <c r="M58" s="11">
        <v>456</v>
      </c>
      <c r="N58" s="11">
        <v>191</v>
      </c>
      <c r="O58" s="11">
        <v>199</v>
      </c>
      <c r="P58" s="11">
        <v>113</v>
      </c>
      <c r="Q58" s="11">
        <v>959</v>
      </c>
      <c r="R58" s="4"/>
      <c r="S58" s="11">
        <f>SUM(S38:S57)</f>
        <v>1661</v>
      </c>
    </row>
    <row r="59" spans="3:19" s="1" customFormat="1" ht="11.1" customHeight="1">
      <c r="C59" s="4"/>
      <c r="D59" s="4"/>
      <c r="E59" s="12"/>
      <c r="F59" s="12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3:19" s="1" customFormat="1" ht="19.149999999999999" customHeight="1">
      <c r="C60" s="25" t="s">
        <v>63</v>
      </c>
      <c r="D60" s="6" t="s">
        <v>64</v>
      </c>
      <c r="E60" s="6" t="s">
        <v>13</v>
      </c>
      <c r="F60" s="6" t="s">
        <v>13</v>
      </c>
      <c r="G60" s="9"/>
      <c r="H60" s="9"/>
      <c r="I60" s="9"/>
      <c r="J60" s="9"/>
      <c r="K60" s="8"/>
      <c r="L60" s="4"/>
      <c r="M60" s="9">
        <v>16</v>
      </c>
      <c r="N60" s="9"/>
      <c r="O60" s="9"/>
      <c r="P60" s="9"/>
      <c r="Q60" s="8">
        <v>16</v>
      </c>
      <c r="R60" s="4"/>
      <c r="S60" s="8">
        <v>16</v>
      </c>
    </row>
    <row r="61" spans="3:19" s="1" customFormat="1" ht="19.149999999999999" customHeight="1">
      <c r="C61" s="25"/>
      <c r="D61" s="6" t="s">
        <v>65</v>
      </c>
      <c r="E61" s="6" t="s">
        <v>13</v>
      </c>
      <c r="F61" s="6" t="s">
        <v>13</v>
      </c>
      <c r="G61" s="7"/>
      <c r="H61" s="7"/>
      <c r="I61" s="7"/>
      <c r="J61" s="7"/>
      <c r="K61" s="8"/>
      <c r="L61" s="4"/>
      <c r="M61" s="7">
        <v>14</v>
      </c>
      <c r="N61" s="7"/>
      <c r="O61" s="7"/>
      <c r="P61" s="7"/>
      <c r="Q61" s="8">
        <v>14</v>
      </c>
      <c r="R61" s="4"/>
      <c r="S61" s="8">
        <v>14</v>
      </c>
    </row>
    <row r="62" spans="3:19" s="1" customFormat="1" ht="19.149999999999999" customHeight="1">
      <c r="C62" s="25"/>
      <c r="D62" s="6" t="s">
        <v>66</v>
      </c>
      <c r="E62" s="6" t="s">
        <v>13</v>
      </c>
      <c r="F62" s="6" t="s">
        <v>13</v>
      </c>
      <c r="G62" s="9"/>
      <c r="H62" s="9"/>
      <c r="I62" s="9"/>
      <c r="J62" s="9"/>
      <c r="K62" s="8"/>
      <c r="L62" s="4"/>
      <c r="M62" s="9">
        <v>49</v>
      </c>
      <c r="N62" s="9"/>
      <c r="O62" s="9"/>
      <c r="P62" s="9"/>
      <c r="Q62" s="8">
        <v>49</v>
      </c>
      <c r="R62" s="4"/>
      <c r="S62" s="8">
        <v>49</v>
      </c>
    </row>
    <row r="63" spans="3:19" s="1" customFormat="1" ht="19.149999999999999" customHeight="1">
      <c r="C63" s="25"/>
      <c r="D63" s="6" t="s">
        <v>67</v>
      </c>
      <c r="E63" s="6" t="s">
        <v>13</v>
      </c>
      <c r="F63" s="6" t="s">
        <v>13</v>
      </c>
      <c r="G63" s="7">
        <v>50</v>
      </c>
      <c r="H63" s="7"/>
      <c r="I63" s="7">
        <v>1</v>
      </c>
      <c r="J63" s="7"/>
      <c r="K63" s="8">
        <v>51</v>
      </c>
      <c r="L63" s="4"/>
      <c r="M63" s="7">
        <v>10</v>
      </c>
      <c r="N63" s="7"/>
      <c r="O63" s="7">
        <v>5</v>
      </c>
      <c r="P63" s="7"/>
      <c r="Q63" s="8">
        <v>15</v>
      </c>
      <c r="R63" s="4"/>
      <c r="S63" s="8">
        <v>66</v>
      </c>
    </row>
    <row r="64" spans="3:19" s="1" customFormat="1" ht="19.149999999999999" customHeight="1">
      <c r="C64" s="25"/>
      <c r="D64" s="6" t="s">
        <v>68</v>
      </c>
      <c r="E64" s="6" t="s">
        <v>13</v>
      </c>
      <c r="F64" s="6" t="s">
        <v>13</v>
      </c>
      <c r="G64" s="9">
        <v>7</v>
      </c>
      <c r="H64" s="9"/>
      <c r="I64" s="9"/>
      <c r="J64" s="9"/>
      <c r="K64" s="8">
        <v>7</v>
      </c>
      <c r="L64" s="4"/>
      <c r="M64" s="9">
        <v>3</v>
      </c>
      <c r="N64" s="9">
        <v>2</v>
      </c>
      <c r="O64" s="9">
        <v>3</v>
      </c>
      <c r="P64" s="9"/>
      <c r="Q64" s="8">
        <v>8</v>
      </c>
      <c r="R64" s="4"/>
      <c r="S64" s="8">
        <v>15</v>
      </c>
    </row>
    <row r="65" spans="3:19" s="1" customFormat="1" ht="19.149999999999999" customHeight="1">
      <c r="C65" s="22" t="s">
        <v>69</v>
      </c>
      <c r="D65" s="22"/>
      <c r="E65" s="10"/>
      <c r="F65" s="10"/>
      <c r="G65" s="11">
        <v>57</v>
      </c>
      <c r="H65" s="11"/>
      <c r="I65" s="11">
        <v>1</v>
      </c>
      <c r="J65" s="11"/>
      <c r="K65" s="11">
        <v>58</v>
      </c>
      <c r="L65" s="4"/>
      <c r="M65" s="11">
        <v>92</v>
      </c>
      <c r="N65" s="11">
        <v>2</v>
      </c>
      <c r="O65" s="11">
        <v>8</v>
      </c>
      <c r="P65" s="11"/>
      <c r="Q65" s="11">
        <v>102</v>
      </c>
      <c r="R65" s="4"/>
      <c r="S65" s="11">
        <f>S64+S63+S62+S61+S60</f>
        <v>160</v>
      </c>
    </row>
    <row r="66" spans="3:19" s="1" customFormat="1" ht="11.1" customHeight="1">
      <c r="C66" s="4"/>
      <c r="D66" s="4"/>
      <c r="E66" s="12"/>
      <c r="F66" s="12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3:19" s="1" customFormat="1" ht="19.149999999999999" customHeight="1">
      <c r="C67" s="26" t="s">
        <v>70</v>
      </c>
      <c r="D67" s="26"/>
      <c r="E67" s="13"/>
      <c r="F67" s="13"/>
      <c r="G67" s="11">
        <f>G65+G58+G36+G33+G30+G27+G24+G20+G17+G14+G11+G8</f>
        <v>899</v>
      </c>
      <c r="H67" s="11">
        <f>H58+H27+H24+H20+H17+H14+H11</f>
        <v>355</v>
      </c>
      <c r="I67" s="11">
        <f>I58+I33+I30+I27+I24+I20+I17+I14+I11</f>
        <v>308</v>
      </c>
      <c r="J67" s="11">
        <f>J58+J27+J24+J20+J17+J14+J11</f>
        <v>1003</v>
      </c>
      <c r="K67" s="11">
        <f>K65+K58+K36+K33+K30+K27+K24+K20+K17+K14+K11+K8</f>
        <v>2599</v>
      </c>
      <c r="L67" s="4"/>
      <c r="M67" s="11">
        <f>M65+M58+M36+M33+M30+M27+M24+M20+M17+M14+M11</f>
        <v>848</v>
      </c>
      <c r="N67" s="11">
        <f>N65+N58+N27+N24+N20+N17+N14+N11</f>
        <v>288</v>
      </c>
      <c r="O67" s="11">
        <f>O65+O58+O36+O33+O30+O27+O24+O20+O17+O14+O11</f>
        <v>424</v>
      </c>
      <c r="P67" s="11">
        <f>P58+P27+P24+P20+P17+P14</f>
        <v>272</v>
      </c>
      <c r="Q67" s="11">
        <f>Q65+Q58+Q36+Q33+Q30+Q27+Q24+Q20+Q17+Q14+Q11</f>
        <v>1907</v>
      </c>
      <c r="R67" s="4"/>
      <c r="S67" s="11">
        <f>S65+S58+S36+S33+S30+S27+S24+S20+S17+S14+S11+S8</f>
        <v>4579</v>
      </c>
    </row>
    <row r="68" spans="3:19" s="1" customFormat="1" ht="68.849999999999994" customHeight="1"/>
  </sheetData>
  <mergeCells count="26">
    <mergeCell ref="S4:S5"/>
    <mergeCell ref="E4:F4"/>
    <mergeCell ref="G4:J4"/>
    <mergeCell ref="K4:K5"/>
    <mergeCell ref="M4:P4"/>
    <mergeCell ref="Q4:Q5"/>
    <mergeCell ref="C60:C64"/>
    <mergeCell ref="C65:D65"/>
    <mergeCell ref="C67:D67"/>
    <mergeCell ref="C8:D8"/>
    <mergeCell ref="D4:D5"/>
    <mergeCell ref="C33:D33"/>
    <mergeCell ref="C36:D36"/>
    <mergeCell ref="C38:C57"/>
    <mergeCell ref="C4:C5"/>
    <mergeCell ref="C58:D58"/>
    <mergeCell ref="C20:D20"/>
    <mergeCell ref="C22:C23"/>
    <mergeCell ref="C24:D24"/>
    <mergeCell ref="C27:D27"/>
    <mergeCell ref="C30:D30"/>
    <mergeCell ref="B2:D2"/>
    <mergeCell ref="C11:D11"/>
    <mergeCell ref="C14:D14"/>
    <mergeCell ref="C17:D17"/>
    <mergeCell ref="C6:C7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cp:lastPrinted>2022-05-16T10:13:37Z</cp:lastPrinted>
  <dcterms:created xsi:type="dcterms:W3CDTF">2021-10-20T12:15:41Z</dcterms:created>
  <dcterms:modified xsi:type="dcterms:W3CDTF">2022-05-24T06:58:21Z</dcterms:modified>
</cp:coreProperties>
</file>