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/>
  <bookViews>
    <workbookView xWindow="-270" yWindow="-15" windowWidth="9315" windowHeight="5655"/>
  </bookViews>
  <sheets>
    <sheet name="INFO" sheetId="6" r:id="rId1"/>
    <sheet name="c. sprzedaży produkty stałe" sheetId="2" r:id="rId2"/>
    <sheet name="c. sprzedaży sery i twarogi" sheetId="5" r:id="rId3"/>
    <sheet name="c.sprzedaży produkty płynne" sheetId="4" r:id="rId4"/>
    <sheet name="mleko do skupu" sheetId="7" r:id="rId5"/>
    <sheet name="Tab. tygodniowa" sheetId="10" r:id="rId6"/>
    <sheet name="Dynamika zmiany cen" sheetId="18" r:id="rId7"/>
    <sheet name="% wskaźnik zmiany cen" sheetId="3" r:id="rId8"/>
    <sheet name="Średnie mies. 2017-2019" sheetId="8" r:id="rId9"/>
    <sheet name="Polska a UE" sheetId="9" r:id="rId10"/>
    <sheet name="Handel zagraniczny-ogółem" sheetId="14" r:id="rId11"/>
    <sheet name="Handel zagr. wg krajów " sheetId="15" r:id="rId12"/>
  </sheets>
  <definedNames>
    <definedName name="_xlnm.Print_Area" localSheetId="11">'Handel zagr. wg krajów '!#REF!</definedName>
  </definedNames>
  <calcPr calcId="145621"/>
</workbook>
</file>

<file path=xl/calcChain.xml><?xml version="1.0" encoding="utf-8"?>
<calcChain xmlns="http://schemas.openxmlformats.org/spreadsheetml/2006/main">
  <c r="Q52" i="14" l="1"/>
  <c r="P52" i="14"/>
  <c r="Q51" i="14"/>
  <c r="P51" i="14"/>
  <c r="Q50" i="14"/>
  <c r="P50" i="14"/>
  <c r="Q49" i="14"/>
  <c r="P49" i="14"/>
  <c r="Q48" i="14"/>
  <c r="P48" i="14"/>
  <c r="P46" i="14" s="1"/>
  <c r="Q47" i="14"/>
  <c r="P47" i="14"/>
  <c r="Q40" i="14"/>
  <c r="P40" i="14"/>
  <c r="Q39" i="14"/>
  <c r="P39" i="14"/>
  <c r="Q38" i="14"/>
  <c r="P38" i="14"/>
  <c r="Q37" i="14"/>
  <c r="P37" i="14"/>
  <c r="Q36" i="14"/>
  <c r="P36" i="14"/>
  <c r="P34" i="14" s="1"/>
  <c r="Q35" i="14"/>
  <c r="Q34" i="14" s="1"/>
  <c r="P35" i="14"/>
  <c r="Q46" i="14" l="1"/>
  <c r="P10" i="14"/>
  <c r="Q10" i="14"/>
  <c r="Q26" i="14"/>
  <c r="P26" i="14"/>
  <c r="Q25" i="14"/>
  <c r="P25" i="14"/>
  <c r="Q24" i="14"/>
  <c r="P24" i="14"/>
  <c r="Q28" i="14"/>
  <c r="P28" i="14"/>
  <c r="P27" i="14" l="1"/>
  <c r="P23" i="14"/>
  <c r="Q27" i="14"/>
  <c r="Q23" i="14"/>
  <c r="R24" i="14"/>
  <c r="R25" i="14"/>
  <c r="R26" i="14"/>
  <c r="R27" i="14"/>
  <c r="R28" i="14"/>
  <c r="R23" i="14"/>
  <c r="S23" i="14"/>
  <c r="S28" i="14"/>
  <c r="S27" i="14"/>
  <c r="F34" i="14" l="1"/>
  <c r="S26" i="14" l="1"/>
  <c r="S25" i="14"/>
  <c r="S24" i="14"/>
  <c r="I22" i="14" l="1"/>
  <c r="M22" i="14" l="1"/>
  <c r="L22" i="14"/>
  <c r="M46" i="14" l="1"/>
  <c r="L46" i="14"/>
  <c r="G46" i="14"/>
  <c r="F46" i="14"/>
  <c r="H34" i="14"/>
  <c r="I34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R11" i="14"/>
  <c r="R12" i="14"/>
  <c r="R13" i="14"/>
  <c r="R14" i="14"/>
  <c r="R15" i="14"/>
  <c r="R16" i="14"/>
  <c r="S11" i="14"/>
  <c r="S12" i="14"/>
  <c r="S13" i="14"/>
  <c r="S14" i="14"/>
  <c r="S15" i="14"/>
  <c r="S16" i="14"/>
  <c r="D22" i="14"/>
  <c r="E22" i="14"/>
  <c r="F22" i="14"/>
  <c r="G22" i="14"/>
  <c r="H22" i="14"/>
  <c r="J22" i="14"/>
  <c r="K22" i="14"/>
  <c r="N22" i="14"/>
  <c r="O22" i="14"/>
  <c r="P22" i="14"/>
  <c r="Q22" i="14"/>
  <c r="S22" i="14"/>
  <c r="D34" i="14"/>
  <c r="E34" i="14"/>
  <c r="G34" i="14"/>
  <c r="J34" i="14"/>
  <c r="K34" i="14"/>
  <c r="L34" i="14"/>
  <c r="M34" i="14"/>
  <c r="N34" i="14"/>
  <c r="O34" i="14"/>
  <c r="R35" i="14"/>
  <c r="R36" i="14"/>
  <c r="R37" i="14"/>
  <c r="R38" i="14"/>
  <c r="R39" i="14"/>
  <c r="R40" i="14"/>
  <c r="S35" i="14"/>
  <c r="S36" i="14"/>
  <c r="S37" i="14"/>
  <c r="S38" i="14"/>
  <c r="S39" i="14"/>
  <c r="S40" i="14"/>
  <c r="D46" i="14"/>
  <c r="E46" i="14"/>
  <c r="H46" i="14"/>
  <c r="I46" i="14"/>
  <c r="J46" i="14"/>
  <c r="K46" i="14"/>
  <c r="N46" i="14"/>
  <c r="O46" i="14"/>
  <c r="R47" i="14"/>
  <c r="R48" i="14"/>
  <c r="R49" i="14"/>
  <c r="R50" i="14"/>
  <c r="R51" i="14"/>
  <c r="R52" i="14"/>
  <c r="S47" i="14"/>
  <c r="S48" i="14"/>
  <c r="S49" i="14"/>
  <c r="S50" i="14"/>
  <c r="S51" i="14"/>
  <c r="S52" i="14"/>
  <c r="R10" i="14" l="1"/>
  <c r="R34" i="14"/>
  <c r="S34" i="14"/>
  <c r="R22" i="14"/>
  <c r="S10" i="14"/>
  <c r="S46" i="14"/>
  <c r="R46" i="14"/>
</calcChain>
</file>

<file path=xl/sharedStrings.xml><?xml version="1.0" encoding="utf-8"?>
<sst xmlns="http://schemas.openxmlformats.org/spreadsheetml/2006/main" count="1644" uniqueCount="285">
  <si>
    <t>TOWAR</t>
  </si>
  <si>
    <t>POLSKA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</si>
  <si>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</si>
  <si>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</si>
  <si>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</si>
  <si>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</si>
  <si>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</si>
  <si>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</si>
  <si>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Autor: </t>
  </si>
  <si>
    <t>MAKROREGION</t>
  </si>
  <si>
    <t>PÓŁNOCNY</t>
  </si>
  <si>
    <t>CENTRALNY</t>
  </si>
  <si>
    <t>POŁUDNIOWO-WSCHODNI</t>
  </si>
  <si>
    <t>ZACHODNI</t>
  </si>
  <si>
    <t>ceny [%]</t>
  </si>
  <si>
    <r>
      <t xml:space="preserve">Daty podane w tabelach oznaczają </t>
    </r>
    <r>
      <rPr>
        <b/>
        <u/>
        <sz val="12"/>
        <rFont val="Arial CE"/>
        <family val="2"/>
        <charset val="238"/>
      </rPr>
      <t>ostatni dzień</t>
    </r>
    <r>
      <rPr>
        <u/>
        <sz val="12"/>
        <rFont val="Arial CE"/>
        <family val="2"/>
        <charset val="238"/>
      </rPr>
      <t xml:space="preserve"> </t>
    </r>
    <r>
      <rPr>
        <sz val="12"/>
        <rFont val="Arial CE"/>
        <family val="2"/>
        <charset val="238"/>
      </rPr>
      <t>analizowanego tygodnia (poniedziałek - niedziela)</t>
    </r>
  </si>
  <si>
    <t>Internet:</t>
  </si>
  <si>
    <t>strona ZSRIR</t>
  </si>
  <si>
    <t>E-mail:</t>
  </si>
  <si>
    <t>biuletyn@minrol.gov.pl</t>
  </si>
  <si>
    <t xml:space="preserve">E-mail </t>
  </si>
  <si>
    <t>Dariusz.Banasiewicz@minrol.gov.pl</t>
  </si>
  <si>
    <t>RYNEK MLEKA</t>
  </si>
  <si>
    <t xml:space="preserve"> Średnie ceny liczone są jako średnia ważona za 100 kg.</t>
  </si>
  <si>
    <t>Ogółem</t>
  </si>
  <si>
    <t>Mleko spożywcze UHT</t>
  </si>
  <si>
    <t>Cena [zł/100kg]</t>
  </si>
  <si>
    <t>--</t>
  </si>
  <si>
    <t>Mleko w proszku</t>
  </si>
  <si>
    <t>pełne</t>
  </si>
  <si>
    <t>odtłuszczone</t>
  </si>
  <si>
    <t>Mleko zagęszczone</t>
  </si>
  <si>
    <t>słodzone</t>
  </si>
  <si>
    <t>niesłodzone</t>
  </si>
  <si>
    <t>Serwatka w proszku</t>
  </si>
  <si>
    <t>Laktoza</t>
  </si>
  <si>
    <t>Kazeina i kazeiniany</t>
  </si>
  <si>
    <t>Bezwodny tłuszcz mleczny</t>
  </si>
  <si>
    <t>Masło 82% tł., 16% wody</t>
  </si>
  <si>
    <t>Masło</t>
  </si>
  <si>
    <t>Rodzaj</t>
  </si>
  <si>
    <t>Zawartość</t>
  </si>
  <si>
    <t>tłuszczu</t>
  </si>
  <si>
    <t>do 0,5%</t>
  </si>
  <si>
    <t>1,5-1,8%</t>
  </si>
  <si>
    <t>2%</t>
  </si>
  <si>
    <t>3,2%</t>
  </si>
  <si>
    <t>od 3,5%</t>
  </si>
  <si>
    <t>Jogurt naturalny</t>
  </si>
  <si>
    <t>Kefir</t>
  </si>
  <si>
    <t>Śmietana i śmietanka</t>
  </si>
  <si>
    <t>10-29%</t>
  </si>
  <si>
    <t>pow. 29%</t>
  </si>
  <si>
    <t>twaróg min. 40% tł.</t>
  </si>
  <si>
    <t>I</t>
  </si>
  <si>
    <t>SERY DOJRZEWAJĄCE</t>
  </si>
  <si>
    <t>PODLASKI, ZAMOJSKI, MORSKI</t>
  </si>
  <si>
    <t>PARMEZAN</t>
  </si>
  <si>
    <t>RADAMER</t>
  </si>
  <si>
    <t>Ser typu MOZZARELLA</t>
  </si>
  <si>
    <t>Ser typu FETA</t>
  </si>
  <si>
    <t>SERY PLEŚNIOWE</t>
  </si>
  <si>
    <t>SERY i TWAROGI ŚWIEŻE</t>
  </si>
  <si>
    <t>serek granulowany min. 40% tł.</t>
  </si>
  <si>
    <t>KRAJ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</si>
  <si>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</si>
  <si>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</si>
  <si>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</si>
  <si>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</si>
  <si>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</si>
  <si>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</si>
  <si>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</si>
  <si>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</si>
  <si>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</si>
  <si>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</si>
  <si>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</si>
  <si>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Francja</t>
  </si>
  <si>
    <t>Niemcy</t>
  </si>
  <si>
    <t>Polska</t>
  </si>
  <si>
    <t>Słowacja</t>
  </si>
  <si>
    <t>Czechy</t>
  </si>
  <si>
    <t>Średnie miesięczne ceny skupu mleka surowego</t>
  </si>
  <si>
    <r>
      <t>Ceny sprzedaży netto odtłuszczonego mleka w proszku i masła ekstra w blokach</t>
    </r>
    <r>
      <rPr>
        <b/>
        <u/>
        <vertAlign val="superscript"/>
        <sz val="10"/>
        <rFont val="Arial CE"/>
        <charset val="238"/>
      </rPr>
      <t>*</t>
    </r>
    <r>
      <rPr>
        <b/>
        <u/>
        <sz val="10"/>
        <rFont val="Arial CE"/>
        <charset val="238"/>
      </rPr>
      <t>.</t>
    </r>
  </si>
  <si>
    <t>Mleko spożywcze pasteryzowane</t>
  </si>
  <si>
    <t xml:space="preserve">w blokach             </t>
  </si>
  <si>
    <t xml:space="preserve">w blokach           </t>
  </si>
  <si>
    <t>Towar</t>
  </si>
  <si>
    <t>Cena zł/100kg</t>
  </si>
  <si>
    <t>Cena EUR/100kg</t>
  </si>
  <si>
    <t>Masło Ekstra w blokach</t>
  </si>
  <si>
    <t>Mleko odtłuszczone w proszku</t>
  </si>
  <si>
    <t>Mleko pełne w proszku</t>
  </si>
  <si>
    <t>Ser Edamski</t>
  </si>
  <si>
    <t>Ser Gouda</t>
  </si>
  <si>
    <t>Średni kurs EUR</t>
  </si>
  <si>
    <t>nld</t>
  </si>
  <si>
    <t>I-2005</t>
  </si>
  <si>
    <t>dane wstępne</t>
  </si>
  <si>
    <t>I-2006</t>
  </si>
  <si>
    <t>EKSPORT/WYWÓZ</t>
  </si>
  <si>
    <t>IMPORT/PRZYWÓZ</t>
  </si>
  <si>
    <t>CN</t>
  </si>
  <si>
    <t>Nazwa towaru</t>
  </si>
  <si>
    <t>Wartość [tys. EUR]</t>
  </si>
  <si>
    <t>Wolumen [tony]</t>
  </si>
  <si>
    <r>
      <t xml:space="preserve">RAZEM  </t>
    </r>
    <r>
      <rPr>
        <b/>
        <i/>
        <sz val="12"/>
        <rFont val="Times New Roman CE"/>
      </rPr>
      <t>produkty mleczarskie</t>
    </r>
  </si>
  <si>
    <t>0401</t>
  </si>
  <si>
    <t>0402</t>
  </si>
  <si>
    <t xml:space="preserve">Mleko i śmietana, zagęszczone </t>
  </si>
  <si>
    <t>0403</t>
  </si>
  <si>
    <t>Maślanka, mleko zsiadłe i śmietana kwaśna, jogurt</t>
  </si>
  <si>
    <t>0404</t>
  </si>
  <si>
    <t>Serwatka, nawet zagęszczona, lub zawierająca dodatek cukru</t>
  </si>
  <si>
    <t>0405</t>
  </si>
  <si>
    <t>Masło oraz inne tłuszcze otrzymywanie z mleka</t>
  </si>
  <si>
    <t>0406</t>
  </si>
  <si>
    <t>Sery i twarogi</t>
  </si>
  <si>
    <t>OGÓŁEM</t>
  </si>
  <si>
    <t>Dane Komisji Europejskiej</t>
  </si>
  <si>
    <t>SALDO</t>
  </si>
  <si>
    <t>UWAGA: Dane w trakcie weryfikacji - mogą być obarczone istotnymi błędami</t>
  </si>
  <si>
    <r>
      <t xml:space="preserve">HANDEL ZAGRANICZNY PRODUKTAMI MLECZNYMI </t>
    </r>
    <r>
      <rPr>
        <b/>
        <vertAlign val="superscript"/>
        <sz val="10"/>
        <rFont val="Arial CE"/>
        <charset val="238"/>
      </rPr>
      <t>*</t>
    </r>
  </si>
  <si>
    <r>
      <t xml:space="preserve">* </t>
    </r>
    <r>
      <rPr>
        <sz val="10"/>
        <rFont val="Arial CE"/>
        <charset val="238"/>
      </rPr>
      <t>źródło: Ministerstwo Finansów</t>
    </r>
  </si>
  <si>
    <r>
      <t xml:space="preserve">Daty podane w tabelach oznaczają </t>
    </r>
    <r>
      <rPr>
        <b/>
        <u/>
        <sz val="11"/>
        <rFont val="Arial CE"/>
        <family val="2"/>
        <charset val="238"/>
      </rPr>
      <t>ostatni dzień</t>
    </r>
    <r>
      <rPr>
        <u/>
        <sz val="11"/>
        <rFont val="Arial CE"/>
        <family val="2"/>
        <charset val="238"/>
      </rPr>
      <t xml:space="preserve"> </t>
    </r>
    <r>
      <rPr>
        <sz val="11"/>
        <rFont val="Arial CE"/>
        <family val="2"/>
        <charset val="238"/>
      </rPr>
      <t>analizowanego tygodnia (poniedziałek - niedziela)</t>
    </r>
  </si>
  <si>
    <t>EKSPORT</t>
  </si>
  <si>
    <t>IMPORT</t>
  </si>
  <si>
    <t>Kraj</t>
  </si>
  <si>
    <t>Wolumen   [tony]</t>
  </si>
  <si>
    <t>Włochy</t>
  </si>
  <si>
    <t>Irlandia</t>
  </si>
  <si>
    <t>Hiszpania</t>
  </si>
  <si>
    <t>Litwa</t>
  </si>
  <si>
    <t>Republika Czeska</t>
  </si>
  <si>
    <t>Austria</t>
  </si>
  <si>
    <t>Belgia</t>
  </si>
  <si>
    <t>Arabia Saudyjska</t>
  </si>
  <si>
    <t>Węgry</t>
  </si>
  <si>
    <t>Bułgaria</t>
  </si>
  <si>
    <t>Dania</t>
  </si>
  <si>
    <t>Wielka Brytania</t>
  </si>
  <si>
    <t>Finlandia</t>
  </si>
  <si>
    <t>Rumunia</t>
  </si>
  <si>
    <t>Irak</t>
  </si>
  <si>
    <t>Mleko o standardowych parametrach</t>
  </si>
  <si>
    <t>I-2007</t>
  </si>
  <si>
    <t>Masło 80% tł., 16%wody,       2% soli</t>
  </si>
  <si>
    <t xml:space="preserve">Miesięczna zmiana </t>
  </si>
  <si>
    <t>Portugalia</t>
  </si>
  <si>
    <t>I-2008</t>
  </si>
  <si>
    <t>Szwecja</t>
  </si>
  <si>
    <t>I-2009</t>
  </si>
  <si>
    <t>Łotwa</t>
  </si>
  <si>
    <t>TYGODNIOWA ZMIANA CENY WYBRANYCH PRZETWORÓW MLECZARSKICH.</t>
  </si>
  <si>
    <t>EDAMSKI</t>
  </si>
  <si>
    <t>GOUDA</t>
  </si>
  <si>
    <t>I-2010</t>
  </si>
  <si>
    <t>Wartość [tys. PLN]</t>
  </si>
  <si>
    <t>Algieria</t>
  </si>
  <si>
    <t>Masło Ekstra konfekcjonowane</t>
  </si>
  <si>
    <t>CHEDDAR</t>
  </si>
  <si>
    <t>EMENTALER</t>
  </si>
  <si>
    <t>I-2011</t>
  </si>
  <si>
    <t>NIEMCY</t>
  </si>
  <si>
    <t>I-2012</t>
  </si>
  <si>
    <t>Grecja</t>
  </si>
  <si>
    <t xml:space="preserve">Tygodn.  zmiana </t>
  </si>
  <si>
    <t xml:space="preserve">Tygodn. zmiana </t>
  </si>
  <si>
    <t xml:space="preserve">Zmiana </t>
  </si>
  <si>
    <t>Rodzaj towaru</t>
  </si>
  <si>
    <t xml:space="preserve"> Tygodn. zmiana </t>
  </si>
  <si>
    <t>I-2013</t>
  </si>
  <si>
    <t>Chiny</t>
  </si>
  <si>
    <t xml:space="preserve">Mleko i śmietana, nie zagęszczone </t>
  </si>
  <si>
    <t xml:space="preserve">MIESIĘCZNY WSKAŹNIK ZMIANY CENY PRODUKTÓW MLECZARSKICH  </t>
  </si>
  <si>
    <t>Cena</t>
  </si>
  <si>
    <t>Dynamika w skali</t>
  </si>
  <si>
    <t>miesiąc temu</t>
  </si>
  <si>
    <t>początek roku</t>
  </si>
  <si>
    <t>rok temu</t>
  </si>
  <si>
    <t>2 lata temu</t>
  </si>
  <si>
    <t>miesiąca</t>
  </si>
  <si>
    <t>roku</t>
  </si>
  <si>
    <t>2 lat</t>
  </si>
  <si>
    <t>Mleko w proszku odtłuszczone</t>
  </si>
  <si>
    <t>Mleko w proszku pełne</t>
  </si>
  <si>
    <t>Masło w blokach</t>
  </si>
  <si>
    <t>Masło konfekcjonowane</t>
  </si>
  <si>
    <t xml:space="preserve"> Zmiana cen wybranych produktów mleczarskich ( w zł/100kg) w skali tygodnia, miesiąca, początku roku, roku i dwóch lat.</t>
  </si>
  <si>
    <t>UNIA EUROPEJSKA-28</t>
  </si>
  <si>
    <t>Estonia</t>
  </si>
  <si>
    <t>I -14</t>
  </si>
  <si>
    <t>Filipiny</t>
  </si>
  <si>
    <t>I-15</t>
  </si>
  <si>
    <t>ŚREDNIA WAŻONA CENA SKUPU MLEKA ( NETTO) O STANDARDOWYCH PARAMETRACH  (d. KL. EKSTRA) w zł/100kg</t>
  </si>
  <si>
    <t>Serbia</t>
  </si>
  <si>
    <t>Miesięczna. zmiana ceny</t>
  </si>
  <si>
    <t>I-16</t>
  </si>
  <si>
    <t>Mleko surowe do skupu         o standardowych parametrach</t>
  </si>
  <si>
    <t>Chorwacja</t>
  </si>
  <si>
    <t>Republika Południowej Afryki</t>
  </si>
  <si>
    <t>Mleko surowe do skupu                o standardowych parametrach</t>
  </si>
  <si>
    <t>Cypr</t>
  </si>
  <si>
    <t>Izrael</t>
  </si>
  <si>
    <t>Malta</t>
  </si>
  <si>
    <t>Luksemburg</t>
  </si>
  <si>
    <t>Holandia</t>
  </si>
  <si>
    <t>Słowenia</t>
  </si>
  <si>
    <t>UK</t>
  </si>
  <si>
    <t xml:space="preserve">Węgry </t>
  </si>
  <si>
    <t>UE</t>
  </si>
  <si>
    <t>I-17</t>
  </si>
  <si>
    <t>Ukraina</t>
  </si>
  <si>
    <t xml:space="preserve">Dariusz Banasiewicz, tel. (022) 623-12- 01; fax (022) 623-16-05 </t>
  </si>
  <si>
    <r>
      <t>*</t>
    </r>
    <r>
      <rPr>
        <sz val="9"/>
        <rFont val="Times New Roman"/>
        <family val="1"/>
        <charset val="238"/>
      </rPr>
      <t xml:space="preserve">Źródło:clal.it, FranceAgriMer, prodzuivel.nl  </t>
    </r>
  </si>
  <si>
    <r>
      <t xml:space="preserve">Biuletyn „Rynek mleka” ukazuje się w każdy </t>
    </r>
    <r>
      <rPr>
        <b/>
        <sz val="10"/>
        <rFont val="Arial CE"/>
        <family val="2"/>
        <charset val="238"/>
      </rPr>
      <t>czwartek.</t>
    </r>
  </si>
  <si>
    <t xml:space="preserve">Tygodniowa zmiana </t>
  </si>
  <si>
    <t>2017r.</t>
  </si>
  <si>
    <t>Senegal</t>
  </si>
  <si>
    <t>Zmiana ceny [%] w 2018r. w stos. do lat:</t>
  </si>
  <si>
    <t>I-18</t>
  </si>
  <si>
    <t>Kuba</t>
  </si>
  <si>
    <t>Ministerstwo Rolnictwa i Rozwoju Wsi, Departament Promocji i Jakości Żywności.</t>
  </si>
  <si>
    <t>Departament Promocji i Jakości Żywności</t>
  </si>
  <si>
    <t>Wydział Informacji Rynkowej i Statystyki Rolnej</t>
  </si>
  <si>
    <t>-</t>
  </si>
  <si>
    <t>Libia</t>
  </si>
  <si>
    <t>konfekcja</t>
  </si>
  <si>
    <t>Kolumbia</t>
  </si>
  <si>
    <t>Indonezja</t>
  </si>
  <si>
    <t xml:space="preserve">według ważniejszych krajów </t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</si>
  <si>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surowego</t>
    </r>
    <r>
      <rPr>
        <b/>
        <sz val="13"/>
        <rFont val="Times New Roman"/>
        <family val="1"/>
        <charset val="238"/>
      </rPr>
      <t xml:space="preserve"> </t>
    </r>
    <r>
      <rPr>
        <b/>
        <sz val="13"/>
        <color rgb="FF0000FF"/>
        <rFont val="Times New Roman"/>
        <family val="1"/>
        <charset val="238"/>
      </rPr>
      <t>mleka i śmietany</t>
    </r>
    <r>
      <rPr>
        <b/>
        <sz val="13"/>
        <rFont val="Times New Roman"/>
        <family val="1"/>
        <charset val="238"/>
      </rPr>
      <t xml:space="preserve"> (kod 0401)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</si>
  <si>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 xml:space="preserve">surowego mleka i śmietany </t>
    </r>
    <r>
      <rPr>
        <b/>
        <sz val="13"/>
        <rFont val="Times New Roman"/>
        <family val="1"/>
        <charset val="238"/>
      </rPr>
      <t xml:space="preserve">(kod 0401)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</si>
  <si>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</si>
  <si>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</si>
  <si>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rgb="FFFF0000"/>
        <rFont val="Times New Roman"/>
        <family val="1"/>
        <charset val="238"/>
      </rPr>
      <t xml:space="preserve"> </t>
    </r>
    <r>
      <rPr>
        <b/>
        <sz val="13"/>
        <color theme="1"/>
        <rFont val="Times New Roman"/>
        <family val="1"/>
        <charset val="238"/>
      </rPr>
      <t>(kod CN 0405)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</si>
  <si>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theme="1"/>
        <rFont val="Times New Roman"/>
        <family val="1"/>
        <charset val="238"/>
      </rPr>
      <t xml:space="preserve"> (kod CN 0405)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</si>
  <si>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(kod CN 0406)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</si>
  <si>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 (kod CN 0406) </t>
    </r>
  </si>
  <si>
    <t>HOLANDIA</t>
  </si>
  <si>
    <t>aktualna</t>
  </si>
  <si>
    <t xml:space="preserve">     MONITOROWANYCH W RAMACH ZSRIR w 2019r.</t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</si>
  <si>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</si>
  <si>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</si>
  <si>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</si>
  <si>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</si>
  <si>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t>Malezja</t>
  </si>
  <si>
    <t>Tajlandia</t>
  </si>
  <si>
    <t>Białoruś</t>
  </si>
  <si>
    <t>2018r.</t>
  </si>
  <si>
    <t>I-19</t>
  </si>
  <si>
    <t>Katar</t>
  </si>
  <si>
    <t>Stany Zjednoczone Ameryki</t>
  </si>
  <si>
    <t>Jemen</t>
  </si>
  <si>
    <t>Japonia</t>
  </si>
  <si>
    <t>Maroko</t>
  </si>
  <si>
    <t>Myanmar (Birma)</t>
  </si>
  <si>
    <t>Wietnam</t>
  </si>
  <si>
    <t>Ghana</t>
  </si>
  <si>
    <t>marzec</t>
  </si>
  <si>
    <t>I-III 2018r.*</t>
  </si>
  <si>
    <t>I-III 2019r.*</t>
  </si>
  <si>
    <t>Handel zagraniczny produktami mlecznymi w okresie I - III  2019r. - dane wstępne</t>
  </si>
  <si>
    <t>I -III 2018r</t>
  </si>
  <si>
    <t>I -III 2019r</t>
  </si>
  <si>
    <t>Turcja</t>
  </si>
  <si>
    <t>Meksyk</t>
  </si>
  <si>
    <t>Panama</t>
  </si>
  <si>
    <t>tyg. zmiana kursu</t>
  </si>
  <si>
    <t xml:space="preserve"> tydz. temu</t>
  </si>
  <si>
    <t>tygodnia</t>
  </si>
  <si>
    <t>III-2019</t>
  </si>
  <si>
    <t>III-2018</t>
  </si>
  <si>
    <t>2019-05-19</t>
  </si>
  <si>
    <t>kwiecień</t>
  </si>
  <si>
    <t>kwiecień 2019</t>
  </si>
  <si>
    <t>kwiecień 2018</t>
  </si>
  <si>
    <t>kwiecień 2017</t>
  </si>
  <si>
    <t>1EUR=4,3039</t>
  </si>
  <si>
    <r>
      <t>Mleko surowe</t>
    </r>
    <r>
      <rPr>
        <b/>
        <sz val="11"/>
        <rFont val="Times New Roman"/>
        <family val="1"/>
        <charset val="238"/>
      </rPr>
      <t xml:space="preserve"> skup     kwiecień 19</t>
    </r>
  </si>
  <si>
    <t>NR 21/2019</t>
  </si>
  <si>
    <t>30 maja 2019r.</t>
  </si>
  <si>
    <t>Notowania z okresu: 20-26.05.2019r.</t>
  </si>
  <si>
    <t>Ceny sprzedaży (NETTO) wybranych produktów mleczarskich za okres: 20-26.05.2019r.</t>
  </si>
  <si>
    <t>2019-05-26</t>
  </si>
  <si>
    <t>1EUR=4,3021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</si>
</sst>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0.0"/>
    <numFmt numFmtId="166" formatCode="d/mm"/>
    <numFmt numFmtId="167" formatCode="#,##0.000"/>
    <numFmt numFmtId="168" formatCode="#,##0.0000"/>
    <numFmt numFmtId="169" formatCode="#,###,##0"/>
    <numFmt numFmtId="170" formatCode="yyyy/mm/dd;@"/>
  </numFmts>
  <fonts count="107" x14ac:knownFonts="1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2"/>
      <name val="Times New Roman"/>
      <family val="1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14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Arial CE"/>
      <family val="2"/>
      <charset val="238"/>
    </font>
    <font>
      <sz val="11"/>
      <name val="Arial CE"/>
      <charset val="238"/>
    </font>
    <font>
      <u/>
      <sz val="12"/>
      <name val="Arial CE"/>
      <family val="2"/>
      <charset val="238"/>
    </font>
    <font>
      <b/>
      <u/>
      <sz val="12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10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"/>
      <family val="1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sz val="9"/>
      <name val="Times New Roman"/>
      <family val="1"/>
      <charset val="238"/>
    </font>
    <font>
      <b/>
      <u/>
      <sz val="10"/>
      <name val="Arial CE"/>
      <charset val="238"/>
    </font>
    <font>
      <b/>
      <sz val="12"/>
      <name val="Arial CE"/>
      <charset val="238"/>
    </font>
    <font>
      <b/>
      <u/>
      <vertAlign val="superscript"/>
      <sz val="10"/>
      <name val="Arial CE"/>
      <charset val="238"/>
    </font>
    <font>
      <vertAlign val="superscript"/>
      <sz val="14"/>
      <name val="Arial CE"/>
      <charset val="238"/>
    </font>
    <font>
      <b/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Arial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4"/>
      <name val="Arial CE"/>
      <charset val="238"/>
    </font>
    <font>
      <b/>
      <i/>
      <sz val="12"/>
      <name val="Times New Roman CE"/>
      <charset val="238"/>
    </font>
    <font>
      <b/>
      <sz val="12"/>
      <name val="Times New Roman CE"/>
    </font>
    <font>
      <b/>
      <i/>
      <sz val="12"/>
      <name val="Times New Roman CE"/>
    </font>
    <font>
      <b/>
      <sz val="10"/>
      <name val="Times New Roman CE"/>
    </font>
    <font>
      <b/>
      <sz val="8"/>
      <name val="Arial CE"/>
      <charset val="238"/>
    </font>
    <font>
      <sz val="10"/>
      <name val="Times New Roman CE"/>
    </font>
    <font>
      <b/>
      <sz val="22"/>
      <color indexed="12"/>
      <name val="Times New Roman"/>
      <family val="1"/>
      <charset val="238"/>
    </font>
    <font>
      <b/>
      <vertAlign val="superscript"/>
      <sz val="10"/>
      <name val="Arial CE"/>
      <charset val="238"/>
    </font>
    <font>
      <vertAlign val="superscript"/>
      <sz val="10"/>
      <name val="Arial CE"/>
      <charset val="238"/>
    </font>
    <font>
      <b/>
      <i/>
      <sz val="14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sz val="8"/>
      <color indexed="8"/>
      <name val="Times New Roman CE"/>
      <charset val="238"/>
    </font>
    <font>
      <b/>
      <i/>
      <sz val="9"/>
      <name val="Times New Roman CE"/>
      <family val="1"/>
      <charset val="238"/>
    </font>
    <font>
      <sz val="11"/>
      <name val="Arial CE"/>
      <family val="2"/>
      <charset val="238"/>
    </font>
    <font>
      <b/>
      <u/>
      <sz val="11"/>
      <name val="Arial CE"/>
      <family val="2"/>
      <charset val="238"/>
    </font>
    <font>
      <u/>
      <sz val="11"/>
      <name val="Arial CE"/>
      <family val="2"/>
      <charset val="238"/>
    </font>
    <font>
      <sz val="10"/>
      <name val="Arial CE"/>
    </font>
    <font>
      <b/>
      <sz val="12"/>
      <name val="Times New Roman"/>
      <family val="1"/>
      <charset val="238"/>
    </font>
    <font>
      <sz val="12"/>
      <name val="Arial CE"/>
      <charset val="238"/>
    </font>
    <font>
      <vertAlign val="superscript"/>
      <sz val="12"/>
      <name val="Times"/>
      <family val="1"/>
    </font>
    <font>
      <b/>
      <vertAlign val="superscript"/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10"/>
      <name val="Arial CE"/>
      <charset val="238"/>
    </font>
    <font>
      <vertAlign val="superscript"/>
      <sz val="16"/>
      <name val="Times"/>
      <family val="1"/>
    </font>
    <font>
      <i/>
      <sz val="10"/>
      <name val="Arial CE"/>
      <charset val="238"/>
    </font>
    <font>
      <sz val="14"/>
      <name val="Arial CE"/>
      <charset val="238"/>
    </font>
    <font>
      <sz val="12"/>
      <color indexed="8"/>
      <name val="Times New Roman"/>
      <family val="2"/>
      <charset val="238"/>
    </font>
    <font>
      <sz val="12"/>
      <color indexed="9"/>
      <name val="Times New Roman"/>
      <family val="2"/>
      <charset val="238"/>
    </font>
    <font>
      <sz val="12"/>
      <color indexed="62"/>
      <name val="Times New Roman"/>
      <family val="2"/>
      <charset val="238"/>
    </font>
    <font>
      <b/>
      <sz val="12"/>
      <color indexed="63"/>
      <name val="Times New Roman"/>
      <family val="2"/>
      <charset val="238"/>
    </font>
    <font>
      <sz val="12"/>
      <color indexed="17"/>
      <name val="Times New Roman"/>
      <family val="2"/>
      <charset val="238"/>
    </font>
    <font>
      <sz val="12"/>
      <color indexed="52"/>
      <name val="Times New Roman"/>
      <family val="2"/>
      <charset val="238"/>
    </font>
    <font>
      <b/>
      <sz val="12"/>
      <color indexed="9"/>
      <name val="Times New Roman"/>
      <family val="2"/>
      <charset val="238"/>
    </font>
    <font>
      <b/>
      <sz val="15"/>
      <color indexed="56"/>
      <name val="Times New Roman"/>
      <family val="2"/>
      <charset val="238"/>
    </font>
    <font>
      <b/>
      <sz val="13"/>
      <color indexed="56"/>
      <name val="Times New Roman"/>
      <family val="2"/>
      <charset val="238"/>
    </font>
    <font>
      <b/>
      <sz val="11"/>
      <color indexed="56"/>
      <name val="Times New Roman"/>
      <family val="2"/>
      <charset val="238"/>
    </font>
    <font>
      <sz val="12"/>
      <color indexed="60"/>
      <name val="Times New Roman"/>
      <family val="2"/>
      <charset val="238"/>
    </font>
    <font>
      <b/>
      <sz val="12"/>
      <color indexed="52"/>
      <name val="Times New Roman"/>
      <family val="2"/>
      <charset val="238"/>
    </font>
    <font>
      <b/>
      <sz val="12"/>
      <color indexed="8"/>
      <name val="Times New Roman"/>
      <family val="2"/>
      <charset val="238"/>
    </font>
    <font>
      <i/>
      <sz val="12"/>
      <color indexed="23"/>
      <name val="Times New Roman"/>
      <family val="2"/>
      <charset val="238"/>
    </font>
    <font>
      <sz val="12"/>
      <color indexed="10"/>
      <name val="Times New Roman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20"/>
      <name val="Times New Roman"/>
      <family val="2"/>
      <charset val="238"/>
    </font>
    <font>
      <sz val="10"/>
      <name val="Arial"/>
      <family val="2"/>
      <charset val="238"/>
    </font>
    <font>
      <vertAlign val="superscript"/>
      <sz val="14"/>
      <name val="Times New Roman CE"/>
      <family val="1"/>
      <charset val="238"/>
    </font>
    <font>
      <b/>
      <i/>
      <u/>
      <sz val="14"/>
      <name val="Arial CE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b/>
      <sz val="10"/>
      <color rgb="FFFF000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 CE"/>
      <family val="1"/>
      <charset val="238"/>
    </font>
    <font>
      <b/>
      <sz val="14"/>
      <name val="Times New Roman"/>
      <family val="1"/>
      <charset val="238"/>
    </font>
    <font>
      <b/>
      <i/>
      <sz val="10"/>
      <name val="Arial CE"/>
      <charset val="238"/>
    </font>
    <font>
      <b/>
      <sz val="13"/>
      <color rgb="FF0000FF"/>
      <name val="Times New Roman"/>
      <family val="1"/>
      <charset val="238"/>
    </font>
    <font>
      <i/>
      <sz val="13"/>
      <name val="Times New Roman"/>
      <family val="1"/>
      <charset val="238"/>
    </font>
    <font>
      <b/>
      <sz val="13"/>
      <color rgb="FFFF0000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i/>
      <sz val="11"/>
      <name val="Times New Roman CE"/>
      <charset val="238"/>
    </font>
    <font>
      <b/>
      <i/>
      <sz val="11"/>
      <name val="Times New Roman CE"/>
      <charset val="238"/>
    </font>
    <font>
      <i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i/>
      <sz val="10"/>
      <name val="Times New Roman"/>
      <family val="1"/>
      <charset val="238"/>
    </font>
    <font>
      <b/>
      <sz val="13"/>
      <color rgb="FF0B44E5"/>
      <name val="Times New Roman"/>
      <family val="1"/>
      <charset val="238"/>
    </font>
    <font>
      <b/>
      <sz val="12"/>
      <color rgb="FF0B44E5"/>
      <name val="Times New Roman"/>
      <family val="1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 CE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1">
    <xf numFmtId="0" fontId="0" fillId="0" borderId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5" borderId="0" applyNumberFormat="0" applyBorder="0" applyAlignment="0" applyProtection="0"/>
    <xf numFmtId="0" fontId="64" fillId="8" borderId="0" applyNumberFormat="0" applyBorder="0" applyAlignment="0" applyProtection="0"/>
    <xf numFmtId="0" fontId="64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9" borderId="0" applyNumberFormat="0" applyBorder="0" applyAlignment="0" applyProtection="0"/>
    <xf numFmtId="0" fontId="66" fillId="7" borderId="1" applyNumberFormat="0" applyAlignment="0" applyProtection="0"/>
    <xf numFmtId="0" fontId="67" fillId="20" borderId="2" applyNumberFormat="0" applyAlignment="0" applyProtection="0"/>
    <xf numFmtId="0" fontId="68" fillId="4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9" fillId="0" borderId="3" applyNumberFormat="0" applyFill="0" applyAlignment="0" applyProtection="0"/>
    <xf numFmtId="0" fontId="70" fillId="21" borderId="4" applyNumberFormat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22" borderId="0" applyNumberFormat="0" applyBorder="0" applyAlignment="0" applyProtection="0"/>
    <xf numFmtId="0" fontId="51" fillId="0" borderId="0"/>
    <xf numFmtId="0" fontId="8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75" fillId="20" borderId="1" applyNumberFormat="0" applyAlignment="0" applyProtection="0"/>
    <xf numFmtId="0" fontId="76" fillId="0" borderId="8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64" fillId="23" borderId="9" applyNumberFormat="0" applyFont="0" applyAlignment="0" applyProtection="0"/>
    <xf numFmtId="0" fontId="80" fillId="3" borderId="0" applyNumberFormat="0" applyBorder="0" applyAlignment="0" applyProtection="0"/>
    <xf numFmtId="0" fontId="1" fillId="0" borderId="0"/>
    <xf numFmtId="0" fontId="87" fillId="0" borderId="0"/>
  </cellStyleXfs>
  <cellXfs count="562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10" xfId="0" applyFont="1" applyBorder="1" applyAlignment="1">
      <alignment horizontal="centerContinuous"/>
    </xf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8" fillId="0" borderId="16" xfId="0" applyFont="1" applyBorder="1" applyAlignment="1">
      <alignment horizontal="centerContinuous" vertic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9" fillId="24" borderId="17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10" fillId="0" borderId="0" xfId="0" applyFont="1"/>
    <xf numFmtId="0" fontId="5" fillId="0" borderId="0" xfId="28" applyAlignment="1" applyProtection="1"/>
    <xf numFmtId="0" fontId="14" fillId="0" borderId="0" xfId="28" applyFont="1" applyAlignment="1" applyProtection="1"/>
    <xf numFmtId="0" fontId="8" fillId="0" borderId="21" xfId="0" applyFont="1" applyBorder="1"/>
    <xf numFmtId="0" fontId="8" fillId="0" borderId="0" xfId="0" applyFont="1" applyBorder="1"/>
    <xf numFmtId="0" fontId="8" fillId="0" borderId="17" xfId="0" applyFont="1" applyFill="1" applyBorder="1" applyAlignment="1">
      <alignment horizontal="centerContinuous" vertical="center" wrapText="1"/>
    </xf>
    <xf numFmtId="0" fontId="8" fillId="0" borderId="16" xfId="0" applyFont="1" applyFill="1" applyBorder="1" applyAlignment="1">
      <alignment horizontal="centerContinuous" vertical="center" wrapText="1"/>
    </xf>
    <xf numFmtId="0" fontId="2" fillId="0" borderId="2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Continuous" vertical="center" wrapText="1"/>
    </xf>
    <xf numFmtId="0" fontId="7" fillId="0" borderId="1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8" fillId="0" borderId="32" xfId="0" applyFont="1" applyBorder="1" applyAlignment="1">
      <alignment horizontal="centerContinuous"/>
    </xf>
    <xf numFmtId="0" fontId="8" fillId="0" borderId="21" xfId="0" applyFont="1" applyBorder="1" applyAlignment="1">
      <alignment horizontal="center" vertical="center"/>
    </xf>
    <xf numFmtId="0" fontId="8" fillId="0" borderId="33" xfId="0" applyFont="1" applyBorder="1"/>
    <xf numFmtId="0" fontId="7" fillId="0" borderId="2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166" fontId="21" fillId="0" borderId="44" xfId="0" applyNumberFormat="1" applyFont="1" applyBorder="1" applyAlignment="1">
      <alignment horizontal="centerContinuous" vertical="center" wrapText="1"/>
    </xf>
    <xf numFmtId="166" fontId="21" fillId="0" borderId="45" xfId="0" applyNumberFormat="1" applyFont="1" applyBorder="1" applyAlignment="1">
      <alignment horizontal="centerContinuous" vertical="center" wrapText="1"/>
    </xf>
    <xf numFmtId="0" fontId="19" fillId="25" borderId="27" xfId="0" applyFont="1" applyFill="1" applyBorder="1" applyAlignment="1">
      <alignment vertical="center" wrapText="1"/>
    </xf>
    <xf numFmtId="167" fontId="22" fillId="25" borderId="46" xfId="0" applyNumberFormat="1" applyFont="1" applyFill="1" applyBorder="1" applyAlignment="1">
      <alignment vertical="center" wrapText="1"/>
    </xf>
    <xf numFmtId="167" fontId="22" fillId="25" borderId="38" xfId="0" applyNumberFormat="1" applyFont="1" applyFill="1" applyBorder="1" applyAlignment="1">
      <alignment vertical="center" wrapText="1"/>
    </xf>
    <xf numFmtId="0" fontId="19" fillId="25" borderId="30" xfId="0" applyFont="1" applyFill="1" applyBorder="1" applyAlignment="1">
      <alignment vertical="center" wrapText="1"/>
    </xf>
    <xf numFmtId="167" fontId="22" fillId="25" borderId="39" xfId="0" applyNumberFormat="1" applyFont="1" applyFill="1" applyBorder="1" applyAlignment="1">
      <alignment vertical="center" wrapText="1"/>
    </xf>
    <xf numFmtId="167" fontId="22" fillId="25" borderId="43" xfId="0" applyNumberFormat="1" applyFont="1" applyFill="1" applyBorder="1" applyAlignment="1">
      <alignment vertical="center" wrapText="1"/>
    </xf>
    <xf numFmtId="0" fontId="19" fillId="25" borderId="29" xfId="0" applyFont="1" applyFill="1" applyBorder="1" applyAlignment="1">
      <alignment vertical="center" wrapText="1"/>
    </xf>
    <xf numFmtId="167" fontId="22" fillId="25" borderId="47" xfId="0" applyNumberFormat="1" applyFont="1" applyFill="1" applyBorder="1" applyAlignment="1">
      <alignment vertical="center" wrapText="1"/>
    </xf>
    <xf numFmtId="167" fontId="22" fillId="25" borderId="35" xfId="0" applyNumberFormat="1" applyFont="1" applyFill="1" applyBorder="1" applyAlignment="1">
      <alignment vertical="center" wrapText="1"/>
    </xf>
    <xf numFmtId="0" fontId="23" fillId="0" borderId="0" xfId="0" applyFont="1"/>
    <xf numFmtId="0" fontId="24" fillId="0" borderId="0" xfId="0" applyFont="1"/>
    <xf numFmtId="0" fontId="26" fillId="0" borderId="0" xfId="0" applyFont="1"/>
    <xf numFmtId="0" fontId="8" fillId="0" borderId="12" xfId="0" applyFont="1" applyFill="1" applyBorder="1" applyAlignment="1">
      <alignment horizontal="centerContinuous" vertical="center" wrapText="1"/>
    </xf>
    <xf numFmtId="0" fontId="8" fillId="0" borderId="15" xfId="0" applyFont="1" applyFill="1" applyBorder="1" applyAlignment="1">
      <alignment horizontal="centerContinuous" vertical="center" wrapText="1"/>
    </xf>
    <xf numFmtId="0" fontId="7" fillId="0" borderId="32" xfId="0" applyFont="1" applyBorder="1" applyAlignment="1">
      <alignment horizontal="centerContinuous"/>
    </xf>
    <xf numFmtId="0" fontId="0" fillId="0" borderId="48" xfId="0" applyBorder="1"/>
    <xf numFmtId="0" fontId="30" fillId="0" borderId="0" xfId="0" applyFont="1"/>
    <xf numFmtId="0" fontId="8" fillId="0" borderId="23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0" fillId="26" borderId="50" xfId="0" applyFill="1" applyBorder="1"/>
    <xf numFmtId="0" fontId="0" fillId="0" borderId="0" xfId="0" applyFill="1"/>
    <xf numFmtId="0" fontId="33" fillId="0" borderId="0" xfId="0" applyFont="1"/>
    <xf numFmtId="0" fontId="9" fillId="0" borderId="51" xfId="0" applyFont="1" applyBorder="1"/>
    <xf numFmtId="0" fontId="7" fillId="0" borderId="52" xfId="0" applyFont="1" applyBorder="1" applyAlignment="1">
      <alignment horizontal="centerContinuous" vertical="center"/>
    </xf>
    <xf numFmtId="0" fontId="9" fillId="0" borderId="52" xfId="0" applyFont="1" applyBorder="1" applyAlignment="1">
      <alignment horizontal="centerContinuous" vertical="center"/>
    </xf>
    <xf numFmtId="0" fontId="9" fillId="0" borderId="53" xfId="0" applyFont="1" applyBorder="1" applyAlignment="1">
      <alignment horizontal="centerContinuous" vertical="center"/>
    </xf>
    <xf numFmtId="0" fontId="7" fillId="0" borderId="54" xfId="0" applyFont="1" applyBorder="1" applyAlignment="1">
      <alignment horizontal="center"/>
    </xf>
    <xf numFmtId="0" fontId="9" fillId="0" borderId="46" xfId="0" applyFont="1" applyBorder="1" applyAlignment="1">
      <alignment horizontal="centerContinuous" vertical="center"/>
    </xf>
    <xf numFmtId="0" fontId="9" fillId="0" borderId="55" xfId="0" applyFont="1" applyBorder="1" applyAlignment="1">
      <alignment horizontal="centerContinuous" vertical="center"/>
    </xf>
    <xf numFmtId="0" fontId="15" fillId="0" borderId="56" xfId="0" applyFont="1" applyBorder="1" applyAlignment="1"/>
    <xf numFmtId="169" fontId="15" fillId="0" borderId="57" xfId="0" applyNumberFormat="1" applyFont="1" applyBorder="1"/>
    <xf numFmtId="169" fontId="15" fillId="24" borderId="57" xfId="0" applyNumberFormat="1" applyFont="1" applyFill="1" applyBorder="1"/>
    <xf numFmtId="169" fontId="15" fillId="0" borderId="58" xfId="0" applyNumberFormat="1" applyFont="1" applyBorder="1"/>
    <xf numFmtId="169" fontId="15" fillId="24" borderId="58" xfId="0" applyNumberFormat="1" applyFont="1" applyFill="1" applyBorder="1"/>
    <xf numFmtId="0" fontId="38" fillId="0" borderId="50" xfId="0" applyFont="1" applyBorder="1" applyAlignment="1">
      <alignment horizontal="center"/>
    </xf>
    <xf numFmtId="0" fontId="9" fillId="0" borderId="36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40" fillId="0" borderId="0" xfId="0" applyFont="1"/>
    <xf numFmtId="0" fontId="42" fillId="0" borderId="0" xfId="0" applyFont="1"/>
    <xf numFmtId="0" fontId="8" fillId="0" borderId="0" xfId="0" applyFont="1"/>
    <xf numFmtId="0" fontId="43" fillId="0" borderId="0" xfId="0" applyFont="1" applyAlignment="1">
      <alignment horizontal="center"/>
    </xf>
    <xf numFmtId="0" fontId="29" fillId="0" borderId="50" xfId="0" applyFont="1" applyBorder="1" applyAlignment="1">
      <alignment horizontal="center"/>
    </xf>
    <xf numFmtId="0" fontId="20" fillId="0" borderId="10" xfId="0" applyFont="1" applyBorder="1" applyAlignment="1">
      <alignment horizontal="centerContinuous"/>
    </xf>
    <xf numFmtId="0" fontId="20" fillId="0" borderId="11" xfId="0" applyFont="1" applyBorder="1" applyAlignment="1">
      <alignment horizontal="centerContinuous"/>
    </xf>
    <xf numFmtId="0" fontId="28" fillId="0" borderId="32" xfId="0" applyFont="1" applyBorder="1" applyAlignment="1">
      <alignment horizontal="centerContinuous"/>
    </xf>
    <xf numFmtId="0" fontId="44" fillId="0" borderId="22" xfId="0" applyFont="1" applyFill="1" applyBorder="1" applyAlignment="1">
      <alignment horizontal="center" wrapText="1"/>
    </xf>
    <xf numFmtId="0" fontId="34" fillId="0" borderId="50" xfId="0" applyFont="1" applyFill="1" applyBorder="1" applyAlignment="1">
      <alignment horizontal="centerContinuous" wrapText="1"/>
    </xf>
    <xf numFmtId="0" fontId="34" fillId="0" borderId="45" xfId="0" applyFont="1" applyFill="1" applyBorder="1" applyAlignment="1">
      <alignment horizontal="centerContinuous" wrapText="1"/>
    </xf>
    <xf numFmtId="0" fontId="44" fillId="0" borderId="20" xfId="0" applyFont="1" applyFill="1" applyBorder="1" applyAlignment="1">
      <alignment horizontal="center" vertical="center" wrapText="1"/>
    </xf>
    <xf numFmtId="0" fontId="34" fillId="24" borderId="23" xfId="0" applyFont="1" applyFill="1" applyBorder="1" applyAlignment="1">
      <alignment horizontal="center" vertical="center" wrapText="1"/>
    </xf>
    <xf numFmtId="0" fontId="34" fillId="25" borderId="40" xfId="0" applyFont="1" applyFill="1" applyBorder="1" applyAlignment="1">
      <alignment horizontal="center" vertical="center" wrapText="1"/>
    </xf>
    <xf numFmtId="0" fontId="45" fillId="0" borderId="50" xfId="0" applyFont="1" applyFill="1" applyBorder="1" applyAlignment="1">
      <alignment horizontal="center" wrapText="1"/>
    </xf>
    <xf numFmtId="0" fontId="47" fillId="0" borderId="47" xfId="0" applyFont="1" applyBorder="1" applyAlignment="1">
      <alignment horizontal="center"/>
    </xf>
    <xf numFmtId="0" fontId="47" fillId="24" borderId="47" xfId="0" applyFont="1" applyFill="1" applyBorder="1" applyAlignment="1">
      <alignment horizontal="center"/>
    </xf>
    <xf numFmtId="0" fontId="47" fillId="24" borderId="59" xfId="0" applyFont="1" applyFill="1" applyBorder="1" applyAlignment="1">
      <alignment horizontal="center"/>
    </xf>
    <xf numFmtId="0" fontId="47" fillId="24" borderId="35" xfId="0" applyFont="1" applyFill="1" applyBorder="1" applyAlignment="1">
      <alignment horizontal="center"/>
    </xf>
    <xf numFmtId="0" fontId="9" fillId="0" borderId="16" xfId="0" applyFont="1" applyBorder="1" applyAlignment="1">
      <alignment horizontal="center" vertical="center" wrapText="1"/>
    </xf>
    <xf numFmtId="0" fontId="48" fillId="0" borderId="0" xfId="0" applyFont="1"/>
    <xf numFmtId="0" fontId="1" fillId="0" borderId="0" xfId="40"/>
    <xf numFmtId="170" fontId="32" fillId="26" borderId="21" xfId="0" applyNumberFormat="1" applyFont="1" applyFill="1" applyBorder="1" applyAlignment="1">
      <alignment horizontal="center" vertical="center"/>
    </xf>
    <xf numFmtId="164" fontId="22" fillId="25" borderId="38" xfId="0" applyNumberFormat="1" applyFont="1" applyFill="1" applyBorder="1" applyAlignment="1">
      <alignment vertical="center" wrapText="1"/>
    </xf>
    <xf numFmtId="164" fontId="22" fillId="25" borderId="43" xfId="0" applyNumberFormat="1" applyFont="1" applyFill="1" applyBorder="1" applyAlignment="1">
      <alignment vertical="center" wrapText="1"/>
    </xf>
    <xf numFmtId="164" fontId="22" fillId="25" borderId="35" xfId="0" applyNumberFormat="1" applyFont="1" applyFill="1" applyBorder="1" applyAlignment="1">
      <alignment vertical="center" wrapText="1"/>
    </xf>
    <xf numFmtId="0" fontId="52" fillId="0" borderId="0" xfId="0" applyFont="1"/>
    <xf numFmtId="0" fontId="8" fillId="0" borderId="64" xfId="0" applyFont="1" applyFill="1" applyBorder="1" applyAlignment="1">
      <alignment horizontal="centerContinuous" vertical="center" wrapText="1"/>
    </xf>
    <xf numFmtId="0" fontId="8" fillId="0" borderId="22" xfId="0" applyFont="1" applyFill="1" applyBorder="1" applyAlignment="1">
      <alignment horizontal="center" wrapText="1"/>
    </xf>
    <xf numFmtId="0" fontId="54" fillId="0" borderId="0" xfId="0" applyFont="1"/>
    <xf numFmtId="166" fontId="21" fillId="0" borderId="45" xfId="0" applyNumberFormat="1" applyFont="1" applyBorder="1" applyAlignment="1">
      <alignment horizontal="center" vertical="center" wrapText="1"/>
    </xf>
    <xf numFmtId="0" fontId="0" fillId="0" borderId="50" xfId="0" applyBorder="1"/>
    <xf numFmtId="0" fontId="0" fillId="0" borderId="0" xfId="0" applyAlignment="1">
      <alignment horizontal="left"/>
    </xf>
    <xf numFmtId="166" fontId="21" fillId="0" borderId="45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Continuous" vertical="center"/>
    </xf>
    <xf numFmtId="0" fontId="9" fillId="0" borderId="32" xfId="0" applyFont="1" applyBorder="1" applyAlignment="1">
      <alignment horizontal="centerContinuous" vertical="center"/>
    </xf>
    <xf numFmtId="0" fontId="9" fillId="0" borderId="37" xfId="0" applyFont="1" applyBorder="1" applyAlignment="1">
      <alignment horizontal="centerContinuous" vertical="center"/>
    </xf>
    <xf numFmtId="0" fontId="47" fillId="0" borderId="47" xfId="0" applyFont="1" applyFill="1" applyBorder="1" applyAlignment="1">
      <alignment horizontal="center"/>
    </xf>
    <xf numFmtId="0" fontId="47" fillId="0" borderId="34" xfId="0" applyFont="1" applyFill="1" applyBorder="1" applyAlignment="1">
      <alignment horizontal="center"/>
    </xf>
    <xf numFmtId="169" fontId="15" fillId="0" borderId="57" xfId="0" applyNumberFormat="1" applyFont="1" applyFill="1" applyBorder="1"/>
    <xf numFmtId="169" fontId="15" fillId="0" borderId="65" xfId="0" applyNumberFormat="1" applyFont="1" applyFill="1" applyBorder="1"/>
    <xf numFmtId="169" fontId="15" fillId="24" borderId="66" xfId="0" applyNumberFormat="1" applyFont="1" applyFill="1" applyBorder="1"/>
    <xf numFmtId="169" fontId="15" fillId="0" borderId="58" xfId="0" applyNumberFormat="1" applyFont="1" applyFill="1" applyBorder="1"/>
    <xf numFmtId="169" fontId="15" fillId="0" borderId="67" xfId="0" applyNumberFormat="1" applyFont="1" applyFill="1" applyBorder="1"/>
    <xf numFmtId="169" fontId="15" fillId="24" borderId="68" xfId="0" applyNumberFormat="1" applyFont="1" applyFill="1" applyBorder="1"/>
    <xf numFmtId="0" fontId="9" fillId="0" borderId="51" xfId="0" applyFont="1" applyBorder="1" applyAlignment="1">
      <alignment wrapText="1"/>
    </xf>
    <xf numFmtId="0" fontId="7" fillId="0" borderId="54" xfId="0" applyFont="1" applyBorder="1" applyAlignment="1">
      <alignment horizontal="center" wrapText="1"/>
    </xf>
    <xf numFmtId="0" fontId="15" fillId="0" borderId="56" xfId="0" applyFont="1" applyBorder="1" applyAlignment="1">
      <alignment wrapText="1"/>
    </xf>
    <xf numFmtId="0" fontId="56" fillId="0" borderId="0" xfId="40" applyFont="1"/>
    <xf numFmtId="0" fontId="57" fillId="0" borderId="0" xfId="40" applyFont="1"/>
    <xf numFmtId="0" fontId="58" fillId="0" borderId="49" xfId="40" applyFont="1" applyBorder="1" applyAlignment="1">
      <alignment horizontal="centerContinuous"/>
    </xf>
    <xf numFmtId="0" fontId="58" fillId="0" borderId="64" xfId="40" applyFont="1" applyBorder="1" applyAlignment="1">
      <alignment horizontal="centerContinuous"/>
    </xf>
    <xf numFmtId="0" fontId="58" fillId="0" borderId="61" xfId="40" applyFont="1" applyBorder="1" applyAlignment="1">
      <alignment horizontal="centerContinuous"/>
    </xf>
    <xf numFmtId="0" fontId="19" fillId="0" borderId="0" xfId="40" applyFont="1"/>
    <xf numFmtId="0" fontId="59" fillId="0" borderId="73" xfId="40" applyFont="1" applyBorder="1" applyAlignment="1">
      <alignment horizontal="center" vertical="center"/>
    </xf>
    <xf numFmtId="0" fontId="59" fillId="0" borderId="74" xfId="40" applyFont="1" applyFill="1" applyBorder="1" applyAlignment="1">
      <alignment horizontal="center" vertical="center" wrapText="1"/>
    </xf>
    <xf numFmtId="0" fontId="59" fillId="24" borderId="75" xfId="40" applyFont="1" applyFill="1" applyBorder="1" applyAlignment="1">
      <alignment horizontal="center" vertical="center" wrapText="1"/>
    </xf>
    <xf numFmtId="0" fontId="59" fillId="0" borderId="76" xfId="40" applyFont="1" applyBorder="1" applyAlignment="1">
      <alignment horizontal="center" vertical="center" wrapText="1"/>
    </xf>
    <xf numFmtId="0" fontId="27" fillId="0" borderId="0" xfId="40" applyFont="1"/>
    <xf numFmtId="169" fontId="37" fillId="0" borderId="81" xfId="0" applyNumberFormat="1" applyFont="1" applyFill="1" applyBorder="1"/>
    <xf numFmtId="169" fontId="37" fillId="24" borderId="82" xfId="0" applyNumberFormat="1" applyFont="1" applyFill="1" applyBorder="1"/>
    <xf numFmtId="169" fontId="15" fillId="0" borderId="0" xfId="0" applyNumberFormat="1" applyFont="1" applyFill="1" applyBorder="1"/>
    <xf numFmtId="169" fontId="39" fillId="24" borderId="66" xfId="0" applyNumberFormat="1" applyFont="1" applyFill="1" applyBorder="1"/>
    <xf numFmtId="169" fontId="39" fillId="24" borderId="68" xfId="0" applyNumberFormat="1" applyFont="1" applyFill="1" applyBorder="1"/>
    <xf numFmtId="169" fontId="15" fillId="0" borderId="65" xfId="0" applyNumberFormat="1" applyFont="1" applyBorder="1"/>
    <xf numFmtId="169" fontId="15" fillId="0" borderId="67" xfId="0" applyNumberFormat="1" applyFont="1" applyBorder="1"/>
    <xf numFmtId="169" fontId="37" fillId="24" borderId="83" xfId="0" applyNumberFormat="1" applyFont="1" applyFill="1" applyBorder="1"/>
    <xf numFmtId="169" fontId="37" fillId="0" borderId="83" xfId="0" applyNumberFormat="1" applyFont="1" applyFill="1" applyBorder="1"/>
    <xf numFmtId="169" fontId="37" fillId="0" borderId="83" xfId="0" applyNumberFormat="1" applyFont="1" applyBorder="1"/>
    <xf numFmtId="0" fontId="60" fillId="0" borderId="0" xfId="0" applyFont="1" applyFill="1"/>
    <xf numFmtId="0" fontId="61" fillId="0" borderId="0" xfId="0" applyFont="1"/>
    <xf numFmtId="169" fontId="39" fillId="0" borderId="87" xfId="0" applyNumberFormat="1" applyFont="1" applyBorder="1"/>
    <xf numFmtId="169" fontId="0" fillId="0" borderId="0" xfId="0" applyNumberFormat="1" applyFill="1"/>
    <xf numFmtId="0" fontId="8" fillId="0" borderId="45" xfId="0" applyFont="1" applyBorder="1" applyAlignment="1">
      <alignment horizontal="center" vertical="center" wrapText="1"/>
    </xf>
    <xf numFmtId="0" fontId="62" fillId="0" borderId="0" xfId="0" applyFont="1"/>
    <xf numFmtId="0" fontId="63" fillId="0" borderId="0" xfId="0" applyFont="1"/>
    <xf numFmtId="0" fontId="47" fillId="0" borderId="39" xfId="0" applyFont="1" applyFill="1" applyBorder="1" applyAlignment="1">
      <alignment horizontal="center"/>
    </xf>
    <xf numFmtId="0" fontId="47" fillId="24" borderId="39" xfId="0" applyFont="1" applyFill="1" applyBorder="1" applyAlignment="1">
      <alignment horizontal="center"/>
    </xf>
    <xf numFmtId="169" fontId="37" fillId="24" borderId="88" xfId="0" applyNumberFormat="1" applyFont="1" applyFill="1" applyBorder="1"/>
    <xf numFmtId="0" fontId="47" fillId="0" borderId="39" xfId="0" applyFont="1" applyBorder="1" applyAlignment="1">
      <alignment horizontal="center"/>
    </xf>
    <xf numFmtId="0" fontId="47" fillId="24" borderId="89" xfId="0" applyFont="1" applyFill="1" applyBorder="1" applyAlignment="1">
      <alignment horizontal="center"/>
    </xf>
    <xf numFmtId="169" fontId="32" fillId="0" borderId="83" xfId="0" applyNumberFormat="1" applyFont="1" applyFill="1" applyBorder="1"/>
    <xf numFmtId="169" fontId="32" fillId="24" borderId="83" xfId="0" applyNumberFormat="1" applyFont="1" applyFill="1" applyBorder="1"/>
    <xf numFmtId="0" fontId="19" fillId="0" borderId="49" xfId="0" applyFont="1" applyFill="1" applyBorder="1" applyAlignment="1">
      <alignment horizontal="center" vertical="center" wrapText="1"/>
    </xf>
    <xf numFmtId="2" fontId="8" fillId="0" borderId="50" xfId="0" applyNumberFormat="1" applyFont="1" applyFill="1" applyBorder="1" applyAlignment="1">
      <alignment horizontal="center" vertical="center" wrapText="1"/>
    </xf>
    <xf numFmtId="169" fontId="37" fillId="0" borderId="94" xfId="0" applyNumberFormat="1" applyFont="1" applyBorder="1"/>
    <xf numFmtId="0" fontId="47" fillId="0" borderId="62" xfId="0" applyFont="1" applyBorder="1" applyAlignment="1">
      <alignment horizontal="center"/>
    </xf>
    <xf numFmtId="169" fontId="37" fillId="0" borderId="81" xfId="0" applyNumberFormat="1" applyFont="1" applyBorder="1"/>
    <xf numFmtId="0" fontId="47" fillId="0" borderId="34" xfId="0" applyFont="1" applyBorder="1" applyAlignment="1">
      <alignment horizontal="center"/>
    </xf>
    <xf numFmtId="169" fontId="37" fillId="24" borderId="100" xfId="0" applyNumberFormat="1" applyFont="1" applyFill="1" applyBorder="1"/>
    <xf numFmtId="0" fontId="37" fillId="0" borderId="101" xfId="0" applyFont="1" applyBorder="1" applyAlignment="1">
      <alignment horizontal="centerContinuous" wrapText="1"/>
    </xf>
    <xf numFmtId="169" fontId="37" fillId="24" borderId="101" xfId="0" applyNumberFormat="1" applyFont="1" applyFill="1" applyBorder="1"/>
    <xf numFmtId="169" fontId="15" fillId="24" borderId="102" xfId="0" applyNumberFormat="1" applyFont="1" applyFill="1" applyBorder="1"/>
    <xf numFmtId="169" fontId="15" fillId="24" borderId="103" xfId="0" applyNumberFormat="1" applyFont="1" applyFill="1" applyBorder="1"/>
    <xf numFmtId="0" fontId="7" fillId="0" borderId="25" xfId="0" applyFont="1" applyBorder="1" applyAlignment="1">
      <alignment horizontal="centerContinuous" vertical="center"/>
    </xf>
    <xf numFmtId="0" fontId="0" fillId="0" borderId="0" xfId="0" applyBorder="1"/>
    <xf numFmtId="0" fontId="19" fillId="0" borderId="99" xfId="0" applyFont="1" applyBorder="1" applyAlignment="1">
      <alignment vertical="center" wrapText="1"/>
    </xf>
    <xf numFmtId="0" fontId="19" fillId="0" borderId="104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96" xfId="0" quotePrefix="1" applyFont="1" applyBorder="1" applyAlignment="1">
      <alignment horizontal="center" vertical="center" wrapText="1"/>
    </xf>
    <xf numFmtId="10" fontId="17" fillId="0" borderId="96" xfId="0" quotePrefix="1" applyNumberFormat="1" applyFont="1" applyBorder="1" applyAlignment="1">
      <alignment horizontal="center" vertical="center" wrapText="1"/>
    </xf>
    <xf numFmtId="10" fontId="17" fillId="0" borderId="91" xfId="0" quotePrefix="1" applyNumberFormat="1" applyFont="1" applyBorder="1" applyAlignment="1">
      <alignment horizontal="center" vertical="center" wrapText="1"/>
    </xf>
    <xf numFmtId="0" fontId="59" fillId="0" borderId="49" xfId="0" applyFont="1" applyBorder="1" applyAlignment="1">
      <alignment vertical="center" wrapText="1"/>
    </xf>
    <xf numFmtId="0" fontId="17" fillId="0" borderId="9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90" xfId="0" applyFont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Continuous" vertical="center" wrapText="1"/>
    </xf>
    <xf numFmtId="0" fontId="15" fillId="0" borderId="11" xfId="0" applyFont="1" applyFill="1" applyBorder="1" applyAlignment="1">
      <alignment horizontal="centerContinuous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3" fillId="0" borderId="95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92" xfId="0" applyFont="1" applyBorder="1" applyAlignment="1">
      <alignment vertical="center" wrapText="1"/>
    </xf>
    <xf numFmtId="0" fontId="3" fillId="0" borderId="91" xfId="0" quotePrefix="1" applyFont="1" applyBorder="1" applyAlignment="1">
      <alignment vertical="center" wrapText="1"/>
    </xf>
    <xf numFmtId="0" fontId="29" fillId="0" borderId="50" xfId="0" applyFont="1" applyBorder="1" applyAlignment="1">
      <alignment vertical="center" wrapText="1"/>
    </xf>
    <xf numFmtId="0" fontId="29" fillId="0" borderId="4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5" fillId="0" borderId="102" xfId="38" applyFont="1" applyBorder="1"/>
    <xf numFmtId="169" fontId="15" fillId="0" borderId="57" xfId="38" applyNumberFormat="1" applyFont="1" applyBorder="1"/>
    <xf numFmtId="169" fontId="15" fillId="24" borderId="57" xfId="38" applyNumberFormat="1" applyFont="1" applyFill="1" applyBorder="1"/>
    <xf numFmtId="169" fontId="15" fillId="24" borderId="102" xfId="38" applyNumberFormat="1" applyFont="1" applyFill="1" applyBorder="1"/>
    <xf numFmtId="169" fontId="39" fillId="0" borderId="57" xfId="38" applyNumberFormat="1" applyFont="1" applyBorder="1"/>
    <xf numFmtId="169" fontId="39" fillId="24" borderId="66" xfId="38" applyNumberFormat="1" applyFont="1" applyFill="1" applyBorder="1"/>
    <xf numFmtId="0" fontId="15" fillId="0" borderId="102" xfId="0" applyFont="1" applyBorder="1"/>
    <xf numFmtId="0" fontId="15" fillId="0" borderId="103" xfId="0" applyFont="1" applyBorder="1"/>
    <xf numFmtId="0" fontId="15" fillId="0" borderId="103" xfId="38" applyFont="1" applyBorder="1"/>
    <xf numFmtId="169" fontId="15" fillId="0" borderId="58" xfId="38" applyNumberFormat="1" applyFont="1" applyBorder="1"/>
    <xf numFmtId="169" fontId="15" fillId="24" borderId="58" xfId="38" applyNumberFormat="1" applyFont="1" applyFill="1" applyBorder="1"/>
    <xf numFmtId="169" fontId="15" fillId="24" borderId="103" xfId="38" applyNumberFormat="1" applyFont="1" applyFill="1" applyBorder="1"/>
    <xf numFmtId="169" fontId="39" fillId="0" borderId="58" xfId="38" applyNumberFormat="1" applyFont="1" applyBorder="1"/>
    <xf numFmtId="169" fontId="39" fillId="24" borderId="68" xfId="38" applyNumberFormat="1" applyFont="1" applyFill="1" applyBorder="1"/>
    <xf numFmtId="49" fontId="35" fillId="0" borderId="0" xfId="0" applyNumberFormat="1" applyFont="1" applyBorder="1" applyAlignment="1">
      <alignment horizontal="centerContinuous"/>
    </xf>
    <xf numFmtId="0" fontId="37" fillId="0" borderId="105" xfId="0" applyFont="1" applyBorder="1" applyAlignment="1">
      <alignment horizontal="centerContinuous" wrapText="1"/>
    </xf>
    <xf numFmtId="0" fontId="31" fillId="24" borderId="1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1" fillId="0" borderId="0" xfId="37"/>
    <xf numFmtId="0" fontId="81" fillId="0" borderId="0" xfId="37" applyBorder="1"/>
    <xf numFmtId="0" fontId="3" fillId="26" borderId="84" xfId="0" applyFont="1" applyFill="1" applyBorder="1" applyAlignment="1" applyProtection="1">
      <alignment horizontal="center" vertical="top" wrapText="1"/>
      <protection locked="0"/>
    </xf>
    <xf numFmtId="0" fontId="3" fillId="0" borderId="84" xfId="0" applyFont="1" applyFill="1" applyBorder="1" applyAlignment="1" applyProtection="1">
      <alignment horizontal="center" vertical="top" wrapText="1"/>
      <protection locked="0"/>
    </xf>
    <xf numFmtId="0" fontId="3" fillId="25" borderId="84" xfId="0" applyFont="1" applyFill="1" applyBorder="1" applyAlignment="1" applyProtection="1">
      <alignment horizontal="center" vertical="top" wrapText="1"/>
      <protection locked="0"/>
    </xf>
    <xf numFmtId="0" fontId="3" fillId="0" borderId="48" xfId="0" applyFont="1" applyFill="1" applyBorder="1" applyAlignment="1" applyProtection="1">
      <alignment horizontal="center" vertical="top" wrapText="1"/>
      <protection locked="0"/>
    </xf>
    <xf numFmtId="0" fontId="3" fillId="0" borderId="20" xfId="0" applyFont="1" applyFill="1" applyBorder="1" applyAlignment="1" applyProtection="1">
      <alignment horizontal="center" vertical="top" wrapText="1"/>
      <protection locked="0"/>
    </xf>
    <xf numFmtId="169" fontId="0" fillId="0" borderId="0" xfId="0" applyNumberFormat="1"/>
    <xf numFmtId="0" fontId="19" fillId="0" borderId="50" xfId="0" applyFont="1" applyFill="1" applyBorder="1" applyAlignment="1">
      <alignment horizontal="center" vertical="center" wrapText="1"/>
    </xf>
    <xf numFmtId="165" fontId="52" fillId="26" borderId="84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84" xfId="0" applyNumberFormat="1" applyFont="1" applyFill="1" applyBorder="1" applyAlignment="1" applyProtection="1">
      <alignment horizontal="right" vertical="center" wrapText="1"/>
      <protection locked="0"/>
    </xf>
    <xf numFmtId="165" fontId="3" fillId="25" borderId="84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0" fontId="83" fillId="0" borderId="0" xfId="0" applyFont="1"/>
    <xf numFmtId="0" fontId="53" fillId="0" borderId="0" xfId="0" applyFont="1"/>
    <xf numFmtId="169" fontId="15" fillId="0" borderId="65" xfId="38" applyNumberFormat="1" applyFont="1" applyBorder="1"/>
    <xf numFmtId="169" fontId="15" fillId="0" borderId="67" xfId="38" applyNumberFormat="1" applyFont="1" applyBorder="1"/>
    <xf numFmtId="49" fontId="15" fillId="0" borderId="107" xfId="0" applyNumberFormat="1" applyFont="1" applyBorder="1"/>
    <xf numFmtId="0" fontId="0" fillId="0" borderId="105" xfId="0" applyBorder="1"/>
    <xf numFmtId="49" fontId="9" fillId="0" borderId="11" xfId="0" applyNumberFormat="1" applyFont="1" applyBorder="1"/>
    <xf numFmtId="49" fontId="7" fillId="0" borderId="0" xfId="0" applyNumberFormat="1" applyFont="1" applyBorder="1" applyAlignment="1">
      <alignment horizontal="center"/>
    </xf>
    <xf numFmtId="49" fontId="15" fillId="0" borderId="48" xfId="0" applyNumberFormat="1" applyFont="1" applyBorder="1" applyAlignment="1"/>
    <xf numFmtId="49" fontId="15" fillId="0" borderId="65" xfId="0" applyNumberFormat="1" applyFont="1" applyBorder="1"/>
    <xf numFmtId="49" fontId="15" fillId="0" borderId="67" xfId="0" applyNumberFormat="1" applyFont="1" applyBorder="1"/>
    <xf numFmtId="49" fontId="35" fillId="0" borderId="11" xfId="0" applyNumberFormat="1" applyFont="1" applyBorder="1" applyAlignment="1">
      <alignment horizontal="centerContinuous"/>
    </xf>
    <xf numFmtId="49" fontId="15" fillId="0" borderId="65" xfId="38" applyNumberFormat="1" applyFont="1" applyBorder="1"/>
    <xf numFmtId="49" fontId="15" fillId="0" borderId="67" xfId="38" applyNumberFormat="1" applyFont="1" applyBorder="1"/>
    <xf numFmtId="0" fontId="19" fillId="0" borderId="109" xfId="0" applyFont="1" applyBorder="1" applyAlignment="1">
      <alignment vertical="center" wrapText="1"/>
    </xf>
    <xf numFmtId="0" fontId="19" fillId="0" borderId="90" xfId="0" applyFont="1" applyBorder="1" applyAlignment="1">
      <alignment vertical="center" wrapText="1"/>
    </xf>
    <xf numFmtId="168" fontId="82" fillId="0" borderId="84" xfId="0" applyNumberFormat="1" applyFont="1" applyFill="1" applyBorder="1" applyAlignment="1">
      <alignment horizontal="center" vertical="center" wrapText="1"/>
    </xf>
    <xf numFmtId="168" fontId="8" fillId="0" borderId="84" xfId="0" applyNumberFormat="1" applyFont="1" applyFill="1" applyBorder="1" applyAlignment="1">
      <alignment horizontal="center" vertical="center" wrapText="1"/>
    </xf>
    <xf numFmtId="0" fontId="84" fillId="0" borderId="52" xfId="0" applyFont="1" applyBorder="1" applyAlignment="1">
      <alignment horizontal="centerContinuous"/>
    </xf>
    <xf numFmtId="0" fontId="85" fillId="0" borderId="52" xfId="0" applyFont="1" applyBorder="1" applyAlignment="1">
      <alignment horizontal="centerContinuous"/>
    </xf>
    <xf numFmtId="0" fontId="8" fillId="0" borderId="36" xfId="0" applyFont="1" applyBorder="1" applyAlignment="1">
      <alignment horizontal="centerContinuous"/>
    </xf>
    <xf numFmtId="0" fontId="84" fillId="0" borderId="46" xfId="0" applyFont="1" applyBorder="1" applyAlignment="1">
      <alignment horizontal="centerContinuous" vertical="center" wrapText="1"/>
    </xf>
    <xf numFmtId="164" fontId="39" fillId="0" borderId="0" xfId="0" applyNumberFormat="1" applyFont="1" applyFill="1" applyBorder="1"/>
    <xf numFmtId="0" fontId="0" fillId="0" borderId="61" xfId="0" applyBorder="1"/>
    <xf numFmtId="0" fontId="0" fillId="0" borderId="22" xfId="0" applyBorder="1"/>
    <xf numFmtId="0" fontId="0" fillId="0" borderId="32" xfId="0" applyBorder="1"/>
    <xf numFmtId="0" fontId="0" fillId="0" borderId="23" xfId="0" applyBorder="1"/>
    <xf numFmtId="0" fontId="0" fillId="0" borderId="33" xfId="0" applyBorder="1"/>
    <xf numFmtId="0" fontId="86" fillId="0" borderId="33" xfId="0" applyFont="1" applyBorder="1"/>
    <xf numFmtId="16" fontId="27" fillId="24" borderId="46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85" fillId="0" borderId="22" xfId="0" applyFont="1" applyBorder="1" applyAlignment="1">
      <alignment horizontal="center" wrapText="1"/>
    </xf>
    <xf numFmtId="0" fontId="89" fillId="0" borderId="50" xfId="0" applyFont="1" applyFill="1" applyBorder="1" applyAlignment="1">
      <alignment horizontal="center" wrapText="1"/>
    </xf>
    <xf numFmtId="0" fontId="88" fillId="0" borderId="0" xfId="37" applyFont="1"/>
    <xf numFmtId="169" fontId="15" fillId="24" borderId="87" xfId="38" applyNumberFormat="1" applyFont="1" applyFill="1" applyBorder="1"/>
    <xf numFmtId="169" fontId="15" fillId="24" borderId="110" xfId="38" applyNumberFormat="1" applyFont="1" applyFill="1" applyBorder="1"/>
    <xf numFmtId="169" fontId="37" fillId="0" borderId="111" xfId="0" applyNumberFormat="1" applyFont="1" applyBorder="1"/>
    <xf numFmtId="169" fontId="39" fillId="0" borderId="112" xfId="38" applyNumberFormat="1" applyFont="1" applyBorder="1"/>
    <xf numFmtId="169" fontId="39" fillId="0" borderId="113" xfId="38" applyNumberFormat="1" applyFont="1" applyBorder="1"/>
    <xf numFmtId="169" fontId="15" fillId="24" borderId="87" xfId="0" applyNumberFormat="1" applyFont="1" applyFill="1" applyBorder="1"/>
    <xf numFmtId="169" fontId="15" fillId="24" borderId="110" xfId="0" applyNumberFormat="1" applyFont="1" applyFill="1" applyBorder="1"/>
    <xf numFmtId="169" fontId="39" fillId="0" borderId="112" xfId="0" applyNumberFormat="1" applyFont="1" applyBorder="1"/>
    <xf numFmtId="169" fontId="39" fillId="0" borderId="113" xfId="0" applyNumberFormat="1" applyFont="1" applyBorder="1"/>
    <xf numFmtId="0" fontId="85" fillId="0" borderId="32" xfId="0" applyFont="1" applyBorder="1" applyAlignment="1">
      <alignment horizontal="center" wrapText="1"/>
    </xf>
    <xf numFmtId="170" fontId="32" fillId="26" borderId="2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11" xfId="0" applyFont="1" applyFill="1" applyBorder="1" applyAlignment="1">
      <alignment horizontal="centerContinuous" vertical="center" wrapText="1"/>
    </xf>
    <xf numFmtId="0" fontId="91" fillId="0" borderId="0" xfId="0" applyFont="1"/>
    <xf numFmtId="0" fontId="8" fillId="0" borderId="114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Continuous" vertical="center" wrapText="1"/>
    </xf>
    <xf numFmtId="0" fontId="37" fillId="0" borderId="88" xfId="0" applyFont="1" applyBorder="1" applyAlignment="1">
      <alignment horizontal="centerContinuous"/>
    </xf>
    <xf numFmtId="0" fontId="15" fillId="0" borderId="87" xfId="38" applyFont="1" applyBorder="1"/>
    <xf numFmtId="0" fontId="15" fillId="0" borderId="110" xfId="38" applyFont="1" applyBorder="1"/>
    <xf numFmtId="169" fontId="15" fillId="0" borderId="112" xfId="38" applyNumberFormat="1" applyFont="1" applyBorder="1"/>
    <xf numFmtId="169" fontId="15" fillId="0" borderId="113" xfId="38" applyNumberFormat="1" applyFont="1" applyBorder="1"/>
    <xf numFmtId="0" fontId="47" fillId="0" borderId="62" xfId="0" applyFont="1" applyFill="1" applyBorder="1" applyAlignment="1">
      <alignment horizontal="center"/>
    </xf>
    <xf numFmtId="0" fontId="47" fillId="24" borderId="43" xfId="0" applyFont="1" applyFill="1" applyBorder="1" applyAlignment="1">
      <alignment horizontal="center"/>
    </xf>
    <xf numFmtId="169" fontId="37" fillId="0" borderId="26" xfId="0" applyNumberFormat="1" applyFont="1" applyBorder="1"/>
    <xf numFmtId="169" fontId="37" fillId="24" borderId="36" xfId="0" applyNumberFormat="1" applyFont="1" applyFill="1" applyBorder="1"/>
    <xf numFmtId="0" fontId="52" fillId="0" borderId="50" xfId="40" applyFont="1" applyBorder="1" applyAlignment="1">
      <alignment vertical="center"/>
    </xf>
    <xf numFmtId="3" fontId="52" fillId="0" borderId="17" xfId="39" applyNumberFormat="1" applyFont="1" applyBorder="1"/>
    <xf numFmtId="3" fontId="52" fillId="24" borderId="64" xfId="39" applyNumberFormat="1" applyFont="1" applyFill="1" applyBorder="1"/>
    <xf numFmtId="3" fontId="52" fillId="0" borderId="45" xfId="39" applyNumberFormat="1" applyFont="1" applyBorder="1"/>
    <xf numFmtId="0" fontId="52" fillId="0" borderId="16" xfId="40" applyFont="1" applyBorder="1" applyAlignment="1">
      <alignment vertical="center"/>
    </xf>
    <xf numFmtId="3" fontId="52" fillId="0" borderId="60" xfId="39" applyNumberFormat="1" applyFont="1" applyBorder="1"/>
    <xf numFmtId="3" fontId="52" fillId="24" borderId="44" xfId="39" applyNumberFormat="1" applyFont="1" applyFill="1" applyBorder="1"/>
    <xf numFmtId="4" fontId="3" fillId="0" borderId="28" xfId="39" applyNumberFormat="1" applyFont="1" applyBorder="1"/>
    <xf numFmtId="3" fontId="3" fillId="0" borderId="77" xfId="40" applyNumberFormat="1" applyFont="1" applyBorder="1"/>
    <xf numFmtId="3" fontId="3" fillId="24" borderId="77" xfId="40" applyNumberFormat="1" applyFont="1" applyFill="1" applyBorder="1"/>
    <xf numFmtId="4" fontId="3" fillId="0" borderId="77" xfId="39" applyNumberFormat="1" applyFont="1" applyBorder="1"/>
    <xf numFmtId="3" fontId="3" fillId="0" borderId="77" xfId="39" applyNumberFormat="1" applyFont="1" applyBorder="1"/>
    <xf numFmtId="3" fontId="3" fillId="24" borderId="78" xfId="39" applyNumberFormat="1" applyFont="1" applyFill="1" applyBorder="1"/>
    <xf numFmtId="3" fontId="3" fillId="0" borderId="42" xfId="39" applyNumberFormat="1" applyFont="1" applyBorder="1"/>
    <xf numFmtId="4" fontId="3" fillId="0" borderId="27" xfId="39" applyNumberFormat="1" applyFont="1" applyBorder="1"/>
    <xf numFmtId="3" fontId="3" fillId="0" borderId="46" xfId="40" applyNumberFormat="1" applyFont="1" applyBorder="1"/>
    <xf numFmtId="3" fontId="3" fillId="24" borderId="46" xfId="40" applyNumberFormat="1" applyFont="1" applyFill="1" applyBorder="1"/>
    <xf numFmtId="4" fontId="3" fillId="0" borderId="46" xfId="39" applyNumberFormat="1" applyFont="1" applyBorder="1"/>
    <xf numFmtId="3" fontId="3" fillId="0" borderId="46" xfId="39" applyNumberFormat="1" applyFont="1" applyBorder="1"/>
    <xf numFmtId="3" fontId="3" fillId="24" borderId="79" xfId="39" applyNumberFormat="1" applyFont="1" applyFill="1" applyBorder="1"/>
    <xf numFmtId="3" fontId="3" fillId="0" borderId="38" xfId="39" applyNumberFormat="1" applyFont="1" applyBorder="1"/>
    <xf numFmtId="4" fontId="3" fillId="0" borderId="29" xfId="39" applyNumberFormat="1" applyFont="1" applyBorder="1"/>
    <xf numFmtId="3" fontId="3" fillId="0" borderId="47" xfId="40" applyNumberFormat="1" applyFont="1" applyBorder="1"/>
    <xf numFmtId="3" fontId="3" fillId="24" borderId="47" xfId="40" applyNumberFormat="1" applyFont="1" applyFill="1" applyBorder="1"/>
    <xf numFmtId="4" fontId="3" fillId="0" borderId="47" xfId="39" applyNumberFormat="1" applyFont="1" applyBorder="1"/>
    <xf numFmtId="3" fontId="3" fillId="0" borderId="47" xfId="39" applyNumberFormat="1" applyFont="1" applyBorder="1"/>
    <xf numFmtId="3" fontId="3" fillId="24" borderId="80" xfId="39" applyNumberFormat="1" applyFont="1" applyFill="1" applyBorder="1"/>
    <xf numFmtId="3" fontId="3" fillId="0" borderId="35" xfId="39" applyNumberFormat="1" applyFont="1" applyBorder="1"/>
    <xf numFmtId="0" fontId="90" fillId="0" borderId="69" xfId="40" applyFont="1" applyBorder="1" applyAlignment="1">
      <alignment horizontal="centerContinuous"/>
    </xf>
    <xf numFmtId="0" fontId="90" fillId="0" borderId="70" xfId="40" applyFont="1" applyBorder="1" applyAlignment="1">
      <alignment horizontal="centerContinuous"/>
    </xf>
    <xf numFmtId="0" fontId="90" fillId="0" borderId="71" xfId="40" applyFont="1" applyBorder="1" applyAlignment="1">
      <alignment horizontal="centerContinuous"/>
    </xf>
    <xf numFmtId="0" fontId="90" fillId="0" borderId="72" xfId="40" applyFont="1" applyBorder="1" applyAlignment="1">
      <alignment horizontal="centerContinuous"/>
    </xf>
    <xf numFmtId="0" fontId="93" fillId="0" borderId="0" xfId="40" applyFont="1"/>
    <xf numFmtId="0" fontId="96" fillId="0" borderId="0" xfId="0" applyFont="1"/>
    <xf numFmtId="0" fontId="97" fillId="0" borderId="0" xfId="0" applyFont="1" applyFill="1"/>
    <xf numFmtId="1" fontId="8" fillId="24" borderId="26" xfId="0" applyNumberFormat="1" applyFont="1" applyFill="1" applyBorder="1" applyAlignment="1">
      <alignment horizontal="right" vertical="center" wrapText="1"/>
    </xf>
    <xf numFmtId="1" fontId="8" fillId="0" borderId="25" xfId="0" applyNumberFormat="1" applyFont="1" applyBorder="1" applyAlignment="1">
      <alignment horizontal="right" vertical="center" wrapText="1"/>
    </xf>
    <xf numFmtId="1" fontId="8" fillId="24" borderId="27" xfId="0" applyNumberFormat="1" applyFont="1" applyFill="1" applyBorder="1" applyAlignment="1">
      <alignment horizontal="right" vertical="center" wrapText="1"/>
    </xf>
    <xf numFmtId="1" fontId="8" fillId="0" borderId="37" xfId="0" applyNumberFormat="1" applyFont="1" applyBorder="1" applyAlignment="1">
      <alignment horizontal="right" vertical="center" wrapText="1"/>
    </xf>
    <xf numFmtId="1" fontId="8" fillId="24" borderId="30" xfId="0" applyNumberFormat="1" applyFont="1" applyFill="1" applyBorder="1" applyAlignment="1">
      <alignment horizontal="right" vertical="center" wrapText="1"/>
    </xf>
    <xf numFmtId="1" fontId="8" fillId="0" borderId="62" xfId="0" applyNumberFormat="1" applyFont="1" applyBorder="1" applyAlignment="1">
      <alignment horizontal="right" vertical="center" wrapText="1"/>
    </xf>
    <xf numFmtId="1" fontId="16" fillId="24" borderId="17" xfId="0" applyNumberFormat="1" applyFont="1" applyFill="1" applyBorder="1" applyAlignment="1">
      <alignment horizontal="right" vertical="center" wrapText="1"/>
    </xf>
    <xf numFmtId="1" fontId="16" fillId="0" borderId="16" xfId="0" applyNumberFormat="1" applyFont="1" applyBorder="1" applyAlignment="1">
      <alignment horizontal="right" vertical="center" wrapText="1"/>
    </xf>
    <xf numFmtId="1" fontId="8" fillId="24" borderId="31" xfId="0" applyNumberFormat="1" applyFont="1" applyFill="1" applyBorder="1" applyAlignment="1">
      <alignment horizontal="right" vertical="center" wrapText="1"/>
    </xf>
    <xf numFmtId="1" fontId="8" fillId="0" borderId="63" xfId="0" applyNumberFormat="1" applyFont="1" applyBorder="1" applyAlignment="1">
      <alignment horizontal="right" vertical="center" wrapText="1"/>
    </xf>
    <xf numFmtId="1" fontId="8" fillId="24" borderId="29" xfId="0" applyNumberFormat="1" applyFont="1" applyFill="1" applyBorder="1" applyAlignment="1">
      <alignment horizontal="right" vertical="center" wrapText="1"/>
    </xf>
    <xf numFmtId="1" fontId="8" fillId="0" borderId="34" xfId="0" applyNumberFormat="1" applyFont="1" applyBorder="1" applyAlignment="1">
      <alignment horizontal="right" vertical="center" wrapText="1"/>
    </xf>
    <xf numFmtId="1" fontId="9" fillId="24" borderId="17" xfId="0" applyNumberFormat="1" applyFont="1" applyFill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center" vertical="center" wrapText="1"/>
    </xf>
    <xf numFmtId="1" fontId="8" fillId="24" borderId="28" xfId="0" applyNumberFormat="1" applyFont="1" applyFill="1" applyBorder="1" applyAlignment="1">
      <alignment horizontal="right" vertical="center" wrapText="1"/>
    </xf>
    <xf numFmtId="1" fontId="8" fillId="0" borderId="41" xfId="0" applyNumberFormat="1" applyFont="1" applyBorder="1" applyAlignment="1">
      <alignment horizontal="right" vertical="center" wrapText="1"/>
    </xf>
    <xf numFmtId="1" fontId="9" fillId="24" borderId="16" xfId="0" applyNumberFormat="1" applyFont="1" applyFill="1" applyBorder="1" applyAlignment="1">
      <alignment horizontal="center" vertical="center" wrapText="1"/>
    </xf>
    <xf numFmtId="1" fontId="8" fillId="24" borderId="25" xfId="0" applyNumberFormat="1" applyFont="1" applyFill="1" applyBorder="1" applyAlignment="1">
      <alignment horizontal="right" vertical="center" wrapText="1"/>
    </xf>
    <xf numFmtId="1" fontId="8" fillId="24" borderId="37" xfId="0" applyNumberFormat="1" applyFont="1" applyFill="1" applyBorder="1" applyAlignment="1">
      <alignment horizontal="right" vertical="center" wrapText="1"/>
    </xf>
    <xf numFmtId="1" fontId="8" fillId="24" borderId="41" xfId="0" applyNumberFormat="1" applyFont="1" applyFill="1" applyBorder="1" applyAlignment="1">
      <alignment horizontal="right" vertical="center" wrapText="1"/>
    </xf>
    <xf numFmtId="1" fontId="8" fillId="24" borderId="34" xfId="0" applyNumberFormat="1" applyFont="1" applyFill="1" applyBorder="1" applyAlignment="1">
      <alignment horizontal="right" vertical="center" wrapText="1"/>
    </xf>
    <xf numFmtId="164" fontId="98" fillId="0" borderId="36" xfId="0" applyNumberFormat="1" applyFont="1" applyBorder="1" applyAlignment="1">
      <alignment horizontal="right" vertical="center" wrapText="1"/>
    </xf>
    <xf numFmtId="164" fontId="98" fillId="0" borderId="38" xfId="0" applyNumberFormat="1" applyFont="1" applyBorder="1" applyAlignment="1">
      <alignment horizontal="right" vertical="center" wrapText="1"/>
    </xf>
    <xf numFmtId="164" fontId="98" fillId="0" borderId="43" xfId="0" applyNumberFormat="1" applyFont="1" applyBorder="1" applyAlignment="1">
      <alignment horizontal="right" vertical="center" wrapText="1"/>
    </xf>
    <xf numFmtId="164" fontId="34" fillId="0" borderId="45" xfId="0" applyNumberFormat="1" applyFont="1" applyBorder="1" applyAlignment="1">
      <alignment horizontal="right" vertical="center" wrapText="1"/>
    </xf>
    <xf numFmtId="164" fontId="98" fillId="0" borderId="36" xfId="0" quotePrefix="1" applyNumberFormat="1" applyFont="1" applyBorder="1" applyAlignment="1">
      <alignment horizontal="right" vertical="center" wrapText="1"/>
    </xf>
    <xf numFmtId="164" fontId="98" fillId="0" borderId="40" xfId="0" applyNumberFormat="1" applyFont="1" applyBorder="1" applyAlignment="1">
      <alignment horizontal="right" vertical="center" wrapText="1"/>
    </xf>
    <xf numFmtId="164" fontId="98" fillId="0" borderId="35" xfId="0" applyNumberFormat="1" applyFont="1" applyBorder="1" applyAlignment="1">
      <alignment horizontal="right" vertical="center" wrapText="1"/>
    </xf>
    <xf numFmtId="164" fontId="98" fillId="0" borderId="115" xfId="0" applyNumberFormat="1" applyFont="1" applyBorder="1" applyAlignment="1">
      <alignment horizontal="right" vertical="center" wrapText="1"/>
    </xf>
    <xf numFmtId="164" fontId="98" fillId="0" borderId="79" xfId="0" applyNumberFormat="1" applyFont="1" applyBorder="1" applyAlignment="1">
      <alignment horizontal="right" vertical="center" wrapText="1"/>
    </xf>
    <xf numFmtId="164" fontId="98" fillId="0" borderId="78" xfId="0" applyNumberFormat="1" applyFont="1" applyBorder="1" applyAlignment="1">
      <alignment horizontal="right" vertical="center" wrapText="1"/>
    </xf>
    <xf numFmtId="164" fontId="98" fillId="0" borderId="80" xfId="0" applyNumberFormat="1" applyFont="1" applyBorder="1" applyAlignment="1">
      <alignment horizontal="right" vertical="center" wrapText="1"/>
    </xf>
    <xf numFmtId="164" fontId="98" fillId="0" borderId="42" xfId="0" applyNumberFormat="1" applyFont="1" applyBorder="1" applyAlignment="1">
      <alignment horizontal="right" vertical="center" wrapText="1"/>
    </xf>
    <xf numFmtId="164" fontId="98" fillId="0" borderId="116" xfId="0" applyNumberFormat="1" applyFont="1" applyBorder="1" applyAlignment="1">
      <alignment horizontal="right" vertical="center" wrapText="1"/>
    </xf>
    <xf numFmtId="1" fontId="8" fillId="24" borderId="62" xfId="0" applyNumberFormat="1" applyFont="1" applyFill="1" applyBorder="1" applyAlignment="1">
      <alignment horizontal="right" vertical="center" wrapText="1"/>
    </xf>
    <xf numFmtId="164" fontId="34" fillId="0" borderId="44" xfId="0" applyNumberFormat="1" applyFont="1" applyBorder="1" applyAlignment="1">
      <alignment horizontal="right" vertical="center" wrapText="1"/>
    </xf>
    <xf numFmtId="1" fontId="16" fillId="24" borderId="16" xfId="0" applyNumberFormat="1" applyFont="1" applyFill="1" applyBorder="1" applyAlignment="1">
      <alignment horizontal="right" vertical="center" wrapText="1"/>
    </xf>
    <xf numFmtId="164" fontId="98" fillId="0" borderId="117" xfId="0" quotePrefix="1" applyNumberFormat="1" applyFont="1" applyBorder="1" applyAlignment="1">
      <alignment horizontal="right" vertical="center" wrapText="1"/>
    </xf>
    <xf numFmtId="1" fontId="8" fillId="24" borderId="63" xfId="0" applyNumberFormat="1" applyFont="1" applyFill="1" applyBorder="1" applyAlignment="1">
      <alignment horizontal="right" vertical="center" wrapText="1"/>
    </xf>
    <xf numFmtId="164" fontId="98" fillId="0" borderId="40" xfId="0" quotePrefix="1" applyNumberFormat="1" applyFont="1" applyBorder="1" applyAlignment="1">
      <alignment horizontal="right" vertical="center" wrapText="1"/>
    </xf>
    <xf numFmtId="164" fontId="34" fillId="0" borderId="45" xfId="0" quotePrefix="1" applyNumberFormat="1" applyFont="1" applyBorder="1" applyAlignment="1">
      <alignment horizontal="right" vertical="center" wrapText="1"/>
    </xf>
    <xf numFmtId="164" fontId="98" fillId="0" borderId="38" xfId="0" quotePrefix="1" applyNumberFormat="1" applyFont="1" applyBorder="1" applyAlignment="1">
      <alignment horizontal="right" vertical="center" wrapText="1"/>
    </xf>
    <xf numFmtId="164" fontId="98" fillId="0" borderId="43" xfId="0" quotePrefix="1" applyNumberFormat="1" applyFont="1" applyBorder="1" applyAlignment="1">
      <alignment horizontal="right" vertical="center" wrapText="1"/>
    </xf>
    <xf numFmtId="164" fontId="98" fillId="0" borderId="99" xfId="0" applyNumberFormat="1" applyFont="1" applyBorder="1" applyAlignment="1">
      <alignment horizontal="right" vertical="center" wrapText="1"/>
    </xf>
    <xf numFmtId="164" fontId="98" fillId="0" borderId="104" xfId="0" applyNumberFormat="1" applyFont="1" applyBorder="1" applyAlignment="1">
      <alignment horizontal="right" vertical="center" wrapText="1"/>
    </xf>
    <xf numFmtId="164" fontId="99" fillId="0" borderId="104" xfId="0" applyNumberFormat="1" applyFont="1" applyBorder="1" applyAlignment="1">
      <alignment horizontal="right" vertical="center" wrapText="1"/>
    </xf>
    <xf numFmtId="164" fontId="99" fillId="0" borderId="109" xfId="0" applyNumberFormat="1" applyFont="1" applyBorder="1" applyAlignment="1">
      <alignment horizontal="right" vertical="center" wrapText="1"/>
    </xf>
    <xf numFmtId="164" fontId="98" fillId="0" borderId="86" xfId="0" applyNumberFormat="1" applyFont="1" applyBorder="1" applyAlignment="1">
      <alignment horizontal="right" vertical="center" wrapText="1"/>
    </xf>
    <xf numFmtId="164" fontId="99" fillId="0" borderId="79" xfId="0" applyNumberFormat="1" applyFont="1" applyBorder="1" applyAlignment="1">
      <alignment horizontal="right" vertical="center" wrapText="1"/>
    </xf>
    <xf numFmtId="164" fontId="99" fillId="0" borderId="80" xfId="0" applyNumberFormat="1" applyFont="1" applyBorder="1" applyAlignment="1">
      <alignment horizontal="right" vertical="center" wrapText="1"/>
    </xf>
    <xf numFmtId="164" fontId="98" fillId="0" borderId="109" xfId="0" applyNumberFormat="1" applyFont="1" applyBorder="1" applyAlignment="1">
      <alignment horizontal="right" vertical="center" wrapText="1"/>
    </xf>
    <xf numFmtId="3" fontId="8" fillId="24" borderId="26" xfId="0" applyNumberFormat="1" applyFont="1" applyFill="1" applyBorder="1" applyAlignment="1">
      <alignment horizontal="right" vertical="center" wrapText="1"/>
    </xf>
    <xf numFmtId="3" fontId="8" fillId="0" borderId="25" xfId="0" applyNumberFormat="1" applyFont="1" applyBorder="1" applyAlignment="1">
      <alignment horizontal="right" vertical="center" wrapText="1"/>
    </xf>
    <xf numFmtId="3" fontId="8" fillId="24" borderId="27" xfId="0" applyNumberFormat="1" applyFont="1" applyFill="1" applyBorder="1" applyAlignment="1">
      <alignment horizontal="right" vertical="center" wrapText="1"/>
    </xf>
    <xf numFmtId="3" fontId="8" fillId="0" borderId="37" xfId="0" applyNumberFormat="1" applyFont="1" applyBorder="1" applyAlignment="1">
      <alignment horizontal="right" vertical="center" wrapText="1"/>
    </xf>
    <xf numFmtId="3" fontId="8" fillId="24" borderId="30" xfId="0" applyNumberFormat="1" applyFont="1" applyFill="1" applyBorder="1" applyAlignment="1">
      <alignment horizontal="right" vertical="center" wrapText="1"/>
    </xf>
    <xf numFmtId="3" fontId="8" fillId="0" borderId="62" xfId="0" applyNumberFormat="1" applyFont="1" applyBorder="1" applyAlignment="1">
      <alignment horizontal="right" vertical="center" wrapText="1"/>
    </xf>
    <xf numFmtId="3" fontId="8" fillId="24" borderId="29" xfId="0" applyNumberFormat="1" applyFont="1" applyFill="1" applyBorder="1" applyAlignment="1">
      <alignment horizontal="right" vertical="center" wrapText="1"/>
    </xf>
    <xf numFmtId="3" fontId="8" fillId="0" borderId="34" xfId="0" applyNumberFormat="1" applyFont="1" applyBorder="1" applyAlignment="1">
      <alignment horizontal="right" vertical="center" wrapText="1"/>
    </xf>
    <xf numFmtId="3" fontId="8" fillId="24" borderId="28" xfId="0" applyNumberFormat="1" applyFont="1" applyFill="1" applyBorder="1" applyAlignment="1">
      <alignment horizontal="right" vertical="center" wrapText="1"/>
    </xf>
    <xf numFmtId="3" fontId="8" fillId="0" borderId="41" xfId="0" applyNumberFormat="1" applyFont="1" applyBorder="1" applyAlignment="1">
      <alignment horizontal="right" vertical="center" wrapText="1"/>
    </xf>
    <xf numFmtId="3" fontId="8" fillId="0" borderId="99" xfId="0" applyNumberFormat="1" applyFont="1" applyBorder="1" applyAlignment="1">
      <alignment horizontal="right" vertical="center" wrapText="1"/>
    </xf>
    <xf numFmtId="3" fontId="8" fillId="0" borderId="104" xfId="0" applyNumberFormat="1" applyFont="1" applyBorder="1" applyAlignment="1">
      <alignment horizontal="right" vertical="center" wrapText="1"/>
    </xf>
    <xf numFmtId="3" fontId="8" fillId="0" borderId="109" xfId="0" applyNumberFormat="1" applyFont="1" applyBorder="1" applyAlignment="1">
      <alignment horizontal="right" vertical="center" wrapText="1"/>
    </xf>
    <xf numFmtId="3" fontId="8" fillId="0" borderId="86" xfId="0" applyNumberFormat="1" applyFont="1" applyBorder="1" applyAlignment="1">
      <alignment horizontal="right" vertical="center" wrapText="1"/>
    </xf>
    <xf numFmtId="3" fontId="8" fillId="24" borderId="37" xfId="0" applyNumberFormat="1" applyFont="1" applyFill="1" applyBorder="1" applyAlignment="1">
      <alignment horizontal="right" vertical="center" wrapText="1"/>
    </xf>
    <xf numFmtId="3" fontId="8" fillId="24" borderId="34" xfId="0" applyNumberFormat="1" applyFont="1" applyFill="1" applyBorder="1" applyAlignment="1">
      <alignment horizontal="right" vertical="center" wrapText="1"/>
    </xf>
    <xf numFmtId="3" fontId="8" fillId="0" borderId="85" xfId="0" applyNumberFormat="1" applyFont="1" applyBorder="1" applyAlignment="1">
      <alignment horizontal="right" vertical="center" wrapText="1"/>
    </xf>
    <xf numFmtId="3" fontId="8" fillId="24" borderId="96" xfId="0" applyNumberFormat="1" applyFont="1" applyFill="1" applyBorder="1" applyAlignment="1">
      <alignment horizontal="right" vertical="center" wrapText="1"/>
    </xf>
    <xf numFmtId="3" fontId="8" fillId="0" borderId="38" xfId="0" applyNumberFormat="1" applyFont="1" applyBorder="1" applyAlignment="1">
      <alignment horizontal="right" vertical="center" wrapText="1"/>
    </xf>
    <xf numFmtId="164" fontId="100" fillId="0" borderId="13" xfId="0" applyNumberFormat="1" applyFont="1" applyBorder="1" applyAlignment="1">
      <alignment horizontal="right" vertical="center" wrapText="1"/>
    </xf>
    <xf numFmtId="164" fontId="100" fillId="0" borderId="46" xfId="0" applyNumberFormat="1" applyFont="1" applyBorder="1" applyAlignment="1">
      <alignment horizontal="right" vertical="center" wrapText="1"/>
    </xf>
    <xf numFmtId="164" fontId="100" fillId="0" borderId="39" xfId="0" applyNumberFormat="1" applyFont="1" applyBorder="1" applyAlignment="1">
      <alignment horizontal="right" vertical="center" wrapText="1"/>
    </xf>
    <xf numFmtId="164" fontId="101" fillId="0" borderId="60" xfId="0" applyNumberFormat="1" applyFont="1" applyBorder="1" applyAlignment="1">
      <alignment horizontal="right" vertical="center" wrapText="1"/>
    </xf>
    <xf numFmtId="164" fontId="100" fillId="0" borderId="52" xfId="0" applyNumberFormat="1" applyFont="1" applyBorder="1" applyAlignment="1">
      <alignment horizontal="right" vertical="center" wrapText="1"/>
    </xf>
    <xf numFmtId="164" fontId="100" fillId="0" borderId="106" xfId="0" applyNumberFormat="1" applyFont="1" applyBorder="1" applyAlignment="1">
      <alignment horizontal="right" vertical="center" wrapText="1"/>
    </xf>
    <xf numFmtId="164" fontId="100" fillId="0" borderId="39" xfId="0" quotePrefix="1" applyNumberFormat="1" applyFont="1" applyBorder="1" applyAlignment="1">
      <alignment horizontal="right" vertical="center" wrapText="1"/>
    </xf>
    <xf numFmtId="164" fontId="100" fillId="0" borderId="46" xfId="0" quotePrefix="1" applyNumberFormat="1" applyFont="1" applyBorder="1" applyAlignment="1">
      <alignment horizontal="right" vertical="center" wrapText="1"/>
    </xf>
    <xf numFmtId="164" fontId="100" fillId="0" borderId="14" xfId="0" applyNumberFormat="1" applyFont="1" applyBorder="1" applyAlignment="1">
      <alignment horizontal="right" vertical="center" wrapText="1"/>
    </xf>
    <xf numFmtId="164" fontId="100" fillId="0" borderId="38" xfId="0" applyNumberFormat="1" applyFont="1" applyBorder="1" applyAlignment="1">
      <alignment horizontal="right" vertical="center" wrapText="1"/>
    </xf>
    <xf numFmtId="164" fontId="100" fillId="0" borderId="43" xfId="0" applyNumberFormat="1" applyFont="1" applyBorder="1" applyAlignment="1">
      <alignment horizontal="right" vertical="center" wrapText="1"/>
    </xf>
    <xf numFmtId="164" fontId="101" fillId="0" borderId="45" xfId="0" applyNumberFormat="1" applyFont="1" applyBorder="1" applyAlignment="1">
      <alignment horizontal="right" vertical="center" wrapText="1"/>
    </xf>
    <xf numFmtId="164" fontId="100" fillId="0" borderId="38" xfId="0" quotePrefix="1" applyNumberFormat="1" applyFont="1" applyBorder="1" applyAlignment="1">
      <alignment horizontal="right" vertical="center" wrapText="1"/>
    </xf>
    <xf numFmtId="164" fontId="100" fillId="0" borderId="43" xfId="0" quotePrefix="1" applyNumberFormat="1" applyFont="1" applyBorder="1" applyAlignment="1">
      <alignment horizontal="right" vertical="center" wrapText="1"/>
    </xf>
    <xf numFmtId="164" fontId="101" fillId="0" borderId="43" xfId="0" applyNumberFormat="1" applyFont="1" applyBorder="1" applyAlignment="1">
      <alignment horizontal="right" vertical="center" wrapText="1"/>
    </xf>
    <xf numFmtId="164" fontId="100" fillId="0" borderId="36" xfId="0" applyNumberFormat="1" applyFont="1" applyBorder="1" applyAlignment="1">
      <alignment horizontal="right" vertical="center" wrapText="1"/>
    </xf>
    <xf numFmtId="164" fontId="100" fillId="0" borderId="40" xfId="0" applyNumberFormat="1" applyFont="1" applyBorder="1" applyAlignment="1">
      <alignment horizontal="right" vertical="center" wrapText="1"/>
    </xf>
    <xf numFmtId="1" fontId="8" fillId="24" borderId="15" xfId="0" applyNumberFormat="1" applyFont="1" applyFill="1" applyBorder="1" applyAlignment="1">
      <alignment horizontal="right" vertical="center" wrapText="1"/>
    </xf>
    <xf numFmtId="1" fontId="8" fillId="0" borderId="12" xfId="0" applyNumberFormat="1" applyFont="1" applyBorder="1" applyAlignment="1">
      <alignment horizontal="right" vertical="center" wrapText="1"/>
    </xf>
    <xf numFmtId="1" fontId="7" fillId="24" borderId="17" xfId="0" applyNumberFormat="1" applyFont="1" applyFill="1" applyBorder="1" applyAlignment="1">
      <alignment horizontal="right" vertical="center" wrapText="1"/>
    </xf>
    <xf numFmtId="1" fontId="7" fillId="0" borderId="16" xfId="0" applyNumberFormat="1" applyFont="1" applyBorder="1" applyAlignment="1">
      <alignment horizontal="right" vertical="center" wrapText="1"/>
    </xf>
    <xf numFmtId="1" fontId="7" fillId="24" borderId="30" xfId="0" applyNumberFormat="1" applyFont="1" applyFill="1" applyBorder="1" applyAlignment="1">
      <alignment horizontal="right" vertical="center" wrapText="1"/>
    </xf>
    <xf numFmtId="1" fontId="7" fillId="0" borderId="62" xfId="0" applyNumberFormat="1" applyFont="1" applyBorder="1" applyAlignment="1">
      <alignment horizontal="right" vertical="center" wrapText="1"/>
    </xf>
    <xf numFmtId="164" fontId="98" fillId="0" borderId="44" xfId="0" applyNumberFormat="1" applyFont="1" applyBorder="1" applyAlignment="1">
      <alignment horizontal="right" vertical="center" wrapText="1"/>
    </xf>
    <xf numFmtId="164" fontId="98" fillId="0" borderId="45" xfId="0" applyNumberFormat="1" applyFont="1" applyBorder="1" applyAlignment="1">
      <alignment horizontal="right" vertical="center" wrapText="1"/>
    </xf>
    <xf numFmtId="2" fontId="44" fillId="24" borderId="17" xfId="0" applyNumberFormat="1" applyFont="1" applyFill="1" applyBorder="1" applyAlignment="1">
      <alignment horizontal="right" vertical="center"/>
    </xf>
    <xf numFmtId="2" fontId="28" fillId="0" borderId="16" xfId="0" applyNumberFormat="1" applyFont="1" applyBorder="1" applyAlignment="1">
      <alignment horizontal="right" vertical="center"/>
    </xf>
    <xf numFmtId="2" fontId="3" fillId="0" borderId="60" xfId="41" applyNumberFormat="1" applyFont="1" applyBorder="1" applyAlignment="1">
      <alignment horizontal="right" vertical="center"/>
    </xf>
    <xf numFmtId="165" fontId="16" fillId="24" borderId="61" xfId="0" applyNumberFormat="1" applyFont="1" applyFill="1" applyBorder="1" applyAlignment="1">
      <alignment horizontal="right" vertical="center"/>
    </xf>
    <xf numFmtId="165" fontId="16" fillId="25" borderId="45" xfId="0" applyNumberFormat="1" applyFont="1" applyFill="1" applyBorder="1" applyAlignment="1">
      <alignment horizontal="right" vertical="center"/>
    </xf>
    <xf numFmtId="1" fontId="8" fillId="26" borderId="50" xfId="0" applyNumberFormat="1" applyFont="1" applyFill="1" applyBorder="1" applyAlignment="1">
      <alignment horizontal="right" vertical="center" wrapText="1"/>
    </xf>
    <xf numFmtId="165" fontId="102" fillId="0" borderId="50" xfId="0" applyNumberFormat="1" applyFont="1" applyFill="1" applyBorder="1" applyAlignment="1">
      <alignment horizontal="right" vertical="center" wrapText="1"/>
    </xf>
    <xf numFmtId="1" fontId="8" fillId="0" borderId="50" xfId="0" applyNumberFormat="1" applyFont="1" applyFill="1" applyBorder="1" applyAlignment="1">
      <alignment horizontal="right" vertical="center" wrapText="1"/>
    </xf>
    <xf numFmtId="1" fontId="8" fillId="26" borderId="20" xfId="0" applyNumberFormat="1" applyFont="1" applyFill="1" applyBorder="1" applyAlignment="1">
      <alignment horizontal="right" vertical="center" wrapText="1"/>
    </xf>
    <xf numFmtId="1" fontId="8" fillId="26" borderId="90" xfId="0" applyNumberFormat="1" applyFont="1" applyFill="1" applyBorder="1" applyAlignment="1">
      <alignment horizontal="right" vertical="center" wrapText="1"/>
    </xf>
    <xf numFmtId="165" fontId="102" fillId="0" borderId="50" xfId="0" applyNumberFormat="1" applyFont="1" applyBorder="1" applyAlignment="1">
      <alignment horizontal="right" vertical="center" wrapText="1"/>
    </xf>
    <xf numFmtId="165" fontId="102" fillId="0" borderId="22" xfId="0" applyNumberFormat="1" applyFont="1" applyBorder="1" applyAlignment="1">
      <alignment horizontal="right" vertical="center" wrapText="1"/>
    </xf>
    <xf numFmtId="1" fontId="52" fillId="26" borderId="84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84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84" xfId="49" applyNumberFormat="1" applyFont="1" applyFill="1" applyBorder="1" applyAlignment="1" applyProtection="1">
      <alignment horizontal="right" vertical="center" wrapText="1"/>
      <protection locked="0"/>
    </xf>
    <xf numFmtId="1" fontId="3" fillId="25" borderId="84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1" fontId="44" fillId="26" borderId="50" xfId="0" applyNumberFormat="1" applyFont="1" applyFill="1" applyBorder="1" applyAlignment="1">
      <alignment horizontal="right" vertical="center" wrapText="1"/>
    </xf>
    <xf numFmtId="1" fontId="45" fillId="0" borderId="50" xfId="0" applyNumberFormat="1" applyFont="1" applyFill="1" applyBorder="1" applyAlignment="1">
      <alignment horizontal="right" vertical="center" wrapText="1"/>
    </xf>
    <xf numFmtId="1" fontId="44" fillId="26" borderId="20" xfId="0" applyNumberFormat="1" applyFont="1" applyFill="1" applyBorder="1" applyAlignment="1">
      <alignment horizontal="right" vertical="center" wrapText="1"/>
    </xf>
    <xf numFmtId="1" fontId="45" fillId="0" borderId="20" xfId="0" applyNumberFormat="1" applyFont="1" applyFill="1" applyBorder="1" applyAlignment="1">
      <alignment horizontal="right" vertical="center" wrapText="1"/>
    </xf>
    <xf numFmtId="164" fontId="8" fillId="24" borderId="47" xfId="0" applyNumberFormat="1" applyFont="1" applyFill="1" applyBorder="1" applyAlignment="1">
      <alignment horizontal="right" vertical="center" wrapText="1"/>
    </xf>
    <xf numFmtId="164" fontId="8" fillId="24" borderId="17" xfId="0" applyNumberFormat="1" applyFont="1" applyFill="1" applyBorder="1" applyAlignment="1">
      <alignment horizontal="right" vertical="center" wrapText="1"/>
    </xf>
    <xf numFmtId="164" fontId="8" fillId="24" borderId="50" xfId="0" applyNumberFormat="1" applyFont="1" applyFill="1" applyBorder="1" applyAlignment="1">
      <alignment horizontal="right" vertical="center" wrapText="1"/>
    </xf>
    <xf numFmtId="165" fontId="3" fillId="0" borderId="20" xfId="0" applyNumberFormat="1" applyFont="1" applyFill="1" applyBorder="1" applyAlignment="1" applyProtection="1">
      <alignment horizontal="center" vertical="center" wrapText="1"/>
    </xf>
    <xf numFmtId="165" fontId="3" fillId="0" borderId="84" xfId="0" applyNumberFormat="1" applyFont="1" applyFill="1" applyBorder="1" applyAlignment="1" applyProtection="1">
      <alignment horizontal="right" vertical="center" wrapText="1"/>
    </xf>
    <xf numFmtId="165" fontId="3" fillId="25" borderId="84" xfId="0" applyNumberFormat="1" applyFont="1" applyFill="1" applyBorder="1" applyAlignment="1" applyProtection="1">
      <alignment horizontal="right" vertical="center" wrapText="1"/>
    </xf>
    <xf numFmtId="165" fontId="3" fillId="0" borderId="20" xfId="0" applyNumberFormat="1" applyFont="1" applyFill="1" applyBorder="1" applyAlignment="1" applyProtection="1">
      <alignment horizontal="right" vertical="center" wrapText="1"/>
    </xf>
    <xf numFmtId="170" fontId="31" fillId="0" borderId="50" xfId="0" applyNumberFormat="1" applyFont="1" applyFill="1" applyBorder="1" applyAlignment="1">
      <alignment horizontal="center" vertical="center"/>
    </xf>
    <xf numFmtId="4" fontId="3" fillId="0" borderId="0" xfId="39" applyNumberFormat="1" applyFont="1" applyBorder="1"/>
    <xf numFmtId="3" fontId="3" fillId="0" borderId="0" xfId="40" applyNumberFormat="1" applyFont="1" applyBorder="1"/>
    <xf numFmtId="3" fontId="3" fillId="0" borderId="0" xfId="39" applyNumberFormat="1" applyFont="1" applyBorder="1"/>
    <xf numFmtId="4" fontId="52" fillId="0" borderId="0" xfId="39" applyNumberFormat="1" applyFont="1" applyBorder="1"/>
    <xf numFmtId="0" fontId="1" fillId="0" borderId="0" xfId="40" applyFill="1"/>
    <xf numFmtId="4" fontId="52" fillId="0" borderId="0" xfId="39" applyNumberFormat="1" applyFont="1" applyFill="1" applyBorder="1"/>
    <xf numFmtId="3" fontId="3" fillId="0" borderId="0" xfId="40" applyNumberFormat="1" applyFont="1" applyFill="1" applyBorder="1"/>
    <xf numFmtId="4" fontId="3" fillId="0" borderId="0" xfId="39" applyNumberFormat="1" applyFont="1" applyFill="1" applyBorder="1"/>
    <xf numFmtId="3" fontId="3" fillId="0" borderId="0" xfId="39" applyNumberFormat="1" applyFont="1" applyFill="1" applyBorder="1"/>
    <xf numFmtId="0" fontId="103" fillId="0" borderId="0" xfId="40" applyFont="1"/>
    <xf numFmtId="3" fontId="52" fillId="0" borderId="0" xfId="40" applyNumberFormat="1" applyFont="1" applyFill="1" applyBorder="1"/>
    <xf numFmtId="3" fontId="52" fillId="0" borderId="0" xfId="39" applyNumberFormat="1" applyFont="1" applyFill="1" applyBorder="1"/>
    <xf numFmtId="3" fontId="52" fillId="0" borderId="0" xfId="39" applyNumberFormat="1" applyFont="1" applyBorder="1"/>
    <xf numFmtId="0" fontId="105" fillId="0" borderId="23" xfId="0" applyFont="1" applyBorder="1"/>
    <xf numFmtId="0" fontId="0" fillId="0" borderId="64" xfId="0" applyBorder="1"/>
    <xf numFmtId="0" fontId="106" fillId="0" borderId="0" xfId="0" applyFont="1" applyFill="1"/>
    <xf numFmtId="169" fontId="39" fillId="0" borderId="27" xfId="38" applyNumberFormat="1" applyFont="1" applyBorder="1"/>
    <xf numFmtId="169" fontId="39" fillId="24" borderId="38" xfId="38" applyNumberFormat="1" applyFont="1" applyFill="1" applyBorder="1"/>
    <xf numFmtId="169" fontId="39" fillId="0" borderId="29" xfId="38" applyNumberFormat="1" applyFont="1" applyBorder="1"/>
    <xf numFmtId="169" fontId="39" fillId="24" borderId="35" xfId="38" applyNumberFormat="1" applyFont="1" applyFill="1" applyBorder="1"/>
    <xf numFmtId="169" fontId="37" fillId="0" borderId="26" xfId="0" applyNumberFormat="1" applyFont="1" applyFill="1" applyBorder="1"/>
    <xf numFmtId="169" fontId="15" fillId="0" borderId="27" xfId="0" applyNumberFormat="1" applyFont="1" applyFill="1" applyBorder="1"/>
    <xf numFmtId="169" fontId="15" fillId="24" borderId="38" xfId="0" applyNumberFormat="1" applyFont="1" applyFill="1" applyBorder="1"/>
    <xf numFmtId="169" fontId="15" fillId="0" borderId="29" xfId="0" applyNumberFormat="1" applyFont="1" applyFill="1" applyBorder="1"/>
    <xf numFmtId="169" fontId="15" fillId="24" borderId="35" xfId="0" applyNumberFormat="1" applyFont="1" applyFill="1" applyBorder="1"/>
    <xf numFmtId="0" fontId="86" fillId="0" borderId="23" xfId="0" applyFont="1" applyBorder="1"/>
    <xf numFmtId="0" fontId="41" fillId="0" borderId="0" xfId="0" applyFont="1"/>
    <xf numFmtId="0" fontId="19" fillId="0" borderId="10" xfId="0" applyFont="1" applyBorder="1" applyAlignment="1">
      <alignment horizontal="center" vertical="center" wrapText="1"/>
    </xf>
    <xf numFmtId="0" fontId="52" fillId="0" borderId="20" xfId="0" applyFont="1" applyFill="1" applyBorder="1" applyAlignment="1" applyProtection="1">
      <alignment horizontal="center" vertical="center" wrapText="1"/>
      <protection locked="0"/>
    </xf>
    <xf numFmtId="0" fontId="8" fillId="0" borderId="49" xfId="0" applyFont="1" applyFill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28" fillId="0" borderId="27" xfId="0" applyFont="1" applyBorder="1" applyAlignment="1">
      <alignment vertical="center" wrapText="1"/>
    </xf>
    <xf numFmtId="0" fontId="28" fillId="0" borderId="79" xfId="0" applyFont="1" applyBorder="1" applyAlignment="1">
      <alignment vertical="center" wrapText="1"/>
    </xf>
    <xf numFmtId="0" fontId="28" fillId="0" borderId="29" xfId="0" applyFont="1" applyBorder="1" applyAlignment="1">
      <alignment vertical="center" wrapText="1"/>
    </xf>
    <xf numFmtId="0" fontId="28" fillId="0" borderId="80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53" fillId="0" borderId="20" xfId="0" applyFont="1" applyBorder="1" applyAlignment="1">
      <alignment vertical="center" wrapText="1"/>
    </xf>
    <xf numFmtId="0" fontId="28" fillId="0" borderId="28" xfId="0" applyFont="1" applyBorder="1" applyAlignment="1">
      <alignment vertical="center" wrapText="1"/>
    </xf>
    <xf numFmtId="0" fontId="28" fillId="0" borderId="78" xfId="0" applyFont="1" applyBorder="1" applyAlignment="1">
      <alignment vertical="center" wrapText="1"/>
    </xf>
    <xf numFmtId="0" fontId="7" fillId="0" borderId="22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48" xfId="0" applyFont="1" applyBorder="1" applyAlignment="1">
      <alignment horizontal="center" vertical="center"/>
    </xf>
    <xf numFmtId="0" fontId="31" fillId="0" borderId="84" xfId="0" applyFont="1" applyBorder="1" applyAlignment="1">
      <alignment horizontal="center" vertical="center"/>
    </xf>
    <xf numFmtId="0" fontId="19" fillId="0" borderId="22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19" fillId="0" borderId="31" xfId="0" applyFont="1" applyBorder="1" applyAlignment="1">
      <alignment vertical="center" wrapText="1"/>
    </xf>
    <xf numFmtId="0" fontId="19" fillId="0" borderId="108" xfId="0" applyFont="1" applyBorder="1" applyAlignment="1">
      <alignment vertical="center" wrapText="1"/>
    </xf>
    <xf numFmtId="0" fontId="19" fillId="0" borderId="93" xfId="0" applyFont="1" applyBorder="1" applyAlignment="1">
      <alignment vertical="center" wrapText="1"/>
    </xf>
    <xf numFmtId="0" fontId="19" fillId="0" borderId="86" xfId="0" applyFont="1" applyBorder="1" applyAlignment="1">
      <alignment vertical="center" wrapText="1"/>
    </xf>
    <xf numFmtId="0" fontId="19" fillId="0" borderId="96" xfId="0" applyFont="1" applyBorder="1" applyAlignment="1">
      <alignment vertical="center" wrapText="1"/>
    </xf>
    <xf numFmtId="0" fontId="19" fillId="0" borderId="104" xfId="0" applyFont="1" applyBorder="1" applyAlignment="1">
      <alignment vertical="center" wrapText="1"/>
    </xf>
    <xf numFmtId="0" fontId="19" fillId="0" borderId="91" xfId="0" applyFont="1" applyBorder="1" applyAlignment="1">
      <alignment vertical="center" wrapText="1"/>
    </xf>
    <xf numFmtId="0" fontId="19" fillId="0" borderId="85" xfId="0" applyFont="1" applyBorder="1" applyAlignment="1">
      <alignment vertical="center" wrapText="1"/>
    </xf>
    <xf numFmtId="0" fontId="53" fillId="0" borderId="23" xfId="0" applyFont="1" applyBorder="1" applyAlignment="1">
      <alignment vertical="center" wrapText="1"/>
    </xf>
    <xf numFmtId="0" fontId="53" fillId="0" borderId="98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98" xfId="0" applyBorder="1" applyAlignment="1">
      <alignment vertical="center" wrapText="1"/>
    </xf>
    <xf numFmtId="49" fontId="46" fillId="24" borderId="22" xfId="0" applyNumberFormat="1" applyFont="1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7" fillId="0" borderId="49" xfId="0" applyFont="1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84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84" fillId="0" borderId="43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3" fillId="0" borderId="97" xfId="0" applyFont="1" applyBorder="1" applyAlignment="1">
      <alignment horizontal="center" vertical="center" wrapText="1"/>
    </xf>
    <xf numFmtId="0" fontId="53" fillId="0" borderId="3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31" fillId="0" borderId="49" xfId="0" applyFont="1" applyBorder="1" applyAlignment="1">
      <alignment horizontal="center" vertical="center"/>
    </xf>
    <xf numFmtId="0" fontId="31" fillId="0" borderId="6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84" xfId="0" applyFont="1" applyBorder="1" applyAlignment="1">
      <alignment horizontal="center" vertical="center" wrapText="1"/>
    </xf>
    <xf numFmtId="0" fontId="52" fillId="0" borderId="22" xfId="0" applyFont="1" applyFill="1" applyBorder="1" applyAlignment="1" applyProtection="1">
      <alignment horizontal="center" vertical="center" wrapText="1"/>
      <protection locked="0"/>
    </xf>
    <xf numFmtId="0" fontId="52" fillId="0" borderId="20" xfId="0" applyFont="1" applyFill="1" applyBorder="1" applyAlignment="1" applyProtection="1">
      <alignment horizontal="center" vertical="center" wrapText="1"/>
      <protection locked="0"/>
    </xf>
    <xf numFmtId="0" fontId="52" fillId="0" borderId="49" xfId="0" applyFont="1" applyFill="1" applyBorder="1" applyAlignment="1" applyProtection="1">
      <alignment horizontal="center" vertical="top" wrapText="1"/>
      <protection locked="0"/>
    </xf>
    <xf numFmtId="0" fontId="52" fillId="0" borderId="64" xfId="0" applyFont="1" applyFill="1" applyBorder="1" applyAlignment="1" applyProtection="1">
      <alignment horizontal="center" vertical="top" wrapText="1"/>
      <protection locked="0"/>
    </xf>
    <xf numFmtId="0" fontId="52" fillId="0" borderId="61" xfId="0" applyFont="1" applyFill="1" applyBorder="1" applyAlignment="1" applyProtection="1">
      <alignment horizontal="center" vertical="top" wrapText="1"/>
      <protection locked="0"/>
    </xf>
    <xf numFmtId="0" fontId="55" fillId="0" borderId="0" xfId="0" applyFont="1" applyAlignment="1"/>
    <xf numFmtId="0" fontId="0" fillId="0" borderId="0" xfId="0" applyAlignment="1"/>
  </cellXfs>
  <cellStyles count="51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Hiperłącze" xfId="28" builtinId="8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e" xfId="35" builtinId="28" customBuiltin="1"/>
    <cellStyle name="Normal_taryfa 01-24" xfId="36"/>
    <cellStyle name="Normalny" xfId="0" builtinId="0"/>
    <cellStyle name="Normalny 2" xfId="49"/>
    <cellStyle name="Normalny 3" xfId="50"/>
    <cellStyle name="Normalny_36-tydz. Dynamika zmiany cen" xfId="37"/>
    <cellStyle name="Normalny_Handel zagraniczny-ogółem" xfId="38"/>
    <cellStyle name="Normalny_Kopia I-IX.06" xfId="39"/>
    <cellStyle name="Normalny_MatrycaKRAJ" xfId="40"/>
    <cellStyle name="Normalny_Oblicz_ziarno" xfId="41"/>
    <cellStyle name="Obliczenia" xfId="42" builtinId="22" customBuiltin="1"/>
    <cellStyle name="Suma" xfId="43" builtinId="25" customBuiltin="1"/>
    <cellStyle name="Tekst objaśnienia" xfId="44" builtinId="53" customBuiltin="1"/>
    <cellStyle name="Tekst ostrzeżenia" xfId="45" builtinId="11" customBuiltin="1"/>
    <cellStyle name="Tytuł" xfId="46" builtinId="15" customBuiltin="1"/>
    <cellStyle name="Uwaga" xfId="47" builtinId="10" customBuiltin="1"/>
    <cellStyle name="Złe" xfId="48" builtinId="27" customBuiltin="1"/>
  </cellStyles>
  <dxfs count="0"/>
  <tableStyles count="0" defaultTableStyle="TableStyleMedium2" defaultPivotStyle="PivotStyleLight16"/>
  <colors>
    <mruColors>
      <color rgb="FF0B44E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4.png"/><Relationship Id="rId3" Type="http://schemas.openxmlformats.org/officeDocument/2006/relationships/image" Target="../media/image9.png"/><Relationship Id="rId7" Type="http://schemas.openxmlformats.org/officeDocument/2006/relationships/image" Target="../media/image13.png"/><Relationship Id="rId2" Type="http://schemas.openxmlformats.org/officeDocument/2006/relationships/image" Target="../media/image8.png"/><Relationship Id="rId1" Type="http://schemas.openxmlformats.org/officeDocument/2006/relationships/image" Target="../media/image7.png"/><Relationship Id="rId6" Type="http://schemas.openxmlformats.org/officeDocument/2006/relationships/image" Target="../media/image12.png"/><Relationship Id="rId5" Type="http://schemas.openxmlformats.org/officeDocument/2006/relationships/image" Target="../media/image11.png"/><Relationship Id="rId4" Type="http://schemas.openxmlformats.org/officeDocument/2006/relationships/image" Target="../media/image10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22.png"/><Relationship Id="rId3" Type="http://schemas.openxmlformats.org/officeDocument/2006/relationships/image" Target="../media/image17.png"/><Relationship Id="rId7" Type="http://schemas.openxmlformats.org/officeDocument/2006/relationships/image" Target="../media/image21.png"/><Relationship Id="rId2" Type="http://schemas.openxmlformats.org/officeDocument/2006/relationships/image" Target="../media/image16.png"/><Relationship Id="rId1" Type="http://schemas.openxmlformats.org/officeDocument/2006/relationships/image" Target="../media/image15.png"/><Relationship Id="rId6" Type="http://schemas.openxmlformats.org/officeDocument/2006/relationships/image" Target="../media/image20.png"/><Relationship Id="rId5" Type="http://schemas.openxmlformats.org/officeDocument/2006/relationships/image" Target="../media/image19.png"/><Relationship Id="rId4" Type="http://schemas.openxmlformats.org/officeDocument/2006/relationships/image" Target="../media/image18.png"/><Relationship Id="rId9" Type="http://schemas.openxmlformats.org/officeDocument/2006/relationships/image" Target="../media/image2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23</xdr:row>
      <xdr:rowOff>266699</xdr:rowOff>
    </xdr:from>
    <xdr:to>
      <xdr:col>7</xdr:col>
      <xdr:colOff>774700</xdr:colOff>
      <xdr:row>45</xdr:row>
      <xdr:rowOff>4708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6083299"/>
          <a:ext cx="6235700" cy="34718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309562</xdr:rowOff>
    </xdr:from>
    <xdr:to>
      <xdr:col>9</xdr:col>
      <xdr:colOff>35719</xdr:colOff>
      <xdr:row>42</xdr:row>
      <xdr:rowOff>123827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3031" y="5560218"/>
          <a:ext cx="7870032" cy="362426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14</xdr:row>
      <xdr:rowOff>166686</xdr:rowOff>
    </xdr:from>
    <xdr:to>
      <xdr:col>6</xdr:col>
      <xdr:colOff>797718</xdr:colOff>
      <xdr:row>26</xdr:row>
      <xdr:rowOff>166686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0" y="4000499"/>
          <a:ext cx="4869656" cy="3000375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30</xdr:row>
      <xdr:rowOff>-1</xdr:rowOff>
    </xdr:from>
    <xdr:to>
      <xdr:col>6</xdr:col>
      <xdr:colOff>797718</xdr:colOff>
      <xdr:row>46</xdr:row>
      <xdr:rowOff>154780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50" y="7500937"/>
          <a:ext cx="4869656" cy="282178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904875</xdr:colOff>
      <xdr:row>10</xdr:row>
      <xdr:rowOff>0</xdr:rowOff>
    </xdr:from>
    <xdr:to>
      <xdr:col>9</xdr:col>
      <xdr:colOff>65793</xdr:colOff>
      <xdr:row>42</xdr:row>
      <xdr:rowOff>23813</xdr:rowOff>
    </xdr:to>
    <xdr:pic>
      <xdr:nvPicPr>
        <xdr:cNvPr id="4" name="Obraz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9875" y="1905000"/>
          <a:ext cx="5840324" cy="53578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20</xdr:col>
      <xdr:colOff>-1</xdr:colOff>
      <xdr:row>42</xdr:row>
      <xdr:rowOff>11905</xdr:rowOff>
    </xdr:to>
    <xdr:pic>
      <xdr:nvPicPr>
        <xdr:cNvPr id="6" name="Obraz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91625" y="1905000"/>
          <a:ext cx="6072187" cy="53459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590550</xdr:colOff>
      <xdr:row>0</xdr:row>
      <xdr:rowOff>95250</xdr:rowOff>
    </xdr:from>
    <xdr:to>
      <xdr:col>14</xdr:col>
      <xdr:colOff>597069</xdr:colOff>
      <xdr:row>19</xdr:row>
      <xdr:rowOff>152291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48150" y="95250"/>
          <a:ext cx="4883319" cy="313361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7</xdr:col>
      <xdr:colOff>114300</xdr:colOff>
      <xdr:row>34</xdr:row>
      <xdr:rowOff>28575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3400425"/>
          <a:ext cx="3771900" cy="21336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7</xdr:col>
      <xdr:colOff>95250</xdr:colOff>
      <xdr:row>49</xdr:row>
      <xdr:rowOff>47625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5667375"/>
          <a:ext cx="3752850" cy="231457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14</xdr:col>
      <xdr:colOff>28575</xdr:colOff>
      <xdr:row>34</xdr:row>
      <xdr:rowOff>28575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76800" y="3400425"/>
          <a:ext cx="3686175" cy="213360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35</xdr:row>
      <xdr:rowOff>0</xdr:rowOff>
    </xdr:from>
    <xdr:to>
      <xdr:col>14</xdr:col>
      <xdr:colOff>0</xdr:colOff>
      <xdr:row>49</xdr:row>
      <xdr:rowOff>25345</xdr:rowOff>
    </xdr:to>
    <xdr:pic>
      <xdr:nvPicPr>
        <xdr:cNvPr id="13" name="Obraz 12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76800" y="5667375"/>
          <a:ext cx="3657600" cy="229229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20</xdr:col>
      <xdr:colOff>597724</xdr:colOff>
      <xdr:row>34</xdr:row>
      <xdr:rowOff>19050</xdr:rowOff>
    </xdr:to>
    <xdr:pic>
      <xdr:nvPicPr>
        <xdr:cNvPr id="17" name="Obraz 1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144000" y="3400425"/>
          <a:ext cx="3645724" cy="212407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35</xdr:row>
      <xdr:rowOff>1</xdr:rowOff>
    </xdr:from>
    <xdr:to>
      <xdr:col>21</xdr:col>
      <xdr:colOff>0</xdr:colOff>
      <xdr:row>49</xdr:row>
      <xdr:rowOff>1</xdr:rowOff>
    </xdr:to>
    <xdr:pic>
      <xdr:nvPicPr>
        <xdr:cNvPr id="21" name="Obraz 20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144000" y="5667376"/>
          <a:ext cx="3657600" cy="22669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52</xdr:row>
      <xdr:rowOff>0</xdr:rowOff>
    </xdr:from>
    <xdr:to>
      <xdr:col>16</xdr:col>
      <xdr:colOff>311398</xdr:colOff>
      <xdr:row>69</xdr:row>
      <xdr:rowOff>88257</xdr:rowOff>
    </xdr:to>
    <xdr:pic>
      <xdr:nvPicPr>
        <xdr:cNvPr id="22" name="Obraz 21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267200" y="8420100"/>
          <a:ext cx="5797798" cy="284098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609599</xdr:colOff>
      <xdr:row>37</xdr:row>
      <xdr:rowOff>0</xdr:rowOff>
    </xdr:from>
    <xdr:to>
      <xdr:col>22</xdr:col>
      <xdr:colOff>457199</xdr:colOff>
      <xdr:row>59</xdr:row>
      <xdr:rowOff>9525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24799" y="6105525"/>
          <a:ext cx="6200775" cy="3609975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11</xdr:col>
      <xdr:colOff>250328</xdr:colOff>
      <xdr:row>30</xdr:row>
      <xdr:rowOff>149209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38400" y="2352675"/>
          <a:ext cx="4517528" cy="274953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22</xdr:col>
      <xdr:colOff>444401</xdr:colOff>
      <xdr:row>36</xdr:row>
      <xdr:rowOff>19050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24800" y="2352675"/>
          <a:ext cx="6187976" cy="36099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62</xdr:row>
      <xdr:rowOff>161924</xdr:rowOff>
    </xdr:from>
    <xdr:to>
      <xdr:col>9</xdr:col>
      <xdr:colOff>552450</xdr:colOff>
      <xdr:row>82</xdr:row>
      <xdr:rowOff>152399</xdr:rowOff>
    </xdr:to>
    <xdr:pic>
      <xdr:nvPicPr>
        <xdr:cNvPr id="21" name="Obraz 2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9600" y="10353674"/>
          <a:ext cx="5429250" cy="3248025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63</xdr:row>
      <xdr:rowOff>0</xdr:rowOff>
    </xdr:from>
    <xdr:to>
      <xdr:col>19</xdr:col>
      <xdr:colOff>219951</xdr:colOff>
      <xdr:row>82</xdr:row>
      <xdr:rowOff>142875</xdr:rowOff>
    </xdr:to>
    <xdr:pic>
      <xdr:nvPicPr>
        <xdr:cNvPr id="22" name="Obraz 21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096000" y="10353675"/>
          <a:ext cx="5706351" cy="3238500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33</xdr:row>
      <xdr:rowOff>0</xdr:rowOff>
    </xdr:from>
    <xdr:to>
      <xdr:col>7</xdr:col>
      <xdr:colOff>1</xdr:colOff>
      <xdr:row>46</xdr:row>
      <xdr:rowOff>57150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1" y="5457825"/>
          <a:ext cx="3657600" cy="2190750"/>
        </a:xfrm>
        <a:prstGeom prst="rect">
          <a:avLst/>
        </a:prstGeom>
      </xdr:spPr>
    </xdr:pic>
    <xdr:clientData/>
  </xdr:twoCellAnchor>
  <xdr:twoCellAnchor editAs="oneCell">
    <xdr:from>
      <xdr:col>7</xdr:col>
      <xdr:colOff>1</xdr:colOff>
      <xdr:row>33</xdr:row>
      <xdr:rowOff>0</xdr:rowOff>
    </xdr:from>
    <xdr:to>
      <xdr:col>12</xdr:col>
      <xdr:colOff>514351</xdr:colOff>
      <xdr:row>46</xdr:row>
      <xdr:rowOff>57149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267201" y="5457825"/>
          <a:ext cx="3562350" cy="219074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7</xdr:col>
      <xdr:colOff>9525</xdr:colOff>
      <xdr:row>61</xdr:row>
      <xdr:rowOff>47625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09600" y="7762875"/>
          <a:ext cx="3667125" cy="2314575"/>
        </a:xfrm>
        <a:prstGeom prst="rect">
          <a:avLst/>
        </a:prstGeom>
      </xdr:spPr>
    </xdr:pic>
    <xdr:clientData/>
  </xdr:twoCellAnchor>
  <xdr:twoCellAnchor editAs="oneCell">
    <xdr:from>
      <xdr:col>7</xdr:col>
      <xdr:colOff>1</xdr:colOff>
      <xdr:row>47</xdr:row>
      <xdr:rowOff>1</xdr:rowOff>
    </xdr:from>
    <xdr:to>
      <xdr:col>12</xdr:col>
      <xdr:colOff>514351</xdr:colOff>
      <xdr:row>61</xdr:row>
      <xdr:rowOff>38100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267201" y="7762876"/>
          <a:ext cx="3562350" cy="23050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riusz.Banasiewicz@minrol.gov.pl" TargetMode="External"/><Relationship Id="rId2" Type="http://schemas.openxmlformats.org/officeDocument/2006/relationships/hyperlink" Target="mailto:biuletyn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4"/>
  <sheetViews>
    <sheetView tabSelected="1" workbookViewId="0">
      <selection activeCell="M19" sqref="M19"/>
    </sheetView>
  </sheetViews>
  <sheetFormatPr defaultRowHeight="12.75" x14ac:dyDescent="0.2"/>
  <cols>
    <col min="3" max="3" width="19.7109375" customWidth="1"/>
  </cols>
  <sheetData>
    <row r="2" spans="2:5" x14ac:dyDescent="0.2">
      <c r="B2" s="51" t="s">
        <v>2</v>
      </c>
      <c r="C2" s="51"/>
      <c r="D2" s="51"/>
      <c r="E2" s="51"/>
    </row>
    <row r="3" spans="2:5" x14ac:dyDescent="0.2">
      <c r="B3" s="146" t="s">
        <v>222</v>
      </c>
      <c r="C3" s="146"/>
    </row>
    <row r="4" spans="2:5" x14ac:dyDescent="0.2">
      <c r="B4" s="268" t="s">
        <v>223</v>
      </c>
      <c r="C4" s="268"/>
      <c r="D4" s="268"/>
      <c r="E4" s="268"/>
    </row>
    <row r="6" spans="2:5" x14ac:dyDescent="0.2">
      <c r="B6" s="1" t="s">
        <v>3</v>
      </c>
    </row>
    <row r="7" spans="2:5" x14ac:dyDescent="0.2">
      <c r="B7" t="s">
        <v>4</v>
      </c>
    </row>
    <row r="9" spans="2:5" x14ac:dyDescent="0.2">
      <c r="B9" s="1" t="s">
        <v>279</v>
      </c>
      <c r="D9" s="1" t="s">
        <v>22</v>
      </c>
    </row>
    <row r="10" spans="2:5" x14ac:dyDescent="0.2">
      <c r="B10" s="1" t="s">
        <v>280</v>
      </c>
    </row>
    <row r="11" spans="2:5" x14ac:dyDescent="0.2">
      <c r="B11" s="1"/>
    </row>
    <row r="12" spans="2:5" x14ac:dyDescent="0.2">
      <c r="B12" s="51" t="s">
        <v>281</v>
      </c>
      <c r="C12" s="51"/>
      <c r="D12" s="51"/>
    </row>
    <row r="14" spans="2:5" ht="15.75" x14ac:dyDescent="0.2">
      <c r="B14" s="266"/>
    </row>
    <row r="15" spans="2:5" x14ac:dyDescent="0.2">
      <c r="B15" t="s">
        <v>214</v>
      </c>
    </row>
    <row r="16" spans="2:5" x14ac:dyDescent="0.2">
      <c r="B16" t="s">
        <v>5</v>
      </c>
    </row>
    <row r="17" spans="2:3" x14ac:dyDescent="0.2">
      <c r="B17" t="s">
        <v>221</v>
      </c>
    </row>
    <row r="18" spans="2:3" x14ac:dyDescent="0.2">
      <c r="B18" t="s">
        <v>6</v>
      </c>
    </row>
    <row r="19" spans="2:3" x14ac:dyDescent="0.2">
      <c r="B19" t="s">
        <v>7</v>
      </c>
    </row>
    <row r="20" spans="2:3" x14ac:dyDescent="0.2">
      <c r="B20" t="s">
        <v>16</v>
      </c>
      <c r="C20" s="17" t="s">
        <v>17</v>
      </c>
    </row>
    <row r="21" spans="2:3" x14ac:dyDescent="0.2">
      <c r="B21" t="s">
        <v>18</v>
      </c>
      <c r="C21" s="17" t="s">
        <v>19</v>
      </c>
    </row>
    <row r="22" spans="2:3" x14ac:dyDescent="0.2">
      <c r="B22" s="1" t="s">
        <v>8</v>
      </c>
    </row>
    <row r="23" spans="2:3" x14ac:dyDescent="0.2">
      <c r="B23" s="1" t="s">
        <v>212</v>
      </c>
    </row>
    <row r="24" spans="2:3" x14ac:dyDescent="0.2">
      <c r="B24" s="1" t="s">
        <v>20</v>
      </c>
      <c r="C24" s="18" t="s">
        <v>21</v>
      </c>
    </row>
  </sheetData>
  <phoneticPr fontId="18" type="noConversion"/>
  <hyperlinks>
    <hyperlink ref="C20" r:id="rId1" display="http://www.minrol.gov.pl/DesktopDefault.aspx?TabOrgId=878"/>
    <hyperlink ref="C21" r:id="rId2" display="mailto:biuletyn@minrol.gov.pl"/>
    <hyperlink ref="C24" r:id="rId3" display="mailto:Dariusz.Banasiewicz@minrol.gov.pl"/>
  </hyperlinks>
  <pageMargins left="0.75" right="0.75" top="1" bottom="1" header="0.5" footer="0.5"/>
  <pageSetup paperSize="9" orientation="portrait" horizontalDpi="300" verticalDpi="300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C84"/>
  <sheetViews>
    <sheetView workbookViewId="0">
      <selection activeCell="N62" sqref="N62"/>
    </sheetView>
  </sheetViews>
  <sheetFormatPr defaultRowHeight="12.75" x14ac:dyDescent="0.2"/>
  <cols>
    <col min="20" max="20" width="10.140625" customWidth="1"/>
    <col min="21" max="21" width="10.28515625" customWidth="1"/>
    <col min="22" max="22" width="10.85546875" customWidth="1"/>
    <col min="23" max="23" width="9.7109375" customWidth="1"/>
    <col min="24" max="83" width="0" hidden="1" customWidth="1"/>
    <col min="84" max="84" width="10.85546875" customWidth="1"/>
    <col min="85" max="85" width="10" customWidth="1"/>
    <col min="86" max="86" width="10.85546875" customWidth="1"/>
    <col min="87" max="146" width="0" hidden="1" customWidth="1"/>
    <col min="158" max="158" width="9" customWidth="1"/>
  </cols>
  <sheetData>
    <row r="1" spans="2:185" ht="13.5" thickBot="1" x14ac:dyDescent="0.25">
      <c r="BF1" s="103"/>
    </row>
    <row r="3" spans="2:185" x14ac:dyDescent="0.2">
      <c r="B3" s="44" t="s">
        <v>81</v>
      </c>
    </row>
    <row r="5" spans="2:185" x14ac:dyDescent="0.2">
      <c r="B5" t="s">
        <v>118</v>
      </c>
    </row>
    <row r="6" spans="2:185" x14ac:dyDescent="0.2">
      <c r="K6" s="456"/>
      <c r="BL6" s="104"/>
      <c r="BZ6" s="55"/>
    </row>
    <row r="7" spans="2:185" ht="13.5" thickBot="1" x14ac:dyDescent="0.25"/>
    <row r="8" spans="2:185" ht="16.5" thickBot="1" x14ac:dyDescent="0.25">
      <c r="B8" s="32" t="s">
        <v>64</v>
      </c>
      <c r="C8" s="33" t="s">
        <v>54</v>
      </c>
      <c r="D8" s="33" t="s">
        <v>65</v>
      </c>
      <c r="E8" s="33" t="s">
        <v>66</v>
      </c>
      <c r="F8" s="33" t="s">
        <v>67</v>
      </c>
      <c r="G8" s="33" t="s">
        <v>68</v>
      </c>
      <c r="H8" s="33" t="s">
        <v>69</v>
      </c>
      <c r="I8" s="33" t="s">
        <v>70</v>
      </c>
      <c r="J8" s="33" t="s">
        <v>71</v>
      </c>
      <c r="K8" s="34" t="s">
        <v>72</v>
      </c>
      <c r="L8" s="34" t="s">
        <v>73</v>
      </c>
      <c r="M8" s="34" t="s">
        <v>74</v>
      </c>
      <c r="N8" s="34" t="s">
        <v>75</v>
      </c>
      <c r="O8" s="34" t="s">
        <v>96</v>
      </c>
      <c r="P8" s="34" t="s">
        <v>65</v>
      </c>
      <c r="Q8" s="34" t="s">
        <v>66</v>
      </c>
      <c r="R8" s="34" t="s">
        <v>67</v>
      </c>
      <c r="S8" s="34" t="s">
        <v>68</v>
      </c>
      <c r="T8" s="34" t="s">
        <v>69</v>
      </c>
      <c r="U8" s="34" t="s">
        <v>70</v>
      </c>
      <c r="V8" s="34" t="s">
        <v>71</v>
      </c>
      <c r="W8" s="34" t="s">
        <v>72</v>
      </c>
      <c r="X8" s="34" t="s">
        <v>73</v>
      </c>
      <c r="Y8" s="34" t="s">
        <v>74</v>
      </c>
      <c r="Z8" s="34" t="s">
        <v>75</v>
      </c>
      <c r="AA8" s="34" t="s">
        <v>98</v>
      </c>
      <c r="AB8" s="69" t="s">
        <v>65</v>
      </c>
      <c r="AC8" s="69" t="s">
        <v>66</v>
      </c>
      <c r="AD8" s="34" t="s">
        <v>67</v>
      </c>
      <c r="AE8" s="34" t="s">
        <v>68</v>
      </c>
      <c r="AF8" s="34" t="s">
        <v>69</v>
      </c>
      <c r="AG8" s="34" t="s">
        <v>70</v>
      </c>
      <c r="AH8" s="34" t="s">
        <v>71</v>
      </c>
      <c r="AI8" s="34" t="s">
        <v>72</v>
      </c>
      <c r="AJ8" s="34" t="s">
        <v>73</v>
      </c>
      <c r="AK8" s="34" t="s">
        <v>74</v>
      </c>
      <c r="AL8" s="34" t="s">
        <v>75</v>
      </c>
      <c r="AM8" s="34" t="s">
        <v>144</v>
      </c>
      <c r="AN8" s="34" t="s">
        <v>65</v>
      </c>
      <c r="AO8" s="34" t="s">
        <v>66</v>
      </c>
      <c r="AP8" s="34" t="s">
        <v>67</v>
      </c>
      <c r="AQ8" s="34" t="s">
        <v>68</v>
      </c>
      <c r="AR8" s="34" t="s">
        <v>69</v>
      </c>
      <c r="AS8" s="34" t="s">
        <v>70</v>
      </c>
      <c r="AT8" s="34" t="s">
        <v>71</v>
      </c>
      <c r="AU8" s="34" t="s">
        <v>72</v>
      </c>
      <c r="AV8" s="34" t="s">
        <v>73</v>
      </c>
      <c r="AW8" s="34" t="s">
        <v>74</v>
      </c>
      <c r="AX8" s="34" t="s">
        <v>75</v>
      </c>
      <c r="AY8" s="34" t="s">
        <v>148</v>
      </c>
      <c r="AZ8" s="34" t="s">
        <v>65</v>
      </c>
      <c r="BA8" s="34" t="s">
        <v>66</v>
      </c>
      <c r="BB8" s="34" t="s">
        <v>67</v>
      </c>
      <c r="BC8" s="34" t="s">
        <v>68</v>
      </c>
      <c r="BD8" s="34" t="s">
        <v>69</v>
      </c>
      <c r="BE8" s="34" t="s">
        <v>70</v>
      </c>
      <c r="BF8" s="34" t="s">
        <v>71</v>
      </c>
      <c r="BG8" s="34" t="s">
        <v>72</v>
      </c>
      <c r="BH8" s="34" t="s">
        <v>73</v>
      </c>
      <c r="BI8" s="34" t="s">
        <v>74</v>
      </c>
      <c r="BJ8" s="34" t="s">
        <v>75</v>
      </c>
      <c r="BK8" s="102" t="s">
        <v>150</v>
      </c>
      <c r="BL8" s="105" t="s">
        <v>65</v>
      </c>
      <c r="BM8" s="34" t="s">
        <v>66</v>
      </c>
      <c r="BN8" s="34" t="s">
        <v>67</v>
      </c>
      <c r="BO8" s="34" t="s">
        <v>68</v>
      </c>
      <c r="BP8" s="34" t="s">
        <v>69</v>
      </c>
      <c r="BQ8" s="34" t="s">
        <v>70</v>
      </c>
      <c r="BR8" s="34" t="s">
        <v>71</v>
      </c>
      <c r="BS8" s="34" t="s">
        <v>72</v>
      </c>
      <c r="BT8" s="34" t="s">
        <v>73</v>
      </c>
      <c r="BU8" s="34" t="s">
        <v>74</v>
      </c>
      <c r="BV8" s="34" t="s">
        <v>75</v>
      </c>
      <c r="BW8" s="34" t="s">
        <v>155</v>
      </c>
      <c r="BX8" s="34" t="s">
        <v>65</v>
      </c>
      <c r="BY8" s="34" t="s">
        <v>66</v>
      </c>
      <c r="BZ8" s="34" t="s">
        <v>67</v>
      </c>
      <c r="CA8" s="34" t="s">
        <v>68</v>
      </c>
      <c r="CB8" s="34" t="s">
        <v>69</v>
      </c>
      <c r="CC8" s="34" t="s">
        <v>70</v>
      </c>
      <c r="CD8" s="34" t="s">
        <v>71</v>
      </c>
      <c r="CE8" s="34" t="s">
        <v>72</v>
      </c>
      <c r="CF8" s="34" t="s">
        <v>73</v>
      </c>
      <c r="CG8" s="34" t="s">
        <v>74</v>
      </c>
      <c r="CH8" s="34" t="s">
        <v>75</v>
      </c>
      <c r="CI8" s="34" t="s">
        <v>161</v>
      </c>
      <c r="CJ8" s="34" t="s">
        <v>65</v>
      </c>
      <c r="CK8" s="34" t="s">
        <v>66</v>
      </c>
      <c r="CL8" s="34" t="s">
        <v>67</v>
      </c>
      <c r="CM8" s="34" t="s">
        <v>68</v>
      </c>
      <c r="CN8" s="34" t="s">
        <v>69</v>
      </c>
      <c r="CO8" s="34" t="s">
        <v>70</v>
      </c>
      <c r="CP8" s="34" t="s">
        <v>71</v>
      </c>
      <c r="CQ8" s="34" t="s">
        <v>72</v>
      </c>
      <c r="CR8" s="34" t="s">
        <v>73</v>
      </c>
      <c r="CS8" s="34" t="s">
        <v>74</v>
      </c>
      <c r="CT8" s="34" t="s">
        <v>75</v>
      </c>
      <c r="CU8" s="34" t="s">
        <v>163</v>
      </c>
      <c r="CV8" s="34" t="s">
        <v>65</v>
      </c>
      <c r="CW8" s="34" t="s">
        <v>66</v>
      </c>
      <c r="CX8" s="34" t="s">
        <v>67</v>
      </c>
      <c r="CY8" s="34" t="s">
        <v>68</v>
      </c>
      <c r="CZ8" s="34" t="s">
        <v>69</v>
      </c>
      <c r="DA8" s="34" t="s">
        <v>70</v>
      </c>
      <c r="DB8" s="34" t="s">
        <v>71</v>
      </c>
      <c r="DC8" s="34" t="s">
        <v>72</v>
      </c>
      <c r="DD8" s="34" t="s">
        <v>73</v>
      </c>
      <c r="DE8" s="34" t="s">
        <v>74</v>
      </c>
      <c r="DF8" s="34" t="s">
        <v>75</v>
      </c>
      <c r="DG8" s="34" t="s">
        <v>170</v>
      </c>
      <c r="DH8" s="34" t="s">
        <v>65</v>
      </c>
      <c r="DI8" s="34" t="s">
        <v>66</v>
      </c>
      <c r="DJ8" s="34" t="s">
        <v>67</v>
      </c>
      <c r="DK8" s="34" t="s">
        <v>68</v>
      </c>
      <c r="DL8" s="34" t="s">
        <v>69</v>
      </c>
      <c r="DM8" s="34" t="s">
        <v>70</v>
      </c>
      <c r="DN8" s="34" t="s">
        <v>71</v>
      </c>
      <c r="DO8" s="34" t="s">
        <v>72</v>
      </c>
      <c r="DP8" s="34" t="s">
        <v>73</v>
      </c>
      <c r="DQ8" s="34" t="s">
        <v>74</v>
      </c>
      <c r="DR8" s="34" t="s">
        <v>75</v>
      </c>
      <c r="DS8" s="34" t="s">
        <v>190</v>
      </c>
      <c r="DT8" s="34" t="s">
        <v>65</v>
      </c>
      <c r="DU8" s="34" t="s">
        <v>66</v>
      </c>
      <c r="DV8" s="34" t="s">
        <v>67</v>
      </c>
      <c r="DW8" s="34" t="s">
        <v>68</v>
      </c>
      <c r="DX8" s="34" t="s">
        <v>69</v>
      </c>
      <c r="DY8" s="34" t="s">
        <v>70</v>
      </c>
      <c r="DZ8" s="34" t="s">
        <v>71</v>
      </c>
      <c r="EA8" s="34" t="s">
        <v>72</v>
      </c>
      <c r="EB8" s="34" t="s">
        <v>73</v>
      </c>
      <c r="EC8" s="34" t="s">
        <v>74</v>
      </c>
      <c r="ED8" s="34" t="s">
        <v>75</v>
      </c>
      <c r="EE8" s="34" t="s">
        <v>192</v>
      </c>
      <c r="EF8" s="34" t="s">
        <v>65</v>
      </c>
      <c r="EG8" s="34" t="s">
        <v>66</v>
      </c>
      <c r="EH8" s="34" t="s">
        <v>67</v>
      </c>
      <c r="EI8" s="34" t="s">
        <v>68</v>
      </c>
      <c r="EJ8" s="34" t="s">
        <v>69</v>
      </c>
      <c r="EK8" s="34" t="s">
        <v>70</v>
      </c>
      <c r="EL8" s="34" t="s">
        <v>71</v>
      </c>
      <c r="EM8" s="34" t="s">
        <v>72</v>
      </c>
      <c r="EN8" s="34" t="s">
        <v>73</v>
      </c>
      <c r="EO8" s="34" t="s">
        <v>74</v>
      </c>
      <c r="EP8" s="34" t="s">
        <v>75</v>
      </c>
      <c r="EQ8" s="34" t="s">
        <v>196</v>
      </c>
      <c r="ER8" s="34" t="s">
        <v>65</v>
      </c>
      <c r="ES8" s="34" t="s">
        <v>66</v>
      </c>
      <c r="ET8" s="34" t="s">
        <v>67</v>
      </c>
      <c r="EU8" s="34" t="s">
        <v>68</v>
      </c>
      <c r="EV8" s="34" t="s">
        <v>69</v>
      </c>
      <c r="EW8" s="34" t="s">
        <v>70</v>
      </c>
      <c r="EX8" s="34" t="s">
        <v>71</v>
      </c>
      <c r="EY8" s="34" t="s">
        <v>72</v>
      </c>
      <c r="EZ8" s="34" t="s">
        <v>73</v>
      </c>
      <c r="FA8" s="34" t="s">
        <v>74</v>
      </c>
      <c r="FB8" s="34" t="s">
        <v>75</v>
      </c>
      <c r="FC8" s="34" t="s">
        <v>210</v>
      </c>
      <c r="FD8" s="34" t="s">
        <v>65</v>
      </c>
      <c r="FE8" s="34" t="s">
        <v>66</v>
      </c>
      <c r="FF8" s="34" t="s">
        <v>67</v>
      </c>
      <c r="FG8" s="34" t="s">
        <v>68</v>
      </c>
      <c r="FH8" s="34" t="s">
        <v>69</v>
      </c>
      <c r="FI8" s="34" t="s">
        <v>70</v>
      </c>
      <c r="FJ8" s="34" t="s">
        <v>71</v>
      </c>
      <c r="FK8" s="34" t="s">
        <v>72</v>
      </c>
      <c r="FL8" s="34" t="s">
        <v>73</v>
      </c>
      <c r="FM8" s="34" t="s">
        <v>74</v>
      </c>
      <c r="FN8" s="34" t="s">
        <v>75</v>
      </c>
      <c r="FO8" s="34" t="s">
        <v>219</v>
      </c>
      <c r="FP8" s="34" t="s">
        <v>65</v>
      </c>
      <c r="FQ8" s="34" t="s">
        <v>66</v>
      </c>
      <c r="FR8" s="34" t="s">
        <v>67</v>
      </c>
      <c r="FS8" s="34" t="s">
        <v>68</v>
      </c>
      <c r="FT8" s="34" t="s">
        <v>69</v>
      </c>
      <c r="FU8" s="34" t="s">
        <v>70</v>
      </c>
      <c r="FV8" s="34" t="s">
        <v>71</v>
      </c>
      <c r="FW8" s="34" t="s">
        <v>72</v>
      </c>
      <c r="FX8" s="34" t="s">
        <v>73</v>
      </c>
      <c r="FY8" s="34" t="s">
        <v>74</v>
      </c>
      <c r="FZ8" s="34" t="s">
        <v>75</v>
      </c>
      <c r="GA8" s="34" t="s">
        <v>249</v>
      </c>
      <c r="GB8" s="34" t="s">
        <v>65</v>
      </c>
      <c r="GC8" s="34" t="s">
        <v>66</v>
      </c>
    </row>
    <row r="9" spans="2:185" x14ac:dyDescent="0.2">
      <c r="B9" s="35" t="s">
        <v>76</v>
      </c>
      <c r="C9" s="36">
        <v>29.22</v>
      </c>
      <c r="D9" s="36">
        <v>29.04</v>
      </c>
      <c r="E9" s="36">
        <v>27.18</v>
      </c>
      <c r="F9" s="36">
        <v>24.74</v>
      </c>
      <c r="G9" s="36">
        <v>25.75</v>
      </c>
      <c r="H9" s="36">
        <v>26.44</v>
      </c>
      <c r="I9" s="36">
        <v>28.42</v>
      </c>
      <c r="J9" s="36">
        <v>30.56</v>
      </c>
      <c r="K9" s="37">
        <v>30.77</v>
      </c>
      <c r="L9" s="37">
        <v>30.4</v>
      </c>
      <c r="M9" s="37">
        <v>30.16</v>
      </c>
      <c r="N9" s="37">
        <v>29.77</v>
      </c>
      <c r="O9" s="37">
        <v>30.84</v>
      </c>
      <c r="P9" s="37">
        <v>30.26</v>
      </c>
      <c r="Q9" s="37">
        <v>28.46</v>
      </c>
      <c r="R9" s="37">
        <v>26.59</v>
      </c>
      <c r="S9" s="37">
        <v>26.18</v>
      </c>
      <c r="T9" s="37">
        <v>26.72</v>
      </c>
      <c r="U9" s="37">
        <v>28.19</v>
      </c>
      <c r="V9" s="37">
        <v>30.52</v>
      </c>
      <c r="W9" s="37">
        <v>32.65</v>
      </c>
      <c r="X9" s="37">
        <v>32.340000000000003</v>
      </c>
      <c r="Y9" s="37">
        <v>32.29</v>
      </c>
      <c r="Z9" s="37">
        <v>32.22</v>
      </c>
      <c r="AA9" s="37">
        <v>30.84</v>
      </c>
      <c r="AB9" s="37">
        <v>30.26</v>
      </c>
      <c r="AC9" s="37">
        <v>28.46</v>
      </c>
      <c r="AD9" s="37">
        <v>26.59</v>
      </c>
      <c r="AE9" s="37">
        <v>26.18</v>
      </c>
      <c r="AF9" s="37">
        <v>26.72</v>
      </c>
      <c r="AG9" s="37">
        <v>28.19</v>
      </c>
      <c r="AH9" s="37">
        <v>30.52</v>
      </c>
      <c r="AI9" s="37">
        <v>31.16</v>
      </c>
      <c r="AJ9" s="37">
        <v>31.04</v>
      </c>
      <c r="AK9" s="37">
        <v>31.24</v>
      </c>
      <c r="AL9" s="37">
        <v>31.04</v>
      </c>
      <c r="AM9" s="95">
        <v>30.45</v>
      </c>
      <c r="AN9" s="95">
        <v>28.97</v>
      </c>
      <c r="AO9" s="95">
        <v>28.37</v>
      </c>
      <c r="AP9" s="95">
        <v>26.32</v>
      </c>
      <c r="AQ9" s="95">
        <v>26.32</v>
      </c>
      <c r="AR9" s="95">
        <v>27.2</v>
      </c>
      <c r="AS9" s="95">
        <v>30.85</v>
      </c>
      <c r="AT9" s="95">
        <v>32.47</v>
      </c>
      <c r="AU9" s="95">
        <v>33.659999999999997</v>
      </c>
      <c r="AV9" s="95">
        <v>37.79</v>
      </c>
      <c r="AW9" s="95">
        <v>37.950000000000003</v>
      </c>
      <c r="AX9" s="95">
        <v>36.270000000000003</v>
      </c>
      <c r="AY9" s="95">
        <v>40.94</v>
      </c>
      <c r="AZ9" s="95">
        <v>40.229999999999997</v>
      </c>
      <c r="BA9" s="95">
        <v>38.54</v>
      </c>
      <c r="BB9" s="95">
        <v>33.590000000000003</v>
      </c>
      <c r="BC9" s="95">
        <v>33.479999999999997</v>
      </c>
      <c r="BD9" s="95">
        <v>34.31</v>
      </c>
      <c r="BE9" s="95">
        <v>35.86</v>
      </c>
      <c r="BF9" s="95">
        <v>37.69</v>
      </c>
      <c r="BG9" s="95">
        <v>38.78</v>
      </c>
      <c r="BH9" s="95">
        <v>34.39</v>
      </c>
      <c r="BI9" s="95">
        <v>34.21</v>
      </c>
      <c r="BJ9" s="95">
        <v>33.619999999999997</v>
      </c>
      <c r="BK9" s="95">
        <v>32.5</v>
      </c>
      <c r="BL9" s="95">
        <v>34.869999999999997</v>
      </c>
      <c r="BM9" s="95">
        <v>32.03</v>
      </c>
      <c r="BN9" s="95">
        <v>24.27</v>
      </c>
      <c r="BO9" s="95">
        <v>26.89</v>
      </c>
      <c r="BP9" s="95">
        <v>27.02</v>
      </c>
      <c r="BQ9" s="95">
        <v>28.79</v>
      </c>
      <c r="BR9" s="95">
        <v>29.95</v>
      </c>
      <c r="BS9" s="95">
        <v>31.01</v>
      </c>
      <c r="BT9" s="95">
        <v>29.3</v>
      </c>
      <c r="BU9" s="95">
        <v>28.68</v>
      </c>
      <c r="BV9" s="95">
        <v>28.9</v>
      </c>
      <c r="BW9" s="95">
        <v>30.99</v>
      </c>
      <c r="BX9" s="95">
        <v>29.89</v>
      </c>
      <c r="BY9" s="95">
        <v>28.4</v>
      </c>
      <c r="BZ9" s="95">
        <v>27.67</v>
      </c>
      <c r="CA9" s="95">
        <v>27.85</v>
      </c>
      <c r="CB9" s="95">
        <v>29.66</v>
      </c>
      <c r="CC9" s="95">
        <v>31.25</v>
      </c>
      <c r="CD9" s="95">
        <v>33.96</v>
      </c>
      <c r="CE9" s="95">
        <v>34.299999999999997</v>
      </c>
      <c r="CF9" s="95">
        <v>32.39</v>
      </c>
      <c r="CG9" s="95">
        <v>32.47</v>
      </c>
      <c r="CH9" s="95">
        <v>32.11</v>
      </c>
      <c r="CI9" s="95">
        <v>33.049999999999997</v>
      </c>
      <c r="CJ9" s="95">
        <v>32.979999999999997</v>
      </c>
      <c r="CK9" s="95">
        <v>31.95</v>
      </c>
      <c r="CL9" s="95">
        <v>30.35</v>
      </c>
      <c r="CM9" s="95">
        <v>30.64</v>
      </c>
      <c r="CN9" s="95">
        <v>33.58</v>
      </c>
      <c r="CO9" s="95">
        <v>35.46</v>
      </c>
      <c r="CP9" s="95">
        <v>35.61</v>
      </c>
      <c r="CQ9" s="95">
        <v>36.44</v>
      </c>
      <c r="CR9" s="95">
        <v>34.58</v>
      </c>
      <c r="CS9" s="95">
        <v>33.130000000000003</v>
      </c>
      <c r="CT9" s="95">
        <v>32.21</v>
      </c>
      <c r="CU9" s="95">
        <v>34.159999999999997</v>
      </c>
      <c r="CV9" s="95">
        <v>34.49</v>
      </c>
      <c r="CW9" s="95">
        <v>32.74</v>
      </c>
      <c r="CX9" s="95">
        <v>29.9</v>
      </c>
      <c r="CY9" s="95">
        <v>29.7</v>
      </c>
      <c r="CZ9" s="95">
        <v>32.18</v>
      </c>
      <c r="DA9" s="95">
        <v>32.67</v>
      </c>
      <c r="DB9" s="95">
        <v>32.11</v>
      </c>
      <c r="DC9" s="95">
        <v>32.28</v>
      </c>
      <c r="DD9" s="95">
        <v>31.22</v>
      </c>
      <c r="DE9" s="95">
        <v>31.35</v>
      </c>
      <c r="DF9" s="95">
        <v>30.59</v>
      </c>
      <c r="DG9" s="95">
        <v>32.61</v>
      </c>
      <c r="DH9" s="95">
        <v>32.880000000000003</v>
      </c>
      <c r="DI9" s="95">
        <v>30.9</v>
      </c>
      <c r="DJ9" s="95">
        <v>32</v>
      </c>
      <c r="DK9" s="95">
        <v>32.299999999999997</v>
      </c>
      <c r="DL9" s="95">
        <v>34.74</v>
      </c>
      <c r="DM9" s="95">
        <v>36.090000000000003</v>
      </c>
      <c r="DN9" s="95">
        <v>36.44</v>
      </c>
      <c r="DO9" s="95">
        <v>37.22</v>
      </c>
      <c r="DP9" s="95">
        <v>36.69</v>
      </c>
      <c r="DQ9" s="95">
        <v>35.83</v>
      </c>
      <c r="DR9" s="95">
        <v>37.869999999999997</v>
      </c>
      <c r="DS9" s="95">
        <v>38.53</v>
      </c>
      <c r="DT9" s="95">
        <v>38.24</v>
      </c>
      <c r="DU9" s="95">
        <v>36.44</v>
      </c>
      <c r="DV9" s="95">
        <v>33.83</v>
      </c>
      <c r="DW9" s="95">
        <v>33.61</v>
      </c>
      <c r="DX9" s="95">
        <v>35.909999999999997</v>
      </c>
      <c r="DY9" s="95">
        <v>37.229999999999997</v>
      </c>
      <c r="DZ9" s="95">
        <v>38.26</v>
      </c>
      <c r="EA9" s="95">
        <v>38.47</v>
      </c>
      <c r="EB9" s="95">
        <v>36.25</v>
      </c>
      <c r="EC9" s="95">
        <v>34.93</v>
      </c>
      <c r="ED9" s="95">
        <v>33.21</v>
      </c>
      <c r="EE9" s="95">
        <v>33.200000000000003</v>
      </c>
      <c r="EF9" s="95">
        <v>31.52</v>
      </c>
      <c r="EG9" s="95">
        <v>30.33</v>
      </c>
      <c r="EH9" s="95">
        <v>29.93</v>
      </c>
      <c r="EI9" s="95">
        <v>29.64</v>
      </c>
      <c r="EJ9" s="95">
        <v>30.11</v>
      </c>
      <c r="EK9" s="95">
        <v>30.94</v>
      </c>
      <c r="EL9" s="95">
        <v>32.46</v>
      </c>
      <c r="EM9" s="95">
        <v>32.229999999999997</v>
      </c>
      <c r="EN9" s="95">
        <v>31.52</v>
      </c>
      <c r="EO9" s="95">
        <v>31.1</v>
      </c>
      <c r="EP9" s="95">
        <v>30.16</v>
      </c>
      <c r="EQ9" s="95">
        <v>29.07</v>
      </c>
      <c r="ER9" s="95">
        <v>28.89</v>
      </c>
      <c r="ES9" s="95">
        <v>27.96</v>
      </c>
      <c r="ET9" s="95">
        <v>28.43</v>
      </c>
      <c r="EU9" s="95">
        <v>28.78</v>
      </c>
      <c r="EV9" s="95">
        <v>28.65</v>
      </c>
      <c r="EW9" s="95">
        <v>28.4</v>
      </c>
      <c r="EX9" s="95">
        <v>29.42</v>
      </c>
      <c r="EY9" s="95">
        <v>30.2</v>
      </c>
      <c r="EZ9" s="95">
        <v>31.59</v>
      </c>
      <c r="FA9" s="95">
        <v>32.340000000000003</v>
      </c>
      <c r="FB9" s="95">
        <v>32.72</v>
      </c>
      <c r="FC9" s="95">
        <v>34.229999999999997</v>
      </c>
      <c r="FD9" s="95">
        <v>33.26</v>
      </c>
      <c r="FE9" s="95">
        <v>30.49</v>
      </c>
      <c r="FF9" s="95">
        <v>33.61</v>
      </c>
      <c r="FG9" s="95">
        <v>32.43</v>
      </c>
      <c r="FH9" s="95">
        <v>32.32</v>
      </c>
      <c r="FI9" s="95">
        <v>34.04</v>
      </c>
      <c r="FJ9" s="95">
        <v>34.979999999999997</v>
      </c>
      <c r="FK9" s="95">
        <v>36.6</v>
      </c>
      <c r="FL9" s="95">
        <v>36.17</v>
      </c>
      <c r="FM9" s="95">
        <v>36.4</v>
      </c>
      <c r="FN9" s="95">
        <v>36.01</v>
      </c>
      <c r="FO9" s="95">
        <v>35.270000000000003</v>
      </c>
      <c r="FP9" s="95">
        <v>35.04</v>
      </c>
      <c r="FQ9" s="95">
        <v>33.85</v>
      </c>
      <c r="FR9" s="95">
        <v>32.33</v>
      </c>
      <c r="FS9" s="95">
        <v>32.43</v>
      </c>
      <c r="FT9" s="95">
        <v>33.56</v>
      </c>
      <c r="FU9" s="95">
        <v>33.700000000000003</v>
      </c>
      <c r="FV9" s="95">
        <v>35.76</v>
      </c>
      <c r="FW9" s="95">
        <v>35.979999999999997</v>
      </c>
      <c r="FX9" s="95">
        <v>36.71</v>
      </c>
      <c r="FY9" s="95">
        <v>36.729999999999997</v>
      </c>
      <c r="FZ9" s="95">
        <v>36</v>
      </c>
      <c r="GA9" s="95">
        <v>35.979999999999997</v>
      </c>
      <c r="GB9" s="95">
        <v>35.909999999999997</v>
      </c>
      <c r="GC9" s="95">
        <v>33.54</v>
      </c>
    </row>
    <row r="10" spans="2:185" x14ac:dyDescent="0.2">
      <c r="B10" s="35" t="s">
        <v>77</v>
      </c>
      <c r="C10" s="36">
        <v>28.64</v>
      </c>
      <c r="D10" s="36">
        <v>28.12</v>
      </c>
      <c r="E10" s="36">
        <v>27.71</v>
      </c>
      <c r="F10" s="36">
        <v>27.65</v>
      </c>
      <c r="G10" s="36">
        <v>27.99</v>
      </c>
      <c r="H10" s="36">
        <v>27.78</v>
      </c>
      <c r="I10" s="36">
        <v>27.87</v>
      </c>
      <c r="J10" s="36">
        <v>28.44</v>
      </c>
      <c r="K10" s="37">
        <v>29.69</v>
      </c>
      <c r="L10" s="37">
        <v>30.99</v>
      </c>
      <c r="M10" s="37">
        <v>31.5</v>
      </c>
      <c r="N10" s="37">
        <v>30.52</v>
      </c>
      <c r="O10" s="37">
        <v>27.25</v>
      </c>
      <c r="P10" s="37">
        <v>26.75</v>
      </c>
      <c r="Q10" s="37">
        <v>26.45</v>
      </c>
      <c r="R10" s="37">
        <v>26.3</v>
      </c>
      <c r="S10" s="37">
        <v>26.15</v>
      </c>
      <c r="T10" s="37">
        <v>26.32</v>
      </c>
      <c r="U10" s="37">
        <v>26.35</v>
      </c>
      <c r="V10" s="37">
        <v>26.7</v>
      </c>
      <c r="W10" s="37">
        <v>28.77</v>
      </c>
      <c r="X10" s="37">
        <v>29.69</v>
      </c>
      <c r="Y10" s="37">
        <v>30.19</v>
      </c>
      <c r="Z10" s="37">
        <v>29.51</v>
      </c>
      <c r="AA10" s="37">
        <v>27.25</v>
      </c>
      <c r="AB10" s="37">
        <v>26.75</v>
      </c>
      <c r="AC10" s="37">
        <v>26.45</v>
      </c>
      <c r="AD10" s="37">
        <v>26.3</v>
      </c>
      <c r="AE10" s="37">
        <v>26.15</v>
      </c>
      <c r="AF10" s="37">
        <v>26.32</v>
      </c>
      <c r="AG10" s="37">
        <v>26.35</v>
      </c>
      <c r="AH10" s="37">
        <v>26.7</v>
      </c>
      <c r="AI10" s="37">
        <v>27.45</v>
      </c>
      <c r="AJ10" s="37">
        <v>27.87</v>
      </c>
      <c r="AK10" s="37">
        <v>28</v>
      </c>
      <c r="AL10" s="37">
        <v>27.75</v>
      </c>
      <c r="AM10" s="95">
        <v>27.05</v>
      </c>
      <c r="AN10" s="95">
        <v>27.15</v>
      </c>
      <c r="AO10" s="95">
        <v>27.15</v>
      </c>
      <c r="AP10" s="95">
        <v>27.4</v>
      </c>
      <c r="AQ10" s="95">
        <v>27.5</v>
      </c>
      <c r="AR10" s="95">
        <v>29.1</v>
      </c>
      <c r="AS10" s="95">
        <v>31.85</v>
      </c>
      <c r="AT10" s="95">
        <v>35</v>
      </c>
      <c r="AU10" s="95">
        <v>37</v>
      </c>
      <c r="AV10" s="95">
        <v>40.5</v>
      </c>
      <c r="AW10" s="95">
        <v>41</v>
      </c>
      <c r="AX10" s="95">
        <v>40.799999999999997</v>
      </c>
      <c r="AY10" s="95">
        <v>38.5</v>
      </c>
      <c r="AZ10" s="95">
        <v>37</v>
      </c>
      <c r="BA10" s="95">
        <v>35.299999999999997</v>
      </c>
      <c r="BB10" s="95">
        <v>34</v>
      </c>
      <c r="BC10" s="95">
        <v>34</v>
      </c>
      <c r="BD10" s="95">
        <v>32.799999999999997</v>
      </c>
      <c r="BE10" s="95">
        <v>33.6</v>
      </c>
      <c r="BF10" s="95">
        <v>34.1</v>
      </c>
      <c r="BG10" s="95">
        <v>33.4</v>
      </c>
      <c r="BH10" s="95">
        <v>31.8</v>
      </c>
      <c r="BI10" s="95">
        <v>29.8</v>
      </c>
      <c r="BJ10" s="95">
        <v>27.8</v>
      </c>
      <c r="BK10" s="95">
        <v>26</v>
      </c>
      <c r="BL10" s="95">
        <v>25.2</v>
      </c>
      <c r="BM10" s="95">
        <v>24</v>
      </c>
      <c r="BN10" s="95">
        <v>23</v>
      </c>
      <c r="BO10" s="95">
        <v>22.4</v>
      </c>
      <c r="BP10" s="95">
        <v>22</v>
      </c>
      <c r="BQ10" s="95">
        <v>22</v>
      </c>
      <c r="BR10" s="95">
        <v>22.18</v>
      </c>
      <c r="BS10" s="95">
        <v>22.07</v>
      </c>
      <c r="BT10" s="95">
        <v>23.1</v>
      </c>
      <c r="BU10" s="95">
        <v>25.5</v>
      </c>
      <c r="BV10" s="95">
        <v>26</v>
      </c>
      <c r="BW10" s="95">
        <v>28.4</v>
      </c>
      <c r="BX10" s="95">
        <v>28.14</v>
      </c>
      <c r="BY10" s="95">
        <v>27.95</v>
      </c>
      <c r="BZ10" s="95">
        <v>28.37</v>
      </c>
      <c r="CA10" s="95">
        <v>29.41</v>
      </c>
      <c r="CB10" s="95">
        <v>30.07</v>
      </c>
      <c r="CC10" s="95">
        <v>30.59</v>
      </c>
      <c r="CD10" s="95">
        <v>31.83</v>
      </c>
      <c r="CE10" s="95">
        <v>33.4</v>
      </c>
      <c r="CF10" s="95">
        <v>34.409999999999997</v>
      </c>
      <c r="CG10" s="95">
        <v>34.65</v>
      </c>
      <c r="CH10" s="95">
        <v>34.42</v>
      </c>
      <c r="CI10" s="95">
        <v>33.119999999999997</v>
      </c>
      <c r="CJ10" s="95">
        <v>33.200000000000003</v>
      </c>
      <c r="CK10" s="95">
        <v>34.06</v>
      </c>
      <c r="CL10" s="95">
        <v>34.18</v>
      </c>
      <c r="CM10" s="95">
        <v>34.44</v>
      </c>
      <c r="CN10" s="95">
        <v>34.39</v>
      </c>
      <c r="CO10" s="95">
        <v>34.53</v>
      </c>
      <c r="CP10" s="95">
        <v>34.729999999999997</v>
      </c>
      <c r="CQ10" s="95">
        <v>35.479999999999997</v>
      </c>
      <c r="CR10" s="95">
        <v>36.42</v>
      </c>
      <c r="CS10" s="95">
        <v>36.9</v>
      </c>
      <c r="CT10" s="95">
        <v>35.71</v>
      </c>
      <c r="CU10" s="95">
        <v>33.75</v>
      </c>
      <c r="CV10" s="95">
        <v>33.4</v>
      </c>
      <c r="CW10" s="95">
        <v>32.700000000000003</v>
      </c>
      <c r="CX10" s="95">
        <v>31.95</v>
      </c>
      <c r="CY10" s="95">
        <v>30.85</v>
      </c>
      <c r="CZ10" s="95">
        <v>29.15</v>
      </c>
      <c r="DA10" s="95">
        <v>29.04</v>
      </c>
      <c r="DB10" s="95">
        <v>29.13</v>
      </c>
      <c r="DC10" s="95">
        <v>30.84</v>
      </c>
      <c r="DD10" s="95">
        <v>33.6</v>
      </c>
      <c r="DE10" s="95">
        <v>34.97</v>
      </c>
      <c r="DF10" s="95">
        <v>35.020000000000003</v>
      </c>
      <c r="DG10" s="95">
        <v>34.770000000000003</v>
      </c>
      <c r="DH10" s="95">
        <v>34.58</v>
      </c>
      <c r="DI10" s="95">
        <v>34.68</v>
      </c>
      <c r="DJ10" s="95">
        <v>34.65</v>
      </c>
      <c r="DK10" s="95">
        <v>32.99</v>
      </c>
      <c r="DL10" s="95">
        <v>36.1</v>
      </c>
      <c r="DM10" s="95">
        <v>37.56</v>
      </c>
      <c r="DN10" s="95">
        <v>37.700000000000003</v>
      </c>
      <c r="DO10" s="95">
        <v>40</v>
      </c>
      <c r="DP10" s="95">
        <v>41.74</v>
      </c>
      <c r="DQ10" s="95">
        <v>42.46</v>
      </c>
      <c r="DR10" s="95">
        <v>42.24</v>
      </c>
      <c r="DS10" s="95">
        <v>41.26</v>
      </c>
      <c r="DT10" s="95">
        <v>40.94</v>
      </c>
      <c r="DU10" s="95">
        <v>40.549999999999997</v>
      </c>
      <c r="DV10" s="95">
        <v>39.72</v>
      </c>
      <c r="DW10" s="95">
        <v>38.869999999999997</v>
      </c>
      <c r="DX10" s="95">
        <v>37.97</v>
      </c>
      <c r="DY10" s="95">
        <v>37.18</v>
      </c>
      <c r="DZ10" s="95">
        <v>37.090000000000003</v>
      </c>
      <c r="EA10" s="95">
        <v>36.44</v>
      </c>
      <c r="EB10" s="95">
        <v>35.14</v>
      </c>
      <c r="EC10" s="95">
        <v>33.99</v>
      </c>
      <c r="ED10" s="95">
        <v>32.479999999999997</v>
      </c>
      <c r="EE10" s="95">
        <v>31.52</v>
      </c>
      <c r="EF10" s="95">
        <v>31.52</v>
      </c>
      <c r="EG10" s="95">
        <v>30.79</v>
      </c>
      <c r="EH10" s="95">
        <v>30.85</v>
      </c>
      <c r="EI10" s="95">
        <v>29.83</v>
      </c>
      <c r="EJ10" s="95">
        <v>28.83</v>
      </c>
      <c r="EK10" s="95">
        <v>27.94</v>
      </c>
      <c r="EL10" s="95">
        <v>27.78</v>
      </c>
      <c r="EM10" s="95">
        <v>28.38</v>
      </c>
      <c r="EN10" s="95">
        <v>29.5</v>
      </c>
      <c r="EO10" s="95">
        <v>29.77</v>
      </c>
      <c r="EP10" s="95">
        <v>29.74</v>
      </c>
      <c r="EQ10" s="95">
        <v>28.87</v>
      </c>
      <c r="ER10" s="95">
        <v>28.13</v>
      </c>
      <c r="ES10" s="95">
        <v>27.31</v>
      </c>
      <c r="ET10" s="95">
        <v>25.74</v>
      </c>
      <c r="EU10" s="95">
        <v>23.96</v>
      </c>
      <c r="EV10" s="95">
        <v>23.22</v>
      </c>
      <c r="EW10" s="95">
        <v>23.42</v>
      </c>
      <c r="EX10" s="95">
        <v>24.3</v>
      </c>
      <c r="EY10" s="95">
        <v>26.37</v>
      </c>
      <c r="EZ10" s="95">
        <v>30.42</v>
      </c>
      <c r="FA10" s="95">
        <v>33.14</v>
      </c>
      <c r="FB10" s="95">
        <v>33.67</v>
      </c>
      <c r="FC10" s="95">
        <v>34.130000000000003</v>
      </c>
      <c r="FD10" s="95">
        <v>33.97</v>
      </c>
      <c r="FE10" s="95">
        <v>33.56</v>
      </c>
      <c r="FF10" s="95">
        <v>33.49</v>
      </c>
      <c r="FG10" s="95">
        <v>33.83</v>
      </c>
      <c r="FH10" s="95">
        <v>34.380000000000003</v>
      </c>
      <c r="FI10" s="95">
        <v>35.89</v>
      </c>
      <c r="FJ10" s="95">
        <v>37.44</v>
      </c>
      <c r="FK10" s="95">
        <v>39.39</v>
      </c>
      <c r="FL10" s="95">
        <v>40.340000000000003</v>
      </c>
      <c r="FM10" s="95">
        <v>40.520000000000003</v>
      </c>
      <c r="FN10" s="95">
        <v>39.96</v>
      </c>
      <c r="FO10" s="95">
        <v>36.76</v>
      </c>
      <c r="FP10" s="95">
        <v>34.880000000000003</v>
      </c>
      <c r="FQ10" s="95">
        <v>34.21</v>
      </c>
      <c r="FR10" s="95">
        <v>32.99</v>
      </c>
      <c r="FS10" s="95">
        <v>32.380000000000003</v>
      </c>
      <c r="FT10" s="95">
        <v>32.56</v>
      </c>
      <c r="FU10" s="95">
        <v>33.19</v>
      </c>
      <c r="FV10" s="95">
        <v>33.83</v>
      </c>
      <c r="FW10" s="95">
        <v>35.43</v>
      </c>
      <c r="FX10" s="95">
        <v>36.630000000000003</v>
      </c>
      <c r="FY10" s="95">
        <v>37.159999999999997</v>
      </c>
      <c r="FZ10" s="95">
        <v>36.47</v>
      </c>
      <c r="GA10" s="95">
        <v>35.47</v>
      </c>
      <c r="GB10" s="95">
        <v>36.22</v>
      </c>
      <c r="GC10" s="95">
        <v>34.979999999999997</v>
      </c>
    </row>
    <row r="11" spans="2:185" x14ac:dyDescent="0.2">
      <c r="B11" s="35" t="s">
        <v>78</v>
      </c>
      <c r="C11" s="36"/>
      <c r="D11" s="36"/>
      <c r="E11" s="36"/>
      <c r="F11" s="36"/>
      <c r="G11" s="36">
        <v>16.899999999999999</v>
      </c>
      <c r="H11" s="36">
        <v>20.7</v>
      </c>
      <c r="I11" s="36">
        <v>22</v>
      </c>
      <c r="J11" s="36">
        <v>22.23</v>
      </c>
      <c r="K11" s="37">
        <v>22.8</v>
      </c>
      <c r="L11" s="37">
        <v>23.4</v>
      </c>
      <c r="M11" s="37">
        <v>24.7</v>
      </c>
      <c r="N11" s="37">
        <v>25.5</v>
      </c>
      <c r="O11" s="37">
        <v>26.62</v>
      </c>
      <c r="P11" s="37">
        <v>26.41</v>
      </c>
      <c r="Q11" s="37">
        <v>25.8</v>
      </c>
      <c r="R11" s="37">
        <v>25.19</v>
      </c>
      <c r="S11" s="37">
        <v>24.91</v>
      </c>
      <c r="T11" s="37">
        <v>23.95</v>
      </c>
      <c r="U11" s="37">
        <v>23.97</v>
      </c>
      <c r="V11" s="37">
        <v>24.59</v>
      </c>
      <c r="W11" s="37">
        <v>24.97</v>
      </c>
      <c r="X11" s="37">
        <v>25.28</v>
      </c>
      <c r="Y11" s="37">
        <v>25.4</v>
      </c>
      <c r="Z11" s="37">
        <v>26.91</v>
      </c>
      <c r="AA11" s="37">
        <v>26.62</v>
      </c>
      <c r="AB11" s="37">
        <v>26.41</v>
      </c>
      <c r="AC11" s="37">
        <v>25.8</v>
      </c>
      <c r="AD11" s="37">
        <v>25.19</v>
      </c>
      <c r="AE11" s="37">
        <v>24.91</v>
      </c>
      <c r="AF11" s="37">
        <v>23.95</v>
      </c>
      <c r="AG11" s="37">
        <v>23.97</v>
      </c>
      <c r="AH11" s="37">
        <v>24.59</v>
      </c>
      <c r="AI11" s="37">
        <v>24.61</v>
      </c>
      <c r="AJ11" s="37">
        <v>25.5</v>
      </c>
      <c r="AK11" s="37">
        <v>26.68</v>
      </c>
      <c r="AL11" s="37">
        <v>26.82</v>
      </c>
      <c r="AM11" s="95">
        <v>26.49</v>
      </c>
      <c r="AN11" s="95">
        <v>26.52</v>
      </c>
      <c r="AO11" s="95">
        <v>26.62</v>
      </c>
      <c r="AP11" s="95">
        <v>26.94</v>
      </c>
      <c r="AQ11" s="95">
        <v>27.26</v>
      </c>
      <c r="AR11" s="95">
        <v>27.02</v>
      </c>
      <c r="AS11" s="95">
        <v>28.09</v>
      </c>
      <c r="AT11" s="95">
        <v>28.84</v>
      </c>
      <c r="AU11" s="95">
        <v>30.9</v>
      </c>
      <c r="AV11" s="95">
        <v>33.47</v>
      </c>
      <c r="AW11" s="95">
        <v>35.69</v>
      </c>
      <c r="AX11" s="95">
        <v>36.700000000000003</v>
      </c>
      <c r="AY11" s="95">
        <v>34.299999999999997</v>
      </c>
      <c r="AZ11" s="95">
        <v>33.799999999999997</v>
      </c>
      <c r="BA11" s="95">
        <v>33.22</v>
      </c>
      <c r="BB11" s="95">
        <v>32.43</v>
      </c>
      <c r="BC11" s="95">
        <v>31.46</v>
      </c>
      <c r="BD11" s="95">
        <v>30.73</v>
      </c>
      <c r="BE11" s="95">
        <v>31.14</v>
      </c>
      <c r="BF11" s="95">
        <v>30.32</v>
      </c>
      <c r="BG11" s="95">
        <v>29.46</v>
      </c>
      <c r="BH11" s="95">
        <v>27.16</v>
      </c>
      <c r="BI11" s="95">
        <v>25.78</v>
      </c>
      <c r="BJ11" s="95">
        <v>24.02</v>
      </c>
      <c r="BK11" s="95">
        <v>22.27</v>
      </c>
      <c r="BL11" s="95">
        <v>20.28</v>
      </c>
      <c r="BM11" s="95">
        <v>20.5</v>
      </c>
      <c r="BN11" s="95">
        <v>21.05</v>
      </c>
      <c r="BO11" s="95">
        <v>21</v>
      </c>
      <c r="BP11" s="95">
        <v>20.54</v>
      </c>
      <c r="BQ11" s="95">
        <v>21.33</v>
      </c>
      <c r="BR11" s="95">
        <v>22.45</v>
      </c>
      <c r="BS11" s="95">
        <v>22.73</v>
      </c>
      <c r="BT11" s="95">
        <v>23.18</v>
      </c>
      <c r="BU11" s="95">
        <v>25.23</v>
      </c>
      <c r="BV11" s="95">
        <v>25.73</v>
      </c>
      <c r="BW11" s="95">
        <v>26.02</v>
      </c>
      <c r="BX11" s="95">
        <v>26.6</v>
      </c>
      <c r="BY11" s="95">
        <v>26.92</v>
      </c>
      <c r="BZ11" s="95">
        <v>26.91</v>
      </c>
      <c r="CA11" s="95">
        <v>25.81</v>
      </c>
      <c r="CB11" s="95">
        <v>25.6</v>
      </c>
      <c r="CC11" s="95">
        <v>25.82</v>
      </c>
      <c r="CD11" s="95">
        <v>27.19</v>
      </c>
      <c r="CE11" s="95">
        <v>28.2</v>
      </c>
      <c r="CF11" s="95">
        <v>28.94</v>
      </c>
      <c r="CG11" s="95">
        <v>30.1</v>
      </c>
      <c r="CH11" s="95">
        <v>29.79</v>
      </c>
      <c r="CI11" s="95">
        <v>30.02</v>
      </c>
      <c r="CJ11" s="95">
        <v>30.26</v>
      </c>
      <c r="CK11" s="95">
        <v>30.28</v>
      </c>
      <c r="CL11" s="95">
        <v>30.24</v>
      </c>
      <c r="CM11" s="95">
        <v>30.24</v>
      </c>
      <c r="CN11" s="95">
        <v>29.9</v>
      </c>
      <c r="CO11" s="95">
        <v>30.08</v>
      </c>
      <c r="CP11" s="95">
        <v>29.13</v>
      </c>
      <c r="CQ11" s="95">
        <v>27.98</v>
      </c>
      <c r="CR11" s="95">
        <v>28.33</v>
      </c>
      <c r="CS11" s="95">
        <v>28.91</v>
      </c>
      <c r="CT11" s="95">
        <v>28.74</v>
      </c>
      <c r="CU11" s="95">
        <v>28.82</v>
      </c>
      <c r="CV11" s="95">
        <v>30.34</v>
      </c>
      <c r="CW11" s="95">
        <v>30.25</v>
      </c>
      <c r="CX11" s="95">
        <v>28.79</v>
      </c>
      <c r="CY11" s="95">
        <v>27.46</v>
      </c>
      <c r="CZ11" s="95">
        <v>26.84</v>
      </c>
      <c r="DA11" s="95">
        <v>27.34</v>
      </c>
      <c r="DB11" s="95">
        <v>28.19</v>
      </c>
      <c r="DC11" s="95">
        <v>28.13</v>
      </c>
      <c r="DD11" s="95">
        <v>28.95</v>
      </c>
      <c r="DE11" s="95">
        <v>29.73</v>
      </c>
      <c r="DF11" s="95">
        <v>30.1</v>
      </c>
      <c r="DG11" s="95">
        <v>29.75</v>
      </c>
      <c r="DH11" s="95">
        <v>29.63</v>
      </c>
      <c r="DI11" s="95">
        <v>30.02</v>
      </c>
      <c r="DJ11" s="95">
        <v>30.26</v>
      </c>
      <c r="DK11" s="95">
        <v>30.03</v>
      </c>
      <c r="DL11" s="95">
        <v>29.48</v>
      </c>
      <c r="DM11" s="95">
        <v>30.21</v>
      </c>
      <c r="DN11" s="95">
        <v>31.17</v>
      </c>
      <c r="DO11" s="95">
        <v>32.64</v>
      </c>
      <c r="DP11" s="95">
        <v>34.07</v>
      </c>
      <c r="DQ11" s="95">
        <v>36.549999999999997</v>
      </c>
      <c r="DR11" s="95">
        <v>37.17</v>
      </c>
      <c r="DS11" s="95">
        <v>35.799999999999997</v>
      </c>
      <c r="DT11" s="95">
        <v>35.6</v>
      </c>
      <c r="DU11" s="95">
        <v>35.159999999999997</v>
      </c>
      <c r="DV11" s="95">
        <v>33.83</v>
      </c>
      <c r="DW11" s="95">
        <v>32.94</v>
      </c>
      <c r="DX11" s="95">
        <v>32.43</v>
      </c>
      <c r="DY11" s="95">
        <v>32.04</v>
      </c>
      <c r="DZ11" s="95">
        <v>30.18</v>
      </c>
      <c r="EA11" s="95">
        <v>29.74</v>
      </c>
      <c r="EB11" s="95">
        <v>29.64</v>
      </c>
      <c r="EC11" s="95">
        <v>29.61</v>
      </c>
      <c r="ED11" s="95">
        <v>29.98</v>
      </c>
      <c r="EE11" s="95">
        <v>28.55</v>
      </c>
      <c r="EF11" s="95">
        <v>29.09</v>
      </c>
      <c r="EG11" s="95">
        <v>29.57</v>
      </c>
      <c r="EH11" s="95">
        <v>29.35</v>
      </c>
      <c r="EI11" s="95">
        <v>28.23</v>
      </c>
      <c r="EJ11" s="95">
        <v>26.98</v>
      </c>
      <c r="EK11" s="95">
        <v>26.96</v>
      </c>
      <c r="EL11" s="95">
        <v>26.54</v>
      </c>
      <c r="EM11" s="95">
        <v>26.56</v>
      </c>
      <c r="EN11" s="95">
        <v>27.31</v>
      </c>
      <c r="EO11" s="95">
        <v>27.41</v>
      </c>
      <c r="EP11" s="95">
        <v>27.39</v>
      </c>
      <c r="EQ11" s="95">
        <v>26.14</v>
      </c>
      <c r="ER11" s="95">
        <v>25.6</v>
      </c>
      <c r="ES11" s="95">
        <v>25.71</v>
      </c>
      <c r="ET11" s="95">
        <v>24.43</v>
      </c>
      <c r="EU11" s="95">
        <v>23.33</v>
      </c>
      <c r="EV11" s="95">
        <v>23.12</v>
      </c>
      <c r="EW11" s="95">
        <v>23.29</v>
      </c>
      <c r="EX11" s="95">
        <v>24.95</v>
      </c>
      <c r="EY11" s="95">
        <v>26.41</v>
      </c>
      <c r="EZ11" s="95">
        <v>28.3</v>
      </c>
      <c r="FA11" s="95">
        <v>29.62</v>
      </c>
      <c r="FB11" s="95">
        <v>30.67</v>
      </c>
      <c r="FC11" s="95">
        <v>30.21</v>
      </c>
      <c r="FD11" s="95">
        <v>30.57</v>
      </c>
      <c r="FE11" s="95">
        <v>30.52</v>
      </c>
      <c r="FF11" s="95">
        <v>30.66</v>
      </c>
      <c r="FG11" s="95">
        <v>30.95</v>
      </c>
      <c r="FH11" s="95">
        <v>31.25</v>
      </c>
      <c r="FI11" s="95">
        <v>31.64</v>
      </c>
      <c r="FJ11" s="95">
        <v>32.57</v>
      </c>
      <c r="FK11" s="95">
        <v>33.71</v>
      </c>
      <c r="FL11" s="95">
        <v>34.75</v>
      </c>
      <c r="FM11" s="95">
        <v>36.020000000000003</v>
      </c>
      <c r="FN11" s="95">
        <v>36.07</v>
      </c>
      <c r="FO11" s="95">
        <v>34.020000000000003</v>
      </c>
      <c r="FP11" s="95">
        <v>32.950000000000003</v>
      </c>
      <c r="FQ11" s="95">
        <v>32.409999999999997</v>
      </c>
      <c r="FR11" s="95">
        <v>31.96</v>
      </c>
      <c r="FS11" s="95">
        <v>30.69</v>
      </c>
      <c r="FT11" s="95">
        <v>30.4</v>
      </c>
      <c r="FU11" s="95">
        <v>30.42</v>
      </c>
      <c r="FV11" s="95">
        <v>30.72</v>
      </c>
      <c r="FW11" s="95">
        <v>31.6</v>
      </c>
      <c r="FX11" s="95">
        <v>32.57</v>
      </c>
      <c r="FY11" s="95">
        <v>32.85</v>
      </c>
      <c r="FZ11" s="95">
        <v>33.200000000000003</v>
      </c>
      <c r="GA11" s="95">
        <v>32.479999999999997</v>
      </c>
      <c r="GB11" s="95">
        <v>32.229999999999997</v>
      </c>
      <c r="GC11" s="95">
        <v>32.39</v>
      </c>
    </row>
    <row r="12" spans="2:185" x14ac:dyDescent="0.2">
      <c r="B12" s="38" t="s">
        <v>79</v>
      </c>
      <c r="C12" s="39">
        <v>22.51</v>
      </c>
      <c r="D12" s="39">
        <v>22.79</v>
      </c>
      <c r="E12" s="39">
        <v>22.97</v>
      </c>
      <c r="F12" s="39">
        <v>23.01</v>
      </c>
      <c r="G12" s="39">
        <v>22.26</v>
      </c>
      <c r="H12" s="39">
        <v>22.61</v>
      </c>
      <c r="I12" s="39">
        <v>22.68</v>
      </c>
      <c r="J12" s="39">
        <v>22.61</v>
      </c>
      <c r="K12" s="40">
        <v>22.87</v>
      </c>
      <c r="L12" s="40">
        <v>23.35</v>
      </c>
      <c r="M12" s="40">
        <v>23.88</v>
      </c>
      <c r="N12" s="40">
        <v>24.43</v>
      </c>
      <c r="O12" s="40">
        <v>25.11</v>
      </c>
      <c r="P12" s="40">
        <v>25.11</v>
      </c>
      <c r="Q12" s="40">
        <v>25.28</v>
      </c>
      <c r="R12" s="40">
        <v>24.53</v>
      </c>
      <c r="S12" s="40">
        <v>24.61</v>
      </c>
      <c r="T12" s="40">
        <v>24.29</v>
      </c>
      <c r="U12" s="40">
        <v>23.73</v>
      </c>
      <c r="V12" s="40">
        <v>24.18</v>
      </c>
      <c r="W12" s="40">
        <v>24.37</v>
      </c>
      <c r="X12" s="40">
        <v>24.04</v>
      </c>
      <c r="Y12" s="40">
        <v>24.45</v>
      </c>
      <c r="Z12" s="40">
        <v>25.15</v>
      </c>
      <c r="AA12" s="40">
        <v>25.11</v>
      </c>
      <c r="AB12" s="40">
        <v>25.11</v>
      </c>
      <c r="AC12" s="40">
        <v>25.28</v>
      </c>
      <c r="AD12" s="40">
        <v>24.53</v>
      </c>
      <c r="AE12" s="40">
        <v>24.61</v>
      </c>
      <c r="AF12" s="40">
        <v>24.29</v>
      </c>
      <c r="AG12" s="40">
        <v>23.73</v>
      </c>
      <c r="AH12" s="40">
        <v>24.18</v>
      </c>
      <c r="AI12" s="40">
        <v>24.74</v>
      </c>
      <c r="AJ12" s="40">
        <v>25.3</v>
      </c>
      <c r="AK12" s="40">
        <v>26.22</v>
      </c>
      <c r="AL12" s="40">
        <v>27.06</v>
      </c>
      <c r="AM12" s="96">
        <v>27.39</v>
      </c>
      <c r="AN12" s="96">
        <v>27.46</v>
      </c>
      <c r="AO12" s="96">
        <v>28.24</v>
      </c>
      <c r="AP12" s="96">
        <v>27.8</v>
      </c>
      <c r="AQ12" s="96">
        <v>27.57</v>
      </c>
      <c r="AR12" s="96">
        <v>27.2</v>
      </c>
      <c r="AS12" s="96">
        <v>27.75</v>
      </c>
      <c r="AT12" s="96">
        <v>27.82</v>
      </c>
      <c r="AU12" s="96">
        <v>28.85</v>
      </c>
      <c r="AV12" s="96">
        <v>30.9</v>
      </c>
      <c r="AW12" s="96">
        <v>32.68</v>
      </c>
      <c r="AX12" s="96">
        <v>33.729999999999997</v>
      </c>
      <c r="AY12" s="96">
        <v>35.22</v>
      </c>
      <c r="AZ12" s="96">
        <v>35.22</v>
      </c>
      <c r="BA12" s="96">
        <v>35.61</v>
      </c>
      <c r="BB12" s="96">
        <v>33.869999999999997</v>
      </c>
      <c r="BC12" s="96">
        <v>33.44</v>
      </c>
      <c r="BD12" s="96">
        <v>33.28</v>
      </c>
      <c r="BE12" s="96">
        <v>32.32</v>
      </c>
      <c r="BF12" s="96">
        <v>31.61</v>
      </c>
      <c r="BG12" s="96">
        <v>31.24</v>
      </c>
      <c r="BH12" s="96">
        <v>30.45</v>
      </c>
      <c r="BI12" s="96">
        <v>27.99</v>
      </c>
      <c r="BJ12" s="96">
        <v>27.3</v>
      </c>
      <c r="BK12" s="96">
        <v>24.39</v>
      </c>
      <c r="BL12" s="96">
        <v>21.39</v>
      </c>
      <c r="BM12" s="96">
        <v>18.7</v>
      </c>
      <c r="BN12" s="96">
        <v>17.68</v>
      </c>
      <c r="BO12" s="96">
        <v>17.670000000000002</v>
      </c>
      <c r="BP12" s="96">
        <v>18</v>
      </c>
      <c r="BQ12" s="96">
        <v>18.600000000000001</v>
      </c>
      <c r="BR12" s="96">
        <v>19.54</v>
      </c>
      <c r="BS12" s="96">
        <v>20.96</v>
      </c>
      <c r="BT12" s="96">
        <v>23.24</v>
      </c>
      <c r="BU12" s="96">
        <v>25.16</v>
      </c>
      <c r="BV12" s="96">
        <v>25.99</v>
      </c>
      <c r="BW12" s="96">
        <v>25.84</v>
      </c>
      <c r="BX12" s="96">
        <v>25.84</v>
      </c>
      <c r="BY12" s="96">
        <v>26.08</v>
      </c>
      <c r="BZ12" s="96">
        <v>26.03</v>
      </c>
      <c r="CA12" s="96">
        <v>26.09</v>
      </c>
      <c r="CB12" s="96">
        <v>26.35</v>
      </c>
      <c r="CC12" s="96">
        <v>26.59</v>
      </c>
      <c r="CD12" s="96">
        <v>26.96</v>
      </c>
      <c r="CE12" s="96">
        <v>27.93</v>
      </c>
      <c r="CF12" s="96">
        <v>29.27</v>
      </c>
      <c r="CG12" s="96">
        <v>29.93</v>
      </c>
      <c r="CH12" s="96">
        <v>30.57</v>
      </c>
      <c r="CI12" s="96">
        <v>30.86</v>
      </c>
      <c r="CJ12" s="96">
        <v>31.21</v>
      </c>
      <c r="CK12" s="96">
        <v>31.21</v>
      </c>
      <c r="CL12" s="96">
        <v>31.79</v>
      </c>
      <c r="CM12" s="96">
        <v>31.64</v>
      </c>
      <c r="CN12" s="96">
        <v>31.61</v>
      </c>
      <c r="CO12" s="96">
        <v>31.39</v>
      </c>
      <c r="CP12" s="96">
        <v>31.58</v>
      </c>
      <c r="CQ12" s="96">
        <v>31.65</v>
      </c>
      <c r="CR12" s="96">
        <v>32.01</v>
      </c>
      <c r="CS12" s="96">
        <v>32.31</v>
      </c>
      <c r="CT12" s="96">
        <v>32.21</v>
      </c>
      <c r="CU12" s="96">
        <v>31.72</v>
      </c>
      <c r="CV12" s="96">
        <v>31.63</v>
      </c>
      <c r="CW12" s="96">
        <v>30.84</v>
      </c>
      <c r="CX12" s="96">
        <v>29.75</v>
      </c>
      <c r="CY12" s="96">
        <v>30.52</v>
      </c>
      <c r="CZ12" s="96">
        <v>27.69</v>
      </c>
      <c r="DA12" s="96">
        <v>27.18</v>
      </c>
      <c r="DB12" s="96">
        <v>27.24</v>
      </c>
      <c r="DC12" s="96">
        <v>28.05</v>
      </c>
      <c r="DD12" s="96">
        <v>29.33</v>
      </c>
      <c r="DE12" s="96">
        <v>30.43</v>
      </c>
      <c r="DF12" s="96">
        <v>31.03</v>
      </c>
      <c r="DG12" s="96">
        <v>31.4</v>
      </c>
      <c r="DH12" s="96">
        <v>31.66</v>
      </c>
      <c r="DI12" s="96">
        <v>31.73</v>
      </c>
      <c r="DJ12" s="96">
        <v>31.78</v>
      </c>
      <c r="DK12" s="96">
        <v>31.54</v>
      </c>
      <c r="DL12" s="96">
        <v>31.72</v>
      </c>
      <c r="DM12" s="96">
        <v>32.020000000000003</v>
      </c>
      <c r="DN12" s="96">
        <v>32.28</v>
      </c>
      <c r="DO12" s="96">
        <v>33.299999999999997</v>
      </c>
      <c r="DP12" s="96">
        <v>34.409999999999997</v>
      </c>
      <c r="DQ12" s="96">
        <v>35.03</v>
      </c>
      <c r="DR12" s="96">
        <v>35.549999999999997</v>
      </c>
      <c r="DS12" s="96">
        <v>35.799999999999997</v>
      </c>
      <c r="DT12" s="96">
        <v>35.950000000000003</v>
      </c>
      <c r="DU12" s="96">
        <v>35.799999999999997</v>
      </c>
      <c r="DV12" s="96">
        <v>35.049999999999997</v>
      </c>
      <c r="DW12" s="96">
        <v>34.47</v>
      </c>
      <c r="DX12" s="96">
        <v>33.630000000000003</v>
      </c>
      <c r="DY12" s="96">
        <v>33.18</v>
      </c>
      <c r="DZ12" s="96">
        <v>32.840000000000003</v>
      </c>
      <c r="EA12" s="96">
        <v>32.630000000000003</v>
      </c>
      <c r="EB12" s="96">
        <v>32.49</v>
      </c>
      <c r="EC12" s="96">
        <v>32.06</v>
      </c>
      <c r="ED12" s="96">
        <v>31.79</v>
      </c>
      <c r="EE12" s="96">
        <v>30.79</v>
      </c>
      <c r="EF12" s="96">
        <v>29.92</v>
      </c>
      <c r="EG12" s="96">
        <v>29.41</v>
      </c>
      <c r="EH12" s="96">
        <v>29.08</v>
      </c>
      <c r="EI12" s="96">
        <v>27.89</v>
      </c>
      <c r="EJ12" s="96">
        <v>27</v>
      </c>
      <c r="EK12" s="96">
        <v>26.43</v>
      </c>
      <c r="EL12" s="96">
        <v>26.25</v>
      </c>
      <c r="EM12" s="96">
        <v>26.63</v>
      </c>
      <c r="EN12" s="96">
        <v>27.08</v>
      </c>
      <c r="EO12" s="96">
        <v>27.41</v>
      </c>
      <c r="EP12" s="96">
        <v>27.43</v>
      </c>
      <c r="EQ12" s="96">
        <v>27.53</v>
      </c>
      <c r="ER12" s="96">
        <v>26.83</v>
      </c>
      <c r="ES12" s="96">
        <v>25.89</v>
      </c>
      <c r="ET12" s="96">
        <v>24.72</v>
      </c>
      <c r="EU12" s="96">
        <v>23.67</v>
      </c>
      <c r="EV12" s="96">
        <v>23.17</v>
      </c>
      <c r="EW12" s="96">
        <v>23.12</v>
      </c>
      <c r="EX12" s="96">
        <v>23.39</v>
      </c>
      <c r="EY12" s="96">
        <v>24.21</v>
      </c>
      <c r="EZ12" s="96">
        <v>25.78</v>
      </c>
      <c r="FA12" s="96">
        <v>27.05</v>
      </c>
      <c r="FB12" s="96">
        <v>28.29</v>
      </c>
      <c r="FC12" s="96">
        <v>29.15</v>
      </c>
      <c r="FD12" s="96">
        <v>29.52</v>
      </c>
      <c r="FE12" s="96">
        <v>29.51</v>
      </c>
      <c r="FF12" s="96">
        <v>29.79</v>
      </c>
      <c r="FG12" s="96">
        <v>29.86</v>
      </c>
      <c r="FH12" s="96">
        <v>29.99</v>
      </c>
      <c r="FI12" s="96">
        <v>30.49</v>
      </c>
      <c r="FJ12" s="96">
        <v>30.91</v>
      </c>
      <c r="FK12" s="96">
        <v>31.97</v>
      </c>
      <c r="FL12" s="96">
        <v>33.06</v>
      </c>
      <c r="FM12" s="96">
        <v>33.61</v>
      </c>
      <c r="FN12" s="96">
        <v>33.97</v>
      </c>
      <c r="FO12" s="96">
        <v>33.71</v>
      </c>
      <c r="FP12" s="96">
        <v>33.020000000000003</v>
      </c>
      <c r="FQ12" s="96">
        <v>32.42</v>
      </c>
      <c r="FR12" s="96">
        <v>30.87</v>
      </c>
      <c r="FS12" s="96">
        <v>30.65</v>
      </c>
      <c r="FT12" s="96">
        <v>30.59</v>
      </c>
      <c r="FU12" s="96">
        <v>30.77</v>
      </c>
      <c r="FV12" s="96">
        <v>30.82</v>
      </c>
      <c r="FW12" s="96">
        <v>31.71</v>
      </c>
      <c r="FX12" s="96">
        <v>32.450000000000003</v>
      </c>
      <c r="FY12" s="96">
        <v>32.92</v>
      </c>
      <c r="FZ12" s="96">
        <v>33.159999999999997</v>
      </c>
      <c r="GA12" s="96">
        <v>33.26</v>
      </c>
      <c r="GB12" s="96">
        <v>33.03</v>
      </c>
      <c r="GC12" s="96">
        <v>32.78</v>
      </c>
    </row>
    <row r="13" spans="2:185" ht="13.5" thickBot="1" x14ac:dyDescent="0.25">
      <c r="B13" s="41" t="s">
        <v>80</v>
      </c>
      <c r="C13" s="42">
        <v>24.14</v>
      </c>
      <c r="D13" s="42">
        <v>24.01</v>
      </c>
      <c r="E13" s="42">
        <v>24.13</v>
      </c>
      <c r="F13" s="42">
        <v>24.42</v>
      </c>
      <c r="G13" s="42">
        <v>24.99</v>
      </c>
      <c r="H13" s="42">
        <v>24.99</v>
      </c>
      <c r="I13" s="42">
        <v>25.12</v>
      </c>
      <c r="J13" s="42">
        <v>25.12</v>
      </c>
      <c r="K13" s="43">
        <v>25.37</v>
      </c>
      <c r="L13" s="43">
        <v>25.78</v>
      </c>
      <c r="M13" s="43">
        <v>26.46</v>
      </c>
      <c r="N13" s="43">
        <v>27.22</v>
      </c>
      <c r="O13" s="43">
        <v>27.56</v>
      </c>
      <c r="P13" s="43">
        <v>27.63</v>
      </c>
      <c r="Q13" s="43">
        <v>27.36</v>
      </c>
      <c r="R13" s="43">
        <v>27.16</v>
      </c>
      <c r="S13" s="43">
        <v>27</v>
      </c>
      <c r="T13" s="43">
        <v>26.62</v>
      </c>
      <c r="U13" s="43">
        <v>26.01</v>
      </c>
      <c r="V13" s="43">
        <v>26.21</v>
      </c>
      <c r="W13" s="43">
        <v>27</v>
      </c>
      <c r="X13" s="43">
        <v>27.04</v>
      </c>
      <c r="Y13" s="43">
        <v>26.99</v>
      </c>
      <c r="Z13" s="43">
        <v>27.46</v>
      </c>
      <c r="AA13" s="43">
        <v>27.56</v>
      </c>
      <c r="AB13" s="43">
        <v>27.63</v>
      </c>
      <c r="AC13" s="43">
        <v>27.36</v>
      </c>
      <c r="AD13" s="43">
        <v>27.16</v>
      </c>
      <c r="AE13" s="43">
        <v>27</v>
      </c>
      <c r="AF13" s="43">
        <v>26.62</v>
      </c>
      <c r="AG13" s="43">
        <v>26.01</v>
      </c>
      <c r="AH13" s="43">
        <v>26.21</v>
      </c>
      <c r="AI13" s="43">
        <v>26.11</v>
      </c>
      <c r="AJ13" s="43">
        <v>26.57</v>
      </c>
      <c r="AK13" s="43">
        <v>26.82</v>
      </c>
      <c r="AL13" s="43">
        <v>27.2</v>
      </c>
      <c r="AM13" s="97">
        <v>26.9</v>
      </c>
      <c r="AN13" s="97">
        <v>27.18</v>
      </c>
      <c r="AO13" s="97">
        <v>27.03</v>
      </c>
      <c r="AP13" s="97">
        <v>27.08</v>
      </c>
      <c r="AQ13" s="97">
        <v>26.9</v>
      </c>
      <c r="AR13" s="97">
        <v>26.6</v>
      </c>
      <c r="AS13" s="97">
        <v>27.06</v>
      </c>
      <c r="AT13" s="97">
        <v>28.24</v>
      </c>
      <c r="AU13" s="97">
        <v>29.95</v>
      </c>
      <c r="AV13" s="97">
        <v>33.380000000000003</v>
      </c>
      <c r="AW13" s="97">
        <v>36.35</v>
      </c>
      <c r="AX13" s="97">
        <v>36.96</v>
      </c>
      <c r="AY13" s="97">
        <v>36.99</v>
      </c>
      <c r="AZ13" s="97">
        <v>37.479999999999997</v>
      </c>
      <c r="BA13" s="97">
        <v>37.65</v>
      </c>
      <c r="BB13" s="97">
        <v>35.56</v>
      </c>
      <c r="BC13" s="97">
        <v>33.9</v>
      </c>
      <c r="BD13" s="97">
        <v>34.26</v>
      </c>
      <c r="BE13" s="97">
        <v>33.409999999999997</v>
      </c>
      <c r="BF13" s="97">
        <v>31.62</v>
      </c>
      <c r="BG13" s="97">
        <v>30.74</v>
      </c>
      <c r="BH13" s="97">
        <v>29.31</v>
      </c>
      <c r="BI13" s="97">
        <v>27.55</v>
      </c>
      <c r="BJ13" s="97">
        <v>25.46</v>
      </c>
      <c r="BK13" s="97">
        <v>23.04</v>
      </c>
      <c r="BL13" s="97">
        <v>21.12</v>
      </c>
      <c r="BM13" s="97">
        <v>21.7</v>
      </c>
      <c r="BN13" s="97">
        <v>22.04</v>
      </c>
      <c r="BO13" s="97">
        <v>21.92</v>
      </c>
      <c r="BP13" s="97">
        <v>21.81</v>
      </c>
      <c r="BQ13" s="97">
        <v>22.25</v>
      </c>
      <c r="BR13" s="97">
        <v>22.42</v>
      </c>
      <c r="BS13" s="97">
        <v>23</v>
      </c>
      <c r="BT13" s="97">
        <v>23.24</v>
      </c>
      <c r="BU13" s="97">
        <v>24.1</v>
      </c>
      <c r="BV13" s="97">
        <v>24.88</v>
      </c>
      <c r="BW13" s="97">
        <v>25.71</v>
      </c>
      <c r="BX13" s="97">
        <v>26.52</v>
      </c>
      <c r="BY13" s="97">
        <v>27.29</v>
      </c>
      <c r="BZ13" s="97">
        <v>27.82</v>
      </c>
      <c r="CA13" s="97">
        <v>27.9</v>
      </c>
      <c r="CB13" s="97">
        <v>27.76</v>
      </c>
      <c r="CC13" s="97">
        <v>28.35</v>
      </c>
      <c r="CD13" s="97">
        <v>28.13</v>
      </c>
      <c r="CE13" s="97">
        <v>30.1</v>
      </c>
      <c r="CF13" s="97">
        <v>27.6</v>
      </c>
      <c r="CG13" s="97">
        <v>31.18</v>
      </c>
      <c r="CH13" s="97">
        <v>31.02</v>
      </c>
      <c r="CI13" s="97">
        <v>32.19</v>
      </c>
      <c r="CJ13" s="97">
        <v>32.19</v>
      </c>
      <c r="CK13" s="97">
        <v>32.71</v>
      </c>
      <c r="CL13" s="97">
        <v>33</v>
      </c>
      <c r="CM13" s="97">
        <v>33.020000000000003</v>
      </c>
      <c r="CN13" s="97">
        <v>33.15</v>
      </c>
      <c r="CO13" s="97">
        <v>33.159999999999997</v>
      </c>
      <c r="CP13" s="97">
        <v>33.159999999999997</v>
      </c>
      <c r="CQ13" s="97">
        <v>32.86</v>
      </c>
      <c r="CR13" s="97">
        <v>32.86</v>
      </c>
      <c r="CS13" s="97">
        <v>32.01</v>
      </c>
      <c r="CT13" s="97">
        <v>31.98</v>
      </c>
      <c r="CU13" s="97">
        <v>31.98</v>
      </c>
      <c r="CV13" s="97">
        <v>32.270000000000003</v>
      </c>
      <c r="CW13" s="97">
        <v>32.14</v>
      </c>
      <c r="CX13" s="97">
        <v>30.71</v>
      </c>
      <c r="CY13" s="97">
        <v>28.96</v>
      </c>
      <c r="CZ13" s="97">
        <v>27.73</v>
      </c>
      <c r="DA13" s="97">
        <v>27.51</v>
      </c>
      <c r="DB13" s="97">
        <v>28.06</v>
      </c>
      <c r="DC13" s="97">
        <v>28.72</v>
      </c>
      <c r="DD13" s="97">
        <v>29.19</v>
      </c>
      <c r="DE13" s="97">
        <v>29.49</v>
      </c>
      <c r="DF13" s="97">
        <v>30.1</v>
      </c>
      <c r="DG13" s="97">
        <v>32</v>
      </c>
      <c r="DH13" s="97">
        <v>31.4</v>
      </c>
      <c r="DI13" s="97">
        <v>31.75</v>
      </c>
      <c r="DJ13" s="97">
        <v>31.8</v>
      </c>
      <c r="DK13" s="97">
        <v>32.03</v>
      </c>
      <c r="DL13" s="97">
        <v>32.020000000000003</v>
      </c>
      <c r="DM13" s="97">
        <v>32.229999999999997</v>
      </c>
      <c r="DN13" s="97">
        <v>32.79</v>
      </c>
      <c r="DO13" s="97">
        <v>33.94</v>
      </c>
      <c r="DP13" s="97">
        <v>35.06</v>
      </c>
      <c r="DQ13" s="97">
        <v>33.57</v>
      </c>
      <c r="DR13" s="97">
        <v>33.57</v>
      </c>
      <c r="DS13" s="97">
        <v>34.24</v>
      </c>
      <c r="DT13" s="97">
        <v>34.47</v>
      </c>
      <c r="DU13" s="97">
        <v>34.64</v>
      </c>
      <c r="DV13" s="97">
        <v>34.46</v>
      </c>
      <c r="DW13" s="97">
        <v>34.11</v>
      </c>
      <c r="DX13" s="97">
        <v>33.729999999999997</v>
      </c>
      <c r="DY13" s="97">
        <v>33.54</v>
      </c>
      <c r="DZ13" s="97">
        <v>32.54</v>
      </c>
      <c r="EA13" s="97">
        <v>31.99</v>
      </c>
      <c r="EB13" s="97">
        <v>30.93</v>
      </c>
      <c r="EC13" s="97">
        <v>31.19</v>
      </c>
      <c r="ED13" s="97">
        <v>31.13</v>
      </c>
      <c r="EE13" s="97">
        <v>29.76</v>
      </c>
      <c r="EF13" s="97">
        <v>29.57</v>
      </c>
      <c r="EG13" s="97">
        <v>29.55</v>
      </c>
      <c r="EH13" s="97">
        <v>28.9</v>
      </c>
      <c r="EI13" s="97">
        <v>27.57</v>
      </c>
      <c r="EJ13" s="97">
        <v>26.6</v>
      </c>
      <c r="EK13" s="97">
        <v>25.87</v>
      </c>
      <c r="EL13" s="97">
        <v>25.32</v>
      </c>
      <c r="EM13" s="97">
        <v>25.42</v>
      </c>
      <c r="EN13" s="97">
        <v>26.01</v>
      </c>
      <c r="EO13" s="97">
        <v>26.4</v>
      </c>
      <c r="EP13" s="97">
        <v>26.7</v>
      </c>
      <c r="EQ13" s="97">
        <v>26.37</v>
      </c>
      <c r="ER13" s="97">
        <v>25.49</v>
      </c>
      <c r="ES13" s="97">
        <v>24.51</v>
      </c>
      <c r="ET13" s="97">
        <v>23.56</v>
      </c>
      <c r="EU13" s="97">
        <v>22.52</v>
      </c>
      <c r="EV13" s="97">
        <v>22.02</v>
      </c>
      <c r="EW13" s="97">
        <v>21.96</v>
      </c>
      <c r="EX13" s="97">
        <v>22.34</v>
      </c>
      <c r="EY13" s="97">
        <v>23.13</v>
      </c>
      <c r="EZ13" s="97">
        <v>24.36</v>
      </c>
      <c r="FA13" s="97">
        <v>25.68</v>
      </c>
      <c r="FB13" s="97">
        <v>27.02</v>
      </c>
      <c r="FC13" s="97">
        <v>28</v>
      </c>
      <c r="FD13" s="97">
        <v>28.79</v>
      </c>
      <c r="FE13" s="97">
        <v>29.26</v>
      </c>
      <c r="FF13" s="97">
        <v>29.88</v>
      </c>
      <c r="FG13" s="97">
        <v>30.42</v>
      </c>
      <c r="FH13" s="97">
        <v>31.02</v>
      </c>
      <c r="FI13" s="97">
        <v>31.53</v>
      </c>
      <c r="FJ13" s="97">
        <v>31.6</v>
      </c>
      <c r="FK13" s="97">
        <v>33.08</v>
      </c>
      <c r="FL13" s="97">
        <v>34.68</v>
      </c>
      <c r="FM13" s="97">
        <v>35.21</v>
      </c>
      <c r="FN13" s="97">
        <v>35.4</v>
      </c>
      <c r="FO13" s="97">
        <v>34.479999999999997</v>
      </c>
      <c r="FP13" s="97">
        <v>33.82</v>
      </c>
      <c r="FQ13" s="97">
        <v>32.82</v>
      </c>
      <c r="FR13" s="97">
        <v>32.049999999999997</v>
      </c>
      <c r="FS13" s="97">
        <v>31.21</v>
      </c>
      <c r="FT13" s="97">
        <v>30.78</v>
      </c>
      <c r="FU13" s="97">
        <v>28.23</v>
      </c>
      <c r="FV13" s="97">
        <v>31.17</v>
      </c>
      <c r="FW13" s="97">
        <v>31.96</v>
      </c>
      <c r="FX13" s="97">
        <v>32.82</v>
      </c>
      <c r="FY13" s="97">
        <v>33.54</v>
      </c>
      <c r="FZ13" s="97">
        <v>34.5</v>
      </c>
      <c r="GA13" s="97">
        <v>34.659999999999997</v>
      </c>
      <c r="GB13" s="97">
        <v>34.17</v>
      </c>
      <c r="GC13" s="97">
        <v>34.21</v>
      </c>
    </row>
    <row r="14" spans="2:185" ht="13.5" thickBot="1" x14ac:dyDescent="0.25"/>
    <row r="15" spans="2:185" ht="13.5" thickBot="1" x14ac:dyDescent="0.25">
      <c r="B15" s="54"/>
      <c r="C15" t="s">
        <v>97</v>
      </c>
      <c r="CF15" s="103"/>
      <c r="CG15" s="103" t="s">
        <v>270</v>
      </c>
      <c r="CH15" s="244" t="s">
        <v>271</v>
      </c>
    </row>
    <row r="16" spans="2:185" x14ac:dyDescent="0.2">
      <c r="CF16" s="245" t="s">
        <v>201</v>
      </c>
      <c r="CG16" s="245">
        <v>57.89</v>
      </c>
      <c r="CH16" s="246">
        <v>54.09</v>
      </c>
    </row>
    <row r="17" spans="3:86" x14ac:dyDescent="0.2">
      <c r="Z17" s="55"/>
      <c r="CF17" s="247" t="s">
        <v>203</v>
      </c>
      <c r="CG17" s="247">
        <v>46.71</v>
      </c>
      <c r="CH17" s="248">
        <v>46.35</v>
      </c>
    </row>
    <row r="18" spans="3:86" x14ac:dyDescent="0.2">
      <c r="CF18" s="247" t="s">
        <v>128</v>
      </c>
      <c r="CG18" s="247">
        <v>39.32</v>
      </c>
      <c r="CH18" s="248">
        <v>35.81</v>
      </c>
    </row>
    <row r="19" spans="3:86" x14ac:dyDescent="0.2">
      <c r="CF19" s="247" t="s">
        <v>164</v>
      </c>
      <c r="CG19" s="247">
        <v>38.29</v>
      </c>
      <c r="CH19" s="248">
        <v>39.979999999999997</v>
      </c>
    </row>
    <row r="20" spans="3:86" x14ac:dyDescent="0.2">
      <c r="CF20" s="247" t="s">
        <v>133</v>
      </c>
      <c r="CG20" s="247">
        <v>37.64</v>
      </c>
      <c r="CH20" s="248">
        <v>36.96</v>
      </c>
    </row>
    <row r="21" spans="3:86" x14ac:dyDescent="0.2">
      <c r="CF21" s="247" t="s">
        <v>140</v>
      </c>
      <c r="CG21" s="247">
        <v>37.6</v>
      </c>
      <c r="CH21" s="248">
        <v>39.32</v>
      </c>
    </row>
    <row r="22" spans="3:86" x14ac:dyDescent="0.2">
      <c r="CF22" s="247" t="s">
        <v>205</v>
      </c>
      <c r="CG22" s="247">
        <v>36.5</v>
      </c>
      <c r="CH22" s="248">
        <v>35.5</v>
      </c>
    </row>
    <row r="23" spans="3:86" x14ac:dyDescent="0.2">
      <c r="CF23" s="247" t="s">
        <v>149</v>
      </c>
      <c r="CG23" s="247">
        <v>35.04</v>
      </c>
      <c r="CH23" s="248">
        <v>33.46</v>
      </c>
    </row>
    <row r="24" spans="3:86" x14ac:dyDescent="0.2">
      <c r="CF24" s="247" t="s">
        <v>77</v>
      </c>
      <c r="CG24" s="247">
        <v>34.979999999999997</v>
      </c>
      <c r="CH24" s="248">
        <v>34.21</v>
      </c>
    </row>
    <row r="25" spans="3:86" x14ac:dyDescent="0.2">
      <c r="CF25" s="247" t="s">
        <v>204</v>
      </c>
      <c r="CG25" s="247">
        <v>34.44</v>
      </c>
      <c r="CH25" s="248">
        <v>31.98</v>
      </c>
    </row>
    <row r="26" spans="3:86" x14ac:dyDescent="0.2">
      <c r="CF26" s="247" t="s">
        <v>80</v>
      </c>
      <c r="CG26" s="247">
        <v>34.21</v>
      </c>
      <c r="CH26" s="248">
        <v>32.82</v>
      </c>
    </row>
    <row r="27" spans="3:86" x14ac:dyDescent="0.2">
      <c r="CF27" s="247" t="s">
        <v>138</v>
      </c>
      <c r="CG27" s="247">
        <v>34.17</v>
      </c>
      <c r="CH27" s="248">
        <v>33.29</v>
      </c>
    </row>
    <row r="28" spans="3:86" x14ac:dyDescent="0.2">
      <c r="CF28" s="247" t="s">
        <v>134</v>
      </c>
      <c r="CG28" s="247">
        <v>33.590000000000003</v>
      </c>
      <c r="CH28" s="248">
        <v>31.01</v>
      </c>
    </row>
    <row r="29" spans="3:86" x14ac:dyDescent="0.2">
      <c r="CF29" s="247" t="s">
        <v>76</v>
      </c>
      <c r="CG29" s="247">
        <v>33.54</v>
      </c>
      <c r="CH29" s="248">
        <v>33.85</v>
      </c>
    </row>
    <row r="30" spans="3:86" x14ac:dyDescent="0.2">
      <c r="CF30" s="247" t="s">
        <v>198</v>
      </c>
      <c r="CG30" s="247">
        <v>33.33</v>
      </c>
      <c r="CH30" s="248">
        <v>33.08</v>
      </c>
    </row>
    <row r="31" spans="3:86" x14ac:dyDescent="0.2">
      <c r="CF31" s="247" t="s">
        <v>79</v>
      </c>
      <c r="CG31" s="247">
        <v>32.78</v>
      </c>
      <c r="CH31" s="248">
        <v>32.42</v>
      </c>
    </row>
    <row r="32" spans="3:86" ht="14.25" x14ac:dyDescent="0.2">
      <c r="C32" s="44" t="s">
        <v>82</v>
      </c>
      <c r="CF32" s="247" t="s">
        <v>207</v>
      </c>
      <c r="CG32" s="247">
        <v>32.76</v>
      </c>
      <c r="CH32" s="248">
        <v>31.32</v>
      </c>
    </row>
    <row r="33" spans="84:86" x14ac:dyDescent="0.2">
      <c r="CF33" s="247" t="s">
        <v>129</v>
      </c>
      <c r="CG33" s="247">
        <v>32.630000000000003</v>
      </c>
      <c r="CH33" s="248">
        <v>33.31</v>
      </c>
    </row>
    <row r="34" spans="84:86" x14ac:dyDescent="0.2">
      <c r="CF34" s="466" t="s">
        <v>78</v>
      </c>
      <c r="CG34" s="466">
        <v>32.39</v>
      </c>
      <c r="CH34" s="249">
        <v>32.409999999999997</v>
      </c>
    </row>
    <row r="35" spans="84:86" x14ac:dyDescent="0.2">
      <c r="CF35" s="247" t="s">
        <v>206</v>
      </c>
      <c r="CG35" s="247">
        <v>32.270000000000003</v>
      </c>
      <c r="CH35" s="248">
        <v>29.22</v>
      </c>
    </row>
    <row r="36" spans="84:86" x14ac:dyDescent="0.2">
      <c r="CF36" s="247" t="s">
        <v>130</v>
      </c>
      <c r="CG36" s="247">
        <v>31.65</v>
      </c>
      <c r="CH36" s="248">
        <v>31.46</v>
      </c>
    </row>
    <row r="37" spans="84:86" x14ac:dyDescent="0.2">
      <c r="CF37" s="247" t="s">
        <v>189</v>
      </c>
      <c r="CG37" s="247">
        <v>31.57</v>
      </c>
      <c r="CH37" s="248">
        <v>29.97</v>
      </c>
    </row>
    <row r="38" spans="84:86" x14ac:dyDescent="0.2">
      <c r="CF38" s="247" t="s">
        <v>208</v>
      </c>
      <c r="CG38" s="247">
        <v>31.48</v>
      </c>
      <c r="CH38" s="248">
        <v>30.74</v>
      </c>
    </row>
    <row r="39" spans="84:86" x14ac:dyDescent="0.2">
      <c r="CF39" s="247" t="s">
        <v>141</v>
      </c>
      <c r="CG39" s="247">
        <v>31.04</v>
      </c>
      <c r="CH39" s="248">
        <v>30.7</v>
      </c>
    </row>
    <row r="40" spans="84:86" x14ac:dyDescent="0.2">
      <c r="CF40" s="247" t="s">
        <v>137</v>
      </c>
      <c r="CG40" s="247">
        <v>30.76</v>
      </c>
      <c r="CH40" s="248">
        <v>30.03</v>
      </c>
    </row>
    <row r="41" spans="84:86" x14ac:dyDescent="0.2">
      <c r="CF41" s="247" t="s">
        <v>151</v>
      </c>
      <c r="CG41" s="247">
        <v>30.56</v>
      </c>
      <c r="CH41" s="248">
        <v>28.72</v>
      </c>
    </row>
    <row r="42" spans="84:86" x14ac:dyDescent="0.2">
      <c r="CF42" s="247" t="s">
        <v>147</v>
      </c>
      <c r="CG42" s="247">
        <v>30.55</v>
      </c>
      <c r="CH42" s="248">
        <v>30.18</v>
      </c>
    </row>
    <row r="43" spans="84:86" ht="13.5" thickBot="1" x14ac:dyDescent="0.25">
      <c r="CF43" s="247" t="s">
        <v>131</v>
      </c>
      <c r="CG43" s="247">
        <v>30.34</v>
      </c>
      <c r="CH43" s="248">
        <v>27.48</v>
      </c>
    </row>
    <row r="44" spans="84:86" ht="13.5" thickBot="1" x14ac:dyDescent="0.25">
      <c r="CF44" s="103" t="s">
        <v>209</v>
      </c>
      <c r="CG44" s="103">
        <v>34.39</v>
      </c>
      <c r="CH44" s="244">
        <v>33.57</v>
      </c>
    </row>
    <row r="46" spans="84:86" ht="13.5" thickBot="1" x14ac:dyDescent="0.25"/>
    <row r="47" spans="84:86" ht="13.5" thickBot="1" x14ac:dyDescent="0.25">
      <c r="CF47" s="103"/>
      <c r="CG47" s="455" t="s">
        <v>248</v>
      </c>
      <c r="CH47" s="103" t="s">
        <v>216</v>
      </c>
    </row>
    <row r="48" spans="84:86" x14ac:dyDescent="0.2">
      <c r="CF48" s="247" t="s">
        <v>201</v>
      </c>
      <c r="CG48" s="248">
        <v>55.97</v>
      </c>
      <c r="CH48" s="248">
        <v>55.88</v>
      </c>
    </row>
    <row r="49" spans="2:86" x14ac:dyDescent="0.2">
      <c r="B49" s="51"/>
      <c r="C49" s="51"/>
      <c r="D49" s="51"/>
      <c r="E49" s="51"/>
      <c r="CF49" s="247" t="s">
        <v>164</v>
      </c>
      <c r="CG49" s="248">
        <v>39.619999999999997</v>
      </c>
      <c r="CH49" s="248">
        <v>38.79</v>
      </c>
    </row>
    <row r="50" spans="2:86" x14ac:dyDescent="0.2">
      <c r="CF50" s="247" t="s">
        <v>140</v>
      </c>
      <c r="CG50" s="248">
        <v>37.840000000000003</v>
      </c>
      <c r="CH50" s="248">
        <v>37.630000000000003</v>
      </c>
    </row>
    <row r="51" spans="2:86" x14ac:dyDescent="0.2">
      <c r="CF51" s="247" t="s">
        <v>133</v>
      </c>
      <c r="CG51" s="248">
        <v>36.950000000000003</v>
      </c>
      <c r="CH51" s="248">
        <v>37.340000000000003</v>
      </c>
    </row>
    <row r="52" spans="2:86" x14ac:dyDescent="0.2">
      <c r="CF52" s="247" t="s">
        <v>205</v>
      </c>
      <c r="CG52" s="248">
        <v>36.04</v>
      </c>
      <c r="CH52" s="248">
        <v>37.96</v>
      </c>
    </row>
    <row r="53" spans="2:86" x14ac:dyDescent="0.2">
      <c r="CF53" s="247" t="s">
        <v>138</v>
      </c>
      <c r="CG53" s="248">
        <v>35.96</v>
      </c>
      <c r="CH53" s="248">
        <v>36.79</v>
      </c>
    </row>
    <row r="54" spans="2:86" x14ac:dyDescent="0.2">
      <c r="CF54" s="247" t="s">
        <v>128</v>
      </c>
      <c r="CG54" s="248">
        <v>35.869999999999997</v>
      </c>
      <c r="CH54" s="248">
        <v>37.020000000000003</v>
      </c>
    </row>
    <row r="55" spans="2:86" x14ac:dyDescent="0.2">
      <c r="CF55" s="247" t="s">
        <v>129</v>
      </c>
      <c r="CG55" s="248">
        <v>35.04</v>
      </c>
      <c r="CH55" s="248">
        <v>36.42</v>
      </c>
    </row>
    <row r="56" spans="2:86" x14ac:dyDescent="0.2">
      <c r="CF56" s="247" t="s">
        <v>77</v>
      </c>
      <c r="CG56" s="248">
        <v>34.71</v>
      </c>
      <c r="CH56" s="248">
        <v>36.409999999999997</v>
      </c>
    </row>
    <row r="57" spans="2:86" x14ac:dyDescent="0.2">
      <c r="CF57" s="247" t="s">
        <v>76</v>
      </c>
      <c r="CG57" s="248">
        <v>34.659999999999997</v>
      </c>
      <c r="CH57" s="248">
        <v>34.4</v>
      </c>
    </row>
    <row r="58" spans="2:86" x14ac:dyDescent="0.2">
      <c r="CF58" s="247" t="s">
        <v>149</v>
      </c>
      <c r="CG58" s="248">
        <v>34.64</v>
      </c>
      <c r="CH58" s="248">
        <v>37.94</v>
      </c>
    </row>
    <row r="59" spans="2:86" x14ac:dyDescent="0.2">
      <c r="CF59" s="247" t="s">
        <v>204</v>
      </c>
      <c r="CG59" s="248">
        <v>33.19</v>
      </c>
      <c r="CH59" s="248">
        <v>35.42</v>
      </c>
    </row>
    <row r="60" spans="2:86" x14ac:dyDescent="0.2">
      <c r="CF60" s="247" t="s">
        <v>151</v>
      </c>
      <c r="CG60" s="248">
        <v>33.19</v>
      </c>
      <c r="CH60" s="248">
        <v>29.76</v>
      </c>
    </row>
    <row r="61" spans="2:86" x14ac:dyDescent="0.2">
      <c r="CF61" s="247" t="s">
        <v>80</v>
      </c>
      <c r="CG61" s="248">
        <v>32.5</v>
      </c>
      <c r="CH61" s="248">
        <v>31.59</v>
      </c>
    </row>
    <row r="62" spans="2:86" x14ac:dyDescent="0.2">
      <c r="CF62" s="247" t="s">
        <v>207</v>
      </c>
      <c r="CG62" s="248">
        <v>32.369999999999997</v>
      </c>
      <c r="CH62" s="248">
        <v>31.89</v>
      </c>
    </row>
    <row r="63" spans="2:86" x14ac:dyDescent="0.2">
      <c r="CF63" s="247" t="s">
        <v>134</v>
      </c>
      <c r="CG63" s="248">
        <v>32.19</v>
      </c>
      <c r="CH63" s="248">
        <v>35.049999999999997</v>
      </c>
    </row>
    <row r="64" spans="2:86" x14ac:dyDescent="0.2">
      <c r="CF64" s="454" t="s">
        <v>78</v>
      </c>
      <c r="CG64" s="249">
        <v>31.98</v>
      </c>
      <c r="CH64" s="249">
        <v>32.369999999999997</v>
      </c>
    </row>
    <row r="65" spans="84:86" x14ac:dyDescent="0.2">
      <c r="CF65" s="247" t="s">
        <v>79</v>
      </c>
      <c r="CG65" s="248">
        <v>31.96</v>
      </c>
      <c r="CH65" s="248">
        <v>30.99</v>
      </c>
    </row>
    <row r="66" spans="84:86" x14ac:dyDescent="0.2">
      <c r="CF66" s="247" t="s">
        <v>130</v>
      </c>
      <c r="CG66" s="248">
        <v>31.23</v>
      </c>
      <c r="CH66" s="248">
        <v>30.96</v>
      </c>
    </row>
    <row r="67" spans="84:86" x14ac:dyDescent="0.2">
      <c r="CF67" s="247" t="s">
        <v>147</v>
      </c>
      <c r="CG67" s="248">
        <v>30.75</v>
      </c>
      <c r="CH67" s="248">
        <v>29.68</v>
      </c>
    </row>
    <row r="68" spans="84:86" x14ac:dyDescent="0.2">
      <c r="CF68" s="247" t="s">
        <v>189</v>
      </c>
      <c r="CG68" s="248">
        <v>30.74</v>
      </c>
      <c r="CH68" s="248">
        <v>32.68</v>
      </c>
    </row>
    <row r="69" spans="84:86" x14ac:dyDescent="0.2">
      <c r="CF69" s="247" t="s">
        <v>206</v>
      </c>
      <c r="CG69" s="248">
        <v>30.3</v>
      </c>
      <c r="CH69" s="248">
        <v>30.32</v>
      </c>
    </row>
    <row r="70" spans="84:86" x14ac:dyDescent="0.2">
      <c r="CF70" s="247" t="s">
        <v>141</v>
      </c>
      <c r="CG70" s="248">
        <v>30.12</v>
      </c>
      <c r="CH70" s="248">
        <v>29.19</v>
      </c>
    </row>
    <row r="71" spans="84:86" x14ac:dyDescent="0.2">
      <c r="CF71" s="247" t="s">
        <v>208</v>
      </c>
      <c r="CG71" s="248">
        <v>29.75</v>
      </c>
      <c r="CH71" s="248">
        <v>30.48</v>
      </c>
    </row>
    <row r="72" spans="84:86" ht="13.5" thickBot="1" x14ac:dyDescent="0.25">
      <c r="CF72" s="247" t="s">
        <v>131</v>
      </c>
      <c r="CG72" s="248">
        <v>28.38</v>
      </c>
      <c r="CH72" s="248">
        <v>30.61</v>
      </c>
    </row>
    <row r="73" spans="84:86" ht="13.5" thickBot="1" x14ac:dyDescent="0.25">
      <c r="CF73" s="103" t="s">
        <v>209</v>
      </c>
      <c r="CG73" s="244">
        <v>34.11</v>
      </c>
      <c r="CH73" s="244">
        <v>34.86</v>
      </c>
    </row>
    <row r="84" spans="2:7" ht="18.75" x14ac:dyDescent="0.25">
      <c r="B84" s="560" t="s">
        <v>213</v>
      </c>
      <c r="C84" s="561"/>
      <c r="D84" s="561"/>
      <c r="E84" s="561"/>
      <c r="F84" s="561"/>
      <c r="G84" s="561"/>
    </row>
  </sheetData>
  <mergeCells count="1">
    <mergeCell ref="B84:G84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5"/>
  <sheetViews>
    <sheetView workbookViewId="0">
      <selection activeCell="U21" sqref="U21"/>
    </sheetView>
  </sheetViews>
  <sheetFormatPr defaultRowHeight="12.75" x14ac:dyDescent="0.2"/>
  <cols>
    <col min="2" max="2" width="4.42578125" customWidth="1"/>
    <col min="3" max="3" width="48.5703125" customWidth="1"/>
    <col min="4" max="5" width="10.42578125" customWidth="1"/>
    <col min="6" max="6" width="11.7109375" customWidth="1"/>
    <col min="7" max="7" width="11.5703125" customWidth="1"/>
    <col min="8" max="11" width="10.42578125" customWidth="1"/>
    <col min="12" max="12" width="11.28515625" customWidth="1"/>
    <col min="13" max="13" width="11" customWidth="1"/>
    <col min="14" max="14" width="10" customWidth="1"/>
    <col min="15" max="18" width="11" customWidth="1"/>
    <col min="19" max="19" width="10.85546875" bestFit="1" customWidth="1"/>
    <col min="20" max="20" width="11.140625" bestFit="1" customWidth="1"/>
  </cols>
  <sheetData>
    <row r="2" spans="1:21" ht="14.25" x14ac:dyDescent="0.2">
      <c r="B2" s="51" t="s">
        <v>121</v>
      </c>
    </row>
    <row r="3" spans="1:21" x14ac:dyDescent="0.2">
      <c r="G3" s="167"/>
      <c r="H3" s="167"/>
    </row>
    <row r="4" spans="1:21" ht="22.5" x14ac:dyDescent="0.3">
      <c r="B4" s="315" t="s">
        <v>261</v>
      </c>
    </row>
    <row r="5" spans="1:21" ht="15.75" x14ac:dyDescent="0.25">
      <c r="B5" s="316" t="s">
        <v>120</v>
      </c>
      <c r="F5" s="167"/>
      <c r="J5" s="55"/>
      <c r="L5" s="141"/>
      <c r="M5" s="141"/>
      <c r="N5" s="55"/>
      <c r="O5" s="55"/>
      <c r="P5" s="144"/>
      <c r="Q5" s="55"/>
      <c r="R5" s="55"/>
      <c r="S5" s="55"/>
    </row>
    <row r="6" spans="1:21" ht="27.75" thickBot="1" x14ac:dyDescent="0.4">
      <c r="B6" s="72" t="s">
        <v>117</v>
      </c>
      <c r="F6" s="55"/>
      <c r="G6" s="55"/>
    </row>
    <row r="7" spans="1:21" ht="14.25" x14ac:dyDescent="0.2">
      <c r="A7" s="226"/>
      <c r="B7" s="227"/>
      <c r="C7" s="57"/>
      <c r="D7" s="58" t="s">
        <v>99</v>
      </c>
      <c r="E7" s="59"/>
      <c r="F7" s="59"/>
      <c r="G7" s="59"/>
      <c r="H7" s="59"/>
      <c r="I7" s="60"/>
      <c r="J7" s="58" t="s">
        <v>100</v>
      </c>
      <c r="K7" s="59"/>
      <c r="L7" s="59"/>
      <c r="M7" s="59"/>
      <c r="N7" s="59"/>
      <c r="O7" s="60"/>
      <c r="P7" s="58" t="s">
        <v>119</v>
      </c>
      <c r="Q7" s="70"/>
      <c r="R7" s="106"/>
      <c r="S7" s="107"/>
    </row>
    <row r="8" spans="1:21" ht="14.25" x14ac:dyDescent="0.2">
      <c r="A8" s="226"/>
      <c r="B8" s="228" t="s">
        <v>101</v>
      </c>
      <c r="C8" s="61" t="s">
        <v>102</v>
      </c>
      <c r="D8" s="62" t="s">
        <v>103</v>
      </c>
      <c r="E8" s="62"/>
      <c r="F8" s="62" t="s">
        <v>156</v>
      </c>
      <c r="G8" s="62"/>
      <c r="H8" s="62" t="s">
        <v>104</v>
      </c>
      <c r="I8" s="63"/>
      <c r="J8" s="62" t="s">
        <v>103</v>
      </c>
      <c r="K8" s="62"/>
      <c r="L8" s="62" t="s">
        <v>156</v>
      </c>
      <c r="M8" s="62"/>
      <c r="N8" s="62" t="s">
        <v>104</v>
      </c>
      <c r="O8" s="63"/>
      <c r="P8" s="62" t="s">
        <v>103</v>
      </c>
      <c r="Q8" s="62"/>
      <c r="R8" s="108" t="s">
        <v>156</v>
      </c>
      <c r="S8" s="71"/>
    </row>
    <row r="9" spans="1:21" ht="13.5" thickBot="1" x14ac:dyDescent="0.25">
      <c r="A9" s="226"/>
      <c r="B9" s="229"/>
      <c r="C9" s="64"/>
      <c r="D9" s="158" t="s">
        <v>259</v>
      </c>
      <c r="E9" s="149" t="s">
        <v>260</v>
      </c>
      <c r="F9" s="148" t="s">
        <v>259</v>
      </c>
      <c r="G9" s="149" t="s">
        <v>260</v>
      </c>
      <c r="H9" s="151" t="s">
        <v>259</v>
      </c>
      <c r="I9" s="152" t="s">
        <v>260</v>
      </c>
      <c r="J9" s="160" t="s">
        <v>259</v>
      </c>
      <c r="K9" s="88" t="s">
        <v>260</v>
      </c>
      <c r="L9" s="109" t="s">
        <v>259</v>
      </c>
      <c r="M9" s="88" t="s">
        <v>260</v>
      </c>
      <c r="N9" s="87" t="s">
        <v>259</v>
      </c>
      <c r="O9" s="89" t="s">
        <v>260</v>
      </c>
      <c r="P9" s="160" t="s">
        <v>259</v>
      </c>
      <c r="Q9" s="88" t="s">
        <v>260</v>
      </c>
      <c r="R9" s="110" t="s">
        <v>259</v>
      </c>
      <c r="S9" s="90" t="s">
        <v>260</v>
      </c>
    </row>
    <row r="10" spans="1:21" ht="15.75" x14ac:dyDescent="0.25">
      <c r="A10" s="226"/>
      <c r="B10" s="232" t="s">
        <v>105</v>
      </c>
      <c r="C10" s="273"/>
      <c r="D10" s="257">
        <f t="shared" ref="D10:O10" si="0">SUM(D11:D16)</f>
        <v>499698.87400000001</v>
      </c>
      <c r="E10" s="150">
        <f t="shared" si="0"/>
        <v>514653.48400000005</v>
      </c>
      <c r="F10" s="153">
        <f>SUM(F11:F16)</f>
        <v>2084889.8149999999</v>
      </c>
      <c r="G10" s="154">
        <f>SUM(G11:G16)</f>
        <v>2214698.7579999999</v>
      </c>
      <c r="H10" s="157">
        <f t="shared" si="0"/>
        <v>362931.40800000005</v>
      </c>
      <c r="I10" s="161">
        <f t="shared" si="0"/>
        <v>389091.30700000003</v>
      </c>
      <c r="J10" s="159">
        <f t="shared" si="0"/>
        <v>211650.01</v>
      </c>
      <c r="K10" s="138">
        <f t="shared" si="0"/>
        <v>226463.72000000003</v>
      </c>
      <c r="L10" s="139">
        <f t="shared" si="0"/>
        <v>882963.348</v>
      </c>
      <c r="M10" s="138">
        <f t="shared" si="0"/>
        <v>974302.66200000001</v>
      </c>
      <c r="N10" s="140">
        <f t="shared" si="0"/>
        <v>151380.905</v>
      </c>
      <c r="O10" s="163">
        <f t="shared" si="0"/>
        <v>139734.50599999999</v>
      </c>
      <c r="P10" s="159">
        <f t="shared" ref="P10:Q10" si="1">SUM(P11:P16)</f>
        <v>288048.864</v>
      </c>
      <c r="Q10" s="132">
        <f t="shared" si="1"/>
        <v>288189.76400000002</v>
      </c>
      <c r="R10" s="131">
        <f>SUM(R11:R16)</f>
        <v>1201926.4670000002</v>
      </c>
      <c r="S10" s="132">
        <f>SUM(S11:S16)</f>
        <v>1240396.0960000001</v>
      </c>
      <c r="T10" s="143"/>
      <c r="U10" s="243"/>
    </row>
    <row r="11" spans="1:21" x14ac:dyDescent="0.2">
      <c r="A11" s="226"/>
      <c r="B11" s="233" t="s">
        <v>106</v>
      </c>
      <c r="C11" s="274" t="s">
        <v>172</v>
      </c>
      <c r="D11" s="276">
        <v>91191.597999999998</v>
      </c>
      <c r="E11" s="191">
        <v>97392.797000000006</v>
      </c>
      <c r="F11" s="111">
        <v>380486.74300000002</v>
      </c>
      <c r="G11" s="66">
        <v>419227.62099999998</v>
      </c>
      <c r="H11" s="190">
        <v>162559.573</v>
      </c>
      <c r="I11" s="192">
        <v>185742.848</v>
      </c>
      <c r="J11" s="190">
        <v>38008.580999999998</v>
      </c>
      <c r="K11" s="191">
        <v>35145.695</v>
      </c>
      <c r="L11" s="111">
        <v>158598.01199999999</v>
      </c>
      <c r="M11" s="66">
        <v>151127.402</v>
      </c>
      <c r="N11" s="190">
        <v>53899.26</v>
      </c>
      <c r="O11" s="192">
        <v>48275.796999999999</v>
      </c>
      <c r="P11" s="193">
        <v>53183.017</v>
      </c>
      <c r="Q11" s="194">
        <v>62247.102000000006</v>
      </c>
      <c r="R11" s="112">
        <f t="shared" ref="R11:S16" si="2">F11-L11</f>
        <v>221888.73100000003</v>
      </c>
      <c r="S11" s="113">
        <f t="shared" si="2"/>
        <v>268100.21899999998</v>
      </c>
      <c r="T11" s="143"/>
      <c r="U11" s="243"/>
    </row>
    <row r="12" spans="1:21" x14ac:dyDescent="0.2">
      <c r="A12" s="226"/>
      <c r="B12" s="233" t="s">
        <v>107</v>
      </c>
      <c r="C12" s="274" t="s">
        <v>108</v>
      </c>
      <c r="D12" s="276">
        <v>50310.428999999996</v>
      </c>
      <c r="E12" s="191">
        <v>82231.256999999998</v>
      </c>
      <c r="F12" s="111">
        <v>209850.96799999999</v>
      </c>
      <c r="G12" s="66">
        <v>353832.78399999999</v>
      </c>
      <c r="H12" s="190">
        <v>33453.964</v>
      </c>
      <c r="I12" s="192">
        <v>46892.29</v>
      </c>
      <c r="J12" s="190">
        <v>35519.56</v>
      </c>
      <c r="K12" s="191">
        <v>43675.552000000003</v>
      </c>
      <c r="L12" s="111">
        <v>148105.96599999999</v>
      </c>
      <c r="M12" s="66">
        <v>188013.11600000001</v>
      </c>
      <c r="N12" s="190">
        <v>27222.245999999999</v>
      </c>
      <c r="O12" s="192">
        <v>25587.079000000002</v>
      </c>
      <c r="P12" s="193">
        <v>14790.868999999999</v>
      </c>
      <c r="Q12" s="194">
        <v>38555.704999999994</v>
      </c>
      <c r="R12" s="112">
        <f t="shared" si="2"/>
        <v>61745.002000000008</v>
      </c>
      <c r="S12" s="113">
        <f t="shared" si="2"/>
        <v>165819.66799999998</v>
      </c>
      <c r="T12" s="143"/>
      <c r="U12" s="243"/>
    </row>
    <row r="13" spans="1:21" x14ac:dyDescent="0.2">
      <c r="A13" s="226"/>
      <c r="B13" s="233" t="s">
        <v>109</v>
      </c>
      <c r="C13" s="274" t="s">
        <v>110</v>
      </c>
      <c r="D13" s="276">
        <v>31457.955999999998</v>
      </c>
      <c r="E13" s="191">
        <v>33632.114999999998</v>
      </c>
      <c r="F13" s="111">
        <v>131246.57</v>
      </c>
      <c r="G13" s="66">
        <v>144722.51800000001</v>
      </c>
      <c r="H13" s="190">
        <v>24608.185000000001</v>
      </c>
      <c r="I13" s="192">
        <v>27952.202000000001</v>
      </c>
      <c r="J13" s="190">
        <v>20963.28</v>
      </c>
      <c r="K13" s="191">
        <v>22064.645</v>
      </c>
      <c r="L13" s="111">
        <v>87461.702999999994</v>
      </c>
      <c r="M13" s="66">
        <v>94924.365000000005</v>
      </c>
      <c r="N13" s="190">
        <v>19096.596000000001</v>
      </c>
      <c r="O13" s="192">
        <v>19352.064999999999</v>
      </c>
      <c r="P13" s="193">
        <v>10494.675999999999</v>
      </c>
      <c r="Q13" s="194">
        <v>11567.469999999998</v>
      </c>
      <c r="R13" s="112">
        <f t="shared" si="2"/>
        <v>43784.867000000013</v>
      </c>
      <c r="S13" s="113">
        <f t="shared" si="2"/>
        <v>49798.153000000006</v>
      </c>
      <c r="T13" s="143"/>
      <c r="U13" s="243"/>
    </row>
    <row r="14" spans="1:21" x14ac:dyDescent="0.2">
      <c r="A14" s="226"/>
      <c r="B14" s="233" t="s">
        <v>111</v>
      </c>
      <c r="C14" s="274" t="s">
        <v>112</v>
      </c>
      <c r="D14" s="276">
        <v>43864.396999999997</v>
      </c>
      <c r="E14" s="191">
        <v>47091.775999999998</v>
      </c>
      <c r="F14" s="111">
        <v>183103.23300000001</v>
      </c>
      <c r="G14" s="66">
        <v>202613.49299999999</v>
      </c>
      <c r="H14" s="190">
        <v>55628.14</v>
      </c>
      <c r="I14" s="192">
        <v>51214.175000000003</v>
      </c>
      <c r="J14" s="190">
        <v>11705.651</v>
      </c>
      <c r="K14" s="191">
        <v>10551.995999999999</v>
      </c>
      <c r="L14" s="111">
        <v>48834.614000000001</v>
      </c>
      <c r="M14" s="66">
        <v>45405.68</v>
      </c>
      <c r="N14" s="190">
        <v>23242.925999999999</v>
      </c>
      <c r="O14" s="192">
        <v>17059.797999999999</v>
      </c>
      <c r="P14" s="193">
        <v>32158.745999999999</v>
      </c>
      <c r="Q14" s="194">
        <v>36539.78</v>
      </c>
      <c r="R14" s="112">
        <f t="shared" si="2"/>
        <v>134268.61900000001</v>
      </c>
      <c r="S14" s="113">
        <f t="shared" si="2"/>
        <v>157207.81299999999</v>
      </c>
      <c r="T14" s="143"/>
      <c r="U14" s="243"/>
    </row>
    <row r="15" spans="1:21" x14ac:dyDescent="0.2">
      <c r="A15" s="226"/>
      <c r="B15" s="233" t="s">
        <v>113</v>
      </c>
      <c r="C15" s="274" t="s">
        <v>114</v>
      </c>
      <c r="D15" s="276">
        <v>90988.880999999994</v>
      </c>
      <c r="E15" s="191">
        <v>66241.369000000006</v>
      </c>
      <c r="F15" s="111">
        <v>379642.636</v>
      </c>
      <c r="G15" s="66">
        <v>285041.93900000001</v>
      </c>
      <c r="H15" s="190">
        <v>21522.249</v>
      </c>
      <c r="I15" s="192">
        <v>15460.505999999999</v>
      </c>
      <c r="J15" s="190">
        <v>26669.236000000001</v>
      </c>
      <c r="K15" s="191">
        <v>24139.95</v>
      </c>
      <c r="L15" s="111">
        <v>111226.785</v>
      </c>
      <c r="M15" s="66">
        <v>103770.22199999999</v>
      </c>
      <c r="N15" s="190">
        <v>5188.58</v>
      </c>
      <c r="O15" s="192">
        <v>4588.5569999999998</v>
      </c>
      <c r="P15" s="193">
        <v>64319.64499999999</v>
      </c>
      <c r="Q15" s="194">
        <v>42101.419000000009</v>
      </c>
      <c r="R15" s="112">
        <f t="shared" si="2"/>
        <v>268415.85100000002</v>
      </c>
      <c r="S15" s="113">
        <f t="shared" si="2"/>
        <v>181271.717</v>
      </c>
      <c r="T15" s="143"/>
      <c r="U15" s="243"/>
    </row>
    <row r="16" spans="1:21" ht="13.5" thickBot="1" x14ac:dyDescent="0.25">
      <c r="A16" s="226"/>
      <c r="B16" s="234" t="s">
        <v>115</v>
      </c>
      <c r="C16" s="275" t="s">
        <v>116</v>
      </c>
      <c r="D16" s="277">
        <v>191885.61300000001</v>
      </c>
      <c r="E16" s="199">
        <v>188064.17</v>
      </c>
      <c r="F16" s="114">
        <v>800559.66500000004</v>
      </c>
      <c r="G16" s="68">
        <v>809260.40300000005</v>
      </c>
      <c r="H16" s="198">
        <v>65159.296999999999</v>
      </c>
      <c r="I16" s="200">
        <v>61829.286</v>
      </c>
      <c r="J16" s="198">
        <v>78783.702000000005</v>
      </c>
      <c r="K16" s="199">
        <v>90885.881999999998</v>
      </c>
      <c r="L16" s="114">
        <v>328736.26799999998</v>
      </c>
      <c r="M16" s="68">
        <v>391061.87699999998</v>
      </c>
      <c r="N16" s="198">
        <v>22731.296999999999</v>
      </c>
      <c r="O16" s="200">
        <v>24871.21</v>
      </c>
      <c r="P16" s="201">
        <v>113101.91100000001</v>
      </c>
      <c r="Q16" s="202">
        <v>97178.288000000015</v>
      </c>
      <c r="R16" s="115">
        <f t="shared" si="2"/>
        <v>471823.39700000006</v>
      </c>
      <c r="S16" s="116">
        <f t="shared" si="2"/>
        <v>418198.52600000007</v>
      </c>
      <c r="U16" s="243"/>
    </row>
    <row r="17" spans="1:19" x14ac:dyDescent="0.2">
      <c r="E17" s="133"/>
      <c r="G17" s="133"/>
      <c r="H17" s="133"/>
      <c r="I17" s="133"/>
      <c r="L17" s="133"/>
      <c r="M17" s="133"/>
      <c r="N17" s="133"/>
      <c r="O17" s="133"/>
      <c r="R17" s="215"/>
    </row>
    <row r="18" spans="1:19" ht="27.75" thickBot="1" x14ac:dyDescent="0.4">
      <c r="B18" s="72" t="s">
        <v>238</v>
      </c>
      <c r="G18" s="133"/>
      <c r="I18" s="133"/>
      <c r="L18" s="133"/>
    </row>
    <row r="19" spans="1:19" ht="14.25" x14ac:dyDescent="0.2">
      <c r="A19" s="226"/>
      <c r="B19" s="227"/>
      <c r="C19" s="117"/>
      <c r="D19" s="58" t="s">
        <v>99</v>
      </c>
      <c r="E19" s="59"/>
      <c r="F19" s="59"/>
      <c r="G19" s="59"/>
      <c r="H19" s="59"/>
      <c r="I19" s="60"/>
      <c r="J19" s="58" t="s">
        <v>100</v>
      </c>
      <c r="K19" s="59"/>
      <c r="L19" s="59"/>
      <c r="M19" s="59"/>
      <c r="N19" s="59"/>
      <c r="O19" s="60"/>
      <c r="P19" s="166" t="s">
        <v>119</v>
      </c>
      <c r="Q19" s="70"/>
      <c r="R19" s="106"/>
      <c r="S19" s="107"/>
    </row>
    <row r="20" spans="1:19" ht="14.25" x14ac:dyDescent="0.2">
      <c r="A20" s="226"/>
      <c r="B20" s="228" t="s">
        <v>101</v>
      </c>
      <c r="C20" s="118" t="s">
        <v>102</v>
      </c>
      <c r="D20" s="62" t="s">
        <v>103</v>
      </c>
      <c r="E20" s="62"/>
      <c r="F20" s="62" t="s">
        <v>156</v>
      </c>
      <c r="G20" s="62"/>
      <c r="H20" s="62" t="s">
        <v>104</v>
      </c>
      <c r="I20" s="63"/>
      <c r="J20" s="62" t="s">
        <v>103</v>
      </c>
      <c r="K20" s="62"/>
      <c r="L20" s="62" t="s">
        <v>156</v>
      </c>
      <c r="M20" s="62"/>
      <c r="N20" s="62" t="s">
        <v>104</v>
      </c>
      <c r="O20" s="63"/>
      <c r="P20" s="108" t="s">
        <v>103</v>
      </c>
      <c r="Q20" s="62"/>
      <c r="R20" s="108" t="s">
        <v>156</v>
      </c>
      <c r="S20" s="71"/>
    </row>
    <row r="21" spans="1:19" ht="13.5" thickBot="1" x14ac:dyDescent="0.25">
      <c r="A21" s="226"/>
      <c r="B21" s="229"/>
      <c r="C21" s="119"/>
      <c r="D21" s="158" t="s">
        <v>259</v>
      </c>
      <c r="E21" s="149" t="s">
        <v>260</v>
      </c>
      <c r="F21" s="148" t="s">
        <v>259</v>
      </c>
      <c r="G21" s="149" t="s">
        <v>260</v>
      </c>
      <c r="H21" s="151" t="s">
        <v>259</v>
      </c>
      <c r="I21" s="152" t="s">
        <v>260</v>
      </c>
      <c r="J21" s="160" t="s">
        <v>259</v>
      </c>
      <c r="K21" s="88" t="s">
        <v>260</v>
      </c>
      <c r="L21" s="109" t="s">
        <v>259</v>
      </c>
      <c r="M21" s="88" t="s">
        <v>260</v>
      </c>
      <c r="N21" s="87" t="s">
        <v>259</v>
      </c>
      <c r="O21" s="89" t="s">
        <v>260</v>
      </c>
      <c r="P21" s="158" t="s">
        <v>259</v>
      </c>
      <c r="Q21" s="149" t="s">
        <v>260</v>
      </c>
      <c r="R21" s="278" t="s">
        <v>259</v>
      </c>
      <c r="S21" s="279" t="s">
        <v>260</v>
      </c>
    </row>
    <row r="22" spans="1:19" ht="15.75" x14ac:dyDescent="0.25">
      <c r="A22" s="226"/>
      <c r="B22" s="232" t="s">
        <v>105</v>
      </c>
      <c r="C22" s="162"/>
      <c r="D22" s="159">
        <f t="shared" ref="D22:S22" si="3">SUM(D23:D28)</f>
        <v>48535.058999999994</v>
      </c>
      <c r="E22" s="138">
        <f t="shared" si="3"/>
        <v>38835.69</v>
      </c>
      <c r="F22" s="139">
        <f t="shared" si="3"/>
        <v>202497.682</v>
      </c>
      <c r="G22" s="138">
        <f t="shared" si="3"/>
        <v>166951.56499999997</v>
      </c>
      <c r="H22" s="140">
        <f t="shared" si="3"/>
        <v>23378.784</v>
      </c>
      <c r="I22" s="163">
        <f t="shared" si="3"/>
        <v>23161.873000000003</v>
      </c>
      <c r="J22" s="159">
        <f t="shared" si="3"/>
        <v>28650.296999999999</v>
      </c>
      <c r="K22" s="138">
        <f t="shared" si="3"/>
        <v>32604.705999999998</v>
      </c>
      <c r="L22" s="139">
        <f>SUM(L23:L28)</f>
        <v>119502.995</v>
      </c>
      <c r="M22" s="138">
        <f>SUM(M23:M28)</f>
        <v>140128.12300000002</v>
      </c>
      <c r="N22" s="140">
        <f t="shared" si="3"/>
        <v>9820.6169999999984</v>
      </c>
      <c r="O22" s="150">
        <f t="shared" si="3"/>
        <v>10755.376</v>
      </c>
      <c r="P22" s="280">
        <f t="shared" si="3"/>
        <v>19884.761999999995</v>
      </c>
      <c r="Q22" s="281">
        <f t="shared" si="3"/>
        <v>6230.9839999999986</v>
      </c>
      <c r="R22" s="461">
        <f t="shared" si="3"/>
        <v>82994.687000000005</v>
      </c>
      <c r="S22" s="281">
        <f t="shared" si="3"/>
        <v>26823.442000000003</v>
      </c>
    </row>
    <row r="23" spans="1:19" x14ac:dyDescent="0.2">
      <c r="A23" s="226"/>
      <c r="B23" s="233" t="s">
        <v>106</v>
      </c>
      <c r="C23" s="189" t="s">
        <v>172</v>
      </c>
      <c r="D23" s="190">
        <v>471.84699999999998</v>
      </c>
      <c r="E23" s="191">
        <v>389.44499999999999</v>
      </c>
      <c r="F23" s="65">
        <v>1966.2829999999999</v>
      </c>
      <c r="G23" s="66">
        <v>1677.3030000000001</v>
      </c>
      <c r="H23" s="190">
        <v>524.197</v>
      </c>
      <c r="I23" s="192">
        <v>467.04300000000001</v>
      </c>
      <c r="J23" s="136">
        <v>674.69299999999998</v>
      </c>
      <c r="K23" s="66">
        <v>738.68600000000004</v>
      </c>
      <c r="L23" s="111">
        <v>2819.4690000000001</v>
      </c>
      <c r="M23" s="66">
        <v>3167.0619999999999</v>
      </c>
      <c r="N23" s="65">
        <v>642.48400000000004</v>
      </c>
      <c r="O23" s="260">
        <v>611.18899999999996</v>
      </c>
      <c r="P23" s="457">
        <f t="shared" ref="P23:S28" si="4">D23-J23</f>
        <v>-202.846</v>
      </c>
      <c r="Q23" s="458">
        <f t="shared" si="4"/>
        <v>-349.24100000000004</v>
      </c>
      <c r="R23" s="462">
        <f t="shared" si="4"/>
        <v>-853.18600000000015</v>
      </c>
      <c r="S23" s="463">
        <f t="shared" si="4"/>
        <v>-1489.7589999999998</v>
      </c>
    </row>
    <row r="24" spans="1:19" x14ac:dyDescent="0.2">
      <c r="A24" s="226"/>
      <c r="B24" s="233" t="s">
        <v>107</v>
      </c>
      <c r="C24" s="189" t="s">
        <v>108</v>
      </c>
      <c r="D24" s="190">
        <v>3368.7809999999999</v>
      </c>
      <c r="E24" s="191">
        <v>8091.058</v>
      </c>
      <c r="F24" s="65">
        <v>14052.94</v>
      </c>
      <c r="G24" s="66">
        <v>34751.071000000004</v>
      </c>
      <c r="H24" s="190">
        <v>1494.729</v>
      </c>
      <c r="I24" s="192">
        <v>4372.1440000000002</v>
      </c>
      <c r="J24" s="136">
        <v>3791.0569999999998</v>
      </c>
      <c r="K24" s="66">
        <v>5890.1379999999999</v>
      </c>
      <c r="L24" s="111">
        <v>15781.287</v>
      </c>
      <c r="M24" s="66">
        <v>25328.387999999999</v>
      </c>
      <c r="N24" s="65">
        <v>2038.6189999999999</v>
      </c>
      <c r="O24" s="260">
        <v>2436.5810000000001</v>
      </c>
      <c r="P24" s="457">
        <f t="shared" ref="P24:P26" si="5">D24-J24</f>
        <v>-422.27599999999984</v>
      </c>
      <c r="Q24" s="458">
        <f t="shared" ref="Q24:Q26" si="6">E24-K24</f>
        <v>2200.92</v>
      </c>
      <c r="R24" s="462">
        <f t="shared" si="4"/>
        <v>-1728.3469999999998</v>
      </c>
      <c r="S24" s="463">
        <f t="shared" si="4"/>
        <v>9422.6830000000045</v>
      </c>
    </row>
    <row r="25" spans="1:19" x14ac:dyDescent="0.2">
      <c r="A25" s="226"/>
      <c r="B25" s="233" t="s">
        <v>109</v>
      </c>
      <c r="C25" s="189" t="s">
        <v>110</v>
      </c>
      <c r="D25" s="190">
        <v>1225.2159999999999</v>
      </c>
      <c r="E25" s="191">
        <v>988.13099999999997</v>
      </c>
      <c r="F25" s="65">
        <v>5115.1379999999999</v>
      </c>
      <c r="G25" s="66">
        <v>4252.46</v>
      </c>
      <c r="H25" s="190">
        <v>670.82500000000005</v>
      </c>
      <c r="I25" s="192">
        <v>608.93600000000004</v>
      </c>
      <c r="J25" s="136">
        <v>79.534000000000006</v>
      </c>
      <c r="K25" s="66">
        <v>145.18700000000001</v>
      </c>
      <c r="L25" s="111">
        <v>331.81</v>
      </c>
      <c r="M25" s="66">
        <v>622.55200000000002</v>
      </c>
      <c r="N25" s="65">
        <v>30.716000000000001</v>
      </c>
      <c r="O25" s="260">
        <v>64.584999999999994</v>
      </c>
      <c r="P25" s="457">
        <f t="shared" si="5"/>
        <v>1145.6819999999998</v>
      </c>
      <c r="Q25" s="458">
        <f t="shared" si="6"/>
        <v>842.94399999999996</v>
      </c>
      <c r="R25" s="462">
        <f t="shared" si="4"/>
        <v>4783.3279999999995</v>
      </c>
      <c r="S25" s="463">
        <f t="shared" si="4"/>
        <v>3629.9079999999999</v>
      </c>
    </row>
    <row r="26" spans="1:19" x14ac:dyDescent="0.2">
      <c r="A26" s="226"/>
      <c r="B26" s="233" t="s">
        <v>111</v>
      </c>
      <c r="C26" s="189" t="s">
        <v>112</v>
      </c>
      <c r="D26" s="190">
        <v>13378.916999999999</v>
      </c>
      <c r="E26" s="191">
        <v>14292.044</v>
      </c>
      <c r="F26" s="65">
        <v>55855.290999999997</v>
      </c>
      <c r="G26" s="66">
        <v>61488.4</v>
      </c>
      <c r="H26" s="190">
        <v>12507.646000000001</v>
      </c>
      <c r="I26" s="192">
        <v>13864.041999999999</v>
      </c>
      <c r="J26" s="136">
        <v>1408.7639999999999</v>
      </c>
      <c r="K26" s="66">
        <v>1471.692</v>
      </c>
      <c r="L26" s="111">
        <v>5871.4939999999997</v>
      </c>
      <c r="M26" s="66">
        <v>6334.9560000000001</v>
      </c>
      <c r="N26" s="65">
        <v>900.62900000000002</v>
      </c>
      <c r="O26" s="260">
        <v>1329.2650000000001</v>
      </c>
      <c r="P26" s="457">
        <f t="shared" si="5"/>
        <v>11970.153</v>
      </c>
      <c r="Q26" s="458">
        <f t="shared" si="6"/>
        <v>12820.351999999999</v>
      </c>
      <c r="R26" s="462">
        <f t="shared" si="4"/>
        <v>49983.796999999999</v>
      </c>
      <c r="S26" s="463">
        <f t="shared" si="4"/>
        <v>55153.444000000003</v>
      </c>
    </row>
    <row r="27" spans="1:19" x14ac:dyDescent="0.2">
      <c r="A27" s="226"/>
      <c r="B27" s="233" t="s">
        <v>113</v>
      </c>
      <c r="C27" s="189" t="s">
        <v>114</v>
      </c>
      <c r="D27" s="190">
        <v>23928.813999999998</v>
      </c>
      <c r="E27" s="191">
        <v>11076.352999999999</v>
      </c>
      <c r="F27" s="65">
        <v>99778.099000000002</v>
      </c>
      <c r="G27" s="66">
        <v>47587.381999999998</v>
      </c>
      <c r="H27" s="190">
        <v>5790.9139999999998</v>
      </c>
      <c r="I27" s="192">
        <v>2577.2550000000001</v>
      </c>
      <c r="J27" s="136">
        <v>11449.647000000001</v>
      </c>
      <c r="K27" s="66">
        <v>10110.76</v>
      </c>
      <c r="L27" s="111">
        <v>47738.146000000001</v>
      </c>
      <c r="M27" s="66">
        <v>43407.99</v>
      </c>
      <c r="N27" s="65">
        <v>2242.299</v>
      </c>
      <c r="O27" s="260">
        <v>1842.2670000000001</v>
      </c>
      <c r="P27" s="457">
        <f t="shared" si="4"/>
        <v>12479.166999999998</v>
      </c>
      <c r="Q27" s="458">
        <f t="shared" si="4"/>
        <v>965.59299999999894</v>
      </c>
      <c r="R27" s="462">
        <f t="shared" si="4"/>
        <v>52039.953000000001</v>
      </c>
      <c r="S27" s="463">
        <f t="shared" si="4"/>
        <v>4179.3919999999998</v>
      </c>
    </row>
    <row r="28" spans="1:19" ht="13.5" thickBot="1" x14ac:dyDescent="0.25">
      <c r="A28" s="226"/>
      <c r="B28" s="234" t="s">
        <v>115</v>
      </c>
      <c r="C28" s="197" t="s">
        <v>116</v>
      </c>
      <c r="D28" s="198">
        <v>6161.4840000000004</v>
      </c>
      <c r="E28" s="199">
        <v>3998.6590000000001</v>
      </c>
      <c r="F28" s="67">
        <v>25729.931</v>
      </c>
      <c r="G28" s="68">
        <v>17194.949000000001</v>
      </c>
      <c r="H28" s="198">
        <v>2390.473</v>
      </c>
      <c r="I28" s="200">
        <v>1272.453</v>
      </c>
      <c r="J28" s="137">
        <v>11246.602000000001</v>
      </c>
      <c r="K28" s="68">
        <v>14248.243</v>
      </c>
      <c r="L28" s="114">
        <v>46960.788999999997</v>
      </c>
      <c r="M28" s="68">
        <v>61267.175000000003</v>
      </c>
      <c r="N28" s="67">
        <v>3965.87</v>
      </c>
      <c r="O28" s="261">
        <v>4471.4889999999996</v>
      </c>
      <c r="P28" s="459">
        <f t="shared" ref="P28" si="7">D28-J28</f>
        <v>-5085.1180000000004</v>
      </c>
      <c r="Q28" s="460">
        <f t="shared" ref="Q28" si="8">E28-K28</f>
        <v>-10249.584000000001</v>
      </c>
      <c r="R28" s="464">
        <f t="shared" si="4"/>
        <v>-21230.857999999997</v>
      </c>
      <c r="S28" s="465">
        <f t="shared" si="4"/>
        <v>-44072.226000000002</v>
      </c>
    </row>
    <row r="29" spans="1:19" x14ac:dyDescent="0.2">
      <c r="G29" s="133"/>
      <c r="H29" s="133"/>
    </row>
    <row r="30" spans="1:19" ht="27" customHeight="1" thickBot="1" x14ac:dyDescent="0.4">
      <c r="B30" s="72" t="s">
        <v>162</v>
      </c>
      <c r="G30" s="133"/>
    </row>
    <row r="31" spans="1:19" ht="14.25" x14ac:dyDescent="0.2">
      <c r="A31" s="226"/>
      <c r="B31" s="227"/>
      <c r="C31" s="117"/>
      <c r="D31" s="58" t="s">
        <v>99</v>
      </c>
      <c r="E31" s="59"/>
      <c r="F31" s="59"/>
      <c r="G31" s="59"/>
      <c r="H31" s="59"/>
      <c r="I31" s="60"/>
      <c r="J31" s="58" t="s">
        <v>100</v>
      </c>
      <c r="K31" s="59"/>
      <c r="L31" s="59"/>
      <c r="M31" s="59"/>
      <c r="N31" s="59"/>
      <c r="O31" s="60"/>
      <c r="P31" s="58" t="s">
        <v>119</v>
      </c>
      <c r="Q31" s="70"/>
      <c r="R31" s="106"/>
      <c r="S31" s="107"/>
    </row>
    <row r="32" spans="1:19" ht="14.25" x14ac:dyDescent="0.2">
      <c r="A32" s="226"/>
      <c r="B32" s="228" t="s">
        <v>101</v>
      </c>
      <c r="C32" s="118" t="s">
        <v>102</v>
      </c>
      <c r="D32" s="62" t="s">
        <v>103</v>
      </c>
      <c r="E32" s="62"/>
      <c r="F32" s="62" t="s">
        <v>156</v>
      </c>
      <c r="G32" s="62"/>
      <c r="H32" s="62" t="s">
        <v>104</v>
      </c>
      <c r="I32" s="63"/>
      <c r="J32" s="62" t="s">
        <v>103</v>
      </c>
      <c r="K32" s="62"/>
      <c r="L32" s="62" t="s">
        <v>156</v>
      </c>
      <c r="M32" s="62"/>
      <c r="N32" s="62" t="s">
        <v>104</v>
      </c>
      <c r="O32" s="63"/>
      <c r="P32" s="62" t="s">
        <v>103</v>
      </c>
      <c r="Q32" s="62"/>
      <c r="R32" s="108" t="s">
        <v>156</v>
      </c>
      <c r="S32" s="71"/>
    </row>
    <row r="33" spans="1:21" ht="13.5" thickBot="1" x14ac:dyDescent="0.25">
      <c r="A33" s="226"/>
      <c r="B33" s="229"/>
      <c r="C33" s="119"/>
      <c r="D33" s="158" t="s">
        <v>259</v>
      </c>
      <c r="E33" s="149" t="s">
        <v>260</v>
      </c>
      <c r="F33" s="148" t="s">
        <v>259</v>
      </c>
      <c r="G33" s="149" t="s">
        <v>260</v>
      </c>
      <c r="H33" s="151" t="s">
        <v>259</v>
      </c>
      <c r="I33" s="152" t="s">
        <v>260</v>
      </c>
      <c r="J33" s="160" t="s">
        <v>259</v>
      </c>
      <c r="K33" s="88" t="s">
        <v>260</v>
      </c>
      <c r="L33" s="109" t="s">
        <v>259</v>
      </c>
      <c r="M33" s="88" t="s">
        <v>260</v>
      </c>
      <c r="N33" s="87" t="s">
        <v>259</v>
      </c>
      <c r="O33" s="89" t="s">
        <v>260</v>
      </c>
      <c r="P33" s="160" t="s">
        <v>259</v>
      </c>
      <c r="Q33" s="88" t="s">
        <v>260</v>
      </c>
      <c r="R33" s="110" t="s">
        <v>259</v>
      </c>
      <c r="S33" s="90" t="s">
        <v>260</v>
      </c>
      <c r="T33" s="251"/>
    </row>
    <row r="34" spans="1:21" ht="15.75" x14ac:dyDescent="0.25">
      <c r="A34" s="226"/>
      <c r="B34" s="232" t="s">
        <v>105</v>
      </c>
      <c r="C34" s="162"/>
      <c r="D34" s="159">
        <f t="shared" ref="D34:S34" si="9">SUM(D35:D40)</f>
        <v>101196.92200000001</v>
      </c>
      <c r="E34" s="138">
        <f t="shared" si="9"/>
        <v>108341.36200000001</v>
      </c>
      <c r="F34" s="139">
        <f t="shared" si="9"/>
        <v>422214.26099999994</v>
      </c>
      <c r="G34" s="138">
        <f t="shared" si="9"/>
        <v>466282.13399999996</v>
      </c>
      <c r="H34" s="140">
        <f t="shared" si="9"/>
        <v>129205.97099999999</v>
      </c>
      <c r="I34" s="163">
        <f t="shared" si="9"/>
        <v>147193.01499999998</v>
      </c>
      <c r="J34" s="159">
        <f t="shared" si="9"/>
        <v>75032.156000000003</v>
      </c>
      <c r="K34" s="138">
        <f t="shared" si="9"/>
        <v>80353.217000000004</v>
      </c>
      <c r="L34" s="139">
        <f t="shared" si="9"/>
        <v>313038.58299999998</v>
      </c>
      <c r="M34" s="138">
        <f t="shared" si="9"/>
        <v>345758.30499999999</v>
      </c>
      <c r="N34" s="140">
        <f t="shared" si="9"/>
        <v>54920.250999999989</v>
      </c>
      <c r="O34" s="150">
        <f t="shared" si="9"/>
        <v>47971.357000000004</v>
      </c>
      <c r="P34" s="257">
        <f t="shared" ref="P34:Q34" si="10">SUM(P35:P40)</f>
        <v>26164.766000000003</v>
      </c>
      <c r="Q34" s="132">
        <f t="shared" si="10"/>
        <v>27988.145000000004</v>
      </c>
      <c r="R34" s="131">
        <f t="shared" si="9"/>
        <v>109175.67800000001</v>
      </c>
      <c r="S34" s="132">
        <f t="shared" si="9"/>
        <v>120523.82900000001</v>
      </c>
      <c r="T34" s="251"/>
    </row>
    <row r="35" spans="1:21" x14ac:dyDescent="0.2">
      <c r="A35" s="226"/>
      <c r="B35" s="233" t="s">
        <v>106</v>
      </c>
      <c r="C35" s="189" t="s">
        <v>172</v>
      </c>
      <c r="D35" s="190">
        <v>54291.974999999999</v>
      </c>
      <c r="E35" s="191">
        <v>57660.77</v>
      </c>
      <c r="F35" s="111">
        <v>226502.201</v>
      </c>
      <c r="G35" s="66">
        <v>248130.72099999999</v>
      </c>
      <c r="H35" s="190">
        <v>101784.16099999999</v>
      </c>
      <c r="I35" s="192">
        <v>118409.05</v>
      </c>
      <c r="J35" s="223">
        <v>10247.977000000001</v>
      </c>
      <c r="K35" s="191">
        <v>10037.425999999999</v>
      </c>
      <c r="L35" s="111">
        <v>42777.745000000003</v>
      </c>
      <c r="M35" s="66">
        <v>43194.817999999999</v>
      </c>
      <c r="N35" s="190">
        <v>12842.236999999999</v>
      </c>
      <c r="O35" s="255">
        <v>11734.965</v>
      </c>
      <c r="P35" s="258">
        <f t="shared" ref="P35:P40" si="11">D35-J35</f>
        <v>44043.998</v>
      </c>
      <c r="Q35" s="194">
        <f t="shared" ref="Q35:Q40" si="12">E35-K35</f>
        <v>47623.343999999997</v>
      </c>
      <c r="R35" s="112">
        <f t="shared" ref="R35:R40" si="13">F35-L35</f>
        <v>183724.45600000001</v>
      </c>
      <c r="S35" s="113">
        <f t="shared" ref="S35:S40" si="14">G35-M35</f>
        <v>204935.90299999999</v>
      </c>
      <c r="T35" s="251"/>
      <c r="U35" s="215"/>
    </row>
    <row r="36" spans="1:21" x14ac:dyDescent="0.2">
      <c r="A36" s="226"/>
      <c r="B36" s="233" t="s">
        <v>107</v>
      </c>
      <c r="C36" s="189" t="s">
        <v>108</v>
      </c>
      <c r="D36" s="190">
        <v>3105.377</v>
      </c>
      <c r="E36" s="191">
        <v>8771.6200000000008</v>
      </c>
      <c r="F36" s="111">
        <v>12949.895</v>
      </c>
      <c r="G36" s="66">
        <v>37737.014999999999</v>
      </c>
      <c r="H36" s="190">
        <v>3998.3440000000001</v>
      </c>
      <c r="I36" s="192">
        <v>5450.7309999999998</v>
      </c>
      <c r="J36" s="223">
        <v>18410.059000000001</v>
      </c>
      <c r="K36" s="191">
        <v>15506.021000000001</v>
      </c>
      <c r="L36" s="111">
        <v>76745.467999999993</v>
      </c>
      <c r="M36" s="66">
        <v>66773.519</v>
      </c>
      <c r="N36" s="190">
        <v>19096.891</v>
      </c>
      <c r="O36" s="255">
        <v>11974.405000000001</v>
      </c>
      <c r="P36" s="258">
        <f t="shared" si="11"/>
        <v>-15304.682000000001</v>
      </c>
      <c r="Q36" s="194">
        <f t="shared" si="12"/>
        <v>-6734.4009999999998</v>
      </c>
      <c r="R36" s="112">
        <f t="shared" si="13"/>
        <v>-63795.572999999989</v>
      </c>
      <c r="S36" s="113">
        <f t="shared" si="14"/>
        <v>-29036.504000000001</v>
      </c>
    </row>
    <row r="37" spans="1:21" x14ac:dyDescent="0.2">
      <c r="A37" s="226"/>
      <c r="B37" s="233" t="s">
        <v>109</v>
      </c>
      <c r="C37" s="189" t="s">
        <v>110</v>
      </c>
      <c r="D37" s="190">
        <v>1975.576</v>
      </c>
      <c r="E37" s="191">
        <v>2006.077</v>
      </c>
      <c r="F37" s="111">
        <v>8240.8119999999999</v>
      </c>
      <c r="G37" s="66">
        <v>8636.5120000000006</v>
      </c>
      <c r="H37" s="190">
        <v>1730.5250000000001</v>
      </c>
      <c r="I37" s="192">
        <v>2007.8420000000001</v>
      </c>
      <c r="J37" s="223">
        <v>10037.532999999999</v>
      </c>
      <c r="K37" s="191">
        <v>10349.544</v>
      </c>
      <c r="L37" s="111">
        <v>41880.506999999998</v>
      </c>
      <c r="M37" s="66">
        <v>44528.32</v>
      </c>
      <c r="N37" s="190">
        <v>9827.6309999999994</v>
      </c>
      <c r="O37" s="255">
        <v>9365.64</v>
      </c>
      <c r="P37" s="258">
        <f t="shared" si="11"/>
        <v>-8061.9569999999994</v>
      </c>
      <c r="Q37" s="194">
        <f t="shared" si="12"/>
        <v>-8343.4670000000006</v>
      </c>
      <c r="R37" s="112">
        <f t="shared" si="13"/>
        <v>-33639.695</v>
      </c>
      <c r="S37" s="113">
        <f t="shared" si="14"/>
        <v>-35891.807999999997</v>
      </c>
      <c r="T37" s="251"/>
    </row>
    <row r="38" spans="1:21" x14ac:dyDescent="0.2">
      <c r="A38" s="226"/>
      <c r="B38" s="233" t="s">
        <v>111</v>
      </c>
      <c r="C38" s="189" t="s">
        <v>112</v>
      </c>
      <c r="D38" s="190">
        <v>3049.982</v>
      </c>
      <c r="E38" s="191">
        <v>3628.2040000000002</v>
      </c>
      <c r="F38" s="111">
        <v>12727.626</v>
      </c>
      <c r="G38" s="66">
        <v>15603.424000000001</v>
      </c>
      <c r="H38" s="190">
        <v>8790.0079999999998</v>
      </c>
      <c r="I38" s="192">
        <v>8419.6790000000001</v>
      </c>
      <c r="J38" s="223">
        <v>3034.67</v>
      </c>
      <c r="K38" s="191">
        <v>2464.0239999999999</v>
      </c>
      <c r="L38" s="111">
        <v>12656.767</v>
      </c>
      <c r="M38" s="66">
        <v>10592.357</v>
      </c>
      <c r="N38" s="190">
        <v>3220.3969999999999</v>
      </c>
      <c r="O38" s="255">
        <v>2778.7</v>
      </c>
      <c r="P38" s="258">
        <f t="shared" si="11"/>
        <v>15.311999999999898</v>
      </c>
      <c r="Q38" s="194">
        <f t="shared" si="12"/>
        <v>1164.1800000000003</v>
      </c>
      <c r="R38" s="112">
        <f t="shared" si="13"/>
        <v>70.859000000000378</v>
      </c>
      <c r="S38" s="113">
        <f t="shared" si="14"/>
        <v>5011.0670000000009</v>
      </c>
      <c r="T38" s="251"/>
    </row>
    <row r="39" spans="1:21" x14ac:dyDescent="0.2">
      <c r="A39" s="226"/>
      <c r="B39" s="233" t="s">
        <v>113</v>
      </c>
      <c r="C39" s="189" t="s">
        <v>114</v>
      </c>
      <c r="D39" s="190">
        <v>14011.171</v>
      </c>
      <c r="E39" s="191">
        <v>9418.9069999999992</v>
      </c>
      <c r="F39" s="111">
        <v>58469.296000000002</v>
      </c>
      <c r="G39" s="66">
        <v>40631.870999999999</v>
      </c>
      <c r="H39" s="190">
        <v>3318.6909999999998</v>
      </c>
      <c r="I39" s="192">
        <v>2266.0059999999999</v>
      </c>
      <c r="J39" s="223">
        <v>6520.9279999999999</v>
      </c>
      <c r="K39" s="191">
        <v>5798.8649999999998</v>
      </c>
      <c r="L39" s="111">
        <v>27217.616000000002</v>
      </c>
      <c r="M39" s="66">
        <v>24936.210999999999</v>
      </c>
      <c r="N39" s="190">
        <v>1292.537</v>
      </c>
      <c r="O39" s="255">
        <v>1031.078</v>
      </c>
      <c r="P39" s="258">
        <f t="shared" si="11"/>
        <v>7490.2430000000004</v>
      </c>
      <c r="Q39" s="194">
        <f t="shared" si="12"/>
        <v>3620.0419999999995</v>
      </c>
      <c r="R39" s="112">
        <f t="shared" si="13"/>
        <v>31251.68</v>
      </c>
      <c r="S39" s="113">
        <f t="shared" si="14"/>
        <v>15695.66</v>
      </c>
    </row>
    <row r="40" spans="1:21" ht="13.5" thickBot="1" x14ac:dyDescent="0.25">
      <c r="A40" s="226"/>
      <c r="B40" s="234" t="s">
        <v>115</v>
      </c>
      <c r="C40" s="197" t="s">
        <v>116</v>
      </c>
      <c r="D40" s="198">
        <v>24762.841</v>
      </c>
      <c r="E40" s="199">
        <v>26855.784</v>
      </c>
      <c r="F40" s="114">
        <v>103324.431</v>
      </c>
      <c r="G40" s="68">
        <v>115542.591</v>
      </c>
      <c r="H40" s="198">
        <v>9584.2420000000002</v>
      </c>
      <c r="I40" s="200">
        <v>10639.707</v>
      </c>
      <c r="J40" s="224">
        <v>26780.989000000001</v>
      </c>
      <c r="K40" s="199">
        <v>36197.337</v>
      </c>
      <c r="L40" s="114">
        <v>111760.48</v>
      </c>
      <c r="M40" s="68">
        <v>155733.07999999999</v>
      </c>
      <c r="N40" s="198">
        <v>8640.5580000000009</v>
      </c>
      <c r="O40" s="256">
        <v>11086.569</v>
      </c>
      <c r="P40" s="259">
        <f t="shared" si="11"/>
        <v>-2018.148000000001</v>
      </c>
      <c r="Q40" s="202">
        <f t="shared" si="12"/>
        <v>-9341.5529999999999</v>
      </c>
      <c r="R40" s="115">
        <f t="shared" si="13"/>
        <v>-8436.0489999999991</v>
      </c>
      <c r="S40" s="116">
        <f t="shared" si="14"/>
        <v>-40190.488999999987</v>
      </c>
    </row>
    <row r="41" spans="1:21" x14ac:dyDescent="0.2">
      <c r="G41" s="133"/>
      <c r="H41" s="133"/>
      <c r="L41" s="133"/>
    </row>
    <row r="42" spans="1:21" ht="27.75" thickBot="1" x14ac:dyDescent="0.4">
      <c r="B42" s="72" t="s">
        <v>188</v>
      </c>
      <c r="H42" s="133"/>
    </row>
    <row r="43" spans="1:21" ht="14.25" x14ac:dyDescent="0.2">
      <c r="A43" s="226"/>
      <c r="B43" s="227"/>
      <c r="C43" s="117"/>
      <c r="D43" s="166" t="s">
        <v>99</v>
      </c>
      <c r="E43" s="59"/>
      <c r="F43" s="59"/>
      <c r="G43" s="59"/>
      <c r="H43" s="59"/>
      <c r="I43" s="60"/>
      <c r="J43" s="58" t="s">
        <v>100</v>
      </c>
      <c r="K43" s="59"/>
      <c r="L43" s="59"/>
      <c r="M43" s="59"/>
      <c r="N43" s="59"/>
      <c r="O43" s="60"/>
      <c r="P43" s="58" t="s">
        <v>119</v>
      </c>
      <c r="Q43" s="70"/>
      <c r="R43" s="106"/>
      <c r="S43" s="107"/>
    </row>
    <row r="44" spans="1:21" ht="14.25" x14ac:dyDescent="0.2">
      <c r="A44" s="226"/>
      <c r="B44" s="228" t="s">
        <v>101</v>
      </c>
      <c r="C44" s="118" t="s">
        <v>102</v>
      </c>
      <c r="D44" s="108" t="s">
        <v>103</v>
      </c>
      <c r="E44" s="62"/>
      <c r="F44" s="62" t="s">
        <v>156</v>
      </c>
      <c r="G44" s="62"/>
      <c r="H44" s="62" t="s">
        <v>104</v>
      </c>
      <c r="I44" s="63"/>
      <c r="J44" s="62" t="s">
        <v>103</v>
      </c>
      <c r="K44" s="62"/>
      <c r="L44" s="62" t="s">
        <v>156</v>
      </c>
      <c r="M44" s="62"/>
      <c r="N44" s="62" t="s">
        <v>104</v>
      </c>
      <c r="O44" s="63"/>
      <c r="P44" s="62" t="s">
        <v>103</v>
      </c>
      <c r="Q44" s="62"/>
      <c r="R44" s="108" t="s">
        <v>156</v>
      </c>
      <c r="S44" s="71"/>
    </row>
    <row r="45" spans="1:21" ht="13.5" thickBot="1" x14ac:dyDescent="0.25">
      <c r="A45" s="226"/>
      <c r="B45" s="229"/>
      <c r="C45" s="119"/>
      <c r="D45" s="160" t="s">
        <v>259</v>
      </c>
      <c r="E45" s="88" t="s">
        <v>260</v>
      </c>
      <c r="F45" s="109" t="s">
        <v>259</v>
      </c>
      <c r="G45" s="88" t="s">
        <v>260</v>
      </c>
      <c r="H45" s="87" t="s">
        <v>259</v>
      </c>
      <c r="I45" s="89" t="s">
        <v>260</v>
      </c>
      <c r="J45" s="160" t="s">
        <v>259</v>
      </c>
      <c r="K45" s="88" t="s">
        <v>260</v>
      </c>
      <c r="L45" s="109" t="s">
        <v>259</v>
      </c>
      <c r="M45" s="88" t="s">
        <v>260</v>
      </c>
      <c r="N45" s="87" t="s">
        <v>259</v>
      </c>
      <c r="O45" s="89" t="s">
        <v>260</v>
      </c>
      <c r="P45" s="160" t="s">
        <v>259</v>
      </c>
      <c r="Q45" s="88" t="s">
        <v>260</v>
      </c>
      <c r="R45" s="110" t="s">
        <v>259</v>
      </c>
      <c r="S45" s="90" t="s">
        <v>260</v>
      </c>
    </row>
    <row r="46" spans="1:21" ht="15.75" x14ac:dyDescent="0.25">
      <c r="A46" s="226"/>
      <c r="B46" s="203" t="s">
        <v>105</v>
      </c>
      <c r="C46" s="204"/>
      <c r="D46" s="159">
        <f t="shared" ref="D46:S46" si="15">SUM(D47:D52)</f>
        <v>383020.81799999997</v>
      </c>
      <c r="E46" s="138">
        <f t="shared" si="15"/>
        <v>377810.60600000003</v>
      </c>
      <c r="F46" s="139">
        <f>(SUM(F47:F52))/1</f>
        <v>1598125.513</v>
      </c>
      <c r="G46" s="138">
        <f>(SUM(G47:G52))/1</f>
        <v>1625627.5929999999</v>
      </c>
      <c r="H46" s="140">
        <f t="shared" si="15"/>
        <v>276938.46299999999</v>
      </c>
      <c r="I46" s="163">
        <f t="shared" si="15"/>
        <v>291695.68199999997</v>
      </c>
      <c r="J46" s="159">
        <f t="shared" si="15"/>
        <v>211134.79300000001</v>
      </c>
      <c r="K46" s="138">
        <f t="shared" si="15"/>
        <v>224246.535</v>
      </c>
      <c r="L46" s="139">
        <f>(SUM(L47:L52))/1</f>
        <v>880815.16700000002</v>
      </c>
      <c r="M46" s="138">
        <f>(SUM(M47:M52))/1</f>
        <v>964747.28499999992</v>
      </c>
      <c r="N46" s="140">
        <f t="shared" si="15"/>
        <v>151046.35399999999</v>
      </c>
      <c r="O46" s="150">
        <f t="shared" si="15"/>
        <v>138240.66399999999</v>
      </c>
      <c r="P46" s="257">
        <f t="shared" ref="P46:Q46" si="16">SUM(P47:P52)</f>
        <v>171886.02499999999</v>
      </c>
      <c r="Q46" s="132">
        <f t="shared" si="16"/>
        <v>153564.071</v>
      </c>
      <c r="R46" s="131">
        <f t="shared" si="15"/>
        <v>717310.3459999999</v>
      </c>
      <c r="S46" s="132">
        <f t="shared" si="15"/>
        <v>660880.30799999996</v>
      </c>
    </row>
    <row r="47" spans="1:21" x14ac:dyDescent="0.2">
      <c r="A47" s="226"/>
      <c r="B47" s="225" t="s">
        <v>106</v>
      </c>
      <c r="C47" s="195" t="s">
        <v>172</v>
      </c>
      <c r="D47" s="136">
        <v>78509.971000000005</v>
      </c>
      <c r="E47" s="66">
        <v>80050.418999999994</v>
      </c>
      <c r="F47" s="111">
        <v>327537.83899999998</v>
      </c>
      <c r="G47" s="66">
        <v>344484.81199999998</v>
      </c>
      <c r="H47" s="65">
        <v>139584.97500000001</v>
      </c>
      <c r="I47" s="164">
        <v>153076.60200000001</v>
      </c>
      <c r="J47" s="136">
        <v>37814.273000000001</v>
      </c>
      <c r="K47" s="66">
        <v>34620.093999999997</v>
      </c>
      <c r="L47" s="111">
        <v>157790.42499999999</v>
      </c>
      <c r="M47" s="66">
        <v>148863.77900000001</v>
      </c>
      <c r="N47" s="65">
        <v>53803.203000000001</v>
      </c>
      <c r="O47" s="260">
        <v>47986.057000000001</v>
      </c>
      <c r="P47" s="262">
        <f t="shared" ref="P47:P52" si="17">D47-J47</f>
        <v>40695.698000000004</v>
      </c>
      <c r="Q47" s="134">
        <f t="shared" ref="Q47:Q52" si="18">E47-K47</f>
        <v>45430.324999999997</v>
      </c>
      <c r="R47" s="112">
        <f t="shared" ref="R47:S52" si="19">F47-L47</f>
        <v>169747.41399999999</v>
      </c>
      <c r="S47" s="113">
        <f t="shared" si="19"/>
        <v>195621.03299999997</v>
      </c>
    </row>
    <row r="48" spans="1:21" x14ac:dyDescent="0.2">
      <c r="A48" s="226"/>
      <c r="B48" s="230" t="s">
        <v>107</v>
      </c>
      <c r="C48" s="195" t="s">
        <v>108</v>
      </c>
      <c r="D48" s="136">
        <v>18820.246999999999</v>
      </c>
      <c r="E48" s="66">
        <v>32305.826000000001</v>
      </c>
      <c r="F48" s="111">
        <v>78505.744999999995</v>
      </c>
      <c r="G48" s="66">
        <v>138912.399</v>
      </c>
      <c r="H48" s="65">
        <v>12836.221</v>
      </c>
      <c r="I48" s="164">
        <v>19189.325000000001</v>
      </c>
      <c r="J48" s="136">
        <v>35516.709000000003</v>
      </c>
      <c r="K48" s="66">
        <v>43268.034</v>
      </c>
      <c r="L48" s="111">
        <v>148094.01199999999</v>
      </c>
      <c r="M48" s="66">
        <v>186254.48800000001</v>
      </c>
      <c r="N48" s="65">
        <v>27222.169000000002</v>
      </c>
      <c r="O48" s="260">
        <v>25367.047999999999</v>
      </c>
      <c r="P48" s="262">
        <f t="shared" si="17"/>
        <v>-16696.462000000003</v>
      </c>
      <c r="Q48" s="134">
        <f t="shared" si="18"/>
        <v>-10962.207999999999</v>
      </c>
      <c r="R48" s="112">
        <f t="shared" si="19"/>
        <v>-69588.266999999993</v>
      </c>
      <c r="S48" s="113">
        <f t="shared" si="19"/>
        <v>-47342.089000000007</v>
      </c>
    </row>
    <row r="49" spans="1:19" x14ac:dyDescent="0.2">
      <c r="A49" s="226"/>
      <c r="B49" s="230" t="s">
        <v>109</v>
      </c>
      <c r="C49" s="195" t="s">
        <v>110</v>
      </c>
      <c r="D49" s="136">
        <v>29091.871999999999</v>
      </c>
      <c r="E49" s="66">
        <v>30525.192999999999</v>
      </c>
      <c r="F49" s="111">
        <v>121374.32</v>
      </c>
      <c r="G49" s="66">
        <v>131353.75399999999</v>
      </c>
      <c r="H49" s="65">
        <v>23063.151000000002</v>
      </c>
      <c r="I49" s="164">
        <v>25753.159</v>
      </c>
      <c r="J49" s="136">
        <v>20955.169999999998</v>
      </c>
      <c r="K49" s="66">
        <v>21843.541000000001</v>
      </c>
      <c r="L49" s="111">
        <v>87427.850999999995</v>
      </c>
      <c r="M49" s="66">
        <v>93973.093999999997</v>
      </c>
      <c r="N49" s="65">
        <v>19091.475999999999</v>
      </c>
      <c r="O49" s="260">
        <v>19087.939999999999</v>
      </c>
      <c r="P49" s="262">
        <f t="shared" si="17"/>
        <v>8136.7020000000011</v>
      </c>
      <c r="Q49" s="134">
        <f t="shared" si="18"/>
        <v>8681.6519999999982</v>
      </c>
      <c r="R49" s="112">
        <f t="shared" si="19"/>
        <v>33946.469000000012</v>
      </c>
      <c r="S49" s="113">
        <f t="shared" si="19"/>
        <v>37380.659999999989</v>
      </c>
    </row>
    <row r="50" spans="1:19" x14ac:dyDescent="0.2">
      <c r="A50" s="226"/>
      <c r="B50" s="230" t="s">
        <v>111</v>
      </c>
      <c r="C50" s="195" t="s">
        <v>112</v>
      </c>
      <c r="D50" s="136">
        <v>25997.113000000001</v>
      </c>
      <c r="E50" s="66">
        <v>28617.358</v>
      </c>
      <c r="F50" s="111">
        <v>108518.34600000001</v>
      </c>
      <c r="G50" s="66">
        <v>123099.719</v>
      </c>
      <c r="H50" s="65">
        <v>30511.228999999999</v>
      </c>
      <c r="I50" s="164">
        <v>30303.152999999998</v>
      </c>
      <c r="J50" s="136">
        <v>11575.234</v>
      </c>
      <c r="K50" s="66">
        <v>10158.1</v>
      </c>
      <c r="L50" s="111">
        <v>48291.199000000001</v>
      </c>
      <c r="M50" s="66">
        <v>43704.205000000002</v>
      </c>
      <c r="N50" s="65">
        <v>23026.550999999999</v>
      </c>
      <c r="O50" s="260">
        <v>16497.398000000001</v>
      </c>
      <c r="P50" s="262">
        <f t="shared" si="17"/>
        <v>14421.879000000001</v>
      </c>
      <c r="Q50" s="134">
        <f t="shared" si="18"/>
        <v>18459.258000000002</v>
      </c>
      <c r="R50" s="112">
        <f t="shared" si="19"/>
        <v>60227.147000000004</v>
      </c>
      <c r="S50" s="113">
        <f t="shared" si="19"/>
        <v>79395.513999999996</v>
      </c>
    </row>
    <row r="51" spans="1:19" x14ac:dyDescent="0.2">
      <c r="A51" s="226"/>
      <c r="B51" s="230" t="s">
        <v>113</v>
      </c>
      <c r="C51" s="195" t="s">
        <v>114</v>
      </c>
      <c r="D51" s="136">
        <v>88434.085000000006</v>
      </c>
      <c r="E51" s="66">
        <v>63367.743999999999</v>
      </c>
      <c r="F51" s="111">
        <v>368993.65100000001</v>
      </c>
      <c r="G51" s="66">
        <v>272682.022</v>
      </c>
      <c r="H51" s="65">
        <v>20978.696</v>
      </c>
      <c r="I51" s="164">
        <v>14838.838</v>
      </c>
      <c r="J51" s="136">
        <v>26669.236000000001</v>
      </c>
      <c r="K51" s="66">
        <v>23615.491000000002</v>
      </c>
      <c r="L51" s="111">
        <v>111226.785</v>
      </c>
      <c r="M51" s="66">
        <v>101510.989</v>
      </c>
      <c r="N51" s="65">
        <v>5188.58</v>
      </c>
      <c r="O51" s="260">
        <v>4448.5569999999998</v>
      </c>
      <c r="P51" s="262">
        <f t="shared" si="17"/>
        <v>61764.849000000002</v>
      </c>
      <c r="Q51" s="134">
        <f t="shared" si="18"/>
        <v>39752.252999999997</v>
      </c>
      <c r="R51" s="112">
        <f t="shared" si="19"/>
        <v>257766.86600000001</v>
      </c>
      <c r="S51" s="113">
        <f t="shared" si="19"/>
        <v>171171.033</v>
      </c>
    </row>
    <row r="52" spans="1:19" ht="13.5" thickBot="1" x14ac:dyDescent="0.25">
      <c r="A52" s="226"/>
      <c r="B52" s="231" t="s">
        <v>115</v>
      </c>
      <c r="C52" s="196" t="s">
        <v>116</v>
      </c>
      <c r="D52" s="137">
        <v>142167.53</v>
      </c>
      <c r="E52" s="68">
        <v>142944.06599999999</v>
      </c>
      <c r="F52" s="114">
        <v>593195.61199999996</v>
      </c>
      <c r="G52" s="68">
        <v>615094.88699999999</v>
      </c>
      <c r="H52" s="67">
        <v>49964.190999999999</v>
      </c>
      <c r="I52" s="165">
        <v>48534.605000000003</v>
      </c>
      <c r="J52" s="137">
        <v>78604.171000000002</v>
      </c>
      <c r="K52" s="68">
        <v>90741.274999999994</v>
      </c>
      <c r="L52" s="114">
        <v>327984.89500000002</v>
      </c>
      <c r="M52" s="68">
        <v>390440.73</v>
      </c>
      <c r="N52" s="67">
        <v>22714.375</v>
      </c>
      <c r="O52" s="261">
        <v>24853.664000000001</v>
      </c>
      <c r="P52" s="263">
        <f t="shared" si="17"/>
        <v>63563.358999999997</v>
      </c>
      <c r="Q52" s="135">
        <f t="shared" si="18"/>
        <v>52202.790999999997</v>
      </c>
      <c r="R52" s="115">
        <f t="shared" si="19"/>
        <v>265210.71699999995</v>
      </c>
      <c r="S52" s="116">
        <f t="shared" si="19"/>
        <v>224654.15700000001</v>
      </c>
    </row>
    <row r="53" spans="1:19" x14ac:dyDescent="0.2">
      <c r="J53" s="133"/>
      <c r="O53" s="133"/>
    </row>
    <row r="54" spans="1:19" ht="14.25" x14ac:dyDescent="0.2">
      <c r="C54" s="73" t="s">
        <v>122</v>
      </c>
      <c r="H54" s="133"/>
      <c r="I54" s="133"/>
      <c r="J54" s="133"/>
      <c r="K54" s="133"/>
      <c r="L54" s="133"/>
      <c r="M54" s="133"/>
      <c r="Q54" s="215"/>
    </row>
    <row r="55" spans="1:19" x14ac:dyDescent="0.2">
      <c r="G55" s="133"/>
      <c r="J55" s="133"/>
      <c r="K55" s="133"/>
      <c r="L55" s="133"/>
      <c r="N55" s="133"/>
      <c r="O55" s="133"/>
    </row>
  </sheetData>
  <phoneticPr fontId="18" type="noConversion"/>
  <pageMargins left="0.75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2:S151"/>
  <sheetViews>
    <sheetView zoomScale="85" zoomScaleNormal="85" workbookViewId="0">
      <selection activeCell="T83" sqref="T83"/>
    </sheetView>
  </sheetViews>
  <sheetFormatPr defaultRowHeight="12.75" x14ac:dyDescent="0.2"/>
  <cols>
    <col min="1" max="1" width="13.7109375" style="93" customWidth="1"/>
    <col min="2" max="2" width="11.85546875" style="93" customWidth="1"/>
    <col min="3" max="3" width="11.7109375" style="93" customWidth="1"/>
    <col min="4" max="4" width="11.85546875" style="93" customWidth="1"/>
    <col min="5" max="5" width="13.5703125" style="93" customWidth="1"/>
    <col min="6" max="7" width="11.7109375" style="93" customWidth="1"/>
    <col min="8" max="8" width="11.42578125" style="93" customWidth="1"/>
    <col min="9" max="9" width="9.85546875" style="93" customWidth="1"/>
    <col min="10" max="10" width="13.7109375" style="93" customWidth="1"/>
    <col min="11" max="12" width="11.7109375" style="93" customWidth="1"/>
    <col min="13" max="13" width="11.85546875" style="93" customWidth="1"/>
    <col min="14" max="14" width="13.5703125" style="93" customWidth="1"/>
    <col min="15" max="16" width="11.7109375" style="93" customWidth="1"/>
    <col min="17" max="17" width="11.85546875" style="93" customWidth="1"/>
    <col min="18" max="16384" width="9.140625" style="93"/>
  </cols>
  <sheetData>
    <row r="2" spans="1:17" ht="16.5" x14ac:dyDescent="0.25">
      <c r="A2" s="120" t="s">
        <v>230</v>
      </c>
      <c r="B2" s="120"/>
      <c r="C2" s="120"/>
      <c r="D2" s="120"/>
      <c r="E2" s="120"/>
      <c r="F2" s="120"/>
      <c r="G2" s="120"/>
      <c r="H2" s="120"/>
      <c r="I2" s="120"/>
      <c r="J2" s="120" t="s">
        <v>231</v>
      </c>
      <c r="K2" s="120"/>
      <c r="L2" s="120"/>
      <c r="M2" s="120"/>
      <c r="N2" s="120"/>
      <c r="O2" s="120"/>
    </row>
    <row r="3" spans="1:17" ht="17.25" thickBot="1" x14ac:dyDescent="0.3">
      <c r="A3" s="314" t="s">
        <v>229</v>
      </c>
      <c r="B3" s="120"/>
      <c r="C3" s="120"/>
      <c r="D3" s="120"/>
      <c r="E3" s="120"/>
      <c r="F3" s="120"/>
      <c r="G3" s="120"/>
      <c r="H3" s="120"/>
      <c r="I3" s="120"/>
      <c r="J3" s="314" t="s">
        <v>229</v>
      </c>
      <c r="K3" s="120"/>
      <c r="L3" s="120"/>
      <c r="M3" s="120"/>
      <c r="N3" s="120"/>
      <c r="O3" s="120"/>
    </row>
    <row r="4" spans="1:17" ht="21" thickBot="1" x14ac:dyDescent="0.35">
      <c r="A4" s="122" t="s">
        <v>124</v>
      </c>
      <c r="B4" s="123"/>
      <c r="C4" s="123"/>
      <c r="D4" s="123"/>
      <c r="E4" s="123"/>
      <c r="F4" s="123"/>
      <c r="G4" s="123"/>
      <c r="H4" s="124"/>
      <c r="I4" s="125"/>
      <c r="J4" s="122" t="s">
        <v>125</v>
      </c>
      <c r="K4" s="123"/>
      <c r="L4" s="123"/>
      <c r="M4" s="123"/>
      <c r="N4" s="123"/>
      <c r="O4" s="123"/>
      <c r="P4" s="123"/>
      <c r="Q4" s="124"/>
    </row>
    <row r="5" spans="1:17" ht="19.5" thickBot="1" x14ac:dyDescent="0.35">
      <c r="A5" s="310" t="s">
        <v>262</v>
      </c>
      <c r="B5" s="311"/>
      <c r="C5" s="312"/>
      <c r="D5" s="313"/>
      <c r="E5" s="310" t="s">
        <v>263</v>
      </c>
      <c r="F5" s="311"/>
      <c r="G5" s="312"/>
      <c r="H5" s="313"/>
      <c r="I5" s="125"/>
      <c r="J5" s="310" t="s">
        <v>262</v>
      </c>
      <c r="K5" s="311"/>
      <c r="L5" s="312"/>
      <c r="M5" s="313"/>
      <c r="N5" s="310" t="s">
        <v>263</v>
      </c>
      <c r="O5" s="311"/>
      <c r="P5" s="312"/>
      <c r="Q5" s="313"/>
    </row>
    <row r="6" spans="1:17" ht="29.25" thickBot="1" x14ac:dyDescent="0.25">
      <c r="A6" s="126" t="s">
        <v>126</v>
      </c>
      <c r="B6" s="127" t="s">
        <v>103</v>
      </c>
      <c r="C6" s="128" t="s">
        <v>156</v>
      </c>
      <c r="D6" s="129" t="s">
        <v>127</v>
      </c>
      <c r="E6" s="126" t="s">
        <v>126</v>
      </c>
      <c r="F6" s="127" t="s">
        <v>103</v>
      </c>
      <c r="G6" s="128" t="s">
        <v>156</v>
      </c>
      <c r="H6" s="129" t="s">
        <v>127</v>
      </c>
      <c r="I6" s="125"/>
      <c r="J6" s="126" t="s">
        <v>126</v>
      </c>
      <c r="K6" s="127" t="s">
        <v>103</v>
      </c>
      <c r="L6" s="128" t="s">
        <v>156</v>
      </c>
      <c r="M6" s="129" t="s">
        <v>127</v>
      </c>
      <c r="N6" s="126" t="s">
        <v>126</v>
      </c>
      <c r="O6" s="127" t="s">
        <v>103</v>
      </c>
      <c r="P6" s="128" t="s">
        <v>156</v>
      </c>
      <c r="Q6" s="129" t="s">
        <v>127</v>
      </c>
    </row>
    <row r="7" spans="1:17" ht="16.5" thickBot="1" x14ac:dyDescent="0.3">
      <c r="A7" s="282" t="s">
        <v>117</v>
      </c>
      <c r="B7" s="283">
        <v>91191.597999999998</v>
      </c>
      <c r="C7" s="284">
        <v>380486.74300000002</v>
      </c>
      <c r="D7" s="285">
        <v>162559.573</v>
      </c>
      <c r="E7" s="286" t="s">
        <v>117</v>
      </c>
      <c r="F7" s="287">
        <v>97392.797000000006</v>
      </c>
      <c r="G7" s="288">
        <v>419227.62099999998</v>
      </c>
      <c r="H7" s="285">
        <v>185742.848</v>
      </c>
      <c r="I7" s="125"/>
      <c r="J7" s="282" t="s">
        <v>117</v>
      </c>
      <c r="K7" s="283">
        <v>38008.580999999998</v>
      </c>
      <c r="L7" s="284">
        <v>158598.01199999999</v>
      </c>
      <c r="M7" s="285">
        <v>53899.26</v>
      </c>
      <c r="N7" s="286" t="s">
        <v>117</v>
      </c>
      <c r="O7" s="287">
        <v>35145.695</v>
      </c>
      <c r="P7" s="288">
        <v>151127.402</v>
      </c>
      <c r="Q7" s="285">
        <v>48275.796999999999</v>
      </c>
    </row>
    <row r="8" spans="1:17" ht="15.75" x14ac:dyDescent="0.25">
      <c r="A8" s="289" t="s">
        <v>77</v>
      </c>
      <c r="B8" s="290">
        <v>54291.974999999999</v>
      </c>
      <c r="C8" s="291">
        <v>226502.201</v>
      </c>
      <c r="D8" s="290">
        <v>101784.16099999999</v>
      </c>
      <c r="E8" s="292" t="s">
        <v>77</v>
      </c>
      <c r="F8" s="293">
        <v>57660.77</v>
      </c>
      <c r="G8" s="294">
        <v>248130.72099999999</v>
      </c>
      <c r="H8" s="295">
        <v>118409.05</v>
      </c>
      <c r="I8" s="125"/>
      <c r="J8" s="289" t="s">
        <v>131</v>
      </c>
      <c r="K8" s="290">
        <v>18664.806</v>
      </c>
      <c r="L8" s="291">
        <v>77879.133000000002</v>
      </c>
      <c r="M8" s="290">
        <v>20616.112000000001</v>
      </c>
      <c r="N8" s="292" t="s">
        <v>131</v>
      </c>
      <c r="O8" s="293">
        <v>17101.272000000001</v>
      </c>
      <c r="P8" s="294">
        <v>73501.959000000003</v>
      </c>
      <c r="Q8" s="295">
        <v>20264.878000000001</v>
      </c>
    </row>
    <row r="9" spans="1:17" ht="15.75" x14ac:dyDescent="0.25">
      <c r="A9" s="296" t="s">
        <v>139</v>
      </c>
      <c r="B9" s="297">
        <v>6022.1</v>
      </c>
      <c r="C9" s="298">
        <v>25116.832999999999</v>
      </c>
      <c r="D9" s="297">
        <v>10149</v>
      </c>
      <c r="E9" s="299" t="s">
        <v>171</v>
      </c>
      <c r="F9" s="300">
        <v>9695.7999999999993</v>
      </c>
      <c r="G9" s="301">
        <v>41729.014000000003</v>
      </c>
      <c r="H9" s="302">
        <v>19307.721000000001</v>
      </c>
      <c r="I9" s="125"/>
      <c r="J9" s="296" t="s">
        <v>77</v>
      </c>
      <c r="K9" s="297">
        <v>10247.977000000001</v>
      </c>
      <c r="L9" s="298">
        <v>42777.745000000003</v>
      </c>
      <c r="M9" s="297">
        <v>12842.236999999999</v>
      </c>
      <c r="N9" s="299" t="s">
        <v>77</v>
      </c>
      <c r="O9" s="300">
        <v>10037.425999999999</v>
      </c>
      <c r="P9" s="301">
        <v>43194.817999999999</v>
      </c>
      <c r="Q9" s="302">
        <v>11734.965</v>
      </c>
    </row>
    <row r="10" spans="1:17" ht="15.75" x14ac:dyDescent="0.25">
      <c r="A10" s="296" t="s">
        <v>171</v>
      </c>
      <c r="B10" s="297">
        <v>4905.7269999999999</v>
      </c>
      <c r="C10" s="298">
        <v>20460.274000000001</v>
      </c>
      <c r="D10" s="297">
        <v>9172.0740000000005</v>
      </c>
      <c r="E10" s="299" t="s">
        <v>131</v>
      </c>
      <c r="F10" s="300">
        <v>4069.107</v>
      </c>
      <c r="G10" s="301">
        <v>17515.953000000001</v>
      </c>
      <c r="H10" s="302">
        <v>9192.3080000000009</v>
      </c>
      <c r="I10" s="125"/>
      <c r="J10" s="296" t="s">
        <v>132</v>
      </c>
      <c r="K10" s="297">
        <v>3509.4290000000001</v>
      </c>
      <c r="L10" s="298">
        <v>14639.504000000001</v>
      </c>
      <c r="M10" s="297">
        <v>9508.3979999999992</v>
      </c>
      <c r="N10" s="299" t="s">
        <v>132</v>
      </c>
      <c r="O10" s="300">
        <v>3665.1529999999998</v>
      </c>
      <c r="P10" s="301">
        <v>15765.243</v>
      </c>
      <c r="Q10" s="302">
        <v>10566.49</v>
      </c>
    </row>
    <row r="11" spans="1:17" ht="15.75" x14ac:dyDescent="0.25">
      <c r="A11" s="296" t="s">
        <v>199</v>
      </c>
      <c r="B11" s="297">
        <v>4436.9949999999999</v>
      </c>
      <c r="C11" s="298">
        <v>18552.644</v>
      </c>
      <c r="D11" s="297">
        <v>9579.6200000000008</v>
      </c>
      <c r="E11" s="299" t="s">
        <v>225</v>
      </c>
      <c r="F11" s="300">
        <v>2849.529</v>
      </c>
      <c r="G11" s="301">
        <v>12314.11</v>
      </c>
      <c r="H11" s="302">
        <v>5410.3320000000003</v>
      </c>
      <c r="I11" s="125"/>
      <c r="J11" s="296" t="s">
        <v>134</v>
      </c>
      <c r="K11" s="297">
        <v>1248.4100000000001</v>
      </c>
      <c r="L11" s="298">
        <v>5207.24</v>
      </c>
      <c r="M11" s="297">
        <v>2061.9389999999999</v>
      </c>
      <c r="N11" s="299" t="s">
        <v>134</v>
      </c>
      <c r="O11" s="300">
        <v>1120.078</v>
      </c>
      <c r="P11" s="301">
        <v>4811.8209999999999</v>
      </c>
      <c r="Q11" s="302">
        <v>1221.981</v>
      </c>
    </row>
    <row r="12" spans="1:17" ht="15.75" x14ac:dyDescent="0.25">
      <c r="A12" s="296" t="s">
        <v>131</v>
      </c>
      <c r="B12" s="297">
        <v>3886.9079999999999</v>
      </c>
      <c r="C12" s="298">
        <v>16222.974</v>
      </c>
      <c r="D12" s="297">
        <v>8920.7279999999992</v>
      </c>
      <c r="E12" s="299" t="s">
        <v>139</v>
      </c>
      <c r="F12" s="300">
        <v>2657.576</v>
      </c>
      <c r="G12" s="301">
        <v>11431.999</v>
      </c>
      <c r="H12" s="302">
        <v>3475.1019999999999</v>
      </c>
      <c r="I12" s="125"/>
      <c r="J12" s="296" t="s">
        <v>133</v>
      </c>
      <c r="K12" s="297">
        <v>996.72699999999998</v>
      </c>
      <c r="L12" s="298">
        <v>4162.2030000000004</v>
      </c>
      <c r="M12" s="297">
        <v>2888.107</v>
      </c>
      <c r="N12" s="299" t="s">
        <v>133</v>
      </c>
      <c r="O12" s="300">
        <v>959.43</v>
      </c>
      <c r="P12" s="301">
        <v>4120.8559999999998</v>
      </c>
      <c r="Q12" s="302">
        <v>2103.2060000000001</v>
      </c>
    </row>
    <row r="13" spans="1:17" ht="15.75" x14ac:dyDescent="0.25">
      <c r="A13" s="296" t="s">
        <v>128</v>
      </c>
      <c r="B13" s="297">
        <v>1678.3810000000001</v>
      </c>
      <c r="C13" s="298">
        <v>7001.3069999999998</v>
      </c>
      <c r="D13" s="297">
        <v>1374.057</v>
      </c>
      <c r="E13" s="299" t="s">
        <v>136</v>
      </c>
      <c r="F13" s="300">
        <v>1970.7719999999999</v>
      </c>
      <c r="G13" s="301">
        <v>8490.7620000000006</v>
      </c>
      <c r="H13" s="302">
        <v>1879.942</v>
      </c>
      <c r="I13" s="125"/>
      <c r="J13" s="296" t="s">
        <v>136</v>
      </c>
      <c r="K13" s="297">
        <v>966.18200000000002</v>
      </c>
      <c r="L13" s="298">
        <v>4028.2669999999998</v>
      </c>
      <c r="M13" s="297">
        <v>2537.0659999999998</v>
      </c>
      <c r="N13" s="299" t="s">
        <v>205</v>
      </c>
      <c r="O13" s="300">
        <v>738.68600000000004</v>
      </c>
      <c r="P13" s="301">
        <v>3167.0619999999999</v>
      </c>
      <c r="Q13" s="302">
        <v>611.18899999999996</v>
      </c>
    </row>
    <row r="14" spans="1:17" ht="15.75" x14ac:dyDescent="0.25">
      <c r="A14" s="296" t="s">
        <v>79</v>
      </c>
      <c r="B14" s="297">
        <v>1559.539</v>
      </c>
      <c r="C14" s="298">
        <v>6508.6779999999999</v>
      </c>
      <c r="D14" s="297">
        <v>1108.7059999999999</v>
      </c>
      <c r="E14" s="299" t="s">
        <v>164</v>
      </c>
      <c r="F14" s="300">
        <v>1842.461</v>
      </c>
      <c r="G14" s="301">
        <v>7927.6679999999997</v>
      </c>
      <c r="H14" s="302">
        <v>3693.6210000000001</v>
      </c>
      <c r="I14" s="125"/>
      <c r="J14" s="296" t="s">
        <v>205</v>
      </c>
      <c r="K14" s="297">
        <v>674.69299999999998</v>
      </c>
      <c r="L14" s="298">
        <v>2819.4690000000001</v>
      </c>
      <c r="M14" s="297">
        <v>642.48400000000004</v>
      </c>
      <c r="N14" s="299" t="s">
        <v>211</v>
      </c>
      <c r="O14" s="300">
        <v>525.601</v>
      </c>
      <c r="P14" s="301">
        <v>2263.623</v>
      </c>
      <c r="Q14" s="302">
        <v>289.74</v>
      </c>
    </row>
    <row r="15" spans="1:17" ht="15.75" x14ac:dyDescent="0.25">
      <c r="A15" s="296" t="s">
        <v>137</v>
      </c>
      <c r="B15" s="297">
        <v>1517.299</v>
      </c>
      <c r="C15" s="298">
        <v>6330.7269999999999</v>
      </c>
      <c r="D15" s="297">
        <v>3093.9229999999998</v>
      </c>
      <c r="E15" s="299" t="s">
        <v>137</v>
      </c>
      <c r="F15" s="300">
        <v>1560.2719999999999</v>
      </c>
      <c r="G15" s="301">
        <v>6713.0540000000001</v>
      </c>
      <c r="H15" s="302">
        <v>3264.1509999999998</v>
      </c>
      <c r="I15" s="125"/>
      <c r="J15" s="296" t="s">
        <v>79</v>
      </c>
      <c r="K15" s="297">
        <v>436.65199999999999</v>
      </c>
      <c r="L15" s="298">
        <v>1817.1389999999999</v>
      </c>
      <c r="M15" s="297">
        <v>1676.0260000000001</v>
      </c>
      <c r="N15" s="299" t="s">
        <v>136</v>
      </c>
      <c r="O15" s="300">
        <v>296.39299999999997</v>
      </c>
      <c r="P15" s="301">
        <v>1284.799</v>
      </c>
      <c r="Q15" s="302">
        <v>716.34500000000003</v>
      </c>
    </row>
    <row r="16" spans="1:17" ht="15.75" x14ac:dyDescent="0.25">
      <c r="A16" s="296" t="s">
        <v>151</v>
      </c>
      <c r="B16" s="297">
        <v>1446.4480000000001</v>
      </c>
      <c r="C16" s="298">
        <v>6037.2709999999997</v>
      </c>
      <c r="D16" s="297">
        <v>3451.0830000000001</v>
      </c>
      <c r="E16" s="299" t="s">
        <v>199</v>
      </c>
      <c r="F16" s="300">
        <v>1556.5</v>
      </c>
      <c r="G16" s="301">
        <v>6750.6940000000004</v>
      </c>
      <c r="H16" s="302">
        <v>3386.4</v>
      </c>
      <c r="I16" s="125"/>
      <c r="J16" s="296" t="s">
        <v>189</v>
      </c>
      <c r="K16" s="297">
        <v>280.673</v>
      </c>
      <c r="L16" s="298">
        <v>1168.386</v>
      </c>
      <c r="M16" s="297">
        <v>126.723</v>
      </c>
      <c r="N16" s="299" t="s">
        <v>149</v>
      </c>
      <c r="O16" s="300">
        <v>246.71199999999999</v>
      </c>
      <c r="P16" s="301">
        <v>1061.7460000000001</v>
      </c>
      <c r="Q16" s="302">
        <v>444.06099999999998</v>
      </c>
    </row>
    <row r="17" spans="1:17" ht="15.75" x14ac:dyDescent="0.25">
      <c r="A17" s="296" t="s">
        <v>136</v>
      </c>
      <c r="B17" s="297">
        <v>1406.4290000000001</v>
      </c>
      <c r="C17" s="298">
        <v>5867.3059999999996</v>
      </c>
      <c r="D17" s="297">
        <v>1213.893</v>
      </c>
      <c r="E17" s="299" t="s">
        <v>128</v>
      </c>
      <c r="F17" s="300">
        <v>1393.6089999999999</v>
      </c>
      <c r="G17" s="301">
        <v>6015.4669999999996</v>
      </c>
      <c r="H17" s="302">
        <v>2062.19</v>
      </c>
      <c r="I17" s="125"/>
      <c r="J17" s="296" t="s">
        <v>128</v>
      </c>
      <c r="K17" s="297">
        <v>269.89</v>
      </c>
      <c r="L17" s="298">
        <v>1123.99</v>
      </c>
      <c r="M17" s="297">
        <v>98.563999999999993</v>
      </c>
      <c r="N17" s="299" t="s">
        <v>79</v>
      </c>
      <c r="O17" s="300">
        <v>227.72300000000001</v>
      </c>
      <c r="P17" s="301">
        <v>978.83900000000006</v>
      </c>
      <c r="Q17" s="302">
        <v>172.381</v>
      </c>
    </row>
    <row r="18" spans="1:17" ht="15.75" x14ac:dyDescent="0.25">
      <c r="A18" s="296" t="s">
        <v>141</v>
      </c>
      <c r="B18" s="297">
        <v>1403.8019999999999</v>
      </c>
      <c r="C18" s="298">
        <v>5862.1189999999997</v>
      </c>
      <c r="D18" s="297">
        <v>2464.2139999999999</v>
      </c>
      <c r="E18" s="299" t="s">
        <v>151</v>
      </c>
      <c r="F18" s="300">
        <v>1382.19</v>
      </c>
      <c r="G18" s="301">
        <v>5945.2669999999998</v>
      </c>
      <c r="H18" s="302">
        <v>3066.8829999999998</v>
      </c>
      <c r="I18" s="125"/>
      <c r="J18" s="296" t="s">
        <v>211</v>
      </c>
      <c r="K18" s="297">
        <v>194.16</v>
      </c>
      <c r="L18" s="298">
        <v>806.96500000000003</v>
      </c>
      <c r="M18" s="297">
        <v>96.04</v>
      </c>
      <c r="N18" s="299" t="s">
        <v>76</v>
      </c>
      <c r="O18" s="300">
        <v>111.78100000000001</v>
      </c>
      <c r="P18" s="301">
        <v>481.86</v>
      </c>
      <c r="Q18" s="302">
        <v>94.665000000000006</v>
      </c>
    </row>
    <row r="19" spans="1:17" ht="15.75" x14ac:dyDescent="0.25">
      <c r="A19" s="296" t="s">
        <v>164</v>
      </c>
      <c r="B19" s="297">
        <v>1130.316</v>
      </c>
      <c r="C19" s="298">
        <v>4709.6379999999999</v>
      </c>
      <c r="D19" s="297">
        <v>2299.9160000000002</v>
      </c>
      <c r="E19" s="299" t="s">
        <v>79</v>
      </c>
      <c r="F19" s="300">
        <v>1264.229</v>
      </c>
      <c r="G19" s="301">
        <v>5439.9560000000001</v>
      </c>
      <c r="H19" s="302">
        <v>746.24599999999998</v>
      </c>
      <c r="I19" s="125"/>
      <c r="J19" s="296" t="s">
        <v>149</v>
      </c>
      <c r="K19" s="297">
        <v>184.971</v>
      </c>
      <c r="L19" s="298">
        <v>770.303</v>
      </c>
      <c r="M19" s="297">
        <v>544.12</v>
      </c>
      <c r="N19" s="299" t="s">
        <v>189</v>
      </c>
      <c r="O19" s="300">
        <v>105.267</v>
      </c>
      <c r="P19" s="301">
        <v>451.029</v>
      </c>
      <c r="Q19" s="302">
        <v>52.171999999999997</v>
      </c>
    </row>
    <row r="20" spans="1:17" ht="15.75" x14ac:dyDescent="0.25">
      <c r="A20" s="296" t="s">
        <v>76</v>
      </c>
      <c r="B20" s="297">
        <v>1069.44</v>
      </c>
      <c r="C20" s="298">
        <v>4464.2190000000001</v>
      </c>
      <c r="D20" s="297">
        <v>588.96400000000006</v>
      </c>
      <c r="E20" s="299" t="s">
        <v>141</v>
      </c>
      <c r="F20" s="300">
        <v>1225.9059999999999</v>
      </c>
      <c r="G20" s="301">
        <v>5269.3710000000001</v>
      </c>
      <c r="H20" s="302">
        <v>1979.3019999999999</v>
      </c>
      <c r="I20" s="125"/>
      <c r="J20" s="296" t="s">
        <v>151</v>
      </c>
      <c r="K20" s="297">
        <v>158.012</v>
      </c>
      <c r="L20" s="298">
        <v>662.58</v>
      </c>
      <c r="M20" s="297">
        <v>89.869</v>
      </c>
      <c r="N20" s="299" t="s">
        <v>151</v>
      </c>
      <c r="O20" s="300">
        <v>10.173</v>
      </c>
      <c r="P20" s="301">
        <v>43.747</v>
      </c>
      <c r="Q20" s="302">
        <v>3.7240000000000002</v>
      </c>
    </row>
    <row r="21" spans="1:17" ht="15.75" x14ac:dyDescent="0.25">
      <c r="A21" s="296" t="s">
        <v>250</v>
      </c>
      <c r="B21" s="297">
        <v>828.221</v>
      </c>
      <c r="C21" s="298">
        <v>3458.7350000000001</v>
      </c>
      <c r="D21" s="297">
        <v>268.28699999999998</v>
      </c>
      <c r="E21" s="299" t="s">
        <v>76</v>
      </c>
      <c r="F21" s="300">
        <v>1172.3409999999999</v>
      </c>
      <c r="G21" s="301">
        <v>5032.5060000000003</v>
      </c>
      <c r="H21" s="302">
        <v>707.125</v>
      </c>
      <c r="I21" s="125"/>
      <c r="J21" s="296" t="s">
        <v>76</v>
      </c>
      <c r="K21" s="297">
        <v>120.827</v>
      </c>
      <c r="L21" s="298">
        <v>504.04300000000001</v>
      </c>
      <c r="M21" s="297">
        <v>117.964</v>
      </c>
      <c r="N21" s="299"/>
      <c r="O21" s="300"/>
      <c r="P21" s="301"/>
      <c r="Q21" s="302"/>
    </row>
    <row r="22" spans="1:17" ht="15.75" x14ac:dyDescent="0.25">
      <c r="A22" s="296" t="s">
        <v>132</v>
      </c>
      <c r="B22" s="297">
        <v>712.33699999999999</v>
      </c>
      <c r="C22" s="298">
        <v>2971.7539999999999</v>
      </c>
      <c r="D22" s="297">
        <v>365.90800000000002</v>
      </c>
      <c r="E22" s="299" t="s">
        <v>250</v>
      </c>
      <c r="F22" s="300">
        <v>879.93799999999999</v>
      </c>
      <c r="G22" s="301">
        <v>3790.6289999999999</v>
      </c>
      <c r="H22" s="302">
        <v>332.7</v>
      </c>
      <c r="I22" s="125"/>
      <c r="J22" s="296" t="s">
        <v>138</v>
      </c>
      <c r="K22" s="297">
        <v>29.184999999999999</v>
      </c>
      <c r="L22" s="298">
        <v>122.502</v>
      </c>
      <c r="M22" s="297">
        <v>24</v>
      </c>
      <c r="N22" s="299"/>
      <c r="O22" s="300"/>
      <c r="P22" s="301"/>
      <c r="Q22" s="302"/>
    </row>
    <row r="23" spans="1:17" ht="16.5" thickBot="1" x14ac:dyDescent="0.3">
      <c r="A23" s="303" t="s">
        <v>194</v>
      </c>
      <c r="B23" s="304">
        <v>518.923</v>
      </c>
      <c r="C23" s="305">
        <v>2167.0250000000001</v>
      </c>
      <c r="D23" s="304">
        <v>257.73</v>
      </c>
      <c r="E23" s="306" t="s">
        <v>132</v>
      </c>
      <c r="F23" s="307">
        <v>843.08900000000006</v>
      </c>
      <c r="G23" s="308">
        <v>3626.8449999999998</v>
      </c>
      <c r="H23" s="309">
        <v>1317.374</v>
      </c>
      <c r="I23" s="125"/>
      <c r="J23" s="303" t="s">
        <v>139</v>
      </c>
      <c r="K23" s="304">
        <v>25.51</v>
      </c>
      <c r="L23" s="305">
        <v>106.553</v>
      </c>
      <c r="M23" s="304">
        <v>29.56</v>
      </c>
      <c r="N23" s="306"/>
      <c r="O23" s="307"/>
      <c r="P23" s="308"/>
      <c r="Q23" s="309"/>
    </row>
    <row r="27" spans="1:17" ht="16.5" x14ac:dyDescent="0.25">
      <c r="A27" s="120" t="s">
        <v>232</v>
      </c>
      <c r="B27" s="450"/>
      <c r="C27" s="120"/>
      <c r="D27" s="120"/>
      <c r="E27" s="120"/>
      <c r="F27" s="121"/>
      <c r="G27" s="120"/>
      <c r="H27" s="121"/>
      <c r="I27" s="121"/>
      <c r="J27" s="120" t="s">
        <v>233</v>
      </c>
      <c r="K27" s="120"/>
      <c r="L27" s="120"/>
      <c r="M27" s="120"/>
      <c r="N27" s="120"/>
      <c r="O27" s="121"/>
      <c r="P27" s="120"/>
      <c r="Q27" s="121"/>
    </row>
    <row r="28" spans="1:17" ht="17.25" thickBot="1" x14ac:dyDescent="0.3">
      <c r="A28" s="314" t="s">
        <v>229</v>
      </c>
      <c r="B28" s="120"/>
      <c r="C28" s="120"/>
      <c r="D28" s="120"/>
      <c r="E28" s="120"/>
      <c r="F28" s="121"/>
      <c r="G28" s="120"/>
      <c r="H28" s="121"/>
      <c r="I28" s="121"/>
      <c r="J28" s="314" t="s">
        <v>229</v>
      </c>
      <c r="K28" s="120"/>
      <c r="L28" s="120"/>
      <c r="M28" s="120"/>
      <c r="N28" s="120"/>
      <c r="O28" s="121"/>
      <c r="P28" s="120"/>
      <c r="Q28" s="121"/>
    </row>
    <row r="29" spans="1:17" ht="21" thickBot="1" x14ac:dyDescent="0.35">
      <c r="A29" s="122" t="s">
        <v>124</v>
      </c>
      <c r="B29" s="123"/>
      <c r="C29" s="123"/>
      <c r="D29" s="123"/>
      <c r="E29" s="123"/>
      <c r="F29" s="123"/>
      <c r="G29" s="123"/>
      <c r="H29" s="124"/>
      <c r="I29" s="125"/>
      <c r="J29" s="122" t="s">
        <v>125</v>
      </c>
      <c r="K29" s="123"/>
      <c r="L29" s="123"/>
      <c r="M29" s="123"/>
      <c r="N29" s="123"/>
      <c r="O29" s="123"/>
      <c r="P29" s="123"/>
      <c r="Q29" s="124"/>
    </row>
    <row r="30" spans="1:17" ht="19.5" thickBot="1" x14ac:dyDescent="0.35">
      <c r="A30" s="310" t="s">
        <v>262</v>
      </c>
      <c r="B30" s="311"/>
      <c r="C30" s="312"/>
      <c r="D30" s="313"/>
      <c r="E30" s="310" t="s">
        <v>263</v>
      </c>
      <c r="F30" s="311"/>
      <c r="G30" s="312"/>
      <c r="H30" s="313"/>
      <c r="I30" s="125"/>
      <c r="J30" s="310" t="s">
        <v>262</v>
      </c>
      <c r="K30" s="311"/>
      <c r="L30" s="312"/>
      <c r="M30" s="313"/>
      <c r="N30" s="310" t="s">
        <v>263</v>
      </c>
      <c r="O30" s="311"/>
      <c r="P30" s="312"/>
      <c r="Q30" s="313"/>
    </row>
    <row r="31" spans="1:17" ht="29.25" thickBot="1" x14ac:dyDescent="0.25">
      <c r="A31" s="126" t="s">
        <v>126</v>
      </c>
      <c r="B31" s="127" t="s">
        <v>103</v>
      </c>
      <c r="C31" s="128" t="s">
        <v>156</v>
      </c>
      <c r="D31" s="129" t="s">
        <v>127</v>
      </c>
      <c r="E31" s="126" t="s">
        <v>126</v>
      </c>
      <c r="F31" s="127" t="s">
        <v>103</v>
      </c>
      <c r="G31" s="128" t="s">
        <v>156</v>
      </c>
      <c r="H31" s="129" t="s">
        <v>127</v>
      </c>
      <c r="I31" s="125"/>
      <c r="J31" s="126" t="s">
        <v>126</v>
      </c>
      <c r="K31" s="127" t="s">
        <v>103</v>
      </c>
      <c r="L31" s="128" t="s">
        <v>156</v>
      </c>
      <c r="M31" s="129" t="s">
        <v>127</v>
      </c>
      <c r="N31" s="126" t="s">
        <v>126</v>
      </c>
      <c r="O31" s="127" t="s">
        <v>103</v>
      </c>
      <c r="P31" s="128" t="s">
        <v>156</v>
      </c>
      <c r="Q31" s="129" t="s">
        <v>127</v>
      </c>
    </row>
    <row r="32" spans="1:17" ht="16.5" thickBot="1" x14ac:dyDescent="0.3">
      <c r="A32" s="282" t="s">
        <v>117</v>
      </c>
      <c r="B32" s="283">
        <v>50310.428999999996</v>
      </c>
      <c r="C32" s="284">
        <v>209850.96799999999</v>
      </c>
      <c r="D32" s="285">
        <v>33453.964</v>
      </c>
      <c r="E32" s="286" t="s">
        <v>117</v>
      </c>
      <c r="F32" s="287">
        <v>82231.256999999998</v>
      </c>
      <c r="G32" s="288">
        <v>353832.78399999999</v>
      </c>
      <c r="H32" s="285">
        <v>46892.29</v>
      </c>
      <c r="I32" s="125"/>
      <c r="J32" s="282" t="s">
        <v>117</v>
      </c>
      <c r="K32" s="283">
        <v>35519.56</v>
      </c>
      <c r="L32" s="284">
        <v>148105.96599999999</v>
      </c>
      <c r="M32" s="285">
        <v>27222.245999999999</v>
      </c>
      <c r="N32" s="286" t="s">
        <v>117</v>
      </c>
      <c r="O32" s="287">
        <v>43675.552000000003</v>
      </c>
      <c r="P32" s="288">
        <v>188013.11600000001</v>
      </c>
      <c r="Q32" s="285">
        <v>25587.079000000002</v>
      </c>
    </row>
    <row r="33" spans="1:19" ht="15.75" x14ac:dyDescent="0.25">
      <c r="A33" s="289" t="s">
        <v>157</v>
      </c>
      <c r="B33" s="290">
        <v>16566.183000000001</v>
      </c>
      <c r="C33" s="291">
        <v>69094.535999999993</v>
      </c>
      <c r="D33" s="290">
        <v>11428</v>
      </c>
      <c r="E33" s="292" t="s">
        <v>157</v>
      </c>
      <c r="F33" s="293">
        <v>14167.045</v>
      </c>
      <c r="G33" s="294">
        <v>60821.788999999997</v>
      </c>
      <c r="H33" s="295">
        <v>8100</v>
      </c>
      <c r="I33" s="125"/>
      <c r="J33" s="289" t="s">
        <v>77</v>
      </c>
      <c r="K33" s="290">
        <v>18410.059000000001</v>
      </c>
      <c r="L33" s="291">
        <v>76745.467999999993</v>
      </c>
      <c r="M33" s="290">
        <v>19096.891</v>
      </c>
      <c r="N33" s="292" t="s">
        <v>77</v>
      </c>
      <c r="O33" s="293">
        <v>15506.021000000001</v>
      </c>
      <c r="P33" s="294">
        <v>66773.519</v>
      </c>
      <c r="Q33" s="295">
        <v>11974.405000000001</v>
      </c>
    </row>
    <row r="34" spans="1:19" ht="15.75" x14ac:dyDescent="0.25">
      <c r="A34" s="296" t="s">
        <v>128</v>
      </c>
      <c r="B34" s="297">
        <v>3457.248</v>
      </c>
      <c r="C34" s="298">
        <v>14420.549000000001</v>
      </c>
      <c r="D34" s="297">
        <v>1946.1320000000001</v>
      </c>
      <c r="E34" s="299" t="s">
        <v>77</v>
      </c>
      <c r="F34" s="300">
        <v>8771.6200000000008</v>
      </c>
      <c r="G34" s="301">
        <v>37737.014999999999</v>
      </c>
      <c r="H34" s="302">
        <v>5450.7309999999998</v>
      </c>
      <c r="I34" s="125"/>
      <c r="J34" s="296" t="s">
        <v>205</v>
      </c>
      <c r="K34" s="297">
        <v>3791.0569999999998</v>
      </c>
      <c r="L34" s="298">
        <v>15781.287</v>
      </c>
      <c r="M34" s="297">
        <v>2038.6189999999999</v>
      </c>
      <c r="N34" s="299" t="s">
        <v>76</v>
      </c>
      <c r="O34" s="300">
        <v>6030.9769999999999</v>
      </c>
      <c r="P34" s="301">
        <v>25957.79</v>
      </c>
      <c r="Q34" s="302">
        <v>2081.5889999999999</v>
      </c>
    </row>
    <row r="35" spans="1:19" ht="15.75" x14ac:dyDescent="0.25">
      <c r="A35" s="296" t="s">
        <v>205</v>
      </c>
      <c r="B35" s="297">
        <v>3368.7809999999999</v>
      </c>
      <c r="C35" s="298">
        <v>14052.94</v>
      </c>
      <c r="D35" s="297">
        <v>1494.729</v>
      </c>
      <c r="E35" s="299" t="s">
        <v>205</v>
      </c>
      <c r="F35" s="300">
        <v>8091.058</v>
      </c>
      <c r="G35" s="301">
        <v>34751.071000000004</v>
      </c>
      <c r="H35" s="302">
        <v>4372.1440000000002</v>
      </c>
      <c r="I35" s="125"/>
      <c r="J35" s="296" t="s">
        <v>76</v>
      </c>
      <c r="K35" s="297">
        <v>3746.6410000000001</v>
      </c>
      <c r="L35" s="298">
        <v>15607.842000000001</v>
      </c>
      <c r="M35" s="297">
        <v>1304.278</v>
      </c>
      <c r="N35" s="299" t="s">
        <v>205</v>
      </c>
      <c r="O35" s="300">
        <v>5890.1379999999999</v>
      </c>
      <c r="P35" s="301">
        <v>25328.387999999999</v>
      </c>
      <c r="Q35" s="302">
        <v>2436.5810000000001</v>
      </c>
    </row>
    <row r="36" spans="1:19" ht="15.75" x14ac:dyDescent="0.25">
      <c r="A36" s="296" t="s">
        <v>217</v>
      </c>
      <c r="B36" s="297">
        <v>3283.0650000000001</v>
      </c>
      <c r="C36" s="298">
        <v>13754.915000000001</v>
      </c>
      <c r="D36" s="297">
        <v>2031.009</v>
      </c>
      <c r="E36" s="299" t="s">
        <v>265</v>
      </c>
      <c r="F36" s="300">
        <v>4603.9179999999997</v>
      </c>
      <c r="G36" s="301">
        <v>19952.562999999998</v>
      </c>
      <c r="H36" s="302">
        <v>2132.0250000000001</v>
      </c>
      <c r="I36" s="125"/>
      <c r="J36" s="296" t="s">
        <v>129</v>
      </c>
      <c r="K36" s="297">
        <v>2693.413</v>
      </c>
      <c r="L36" s="298">
        <v>11265.879000000001</v>
      </c>
      <c r="M36" s="297">
        <v>1136.895</v>
      </c>
      <c r="N36" s="299" t="s">
        <v>131</v>
      </c>
      <c r="O36" s="300">
        <v>5565.049</v>
      </c>
      <c r="P36" s="301">
        <v>23983.523000000001</v>
      </c>
      <c r="Q36" s="302">
        <v>3613.4380000000001</v>
      </c>
    </row>
    <row r="37" spans="1:19" ht="15.75" x14ac:dyDescent="0.25">
      <c r="A37" s="296" t="s">
        <v>77</v>
      </c>
      <c r="B37" s="297">
        <v>3105.377</v>
      </c>
      <c r="C37" s="298">
        <v>12949.895</v>
      </c>
      <c r="D37" s="297">
        <v>3998.3440000000001</v>
      </c>
      <c r="E37" s="299" t="s">
        <v>252</v>
      </c>
      <c r="F37" s="300">
        <v>4209.4160000000002</v>
      </c>
      <c r="G37" s="301">
        <v>18099.100999999999</v>
      </c>
      <c r="H37" s="302">
        <v>2919.125</v>
      </c>
      <c r="I37" s="125"/>
      <c r="J37" s="296" t="s">
        <v>134</v>
      </c>
      <c r="K37" s="297">
        <v>1316.5419999999999</v>
      </c>
      <c r="L37" s="298">
        <v>5476.357</v>
      </c>
      <c r="M37" s="297">
        <v>574.41099999999994</v>
      </c>
      <c r="N37" s="299" t="s">
        <v>129</v>
      </c>
      <c r="O37" s="300">
        <v>3212.355</v>
      </c>
      <c r="P37" s="301">
        <v>13801.614</v>
      </c>
      <c r="Q37" s="302">
        <v>1534.596</v>
      </c>
    </row>
    <row r="38" spans="1:19" ht="15.75" x14ac:dyDescent="0.25">
      <c r="A38" s="296" t="s">
        <v>137</v>
      </c>
      <c r="B38" s="297">
        <v>2745.4969999999998</v>
      </c>
      <c r="C38" s="298">
        <v>11457.832</v>
      </c>
      <c r="D38" s="297">
        <v>1789.7840000000001</v>
      </c>
      <c r="E38" s="299" t="s">
        <v>128</v>
      </c>
      <c r="F38" s="300">
        <v>3806.9229999999998</v>
      </c>
      <c r="G38" s="301">
        <v>16398.844000000001</v>
      </c>
      <c r="H38" s="302">
        <v>2177.5549999999998</v>
      </c>
      <c r="I38" s="125"/>
      <c r="J38" s="296" t="s">
        <v>139</v>
      </c>
      <c r="K38" s="297">
        <v>1043.144</v>
      </c>
      <c r="L38" s="298">
        <v>4367.3490000000002</v>
      </c>
      <c r="M38" s="297">
        <v>490.61799999999999</v>
      </c>
      <c r="N38" s="299" t="s">
        <v>128</v>
      </c>
      <c r="O38" s="300">
        <v>2432.7939999999999</v>
      </c>
      <c r="P38" s="301">
        <v>10466.509</v>
      </c>
      <c r="Q38" s="302">
        <v>960.10299999999995</v>
      </c>
    </row>
    <row r="39" spans="1:19" ht="15.75" x14ac:dyDescent="0.25">
      <c r="A39" s="296" t="s">
        <v>256</v>
      </c>
      <c r="B39" s="297">
        <v>1939.585</v>
      </c>
      <c r="C39" s="298">
        <v>8065.884</v>
      </c>
      <c r="D39" s="297">
        <v>1396.098</v>
      </c>
      <c r="E39" s="299" t="s">
        <v>256</v>
      </c>
      <c r="F39" s="300">
        <v>3501.8649999999998</v>
      </c>
      <c r="G39" s="301">
        <v>15122.199000000001</v>
      </c>
      <c r="H39" s="302">
        <v>1759.2280000000001</v>
      </c>
      <c r="I39" s="125"/>
      <c r="J39" s="296" t="s">
        <v>138</v>
      </c>
      <c r="K39" s="297">
        <v>827.12300000000005</v>
      </c>
      <c r="L39" s="298">
        <v>3460.902</v>
      </c>
      <c r="M39" s="297">
        <v>278.76</v>
      </c>
      <c r="N39" s="299" t="s">
        <v>134</v>
      </c>
      <c r="O39" s="300">
        <v>1441.7660000000001</v>
      </c>
      <c r="P39" s="301">
        <v>6219.3869999999997</v>
      </c>
      <c r="Q39" s="302">
        <v>659.88400000000001</v>
      </c>
    </row>
    <row r="40" spans="1:19" ht="15.75" x14ac:dyDescent="0.25">
      <c r="A40" s="296" t="s">
        <v>141</v>
      </c>
      <c r="B40" s="297">
        <v>1482.6179999999999</v>
      </c>
      <c r="C40" s="298">
        <v>6188.2219999999998</v>
      </c>
      <c r="D40" s="297">
        <v>1038.779</v>
      </c>
      <c r="E40" s="299" t="s">
        <v>227</v>
      </c>
      <c r="F40" s="300">
        <v>3176.8809999999999</v>
      </c>
      <c r="G40" s="301">
        <v>13701.183999999999</v>
      </c>
      <c r="H40" s="302">
        <v>1617.5</v>
      </c>
      <c r="I40" s="125"/>
      <c r="J40" s="296" t="s">
        <v>132</v>
      </c>
      <c r="K40" s="297">
        <v>766.39</v>
      </c>
      <c r="L40" s="298">
        <v>3198.9810000000002</v>
      </c>
      <c r="M40" s="297">
        <v>434.46499999999997</v>
      </c>
      <c r="N40" s="299" t="s">
        <v>139</v>
      </c>
      <c r="O40" s="300">
        <v>1021.875</v>
      </c>
      <c r="P40" s="301">
        <v>4399.241</v>
      </c>
      <c r="Q40" s="302">
        <v>779.76099999999997</v>
      </c>
    </row>
    <row r="41" spans="1:19" ht="15.75" x14ac:dyDescent="0.25">
      <c r="A41" s="296" t="s">
        <v>171</v>
      </c>
      <c r="B41" s="297">
        <v>1386.616</v>
      </c>
      <c r="C41" s="298">
        <v>5782.8440000000001</v>
      </c>
      <c r="D41" s="297">
        <v>839.649</v>
      </c>
      <c r="E41" s="299" t="s">
        <v>137</v>
      </c>
      <c r="F41" s="300">
        <v>2627.9340000000002</v>
      </c>
      <c r="G41" s="301">
        <v>11308.031999999999</v>
      </c>
      <c r="H41" s="302">
        <v>1495.347</v>
      </c>
      <c r="I41" s="125"/>
      <c r="J41" s="296" t="s">
        <v>131</v>
      </c>
      <c r="K41" s="297">
        <v>626.98299999999995</v>
      </c>
      <c r="L41" s="298">
        <v>2612.4479999999999</v>
      </c>
      <c r="M41" s="297">
        <v>519.17100000000005</v>
      </c>
      <c r="N41" s="299" t="s">
        <v>133</v>
      </c>
      <c r="O41" s="300">
        <v>453.24099999999999</v>
      </c>
      <c r="P41" s="301">
        <v>1949.7059999999999</v>
      </c>
      <c r="Q41" s="302">
        <v>216.54</v>
      </c>
    </row>
    <row r="42" spans="1:19" ht="15.75" x14ac:dyDescent="0.25">
      <c r="A42" s="296" t="s">
        <v>136</v>
      </c>
      <c r="B42" s="297">
        <v>707.03700000000003</v>
      </c>
      <c r="C42" s="298">
        <v>2951.337</v>
      </c>
      <c r="D42" s="297">
        <v>348.13600000000002</v>
      </c>
      <c r="E42" s="299" t="s">
        <v>228</v>
      </c>
      <c r="F42" s="300">
        <v>2341.96</v>
      </c>
      <c r="G42" s="301">
        <v>10100.39</v>
      </c>
      <c r="H42" s="302">
        <v>1201</v>
      </c>
      <c r="I42" s="125"/>
      <c r="J42" s="296" t="s">
        <v>128</v>
      </c>
      <c r="K42" s="297">
        <v>559.30999999999995</v>
      </c>
      <c r="L42" s="298">
        <v>2327.5079999999998</v>
      </c>
      <c r="M42" s="297">
        <v>333.37</v>
      </c>
      <c r="N42" s="299" t="s">
        <v>151</v>
      </c>
      <c r="O42" s="300">
        <v>449.57499999999999</v>
      </c>
      <c r="P42" s="301">
        <v>1928.5129999999999</v>
      </c>
      <c r="Q42" s="302">
        <v>242.572</v>
      </c>
    </row>
    <row r="43" spans="1:19" ht="15.75" x14ac:dyDescent="0.25">
      <c r="A43" s="296" t="s">
        <v>139</v>
      </c>
      <c r="B43" s="297">
        <v>700.19899999999996</v>
      </c>
      <c r="C43" s="298">
        <v>2922.0239999999999</v>
      </c>
      <c r="D43" s="297">
        <v>422.32299999999998</v>
      </c>
      <c r="E43" s="299" t="s">
        <v>253</v>
      </c>
      <c r="F43" s="300">
        <v>2299.1860000000001</v>
      </c>
      <c r="G43" s="301">
        <v>9894.8510000000006</v>
      </c>
      <c r="H43" s="302">
        <v>1315</v>
      </c>
      <c r="I43" s="125"/>
      <c r="J43" s="296" t="s">
        <v>133</v>
      </c>
      <c r="K43" s="297">
        <v>539.46500000000003</v>
      </c>
      <c r="L43" s="298">
        <v>2254.6790000000001</v>
      </c>
      <c r="M43" s="297">
        <v>251.86</v>
      </c>
      <c r="N43" s="299" t="s">
        <v>211</v>
      </c>
      <c r="O43" s="300">
        <v>403.53</v>
      </c>
      <c r="P43" s="301">
        <v>1741.5360000000001</v>
      </c>
      <c r="Q43" s="302">
        <v>219.86</v>
      </c>
    </row>
    <row r="44" spans="1:19" ht="15.75" x14ac:dyDescent="0.25">
      <c r="A44" s="296" t="s">
        <v>251</v>
      </c>
      <c r="B44" s="297">
        <v>678.75800000000004</v>
      </c>
      <c r="C44" s="298">
        <v>2831.9920000000002</v>
      </c>
      <c r="D44" s="297">
        <v>48.311</v>
      </c>
      <c r="E44" s="299" t="s">
        <v>191</v>
      </c>
      <c r="F44" s="300">
        <v>1983.972</v>
      </c>
      <c r="G44" s="301">
        <v>8535.0939999999991</v>
      </c>
      <c r="H44" s="302">
        <v>1034</v>
      </c>
      <c r="I44" s="125"/>
      <c r="J44" s="296" t="s">
        <v>149</v>
      </c>
      <c r="K44" s="297">
        <v>461.03199999999998</v>
      </c>
      <c r="L44" s="298">
        <v>1930.385</v>
      </c>
      <c r="M44" s="297">
        <v>407.53300000000002</v>
      </c>
      <c r="N44" s="299" t="s">
        <v>138</v>
      </c>
      <c r="O44" s="300">
        <v>269.03800000000001</v>
      </c>
      <c r="P44" s="301">
        <v>1157.8420000000001</v>
      </c>
      <c r="Q44" s="302">
        <v>98.12</v>
      </c>
    </row>
    <row r="45" spans="1:19" ht="15.75" x14ac:dyDescent="0.25">
      <c r="A45" s="296" t="s">
        <v>191</v>
      </c>
      <c r="B45" s="297">
        <v>670.05100000000004</v>
      </c>
      <c r="C45" s="298">
        <v>2787.6930000000002</v>
      </c>
      <c r="D45" s="297">
        <v>418</v>
      </c>
      <c r="E45" s="299" t="s">
        <v>135</v>
      </c>
      <c r="F45" s="300">
        <v>1872.4059999999999</v>
      </c>
      <c r="G45" s="301">
        <v>8055.8689999999997</v>
      </c>
      <c r="H45" s="302">
        <v>1039.883</v>
      </c>
      <c r="I45" s="125"/>
      <c r="J45" s="296" t="s">
        <v>151</v>
      </c>
      <c r="K45" s="297">
        <v>257.76100000000002</v>
      </c>
      <c r="L45" s="298">
        <v>1072.106</v>
      </c>
      <c r="M45" s="297">
        <v>183.34100000000001</v>
      </c>
      <c r="N45" s="299" t="s">
        <v>140</v>
      </c>
      <c r="O45" s="300">
        <v>251.875</v>
      </c>
      <c r="P45" s="301">
        <v>1079.712</v>
      </c>
      <c r="Q45" s="302">
        <v>138.6</v>
      </c>
      <c r="S45" s="445"/>
    </row>
    <row r="46" spans="1:19" ht="15.75" x14ac:dyDescent="0.25">
      <c r="A46" s="296" t="s">
        <v>198</v>
      </c>
      <c r="B46" s="297">
        <v>566.88099999999997</v>
      </c>
      <c r="C46" s="298">
        <v>2366.6970000000001</v>
      </c>
      <c r="D46" s="297">
        <v>292.56</v>
      </c>
      <c r="E46" s="299" t="s">
        <v>257</v>
      </c>
      <c r="F46" s="300">
        <v>1836.806</v>
      </c>
      <c r="G46" s="301">
        <v>7933.2150000000001</v>
      </c>
      <c r="H46" s="302">
        <v>948</v>
      </c>
      <c r="I46" s="125"/>
      <c r="J46" s="296" t="s">
        <v>137</v>
      </c>
      <c r="K46" s="297">
        <v>242.35300000000001</v>
      </c>
      <c r="L46" s="298">
        <v>1010.448</v>
      </c>
      <c r="M46" s="297">
        <v>80.25</v>
      </c>
      <c r="N46" s="299" t="s">
        <v>132</v>
      </c>
      <c r="O46" s="300">
        <v>246.917</v>
      </c>
      <c r="P46" s="301">
        <v>1063.798</v>
      </c>
      <c r="Q46" s="302">
        <v>117.24</v>
      </c>
    </row>
    <row r="47" spans="1:19" ht="15.75" x14ac:dyDescent="0.25">
      <c r="A47" s="296" t="s">
        <v>264</v>
      </c>
      <c r="B47" s="297">
        <v>564.49</v>
      </c>
      <c r="C47" s="298">
        <v>2346.0970000000002</v>
      </c>
      <c r="D47" s="297">
        <v>418.005</v>
      </c>
      <c r="E47" s="299" t="s">
        <v>171</v>
      </c>
      <c r="F47" s="300">
        <v>1824.76</v>
      </c>
      <c r="G47" s="301">
        <v>7821.4390000000003</v>
      </c>
      <c r="H47" s="302">
        <v>1044.9670000000001</v>
      </c>
      <c r="I47" s="125"/>
      <c r="J47" s="296" t="s">
        <v>147</v>
      </c>
      <c r="K47" s="297">
        <v>177.14599999999999</v>
      </c>
      <c r="L47" s="298">
        <v>738.92200000000003</v>
      </c>
      <c r="M47" s="297">
        <v>66.375</v>
      </c>
      <c r="N47" s="299" t="s">
        <v>149</v>
      </c>
      <c r="O47" s="300">
        <v>229.869</v>
      </c>
      <c r="P47" s="301">
        <v>996.96600000000001</v>
      </c>
      <c r="Q47" s="302">
        <v>394.71800000000002</v>
      </c>
    </row>
    <row r="48" spans="1:19" ht="16.5" thickBot="1" x14ac:dyDescent="0.3">
      <c r="A48" s="303" t="s">
        <v>131</v>
      </c>
      <c r="B48" s="304">
        <v>544.947</v>
      </c>
      <c r="C48" s="305">
        <v>2273.6410000000001</v>
      </c>
      <c r="D48" s="304">
        <v>354.65800000000002</v>
      </c>
      <c r="E48" s="306" t="s">
        <v>139</v>
      </c>
      <c r="F48" s="307">
        <v>1590.2139999999999</v>
      </c>
      <c r="G48" s="308">
        <v>6837.9920000000002</v>
      </c>
      <c r="H48" s="309">
        <v>1120.04</v>
      </c>
      <c r="I48" s="125"/>
      <c r="J48" s="303" t="s">
        <v>136</v>
      </c>
      <c r="K48" s="304">
        <v>38.978999999999999</v>
      </c>
      <c r="L48" s="305">
        <v>162.89500000000001</v>
      </c>
      <c r="M48" s="304">
        <v>17.170000000000002</v>
      </c>
      <c r="N48" s="306" t="s">
        <v>147</v>
      </c>
      <c r="O48" s="307">
        <v>168.334</v>
      </c>
      <c r="P48" s="308">
        <v>724.40899999999999</v>
      </c>
      <c r="Q48" s="309">
        <v>70.313999999999993</v>
      </c>
    </row>
    <row r="49" spans="1:17" ht="15.75" x14ac:dyDescent="0.25">
      <c r="A49" s="441"/>
      <c r="B49" s="442"/>
      <c r="C49" s="447"/>
      <c r="D49" s="447"/>
      <c r="E49" s="448"/>
      <c r="F49" s="449"/>
      <c r="G49" s="449"/>
      <c r="H49" s="443"/>
      <c r="I49" s="125"/>
      <c r="J49" s="441"/>
      <c r="K49" s="447"/>
      <c r="L49" s="447"/>
      <c r="M49" s="447"/>
      <c r="N49" s="448"/>
      <c r="O49" s="449"/>
      <c r="P49" s="449"/>
      <c r="Q49" s="443"/>
    </row>
    <row r="50" spans="1:17" ht="15.75" x14ac:dyDescent="0.25">
      <c r="A50" s="441"/>
      <c r="B50" s="442"/>
      <c r="C50" s="447"/>
      <c r="D50" s="447"/>
      <c r="E50" s="448"/>
      <c r="F50" s="449"/>
      <c r="G50" s="449"/>
      <c r="H50" s="443"/>
      <c r="I50" s="125"/>
      <c r="J50" s="441"/>
      <c r="K50" s="447"/>
      <c r="L50" s="447"/>
      <c r="M50" s="447"/>
      <c r="N50" s="448"/>
      <c r="O50" s="449"/>
      <c r="P50" s="449"/>
      <c r="Q50" s="443"/>
    </row>
    <row r="51" spans="1:17" ht="15.75" x14ac:dyDescent="0.25">
      <c r="A51" s="441"/>
      <c r="B51" s="442"/>
      <c r="C51" s="447"/>
      <c r="D51" s="447"/>
      <c r="E51" s="448"/>
      <c r="F51" s="449"/>
      <c r="G51" s="449"/>
      <c r="H51" s="443"/>
      <c r="I51" s="125"/>
      <c r="J51" s="441"/>
      <c r="K51" s="447"/>
      <c r="L51" s="447"/>
      <c r="M51" s="447"/>
      <c r="N51" s="448"/>
      <c r="O51" s="449"/>
      <c r="P51" s="449"/>
      <c r="Q51" s="443"/>
    </row>
    <row r="52" spans="1:17" ht="15.75" x14ac:dyDescent="0.25">
      <c r="A52" s="446" t="s">
        <v>241</v>
      </c>
      <c r="B52" s="451"/>
      <c r="C52" s="451"/>
      <c r="D52" s="451"/>
      <c r="E52" s="446"/>
      <c r="F52" s="452"/>
      <c r="G52" s="452"/>
      <c r="H52" s="443"/>
      <c r="I52" s="125"/>
      <c r="J52" s="446" t="s">
        <v>242</v>
      </c>
      <c r="K52" s="451"/>
      <c r="L52" s="451"/>
      <c r="M52" s="451"/>
      <c r="N52" s="446"/>
      <c r="O52" s="452"/>
      <c r="P52" s="452"/>
      <c r="Q52" s="443"/>
    </row>
    <row r="53" spans="1:17" ht="16.5" thickBot="1" x14ac:dyDescent="0.3">
      <c r="A53" s="441" t="s">
        <v>229</v>
      </c>
      <c r="B53" s="442"/>
      <c r="C53" s="447"/>
      <c r="D53" s="447"/>
      <c r="E53" s="448"/>
      <c r="F53" s="449"/>
      <c r="G53" s="449"/>
      <c r="H53" s="443"/>
      <c r="I53" s="125"/>
      <c r="J53" s="441" t="s">
        <v>229</v>
      </c>
      <c r="K53" s="447"/>
      <c r="L53" s="447"/>
      <c r="M53" s="447"/>
      <c r="N53" s="448"/>
      <c r="O53" s="449"/>
      <c r="P53" s="449"/>
      <c r="Q53" s="443"/>
    </row>
    <row r="54" spans="1:17" ht="21" thickBot="1" x14ac:dyDescent="0.35">
      <c r="A54" s="122" t="s">
        <v>124</v>
      </c>
      <c r="B54" s="123"/>
      <c r="C54" s="123"/>
      <c r="D54" s="123"/>
      <c r="E54" s="123"/>
      <c r="F54" s="123"/>
      <c r="G54" s="123"/>
      <c r="H54" s="124"/>
      <c r="I54" s="125"/>
      <c r="J54" s="122" t="s">
        <v>125</v>
      </c>
      <c r="K54" s="123"/>
      <c r="L54" s="123"/>
      <c r="M54" s="123"/>
      <c r="N54" s="123"/>
      <c r="O54" s="123"/>
      <c r="P54" s="123"/>
      <c r="Q54" s="124"/>
    </row>
    <row r="55" spans="1:17" ht="19.5" thickBot="1" x14ac:dyDescent="0.35">
      <c r="A55" s="310" t="s">
        <v>262</v>
      </c>
      <c r="B55" s="311"/>
      <c r="C55" s="312"/>
      <c r="D55" s="313"/>
      <c r="E55" s="310" t="s">
        <v>263</v>
      </c>
      <c r="F55" s="311"/>
      <c r="G55" s="312"/>
      <c r="H55" s="313"/>
      <c r="I55" s="125"/>
      <c r="J55" s="310" t="s">
        <v>262</v>
      </c>
      <c r="K55" s="311"/>
      <c r="L55" s="312"/>
      <c r="M55" s="313"/>
      <c r="N55" s="310" t="s">
        <v>263</v>
      </c>
      <c r="O55" s="311"/>
      <c r="P55" s="312"/>
      <c r="Q55" s="313"/>
    </row>
    <row r="56" spans="1:17" ht="29.25" thickBot="1" x14ac:dyDescent="0.25">
      <c r="A56" s="126" t="s">
        <v>126</v>
      </c>
      <c r="B56" s="127" t="s">
        <v>103</v>
      </c>
      <c r="C56" s="128" t="s">
        <v>156</v>
      </c>
      <c r="D56" s="129" t="s">
        <v>127</v>
      </c>
      <c r="E56" s="126" t="s">
        <v>126</v>
      </c>
      <c r="F56" s="127" t="s">
        <v>103</v>
      </c>
      <c r="G56" s="128" t="s">
        <v>156</v>
      </c>
      <c r="H56" s="129" t="s">
        <v>127</v>
      </c>
      <c r="I56" s="125"/>
      <c r="J56" s="126" t="s">
        <v>126</v>
      </c>
      <c r="K56" s="127" t="s">
        <v>103</v>
      </c>
      <c r="L56" s="128" t="s">
        <v>156</v>
      </c>
      <c r="M56" s="129" t="s">
        <v>127</v>
      </c>
      <c r="N56" s="126" t="s">
        <v>126</v>
      </c>
      <c r="O56" s="127" t="s">
        <v>103</v>
      </c>
      <c r="P56" s="128" t="s">
        <v>156</v>
      </c>
      <c r="Q56" s="129" t="s">
        <v>127</v>
      </c>
    </row>
    <row r="57" spans="1:17" ht="16.5" thickBot="1" x14ac:dyDescent="0.3">
      <c r="A57" s="282" t="s">
        <v>117</v>
      </c>
      <c r="B57" s="283">
        <v>31457.955999999998</v>
      </c>
      <c r="C57" s="284">
        <v>131246.57</v>
      </c>
      <c r="D57" s="285">
        <v>24608.185000000001</v>
      </c>
      <c r="E57" s="286" t="s">
        <v>117</v>
      </c>
      <c r="F57" s="287">
        <v>33632.114999999998</v>
      </c>
      <c r="G57" s="288">
        <v>144722.51800000001</v>
      </c>
      <c r="H57" s="285">
        <v>27952.202000000001</v>
      </c>
      <c r="I57" s="125"/>
      <c r="J57" s="282" t="s">
        <v>117</v>
      </c>
      <c r="K57" s="283">
        <v>20963.28</v>
      </c>
      <c r="L57" s="284">
        <v>87461.702999999994</v>
      </c>
      <c r="M57" s="285">
        <v>19096.596000000001</v>
      </c>
      <c r="N57" s="286" t="s">
        <v>117</v>
      </c>
      <c r="O57" s="287">
        <v>22064.645</v>
      </c>
      <c r="P57" s="288">
        <v>94924.365000000005</v>
      </c>
      <c r="Q57" s="285">
        <v>19352.064999999999</v>
      </c>
    </row>
    <row r="58" spans="1:17" ht="15.75" x14ac:dyDescent="0.25">
      <c r="A58" s="289" t="s">
        <v>139</v>
      </c>
      <c r="B58" s="290">
        <v>4883.1329999999998</v>
      </c>
      <c r="C58" s="291">
        <v>20370.958999999999</v>
      </c>
      <c r="D58" s="290">
        <v>4046.5659999999998</v>
      </c>
      <c r="E58" s="292" t="s">
        <v>139</v>
      </c>
      <c r="F58" s="293">
        <v>4435.67</v>
      </c>
      <c r="G58" s="294">
        <v>19094.384999999998</v>
      </c>
      <c r="H58" s="295">
        <v>3966.5230000000001</v>
      </c>
      <c r="I58" s="125"/>
      <c r="J58" s="289" t="s">
        <v>77</v>
      </c>
      <c r="K58" s="290">
        <v>10037.532999999999</v>
      </c>
      <c r="L58" s="291">
        <v>41880.506999999998</v>
      </c>
      <c r="M58" s="290">
        <v>9827.6309999999994</v>
      </c>
      <c r="N58" s="292" t="s">
        <v>77</v>
      </c>
      <c r="O58" s="293">
        <v>10349.544</v>
      </c>
      <c r="P58" s="294">
        <v>44528.32</v>
      </c>
      <c r="Q58" s="295">
        <v>9365.64</v>
      </c>
    </row>
    <row r="59" spans="1:17" ht="15.75" x14ac:dyDescent="0.25">
      <c r="A59" s="296" t="s">
        <v>132</v>
      </c>
      <c r="B59" s="297">
        <v>2838.47</v>
      </c>
      <c r="C59" s="298">
        <v>11842.608</v>
      </c>
      <c r="D59" s="297">
        <v>2648.43</v>
      </c>
      <c r="E59" s="299" t="s">
        <v>131</v>
      </c>
      <c r="F59" s="300">
        <v>3329.0810000000001</v>
      </c>
      <c r="G59" s="301">
        <v>14320.521000000001</v>
      </c>
      <c r="H59" s="302">
        <v>2616.279</v>
      </c>
      <c r="I59" s="125"/>
      <c r="J59" s="296" t="s">
        <v>134</v>
      </c>
      <c r="K59" s="297">
        <v>4184.9920000000002</v>
      </c>
      <c r="L59" s="298">
        <v>17464.885999999999</v>
      </c>
      <c r="M59" s="297">
        <v>4437.0950000000003</v>
      </c>
      <c r="N59" s="299" t="s">
        <v>134</v>
      </c>
      <c r="O59" s="300">
        <v>4019.8</v>
      </c>
      <c r="P59" s="301">
        <v>17280.96</v>
      </c>
      <c r="Q59" s="302">
        <v>4312.6000000000004</v>
      </c>
    </row>
    <row r="60" spans="1:17" ht="15.75" x14ac:dyDescent="0.25">
      <c r="A60" s="296" t="s">
        <v>136</v>
      </c>
      <c r="B60" s="297">
        <v>2539.5569999999998</v>
      </c>
      <c r="C60" s="298">
        <v>10597.188</v>
      </c>
      <c r="D60" s="297">
        <v>2363.4169999999999</v>
      </c>
      <c r="E60" s="299" t="s">
        <v>136</v>
      </c>
      <c r="F60" s="300">
        <v>2944.741</v>
      </c>
      <c r="G60" s="301">
        <v>12669.790999999999</v>
      </c>
      <c r="H60" s="302">
        <v>2977.03</v>
      </c>
      <c r="I60" s="125"/>
      <c r="J60" s="296" t="s">
        <v>132</v>
      </c>
      <c r="K60" s="297">
        <v>3336.7130000000002</v>
      </c>
      <c r="L60" s="298">
        <v>13920.871999999999</v>
      </c>
      <c r="M60" s="297">
        <v>2284.4180000000001</v>
      </c>
      <c r="N60" s="299" t="s">
        <v>132</v>
      </c>
      <c r="O60" s="300">
        <v>3678.7469999999998</v>
      </c>
      <c r="P60" s="301">
        <v>15832.272000000001</v>
      </c>
      <c r="Q60" s="302">
        <v>2734.0160000000001</v>
      </c>
    </row>
    <row r="61" spans="1:17" ht="15.75" x14ac:dyDescent="0.25">
      <c r="A61" s="296" t="s">
        <v>131</v>
      </c>
      <c r="B61" s="297">
        <v>2462.4259999999999</v>
      </c>
      <c r="C61" s="298">
        <v>10273.954</v>
      </c>
      <c r="D61" s="297">
        <v>2083.4749999999999</v>
      </c>
      <c r="E61" s="299" t="s">
        <v>141</v>
      </c>
      <c r="F61" s="300">
        <v>2679.4110000000001</v>
      </c>
      <c r="G61" s="301">
        <v>11526.8</v>
      </c>
      <c r="H61" s="302">
        <v>2781.4090000000001</v>
      </c>
      <c r="I61" s="125"/>
      <c r="J61" s="296" t="s">
        <v>133</v>
      </c>
      <c r="K61" s="297">
        <v>2039.827</v>
      </c>
      <c r="L61" s="298">
        <v>8506.3739999999998</v>
      </c>
      <c r="M61" s="297">
        <v>1791.8230000000001</v>
      </c>
      <c r="N61" s="299" t="s">
        <v>133</v>
      </c>
      <c r="O61" s="300">
        <v>1893.7170000000001</v>
      </c>
      <c r="P61" s="301">
        <v>8151.2950000000001</v>
      </c>
      <c r="Q61" s="302">
        <v>1646.5409999999999</v>
      </c>
    </row>
    <row r="62" spans="1:17" ht="15.75" x14ac:dyDescent="0.25">
      <c r="A62" s="296" t="s">
        <v>130</v>
      </c>
      <c r="B62" s="297">
        <v>2422.308</v>
      </c>
      <c r="C62" s="298">
        <v>10104.486999999999</v>
      </c>
      <c r="D62" s="297">
        <v>1495.319</v>
      </c>
      <c r="E62" s="299" t="s">
        <v>132</v>
      </c>
      <c r="F62" s="300">
        <v>2585.63</v>
      </c>
      <c r="G62" s="301">
        <v>11128.112999999999</v>
      </c>
      <c r="H62" s="302">
        <v>2527.8040000000001</v>
      </c>
      <c r="I62" s="125"/>
      <c r="J62" s="296" t="s">
        <v>76</v>
      </c>
      <c r="K62" s="297">
        <v>923.16800000000001</v>
      </c>
      <c r="L62" s="298">
        <v>3847.7089999999998</v>
      </c>
      <c r="M62" s="297">
        <v>508.31900000000002</v>
      </c>
      <c r="N62" s="299" t="s">
        <v>76</v>
      </c>
      <c r="O62" s="300">
        <v>735.90800000000002</v>
      </c>
      <c r="P62" s="301">
        <v>3164.047</v>
      </c>
      <c r="Q62" s="302">
        <v>384.54399999999998</v>
      </c>
    </row>
    <row r="63" spans="1:17" ht="15.75" x14ac:dyDescent="0.25">
      <c r="A63" s="296" t="s">
        <v>77</v>
      </c>
      <c r="B63" s="297">
        <v>1975.576</v>
      </c>
      <c r="C63" s="298">
        <v>8240.8119999999999</v>
      </c>
      <c r="D63" s="297">
        <v>1730.5250000000001</v>
      </c>
      <c r="E63" s="299" t="s">
        <v>130</v>
      </c>
      <c r="F63" s="300">
        <v>2520.7359999999999</v>
      </c>
      <c r="G63" s="301">
        <v>10847.694</v>
      </c>
      <c r="H63" s="302">
        <v>1890.6569999999999</v>
      </c>
      <c r="I63" s="125"/>
      <c r="J63" s="296" t="s">
        <v>131</v>
      </c>
      <c r="K63" s="297">
        <v>99.372</v>
      </c>
      <c r="L63" s="298">
        <v>415.28300000000002</v>
      </c>
      <c r="M63" s="297">
        <v>65.307000000000002</v>
      </c>
      <c r="N63" s="299" t="s">
        <v>130</v>
      </c>
      <c r="O63" s="300">
        <v>468.608</v>
      </c>
      <c r="P63" s="301">
        <v>2018.153</v>
      </c>
      <c r="Q63" s="302">
        <v>254.03100000000001</v>
      </c>
    </row>
    <row r="64" spans="1:17" ht="15.75" x14ac:dyDescent="0.25">
      <c r="A64" s="296" t="s">
        <v>141</v>
      </c>
      <c r="B64" s="297">
        <v>1922.454</v>
      </c>
      <c r="C64" s="298">
        <v>8022.8980000000001</v>
      </c>
      <c r="D64" s="297">
        <v>1931.981</v>
      </c>
      <c r="E64" s="299" t="s">
        <v>77</v>
      </c>
      <c r="F64" s="300">
        <v>2006.077</v>
      </c>
      <c r="G64" s="301">
        <v>8636.5120000000006</v>
      </c>
      <c r="H64" s="302">
        <v>2007.8420000000001</v>
      </c>
      <c r="I64" s="125"/>
      <c r="J64" s="296" t="s">
        <v>205</v>
      </c>
      <c r="K64" s="297">
        <v>79.534000000000006</v>
      </c>
      <c r="L64" s="298">
        <v>331.81</v>
      </c>
      <c r="M64" s="297">
        <v>30.716000000000001</v>
      </c>
      <c r="N64" s="299" t="s">
        <v>131</v>
      </c>
      <c r="O64" s="300">
        <v>228.19200000000001</v>
      </c>
      <c r="P64" s="301">
        <v>980.66099999999994</v>
      </c>
      <c r="Q64" s="302">
        <v>139.791</v>
      </c>
    </row>
    <row r="65" spans="1:17" ht="15.75" x14ac:dyDescent="0.25">
      <c r="A65" s="296" t="s">
        <v>149</v>
      </c>
      <c r="B65" s="297">
        <v>1534.9069999999999</v>
      </c>
      <c r="C65" s="298">
        <v>6404.192</v>
      </c>
      <c r="D65" s="297">
        <v>1052.9549999999999</v>
      </c>
      <c r="E65" s="299" t="s">
        <v>151</v>
      </c>
      <c r="F65" s="300">
        <v>1631.23</v>
      </c>
      <c r="G65" s="301">
        <v>7021.4139999999998</v>
      </c>
      <c r="H65" s="302">
        <v>895.09799999999996</v>
      </c>
      <c r="I65" s="125"/>
      <c r="J65" s="296" t="s">
        <v>130</v>
      </c>
      <c r="K65" s="297">
        <v>73.722999999999999</v>
      </c>
      <c r="L65" s="298">
        <v>307.68299999999999</v>
      </c>
      <c r="M65" s="297">
        <v>34.683999999999997</v>
      </c>
      <c r="N65" s="299" t="s">
        <v>211</v>
      </c>
      <c r="O65" s="300">
        <v>220.89099999999999</v>
      </c>
      <c r="P65" s="301">
        <v>950.35500000000002</v>
      </c>
      <c r="Q65" s="302">
        <v>264.07299999999998</v>
      </c>
    </row>
    <row r="66" spans="1:17" ht="15.75" x14ac:dyDescent="0.25">
      <c r="A66" s="296" t="s">
        <v>151</v>
      </c>
      <c r="B66" s="297">
        <v>1375.6969999999999</v>
      </c>
      <c r="C66" s="298">
        <v>5738.0879999999997</v>
      </c>
      <c r="D66" s="297">
        <v>742.04399999999998</v>
      </c>
      <c r="E66" s="299" t="s">
        <v>191</v>
      </c>
      <c r="F66" s="300">
        <v>1337.664</v>
      </c>
      <c r="G66" s="301">
        <v>5755.6790000000001</v>
      </c>
      <c r="H66" s="302">
        <v>660.42499999999995</v>
      </c>
      <c r="I66" s="125"/>
      <c r="J66" s="296" t="s">
        <v>151</v>
      </c>
      <c r="K66" s="297">
        <v>52.005000000000003</v>
      </c>
      <c r="L66" s="298">
        <v>217.64</v>
      </c>
      <c r="M66" s="297">
        <v>39.886000000000003</v>
      </c>
      <c r="N66" s="299" t="s">
        <v>205</v>
      </c>
      <c r="O66" s="300">
        <v>145.18700000000001</v>
      </c>
      <c r="P66" s="301">
        <v>622.55200000000002</v>
      </c>
      <c r="Q66" s="302">
        <v>64.584999999999994</v>
      </c>
    </row>
    <row r="67" spans="1:17" ht="15.75" x14ac:dyDescent="0.25">
      <c r="A67" s="296" t="s">
        <v>140</v>
      </c>
      <c r="B67" s="297">
        <v>1320.211</v>
      </c>
      <c r="C67" s="298">
        <v>5507.6369999999997</v>
      </c>
      <c r="D67" s="297">
        <v>964.56399999999996</v>
      </c>
      <c r="E67" s="299" t="s">
        <v>189</v>
      </c>
      <c r="F67" s="300">
        <v>1302.922</v>
      </c>
      <c r="G67" s="301">
        <v>5606.3829999999998</v>
      </c>
      <c r="H67" s="302">
        <v>625.77700000000004</v>
      </c>
      <c r="I67" s="125"/>
      <c r="J67" s="296" t="s">
        <v>138</v>
      </c>
      <c r="K67" s="297">
        <v>34.441000000000003</v>
      </c>
      <c r="L67" s="298">
        <v>143.52199999999999</v>
      </c>
      <c r="M67" s="297">
        <v>7.9489999999999998</v>
      </c>
      <c r="N67" s="299" t="s">
        <v>138</v>
      </c>
      <c r="O67" s="300">
        <v>56.752000000000002</v>
      </c>
      <c r="P67" s="301">
        <v>244.79499999999999</v>
      </c>
      <c r="Q67" s="302">
        <v>18.035</v>
      </c>
    </row>
    <row r="68" spans="1:17" ht="15.75" x14ac:dyDescent="0.25">
      <c r="A68" s="296" t="s">
        <v>189</v>
      </c>
      <c r="B68" s="297">
        <v>1238.5999999999999</v>
      </c>
      <c r="C68" s="298">
        <v>5165.7030000000004</v>
      </c>
      <c r="D68" s="297">
        <v>606.82600000000002</v>
      </c>
      <c r="E68" s="299" t="s">
        <v>140</v>
      </c>
      <c r="F68" s="300">
        <v>1268.847</v>
      </c>
      <c r="G68" s="301">
        <v>5459.39</v>
      </c>
      <c r="H68" s="302">
        <v>994.39099999999996</v>
      </c>
      <c r="I68" s="125"/>
      <c r="J68" s="296" t="s">
        <v>149</v>
      </c>
      <c r="K68" s="297">
        <v>29.536999999999999</v>
      </c>
      <c r="L68" s="298">
        <v>123.166</v>
      </c>
      <c r="M68" s="297">
        <v>23.51</v>
      </c>
      <c r="N68" s="299" t="s">
        <v>189</v>
      </c>
      <c r="O68" s="300">
        <v>47.789000000000001</v>
      </c>
      <c r="P68" s="301">
        <v>204.78200000000001</v>
      </c>
      <c r="Q68" s="302">
        <v>29.501999999999999</v>
      </c>
    </row>
    <row r="69" spans="1:17" ht="15.75" x14ac:dyDescent="0.25">
      <c r="A69" s="296" t="s">
        <v>205</v>
      </c>
      <c r="B69" s="297">
        <v>1225.2159999999999</v>
      </c>
      <c r="C69" s="298">
        <v>5115.1379999999999</v>
      </c>
      <c r="D69" s="297">
        <v>670.82500000000005</v>
      </c>
      <c r="E69" s="299" t="s">
        <v>149</v>
      </c>
      <c r="F69" s="300">
        <v>1242.0930000000001</v>
      </c>
      <c r="G69" s="301">
        <v>5343.1880000000001</v>
      </c>
      <c r="H69" s="302">
        <v>865.15700000000004</v>
      </c>
      <c r="I69" s="125"/>
      <c r="J69" s="296" t="s">
        <v>136</v>
      </c>
      <c r="K69" s="297">
        <v>19.233000000000001</v>
      </c>
      <c r="L69" s="298">
        <v>80.314999999999998</v>
      </c>
      <c r="M69" s="297">
        <v>11.131</v>
      </c>
      <c r="N69" s="299" t="s">
        <v>128</v>
      </c>
      <c r="O69" s="300">
        <v>47.698999999999998</v>
      </c>
      <c r="P69" s="301">
        <v>205.30500000000001</v>
      </c>
      <c r="Q69" s="302">
        <v>23.347999999999999</v>
      </c>
    </row>
    <row r="70" spans="1:17" ht="15.75" x14ac:dyDescent="0.25">
      <c r="A70" s="296" t="s">
        <v>191</v>
      </c>
      <c r="B70" s="297">
        <v>1022.303</v>
      </c>
      <c r="C70" s="298">
        <v>4265.527</v>
      </c>
      <c r="D70" s="297">
        <v>616</v>
      </c>
      <c r="E70" s="299" t="s">
        <v>205</v>
      </c>
      <c r="F70" s="300">
        <v>988.13099999999997</v>
      </c>
      <c r="G70" s="301">
        <v>4252.46</v>
      </c>
      <c r="H70" s="302">
        <v>608.93600000000004</v>
      </c>
      <c r="I70" s="125"/>
      <c r="J70" s="296" t="s">
        <v>79</v>
      </c>
      <c r="K70" s="297">
        <v>10.311999999999999</v>
      </c>
      <c r="L70" s="298">
        <v>43.015000000000001</v>
      </c>
      <c r="M70" s="297">
        <v>4.4619999999999997</v>
      </c>
      <c r="N70" s="299" t="s">
        <v>149</v>
      </c>
      <c r="O70" s="300">
        <v>40.993000000000002</v>
      </c>
      <c r="P70" s="301">
        <v>176.256</v>
      </c>
      <c r="Q70" s="302">
        <v>46.753</v>
      </c>
    </row>
    <row r="71" spans="1:17" ht="15.75" x14ac:dyDescent="0.25">
      <c r="A71" s="296" t="s">
        <v>79</v>
      </c>
      <c r="B71" s="297">
        <v>816.28499999999997</v>
      </c>
      <c r="C71" s="298">
        <v>3406.0810000000001</v>
      </c>
      <c r="D71" s="297">
        <v>729.76</v>
      </c>
      <c r="E71" s="299" t="s">
        <v>79</v>
      </c>
      <c r="F71" s="300">
        <v>876.22900000000004</v>
      </c>
      <c r="G71" s="301">
        <v>3767.05</v>
      </c>
      <c r="H71" s="302">
        <v>813.75300000000004</v>
      </c>
      <c r="I71" s="125"/>
      <c r="J71" s="296" t="s">
        <v>128</v>
      </c>
      <c r="K71" s="297">
        <v>10.006</v>
      </c>
      <c r="L71" s="298">
        <v>41.722999999999999</v>
      </c>
      <c r="M71" s="297">
        <v>4.399</v>
      </c>
      <c r="N71" s="299" t="s">
        <v>129</v>
      </c>
      <c r="O71" s="300">
        <v>40.796999999999997</v>
      </c>
      <c r="P71" s="301">
        <v>175.28100000000001</v>
      </c>
      <c r="Q71" s="302">
        <v>9.7750000000000004</v>
      </c>
    </row>
    <row r="72" spans="1:17" ht="15.75" x14ac:dyDescent="0.25">
      <c r="A72" s="296" t="s">
        <v>211</v>
      </c>
      <c r="B72" s="297">
        <v>683.30399999999997</v>
      </c>
      <c r="C72" s="298">
        <v>2850.395</v>
      </c>
      <c r="D72" s="297">
        <v>463.72699999999998</v>
      </c>
      <c r="E72" s="299" t="s">
        <v>134</v>
      </c>
      <c r="F72" s="300">
        <v>823.79100000000005</v>
      </c>
      <c r="G72" s="301">
        <v>3546.2020000000002</v>
      </c>
      <c r="H72" s="302">
        <v>631.29399999999998</v>
      </c>
      <c r="I72" s="125"/>
      <c r="J72" s="296" t="s">
        <v>129</v>
      </c>
      <c r="K72" s="297">
        <v>7.9610000000000003</v>
      </c>
      <c r="L72" s="298">
        <v>33.270000000000003</v>
      </c>
      <c r="M72" s="297">
        <v>5</v>
      </c>
      <c r="N72" s="299" t="s">
        <v>79</v>
      </c>
      <c r="O72" s="300">
        <v>32.508000000000003</v>
      </c>
      <c r="P72" s="301">
        <v>140.70400000000001</v>
      </c>
      <c r="Q72" s="302">
        <v>18.55</v>
      </c>
    </row>
    <row r="73" spans="1:17" ht="16.5" thickBot="1" x14ac:dyDescent="0.3">
      <c r="A73" s="303" t="s">
        <v>134</v>
      </c>
      <c r="B73" s="304">
        <v>505.41699999999997</v>
      </c>
      <c r="C73" s="305">
        <v>2108.9690000000001</v>
      </c>
      <c r="D73" s="304">
        <v>419.18799999999999</v>
      </c>
      <c r="E73" s="306" t="s">
        <v>211</v>
      </c>
      <c r="F73" s="307">
        <v>690.38800000000003</v>
      </c>
      <c r="G73" s="308">
        <v>2972.4989999999998</v>
      </c>
      <c r="H73" s="309">
        <v>586.01099999999997</v>
      </c>
      <c r="I73" s="125"/>
      <c r="J73" s="303" t="s">
        <v>189</v>
      </c>
      <c r="K73" s="304">
        <v>7.0389999999999997</v>
      </c>
      <c r="L73" s="305">
        <v>29.396999999999998</v>
      </c>
      <c r="M73" s="304">
        <v>7.5359999999999996</v>
      </c>
      <c r="N73" s="306" t="s">
        <v>141</v>
      </c>
      <c r="O73" s="307">
        <v>24.388999999999999</v>
      </c>
      <c r="P73" s="308">
        <v>105.777</v>
      </c>
      <c r="Q73" s="309">
        <v>23.148</v>
      </c>
    </row>
    <row r="74" spans="1:17" ht="15.75" x14ac:dyDescent="0.25">
      <c r="A74" s="441"/>
      <c r="B74" s="447"/>
      <c r="C74" s="447"/>
      <c r="D74" s="447"/>
      <c r="E74" s="448"/>
      <c r="F74" s="449"/>
      <c r="G74" s="449"/>
      <c r="H74" s="443"/>
      <c r="I74" s="125"/>
      <c r="J74" s="448"/>
      <c r="K74" s="447"/>
      <c r="L74" s="447"/>
      <c r="M74" s="447"/>
      <c r="N74" s="448"/>
      <c r="O74" s="449"/>
      <c r="P74" s="449"/>
      <c r="Q74" s="443"/>
    </row>
    <row r="75" spans="1:17" ht="15.75" x14ac:dyDescent="0.25">
      <c r="A75" s="441"/>
      <c r="B75" s="447"/>
      <c r="C75" s="447"/>
      <c r="D75" s="447"/>
      <c r="E75" s="448"/>
      <c r="F75" s="449"/>
      <c r="G75" s="449"/>
      <c r="H75" s="443"/>
      <c r="I75" s="125"/>
      <c r="J75" s="448"/>
      <c r="K75" s="447"/>
      <c r="L75" s="447"/>
      <c r="M75" s="447"/>
      <c r="N75" s="448"/>
      <c r="O75" s="449"/>
      <c r="P75" s="449"/>
      <c r="Q75" s="443"/>
    </row>
    <row r="76" spans="1:17" ht="15.75" x14ac:dyDescent="0.25">
      <c r="A76" s="441"/>
      <c r="B76" s="447"/>
      <c r="C76" s="447"/>
      <c r="D76" s="447"/>
      <c r="E76" s="448"/>
      <c r="F76" s="449"/>
      <c r="G76" s="449"/>
      <c r="H76" s="443"/>
      <c r="I76" s="125"/>
      <c r="J76" s="448"/>
      <c r="K76" s="447"/>
      <c r="L76" s="447"/>
      <c r="M76" s="447"/>
      <c r="N76" s="448"/>
      <c r="O76" s="449"/>
      <c r="P76" s="449"/>
      <c r="Q76" s="443"/>
    </row>
    <row r="77" spans="1:17" ht="15.75" x14ac:dyDescent="0.25">
      <c r="A77" s="444" t="s">
        <v>243</v>
      </c>
      <c r="B77" s="451"/>
      <c r="C77" s="451"/>
      <c r="D77" s="451"/>
      <c r="E77" s="446"/>
      <c r="F77" s="452"/>
      <c r="G77" s="452"/>
      <c r="H77" s="453"/>
      <c r="I77" s="125"/>
      <c r="J77" s="446" t="s">
        <v>244</v>
      </c>
      <c r="K77" s="451"/>
      <c r="L77" s="451"/>
      <c r="M77" s="451"/>
      <c r="N77" s="446"/>
      <c r="O77" s="452"/>
      <c r="P77" s="452"/>
      <c r="Q77" s="453"/>
    </row>
    <row r="78" spans="1:17" ht="16.5" thickBot="1" x14ac:dyDescent="0.3">
      <c r="A78" s="441" t="s">
        <v>229</v>
      </c>
      <c r="B78" s="447"/>
      <c r="C78" s="447"/>
      <c r="D78" s="447"/>
      <c r="E78" s="448"/>
      <c r="F78" s="449"/>
      <c r="G78" s="449"/>
      <c r="H78" s="443"/>
      <c r="I78" s="125"/>
      <c r="J78" s="448" t="s">
        <v>229</v>
      </c>
      <c r="K78" s="447"/>
      <c r="L78" s="447"/>
      <c r="M78" s="447"/>
      <c r="N78" s="448"/>
      <c r="O78" s="449"/>
      <c r="P78" s="449"/>
      <c r="Q78" s="443"/>
    </row>
    <row r="79" spans="1:17" ht="21" thickBot="1" x14ac:dyDescent="0.35">
      <c r="A79" s="122" t="s">
        <v>124</v>
      </c>
      <c r="B79" s="123"/>
      <c r="C79" s="123"/>
      <c r="D79" s="123"/>
      <c r="E79" s="123"/>
      <c r="F79" s="123"/>
      <c r="G79" s="123"/>
      <c r="H79" s="124"/>
      <c r="I79" s="125"/>
      <c r="J79" s="122" t="s">
        <v>125</v>
      </c>
      <c r="K79" s="123"/>
      <c r="L79" s="123"/>
      <c r="M79" s="123"/>
      <c r="N79" s="123"/>
      <c r="O79" s="123"/>
      <c r="P79" s="123"/>
      <c r="Q79" s="124"/>
    </row>
    <row r="80" spans="1:17" ht="19.5" thickBot="1" x14ac:dyDescent="0.35">
      <c r="A80" s="310" t="s">
        <v>262</v>
      </c>
      <c r="B80" s="311"/>
      <c r="C80" s="312"/>
      <c r="D80" s="313"/>
      <c r="E80" s="310" t="s">
        <v>263</v>
      </c>
      <c r="F80" s="311"/>
      <c r="G80" s="312"/>
      <c r="H80" s="313"/>
      <c r="I80" s="125"/>
      <c r="J80" s="310" t="s">
        <v>262</v>
      </c>
      <c r="K80" s="311"/>
      <c r="L80" s="312"/>
      <c r="M80" s="313"/>
      <c r="N80" s="310" t="s">
        <v>263</v>
      </c>
      <c r="O80" s="311"/>
      <c r="P80" s="312"/>
      <c r="Q80" s="313"/>
    </row>
    <row r="81" spans="1:17" ht="29.25" thickBot="1" x14ac:dyDescent="0.25">
      <c r="A81" s="126" t="s">
        <v>126</v>
      </c>
      <c r="B81" s="127" t="s">
        <v>103</v>
      </c>
      <c r="C81" s="128" t="s">
        <v>156</v>
      </c>
      <c r="D81" s="129" t="s">
        <v>127</v>
      </c>
      <c r="E81" s="126" t="s">
        <v>126</v>
      </c>
      <c r="F81" s="127" t="s">
        <v>103</v>
      </c>
      <c r="G81" s="128" t="s">
        <v>156</v>
      </c>
      <c r="H81" s="129" t="s">
        <v>127</v>
      </c>
      <c r="I81" s="125"/>
      <c r="J81" s="126" t="s">
        <v>126</v>
      </c>
      <c r="K81" s="127" t="s">
        <v>103</v>
      </c>
      <c r="L81" s="128" t="s">
        <v>156</v>
      </c>
      <c r="M81" s="129" t="s">
        <v>127</v>
      </c>
      <c r="N81" s="126" t="s">
        <v>126</v>
      </c>
      <c r="O81" s="127" t="s">
        <v>103</v>
      </c>
      <c r="P81" s="128" t="s">
        <v>156</v>
      </c>
      <c r="Q81" s="129" t="s">
        <v>127</v>
      </c>
    </row>
    <row r="82" spans="1:17" ht="16.5" thickBot="1" x14ac:dyDescent="0.3">
      <c r="A82" s="282" t="s">
        <v>117</v>
      </c>
      <c r="B82" s="283">
        <v>43864.396999999997</v>
      </c>
      <c r="C82" s="284">
        <v>183103.23300000001</v>
      </c>
      <c r="D82" s="285">
        <v>55628.14</v>
      </c>
      <c r="E82" s="286" t="s">
        <v>117</v>
      </c>
      <c r="F82" s="287">
        <v>47091.775999999998</v>
      </c>
      <c r="G82" s="288">
        <v>202613.49299999999</v>
      </c>
      <c r="H82" s="285">
        <v>51214.175000000003</v>
      </c>
      <c r="I82" s="125"/>
      <c r="J82" s="282" t="s">
        <v>117</v>
      </c>
      <c r="K82" s="283">
        <v>11705.651</v>
      </c>
      <c r="L82" s="284">
        <v>48834.614000000001</v>
      </c>
      <c r="M82" s="285">
        <v>23242.925999999999</v>
      </c>
      <c r="N82" s="286" t="s">
        <v>117</v>
      </c>
      <c r="O82" s="287">
        <v>10551.995999999999</v>
      </c>
      <c r="P82" s="288">
        <v>45405.68</v>
      </c>
      <c r="Q82" s="285">
        <v>17059.797999999999</v>
      </c>
    </row>
    <row r="83" spans="1:17" ht="15.75" x14ac:dyDescent="0.25">
      <c r="A83" s="289" t="s">
        <v>205</v>
      </c>
      <c r="B83" s="290">
        <v>13378.916999999999</v>
      </c>
      <c r="C83" s="291">
        <v>55855.290999999997</v>
      </c>
      <c r="D83" s="290">
        <v>12507.646000000001</v>
      </c>
      <c r="E83" s="292" t="s">
        <v>205</v>
      </c>
      <c r="F83" s="293">
        <v>14292.044</v>
      </c>
      <c r="G83" s="294">
        <v>61488.4</v>
      </c>
      <c r="H83" s="295">
        <v>13864.041999999999</v>
      </c>
      <c r="I83" s="125"/>
      <c r="J83" s="289" t="s">
        <v>77</v>
      </c>
      <c r="K83" s="290">
        <v>3034.67</v>
      </c>
      <c r="L83" s="291">
        <v>12656.767</v>
      </c>
      <c r="M83" s="290">
        <v>3220.3969999999999</v>
      </c>
      <c r="N83" s="292" t="s">
        <v>77</v>
      </c>
      <c r="O83" s="293">
        <v>2464.0239999999999</v>
      </c>
      <c r="P83" s="294">
        <v>10592.357</v>
      </c>
      <c r="Q83" s="295">
        <v>2778.7</v>
      </c>
    </row>
    <row r="84" spans="1:17" ht="15.75" x14ac:dyDescent="0.25">
      <c r="A84" s="296" t="s">
        <v>171</v>
      </c>
      <c r="B84" s="297">
        <v>4688.3689999999997</v>
      </c>
      <c r="C84" s="298">
        <v>19596.391</v>
      </c>
      <c r="D84" s="297">
        <v>7406.692</v>
      </c>
      <c r="E84" s="299" t="s">
        <v>228</v>
      </c>
      <c r="F84" s="300">
        <v>4075.558</v>
      </c>
      <c r="G84" s="301">
        <v>17548.925999999999</v>
      </c>
      <c r="H84" s="302">
        <v>4859</v>
      </c>
      <c r="I84" s="125"/>
      <c r="J84" s="296" t="s">
        <v>131</v>
      </c>
      <c r="K84" s="297">
        <v>1465.2660000000001</v>
      </c>
      <c r="L84" s="298">
        <v>6114.4809999999998</v>
      </c>
      <c r="M84" s="297">
        <v>12189.907999999999</v>
      </c>
      <c r="N84" s="299" t="s">
        <v>205</v>
      </c>
      <c r="O84" s="300">
        <v>1471.692</v>
      </c>
      <c r="P84" s="301">
        <v>6334.9560000000001</v>
      </c>
      <c r="Q84" s="302">
        <v>1329.2650000000001</v>
      </c>
    </row>
    <row r="85" spans="1:17" ht="15.75" x14ac:dyDescent="0.25">
      <c r="A85" s="296" t="s">
        <v>228</v>
      </c>
      <c r="B85" s="297">
        <v>3685.136</v>
      </c>
      <c r="C85" s="298">
        <v>15389.996999999999</v>
      </c>
      <c r="D85" s="297">
        <v>5007</v>
      </c>
      <c r="E85" s="299" t="s">
        <v>77</v>
      </c>
      <c r="F85" s="300">
        <v>3628.2040000000002</v>
      </c>
      <c r="G85" s="301">
        <v>15603.424000000001</v>
      </c>
      <c r="H85" s="302">
        <v>8419.6790000000001</v>
      </c>
      <c r="I85" s="125"/>
      <c r="J85" s="296" t="s">
        <v>205</v>
      </c>
      <c r="K85" s="297">
        <v>1408.7639999999999</v>
      </c>
      <c r="L85" s="298">
        <v>5871.4939999999997</v>
      </c>
      <c r="M85" s="297">
        <v>900.62900000000002</v>
      </c>
      <c r="N85" s="299" t="s">
        <v>131</v>
      </c>
      <c r="O85" s="300">
        <v>1346.028</v>
      </c>
      <c r="P85" s="301">
        <v>5773.2430000000004</v>
      </c>
      <c r="Q85" s="302">
        <v>7268.098</v>
      </c>
    </row>
    <row r="86" spans="1:17" ht="15.75" x14ac:dyDescent="0.25">
      <c r="A86" s="296" t="s">
        <v>77</v>
      </c>
      <c r="B86" s="297">
        <v>3049.982</v>
      </c>
      <c r="C86" s="298">
        <v>12727.626</v>
      </c>
      <c r="D86" s="297">
        <v>8790.0079999999998</v>
      </c>
      <c r="E86" s="299" t="s">
        <v>171</v>
      </c>
      <c r="F86" s="300">
        <v>2976.9319999999998</v>
      </c>
      <c r="G86" s="301">
        <v>12798.825999999999</v>
      </c>
      <c r="H86" s="302">
        <v>3612.9989999999998</v>
      </c>
      <c r="I86" s="125"/>
      <c r="J86" s="296" t="s">
        <v>134</v>
      </c>
      <c r="K86" s="297">
        <v>988.13900000000001</v>
      </c>
      <c r="L86" s="298">
        <v>4120.6620000000003</v>
      </c>
      <c r="M86" s="297">
        <v>1512.114</v>
      </c>
      <c r="N86" s="299" t="s">
        <v>134</v>
      </c>
      <c r="O86" s="300">
        <v>1013.841</v>
      </c>
      <c r="P86" s="301">
        <v>4374.4440000000004</v>
      </c>
      <c r="Q86" s="302">
        <v>1567.11</v>
      </c>
    </row>
    <row r="87" spans="1:17" ht="15.75" x14ac:dyDescent="0.25">
      <c r="A87" s="296" t="s">
        <v>245</v>
      </c>
      <c r="B87" s="297">
        <v>1831.6010000000001</v>
      </c>
      <c r="C87" s="298">
        <v>7641.3649999999998</v>
      </c>
      <c r="D87" s="297">
        <v>2628</v>
      </c>
      <c r="E87" s="299" t="s">
        <v>245</v>
      </c>
      <c r="F87" s="300">
        <v>1699.4860000000001</v>
      </c>
      <c r="G87" s="301">
        <v>7305.1909999999998</v>
      </c>
      <c r="H87" s="302">
        <v>1946</v>
      </c>
      <c r="I87" s="125"/>
      <c r="J87" s="296" t="s">
        <v>136</v>
      </c>
      <c r="K87" s="297">
        <v>706.24599999999998</v>
      </c>
      <c r="L87" s="298">
        <v>2944.596</v>
      </c>
      <c r="M87" s="297">
        <v>72.736999999999995</v>
      </c>
      <c r="N87" s="299" t="s">
        <v>128</v>
      </c>
      <c r="O87" s="300">
        <v>709.69500000000005</v>
      </c>
      <c r="P87" s="301">
        <v>3063.9250000000002</v>
      </c>
      <c r="Q87" s="302">
        <v>1395.33</v>
      </c>
    </row>
    <row r="88" spans="1:17" ht="15.75" x14ac:dyDescent="0.25">
      <c r="A88" s="296" t="s">
        <v>130</v>
      </c>
      <c r="B88" s="297">
        <v>1577.8510000000001</v>
      </c>
      <c r="C88" s="298">
        <v>6588.33</v>
      </c>
      <c r="D88" s="297">
        <v>1323.4259999999999</v>
      </c>
      <c r="E88" s="299" t="s">
        <v>130</v>
      </c>
      <c r="F88" s="300">
        <v>1442.481</v>
      </c>
      <c r="G88" s="301">
        <v>6208.2849999999999</v>
      </c>
      <c r="H88" s="302">
        <v>985.37800000000004</v>
      </c>
      <c r="I88" s="125"/>
      <c r="J88" s="296" t="s">
        <v>76</v>
      </c>
      <c r="K88" s="297">
        <v>686.16399999999999</v>
      </c>
      <c r="L88" s="298">
        <v>2863.7910000000002</v>
      </c>
      <c r="M88" s="297">
        <v>502.90199999999999</v>
      </c>
      <c r="N88" s="299" t="s">
        <v>76</v>
      </c>
      <c r="O88" s="300">
        <v>665.52099999999996</v>
      </c>
      <c r="P88" s="301">
        <v>2861.4780000000001</v>
      </c>
      <c r="Q88" s="302">
        <v>444.19799999999998</v>
      </c>
    </row>
    <row r="89" spans="1:17" ht="15.75" x14ac:dyDescent="0.25">
      <c r="A89" s="296" t="s">
        <v>76</v>
      </c>
      <c r="B89" s="297">
        <v>1334.5360000000001</v>
      </c>
      <c r="C89" s="298">
        <v>5571.0910000000003</v>
      </c>
      <c r="D89" s="297">
        <v>1391.1980000000001</v>
      </c>
      <c r="E89" s="299" t="s">
        <v>136</v>
      </c>
      <c r="F89" s="300">
        <v>1414.8040000000001</v>
      </c>
      <c r="G89" s="301">
        <v>6081.08</v>
      </c>
      <c r="H89" s="302">
        <v>465.17599999999999</v>
      </c>
      <c r="I89" s="125"/>
      <c r="J89" s="296" t="s">
        <v>147</v>
      </c>
      <c r="K89" s="297">
        <v>607.88300000000004</v>
      </c>
      <c r="L89" s="298">
        <v>2540.7089999999998</v>
      </c>
      <c r="M89" s="297">
        <v>290.62799999999999</v>
      </c>
      <c r="N89" s="299" t="s">
        <v>136</v>
      </c>
      <c r="O89" s="300">
        <v>578.06899999999996</v>
      </c>
      <c r="P89" s="301">
        <v>2488.62</v>
      </c>
      <c r="Q89" s="302">
        <v>58.927999999999997</v>
      </c>
    </row>
    <row r="90" spans="1:17" ht="15.75" x14ac:dyDescent="0.25">
      <c r="A90" s="296" t="s">
        <v>128</v>
      </c>
      <c r="B90" s="297">
        <v>1139.202</v>
      </c>
      <c r="C90" s="298">
        <v>4751.9089999999997</v>
      </c>
      <c r="D90" s="297">
        <v>1138.443</v>
      </c>
      <c r="E90" s="299" t="s">
        <v>149</v>
      </c>
      <c r="F90" s="300">
        <v>1312.088</v>
      </c>
      <c r="G90" s="301">
        <v>5647.0780000000004</v>
      </c>
      <c r="H90" s="302">
        <v>355.42200000000003</v>
      </c>
      <c r="I90" s="125"/>
      <c r="J90" s="296" t="s">
        <v>128</v>
      </c>
      <c r="K90" s="297">
        <v>435.43700000000001</v>
      </c>
      <c r="L90" s="298">
        <v>1822.192</v>
      </c>
      <c r="M90" s="297">
        <v>198.721</v>
      </c>
      <c r="N90" s="299" t="s">
        <v>147</v>
      </c>
      <c r="O90" s="300">
        <v>463.76400000000001</v>
      </c>
      <c r="P90" s="301">
        <v>1993.5840000000001</v>
      </c>
      <c r="Q90" s="302">
        <v>221.13</v>
      </c>
    </row>
    <row r="91" spans="1:17" ht="15.75" x14ac:dyDescent="0.25">
      <c r="A91" s="296" t="s">
        <v>157</v>
      </c>
      <c r="B91" s="297">
        <v>1127.8800000000001</v>
      </c>
      <c r="C91" s="298">
        <v>4701.7460000000001</v>
      </c>
      <c r="D91" s="297">
        <v>820</v>
      </c>
      <c r="E91" s="299" t="s">
        <v>128</v>
      </c>
      <c r="F91" s="300">
        <v>1233.681</v>
      </c>
      <c r="G91" s="301">
        <v>5307.4970000000003</v>
      </c>
      <c r="H91" s="302">
        <v>1065.299</v>
      </c>
      <c r="I91" s="125"/>
      <c r="J91" s="296" t="s">
        <v>79</v>
      </c>
      <c r="K91" s="297">
        <v>425.96899999999999</v>
      </c>
      <c r="L91" s="298">
        <v>1779.327</v>
      </c>
      <c r="M91" s="297">
        <v>516.46</v>
      </c>
      <c r="N91" s="299" t="s">
        <v>141</v>
      </c>
      <c r="O91" s="300">
        <v>444.911</v>
      </c>
      <c r="P91" s="301">
        <v>1914.954</v>
      </c>
      <c r="Q91" s="302">
        <v>152.41499999999999</v>
      </c>
    </row>
    <row r="92" spans="1:17" ht="15.75" x14ac:dyDescent="0.25">
      <c r="A92" s="296" t="s">
        <v>246</v>
      </c>
      <c r="B92" s="297">
        <v>870.61400000000003</v>
      </c>
      <c r="C92" s="298">
        <v>3634.9110000000001</v>
      </c>
      <c r="D92" s="297">
        <v>1195.9000000000001</v>
      </c>
      <c r="E92" s="299" t="s">
        <v>246</v>
      </c>
      <c r="F92" s="300">
        <v>1111.2070000000001</v>
      </c>
      <c r="G92" s="301">
        <v>4766.9570000000003</v>
      </c>
      <c r="H92" s="302">
        <v>1207.5</v>
      </c>
      <c r="I92" s="125"/>
      <c r="J92" s="296" t="s">
        <v>151</v>
      </c>
      <c r="K92" s="297">
        <v>330.77600000000001</v>
      </c>
      <c r="L92" s="298">
        <v>1379.0060000000001</v>
      </c>
      <c r="M92" s="297">
        <v>2096.5729999999999</v>
      </c>
      <c r="N92" s="299" t="s">
        <v>247</v>
      </c>
      <c r="O92" s="300">
        <v>312.34699999999998</v>
      </c>
      <c r="P92" s="301">
        <v>1349.8920000000001</v>
      </c>
      <c r="Q92" s="302">
        <v>460</v>
      </c>
    </row>
    <row r="93" spans="1:17" ht="15.75" x14ac:dyDescent="0.25">
      <c r="A93" s="296" t="s">
        <v>136</v>
      </c>
      <c r="B93" s="297">
        <v>842.50300000000004</v>
      </c>
      <c r="C93" s="298">
        <v>3518.2139999999999</v>
      </c>
      <c r="D93" s="297">
        <v>443.49299999999999</v>
      </c>
      <c r="E93" s="299" t="s">
        <v>76</v>
      </c>
      <c r="F93" s="300">
        <v>1096.588</v>
      </c>
      <c r="G93" s="301">
        <v>4714.9279999999999</v>
      </c>
      <c r="H93" s="302">
        <v>1022.032</v>
      </c>
      <c r="I93" s="125"/>
      <c r="J93" s="296" t="s">
        <v>133</v>
      </c>
      <c r="K93" s="297">
        <v>308.46800000000002</v>
      </c>
      <c r="L93" s="298">
        <v>1288.316</v>
      </c>
      <c r="M93" s="297">
        <v>390.51400000000001</v>
      </c>
      <c r="N93" s="299" t="s">
        <v>138</v>
      </c>
      <c r="O93" s="300">
        <v>182.446</v>
      </c>
      <c r="P93" s="301">
        <v>782.31600000000003</v>
      </c>
      <c r="Q93" s="302">
        <v>285.52999999999997</v>
      </c>
    </row>
    <row r="94" spans="1:17" ht="15.75" x14ac:dyDescent="0.25">
      <c r="A94" s="296" t="s">
        <v>141</v>
      </c>
      <c r="B94" s="297">
        <v>812.88300000000004</v>
      </c>
      <c r="C94" s="298">
        <v>3390.3229999999999</v>
      </c>
      <c r="D94" s="297">
        <v>537.22299999999996</v>
      </c>
      <c r="E94" s="299" t="s">
        <v>199</v>
      </c>
      <c r="F94" s="300">
        <v>925.71900000000005</v>
      </c>
      <c r="G94" s="301">
        <v>3987.8119999999999</v>
      </c>
      <c r="H94" s="302">
        <v>1084</v>
      </c>
      <c r="I94" s="125"/>
      <c r="J94" s="296" t="s">
        <v>138</v>
      </c>
      <c r="K94" s="297">
        <v>257.13200000000001</v>
      </c>
      <c r="L94" s="298">
        <v>1074.8699999999999</v>
      </c>
      <c r="M94" s="297">
        <v>301.36</v>
      </c>
      <c r="N94" s="299" t="s">
        <v>132</v>
      </c>
      <c r="O94" s="300">
        <v>178.21899999999999</v>
      </c>
      <c r="P94" s="301">
        <v>770.99699999999996</v>
      </c>
      <c r="Q94" s="302">
        <v>195.92699999999999</v>
      </c>
    </row>
    <row r="95" spans="1:17" ht="15.75" x14ac:dyDescent="0.25">
      <c r="A95" s="296" t="s">
        <v>138</v>
      </c>
      <c r="B95" s="297">
        <v>690.47400000000005</v>
      </c>
      <c r="C95" s="298">
        <v>2884.489</v>
      </c>
      <c r="D95" s="297">
        <v>968.649</v>
      </c>
      <c r="E95" s="299" t="s">
        <v>255</v>
      </c>
      <c r="F95" s="300">
        <v>923.01199999999994</v>
      </c>
      <c r="G95" s="301">
        <v>3969.67</v>
      </c>
      <c r="H95" s="302">
        <v>1036</v>
      </c>
      <c r="I95" s="125"/>
      <c r="J95" s="296" t="s">
        <v>141</v>
      </c>
      <c r="K95" s="297">
        <v>249.21899999999999</v>
      </c>
      <c r="L95" s="298">
        <v>1037.8710000000001</v>
      </c>
      <c r="M95" s="297">
        <v>75.442999999999998</v>
      </c>
      <c r="N95" s="299" t="s">
        <v>139</v>
      </c>
      <c r="O95" s="300">
        <v>143.15899999999999</v>
      </c>
      <c r="P95" s="301">
        <v>617.70600000000002</v>
      </c>
      <c r="Q95" s="302">
        <v>100.265</v>
      </c>
    </row>
    <row r="96" spans="1:17" ht="15.75" x14ac:dyDescent="0.25">
      <c r="A96" s="296" t="s">
        <v>256</v>
      </c>
      <c r="B96" s="297">
        <v>671.61199999999997</v>
      </c>
      <c r="C96" s="298">
        <v>2797.9259999999999</v>
      </c>
      <c r="D96" s="297">
        <v>1076</v>
      </c>
      <c r="E96" s="299" t="s">
        <v>191</v>
      </c>
      <c r="F96" s="300">
        <v>749.54300000000001</v>
      </c>
      <c r="G96" s="301">
        <v>3232.62</v>
      </c>
      <c r="H96" s="302">
        <v>1004</v>
      </c>
      <c r="I96" s="125"/>
      <c r="J96" s="296" t="s">
        <v>189</v>
      </c>
      <c r="K96" s="297">
        <v>220.62799999999999</v>
      </c>
      <c r="L96" s="298">
        <v>920.66</v>
      </c>
      <c r="M96" s="297">
        <v>389.22</v>
      </c>
      <c r="N96" s="299" t="s">
        <v>151</v>
      </c>
      <c r="O96" s="300">
        <v>131.80099999999999</v>
      </c>
      <c r="P96" s="301">
        <v>565.77</v>
      </c>
      <c r="Q96" s="302">
        <v>127</v>
      </c>
    </row>
    <row r="97" spans="1:17" ht="15.75" x14ac:dyDescent="0.25">
      <c r="A97" s="296" t="s">
        <v>255</v>
      </c>
      <c r="B97" s="297">
        <v>572.88199999999995</v>
      </c>
      <c r="C97" s="298">
        <v>2389.2170000000001</v>
      </c>
      <c r="D97" s="297">
        <v>758.5</v>
      </c>
      <c r="E97" s="299" t="s">
        <v>141</v>
      </c>
      <c r="F97" s="300">
        <v>667.05200000000002</v>
      </c>
      <c r="G97" s="301">
        <v>2868.201</v>
      </c>
      <c r="H97" s="302">
        <v>497.298</v>
      </c>
      <c r="I97" s="125"/>
      <c r="J97" s="296" t="s">
        <v>129</v>
      </c>
      <c r="K97" s="297">
        <v>184.767</v>
      </c>
      <c r="L97" s="298">
        <v>771.42600000000004</v>
      </c>
      <c r="M97" s="297">
        <v>150.47499999999999</v>
      </c>
      <c r="N97" s="299" t="s">
        <v>129</v>
      </c>
      <c r="O97" s="300">
        <v>130.33199999999999</v>
      </c>
      <c r="P97" s="301">
        <v>562.779</v>
      </c>
      <c r="Q97" s="302">
        <v>57.215000000000003</v>
      </c>
    </row>
    <row r="98" spans="1:17" ht="16.5" thickBot="1" x14ac:dyDescent="0.3">
      <c r="A98" s="303" t="s">
        <v>257</v>
      </c>
      <c r="B98" s="304">
        <v>563.26400000000001</v>
      </c>
      <c r="C98" s="305">
        <v>2349.404</v>
      </c>
      <c r="D98" s="304">
        <v>771</v>
      </c>
      <c r="E98" s="306" t="s">
        <v>254</v>
      </c>
      <c r="F98" s="307">
        <v>637.95000000000005</v>
      </c>
      <c r="G98" s="308">
        <v>2744.067</v>
      </c>
      <c r="H98" s="309">
        <v>442.8</v>
      </c>
      <c r="I98" s="125"/>
      <c r="J98" s="303" t="s">
        <v>132</v>
      </c>
      <c r="K98" s="304">
        <v>136.44900000000001</v>
      </c>
      <c r="L98" s="305">
        <v>567.745</v>
      </c>
      <c r="M98" s="304">
        <v>123.04</v>
      </c>
      <c r="N98" s="306" t="s">
        <v>149</v>
      </c>
      <c r="O98" s="307">
        <v>102.223</v>
      </c>
      <c r="P98" s="308">
        <v>437.98899999999998</v>
      </c>
      <c r="Q98" s="309">
        <v>146.31100000000001</v>
      </c>
    </row>
    <row r="101" spans="1:17" ht="16.5" x14ac:dyDescent="0.25">
      <c r="A101" s="120"/>
      <c r="B101" s="120"/>
      <c r="C101" s="120"/>
      <c r="D101" s="120"/>
      <c r="E101" s="120"/>
      <c r="F101" s="120"/>
      <c r="G101" s="120"/>
      <c r="H101" s="121"/>
      <c r="I101" s="121"/>
      <c r="J101" s="120"/>
      <c r="K101" s="120"/>
      <c r="L101" s="120"/>
      <c r="M101" s="120"/>
      <c r="N101" s="120"/>
      <c r="O101" s="120"/>
      <c r="P101" s="120"/>
      <c r="Q101" s="121"/>
    </row>
    <row r="102" spans="1:17" ht="16.5" x14ac:dyDescent="0.25">
      <c r="A102" s="120" t="s">
        <v>234</v>
      </c>
      <c r="B102" s="120"/>
      <c r="C102" s="120"/>
      <c r="D102" s="120"/>
      <c r="E102" s="120"/>
      <c r="F102" s="121"/>
      <c r="G102" s="121"/>
      <c r="H102" s="121"/>
      <c r="I102" s="121"/>
      <c r="J102" s="120" t="s">
        <v>235</v>
      </c>
      <c r="K102" s="120"/>
      <c r="L102" s="120"/>
      <c r="M102" s="120"/>
      <c r="N102" s="120"/>
      <c r="O102" s="121"/>
      <c r="Q102" s="121"/>
    </row>
    <row r="103" spans="1:17" ht="17.25" thickBot="1" x14ac:dyDescent="0.3">
      <c r="A103" s="314" t="s">
        <v>229</v>
      </c>
      <c r="B103" s="120"/>
      <c r="C103" s="120"/>
      <c r="D103" s="120"/>
      <c r="E103" s="120"/>
      <c r="F103" s="121"/>
      <c r="G103" s="121"/>
      <c r="H103" s="121"/>
      <c r="I103" s="121"/>
      <c r="J103" s="314" t="s">
        <v>229</v>
      </c>
      <c r="K103" s="120"/>
      <c r="L103" s="120"/>
      <c r="M103" s="120"/>
      <c r="N103" s="120"/>
      <c r="O103" s="121"/>
      <c r="Q103" s="121"/>
    </row>
    <row r="104" spans="1:17" ht="21" thickBot="1" x14ac:dyDescent="0.35">
      <c r="A104" s="122" t="s">
        <v>124</v>
      </c>
      <c r="B104" s="123"/>
      <c r="C104" s="123"/>
      <c r="D104" s="123"/>
      <c r="E104" s="123"/>
      <c r="F104" s="123"/>
      <c r="G104" s="123"/>
      <c r="H104" s="124"/>
      <c r="I104" s="125"/>
      <c r="J104" s="122" t="s">
        <v>125</v>
      </c>
      <c r="K104" s="123"/>
      <c r="L104" s="123"/>
      <c r="M104" s="123"/>
      <c r="N104" s="123"/>
      <c r="O104" s="123"/>
      <c r="P104" s="123"/>
      <c r="Q104" s="124"/>
    </row>
    <row r="105" spans="1:17" ht="19.5" thickBot="1" x14ac:dyDescent="0.35">
      <c r="A105" s="310" t="s">
        <v>262</v>
      </c>
      <c r="B105" s="311"/>
      <c r="C105" s="312"/>
      <c r="D105" s="313"/>
      <c r="E105" s="310" t="s">
        <v>263</v>
      </c>
      <c r="F105" s="311"/>
      <c r="G105" s="312"/>
      <c r="H105" s="313"/>
      <c r="I105" s="125"/>
      <c r="J105" s="310" t="s">
        <v>262</v>
      </c>
      <c r="K105" s="311"/>
      <c r="L105" s="312"/>
      <c r="M105" s="313"/>
      <c r="N105" s="310" t="s">
        <v>263</v>
      </c>
      <c r="O105" s="311"/>
      <c r="P105" s="312"/>
      <c r="Q105" s="313"/>
    </row>
    <row r="106" spans="1:17" ht="29.25" thickBot="1" x14ac:dyDescent="0.25">
      <c r="A106" s="126" t="s">
        <v>126</v>
      </c>
      <c r="B106" s="127" t="s">
        <v>103</v>
      </c>
      <c r="C106" s="128" t="s">
        <v>156</v>
      </c>
      <c r="D106" s="129" t="s">
        <v>127</v>
      </c>
      <c r="E106" s="126" t="s">
        <v>126</v>
      </c>
      <c r="F106" s="127" t="s">
        <v>103</v>
      </c>
      <c r="G106" s="128" t="s">
        <v>156</v>
      </c>
      <c r="H106" s="129" t="s">
        <v>127</v>
      </c>
      <c r="I106" s="125"/>
      <c r="J106" s="126" t="s">
        <v>126</v>
      </c>
      <c r="K106" s="127" t="s">
        <v>103</v>
      </c>
      <c r="L106" s="128" t="s">
        <v>156</v>
      </c>
      <c r="M106" s="129" t="s">
        <v>127</v>
      </c>
      <c r="N106" s="126" t="s">
        <v>126</v>
      </c>
      <c r="O106" s="127" t="s">
        <v>103</v>
      </c>
      <c r="P106" s="128" t="s">
        <v>156</v>
      </c>
      <c r="Q106" s="129" t="s">
        <v>127</v>
      </c>
    </row>
    <row r="107" spans="1:17" ht="16.5" thickBot="1" x14ac:dyDescent="0.3">
      <c r="A107" s="282" t="s">
        <v>117</v>
      </c>
      <c r="B107" s="283">
        <v>90988.880999999994</v>
      </c>
      <c r="C107" s="284">
        <v>379642.636</v>
      </c>
      <c r="D107" s="285">
        <v>21522.249</v>
      </c>
      <c r="E107" s="286" t="s">
        <v>117</v>
      </c>
      <c r="F107" s="287">
        <v>66241.369000000006</v>
      </c>
      <c r="G107" s="288">
        <v>285041.93900000001</v>
      </c>
      <c r="H107" s="285">
        <v>15460.505999999999</v>
      </c>
      <c r="I107" s="125"/>
      <c r="J107" s="282" t="s">
        <v>117</v>
      </c>
      <c r="K107" s="283">
        <v>26669.236000000001</v>
      </c>
      <c r="L107" s="284">
        <v>111226.785</v>
      </c>
      <c r="M107" s="285">
        <v>5188.58</v>
      </c>
      <c r="N107" s="286" t="s">
        <v>117</v>
      </c>
      <c r="O107" s="287">
        <v>24139.95</v>
      </c>
      <c r="P107" s="288">
        <v>103770.22199999999</v>
      </c>
      <c r="Q107" s="285">
        <v>4588.5569999999998</v>
      </c>
    </row>
    <row r="108" spans="1:17" ht="15.75" x14ac:dyDescent="0.25">
      <c r="A108" s="289" t="s">
        <v>205</v>
      </c>
      <c r="B108" s="290">
        <v>23928.813999999998</v>
      </c>
      <c r="C108" s="291">
        <v>99778.099000000002</v>
      </c>
      <c r="D108" s="290">
        <v>5790.9139999999998</v>
      </c>
      <c r="E108" s="292" t="s">
        <v>132</v>
      </c>
      <c r="F108" s="293">
        <v>12154.915000000001</v>
      </c>
      <c r="G108" s="294">
        <v>52283.040000000001</v>
      </c>
      <c r="H108" s="295">
        <v>2908.6660000000002</v>
      </c>
      <c r="I108" s="125"/>
      <c r="J108" s="289" t="s">
        <v>205</v>
      </c>
      <c r="K108" s="290">
        <v>11449.647000000001</v>
      </c>
      <c r="L108" s="291">
        <v>47738.146000000001</v>
      </c>
      <c r="M108" s="290">
        <v>2242.299</v>
      </c>
      <c r="N108" s="292" t="s">
        <v>205</v>
      </c>
      <c r="O108" s="293">
        <v>10110.76</v>
      </c>
      <c r="P108" s="294">
        <v>43407.99</v>
      </c>
      <c r="Q108" s="295">
        <v>1842.2670000000001</v>
      </c>
    </row>
    <row r="109" spans="1:17" ht="15.75" x14ac:dyDescent="0.25">
      <c r="A109" s="296" t="s">
        <v>77</v>
      </c>
      <c r="B109" s="297">
        <v>14011.171</v>
      </c>
      <c r="C109" s="298">
        <v>58469.296000000002</v>
      </c>
      <c r="D109" s="297">
        <v>3318.6909999999998</v>
      </c>
      <c r="E109" s="299" t="s">
        <v>205</v>
      </c>
      <c r="F109" s="300">
        <v>11076.352999999999</v>
      </c>
      <c r="G109" s="301">
        <v>47587.381999999998</v>
      </c>
      <c r="H109" s="302">
        <v>2577.2550000000001</v>
      </c>
      <c r="I109" s="125"/>
      <c r="J109" s="296" t="s">
        <v>77</v>
      </c>
      <c r="K109" s="297">
        <v>6520.9279999999999</v>
      </c>
      <c r="L109" s="298">
        <v>27217.616000000002</v>
      </c>
      <c r="M109" s="297">
        <v>1292.537</v>
      </c>
      <c r="N109" s="299" t="s">
        <v>77</v>
      </c>
      <c r="O109" s="300">
        <v>5798.8649999999998</v>
      </c>
      <c r="P109" s="301">
        <v>24936.210999999999</v>
      </c>
      <c r="Q109" s="302">
        <v>1031.078</v>
      </c>
    </row>
    <row r="110" spans="1:17" ht="15.75" x14ac:dyDescent="0.25">
      <c r="A110" s="296" t="s">
        <v>132</v>
      </c>
      <c r="B110" s="297">
        <v>10490.294</v>
      </c>
      <c r="C110" s="298">
        <v>43810.536</v>
      </c>
      <c r="D110" s="297">
        <v>2479.134</v>
      </c>
      <c r="E110" s="299" t="s">
        <v>77</v>
      </c>
      <c r="F110" s="300">
        <v>9418.9069999999992</v>
      </c>
      <c r="G110" s="301">
        <v>40631.870999999999</v>
      </c>
      <c r="H110" s="302">
        <v>2266.0059999999999</v>
      </c>
      <c r="I110" s="125"/>
      <c r="J110" s="296" t="s">
        <v>134</v>
      </c>
      <c r="K110" s="297">
        <v>2570.576</v>
      </c>
      <c r="L110" s="298">
        <v>10733.558999999999</v>
      </c>
      <c r="M110" s="297">
        <v>422.70100000000002</v>
      </c>
      <c r="N110" s="299" t="s">
        <v>129</v>
      </c>
      <c r="O110" s="300">
        <v>1230.82</v>
      </c>
      <c r="P110" s="301">
        <v>5287.39</v>
      </c>
      <c r="Q110" s="302">
        <v>318.25</v>
      </c>
    </row>
    <row r="111" spans="1:17" ht="15.75" x14ac:dyDescent="0.25">
      <c r="A111" s="296" t="s">
        <v>76</v>
      </c>
      <c r="B111" s="297">
        <v>9760.3009999999995</v>
      </c>
      <c r="C111" s="298">
        <v>40697.910000000003</v>
      </c>
      <c r="D111" s="297">
        <v>2326.384</v>
      </c>
      <c r="E111" s="299" t="s">
        <v>141</v>
      </c>
      <c r="F111" s="300">
        <v>6299.61</v>
      </c>
      <c r="G111" s="301">
        <v>27092.151999999998</v>
      </c>
      <c r="H111" s="302">
        <v>1468.4480000000001</v>
      </c>
      <c r="I111" s="125"/>
      <c r="J111" s="296" t="s">
        <v>140</v>
      </c>
      <c r="K111" s="297">
        <v>1433.1289999999999</v>
      </c>
      <c r="L111" s="298">
        <v>5977.1059999999998</v>
      </c>
      <c r="M111" s="297">
        <v>243.68</v>
      </c>
      <c r="N111" s="299" t="s">
        <v>139</v>
      </c>
      <c r="O111" s="300">
        <v>1215.384</v>
      </c>
      <c r="P111" s="301">
        <v>5225.1980000000003</v>
      </c>
      <c r="Q111" s="302">
        <v>246.32300000000001</v>
      </c>
    </row>
    <row r="112" spans="1:17" ht="15.75" x14ac:dyDescent="0.25">
      <c r="A112" s="296" t="s">
        <v>134</v>
      </c>
      <c r="B112" s="297">
        <v>6152.0479999999998</v>
      </c>
      <c r="C112" s="298">
        <v>25722.723999999998</v>
      </c>
      <c r="D112" s="297">
        <v>1570.461</v>
      </c>
      <c r="E112" s="299" t="s">
        <v>79</v>
      </c>
      <c r="F112" s="300">
        <v>5186.6139999999996</v>
      </c>
      <c r="G112" s="301">
        <v>22318.465</v>
      </c>
      <c r="H112" s="302">
        <v>1245.3579999999999</v>
      </c>
      <c r="I112" s="125"/>
      <c r="J112" s="296" t="s">
        <v>76</v>
      </c>
      <c r="K112" s="297">
        <v>848.95500000000004</v>
      </c>
      <c r="L112" s="298">
        <v>3543.3629999999998</v>
      </c>
      <c r="M112" s="297">
        <v>144.047</v>
      </c>
      <c r="N112" s="299" t="s">
        <v>134</v>
      </c>
      <c r="O112" s="300">
        <v>1179.489</v>
      </c>
      <c r="P112" s="301">
        <v>5102.9080000000004</v>
      </c>
      <c r="Q112" s="302">
        <v>201.47300000000001</v>
      </c>
    </row>
    <row r="113" spans="1:17" ht="15.75" x14ac:dyDescent="0.25">
      <c r="A113" s="296" t="s">
        <v>141</v>
      </c>
      <c r="B113" s="297">
        <v>5915.2089999999998</v>
      </c>
      <c r="C113" s="298">
        <v>24681.119999999999</v>
      </c>
      <c r="D113" s="297">
        <v>1314.1079999999999</v>
      </c>
      <c r="E113" s="299" t="s">
        <v>76</v>
      </c>
      <c r="F113" s="300">
        <v>4205.1419999999998</v>
      </c>
      <c r="G113" s="301">
        <v>18089.007000000001</v>
      </c>
      <c r="H113" s="302">
        <v>984.14499999999998</v>
      </c>
      <c r="I113" s="125"/>
      <c r="J113" s="296" t="s">
        <v>128</v>
      </c>
      <c r="K113" s="297">
        <v>769.93399999999997</v>
      </c>
      <c r="L113" s="298">
        <v>3203.0169999999998</v>
      </c>
      <c r="M113" s="297">
        <v>184.886</v>
      </c>
      <c r="N113" s="299" t="s">
        <v>140</v>
      </c>
      <c r="O113" s="300">
        <v>1156.5609999999999</v>
      </c>
      <c r="P113" s="301">
        <v>4976.7349999999997</v>
      </c>
      <c r="Q113" s="302">
        <v>257.09500000000003</v>
      </c>
    </row>
    <row r="114" spans="1:17" ht="15.75" x14ac:dyDescent="0.25">
      <c r="A114" s="296" t="s">
        <v>79</v>
      </c>
      <c r="B114" s="297">
        <v>4264.6909999999998</v>
      </c>
      <c r="C114" s="298">
        <v>17799.383000000002</v>
      </c>
      <c r="D114" s="297">
        <v>988.79200000000003</v>
      </c>
      <c r="E114" s="299" t="s">
        <v>131</v>
      </c>
      <c r="F114" s="300">
        <v>3999.9450000000002</v>
      </c>
      <c r="G114" s="301">
        <v>17200.350999999999</v>
      </c>
      <c r="H114" s="302">
        <v>918.32899999999995</v>
      </c>
      <c r="I114" s="125"/>
      <c r="J114" s="296" t="s">
        <v>131</v>
      </c>
      <c r="K114" s="297">
        <v>662.81399999999996</v>
      </c>
      <c r="L114" s="298">
        <v>2756.6860000000001</v>
      </c>
      <c r="M114" s="297">
        <v>149</v>
      </c>
      <c r="N114" s="299" t="s">
        <v>138</v>
      </c>
      <c r="O114" s="300">
        <v>943.85400000000004</v>
      </c>
      <c r="P114" s="301">
        <v>4064.7179999999998</v>
      </c>
      <c r="Q114" s="302">
        <v>189.93199999999999</v>
      </c>
    </row>
    <row r="115" spans="1:17" ht="15.75" x14ac:dyDescent="0.25">
      <c r="A115" s="296" t="s">
        <v>139</v>
      </c>
      <c r="B115" s="297">
        <v>2592.5149999999999</v>
      </c>
      <c r="C115" s="298">
        <v>10803.645</v>
      </c>
      <c r="D115" s="297">
        <v>601.77300000000002</v>
      </c>
      <c r="E115" s="299" t="s">
        <v>128</v>
      </c>
      <c r="F115" s="300">
        <v>1942.7470000000001</v>
      </c>
      <c r="G115" s="301">
        <v>8362.9359999999997</v>
      </c>
      <c r="H115" s="302">
        <v>418.25299999999999</v>
      </c>
      <c r="I115" s="125"/>
      <c r="J115" s="296" t="s">
        <v>133</v>
      </c>
      <c r="K115" s="297">
        <v>602.29600000000005</v>
      </c>
      <c r="L115" s="298">
        <v>2516.8989999999999</v>
      </c>
      <c r="M115" s="297">
        <v>88.128</v>
      </c>
      <c r="N115" s="299" t="s">
        <v>133</v>
      </c>
      <c r="O115" s="300">
        <v>656.08600000000001</v>
      </c>
      <c r="P115" s="301">
        <v>2819.982</v>
      </c>
      <c r="Q115" s="302">
        <v>86.43</v>
      </c>
    </row>
    <row r="116" spans="1:17" ht="15.75" x14ac:dyDescent="0.25">
      <c r="A116" s="296" t="s">
        <v>131</v>
      </c>
      <c r="B116" s="297">
        <v>2416.4409999999998</v>
      </c>
      <c r="C116" s="298">
        <v>10091.701999999999</v>
      </c>
      <c r="D116" s="297">
        <v>539.52</v>
      </c>
      <c r="E116" s="299" t="s">
        <v>139</v>
      </c>
      <c r="F116" s="300">
        <v>1785.721</v>
      </c>
      <c r="G116" s="301">
        <v>7678.5749999999998</v>
      </c>
      <c r="H116" s="302">
        <v>390.39100000000002</v>
      </c>
      <c r="I116" s="125"/>
      <c r="J116" s="296" t="s">
        <v>129</v>
      </c>
      <c r="K116" s="297">
        <v>536.86599999999999</v>
      </c>
      <c r="L116" s="298">
        <v>2233.42</v>
      </c>
      <c r="M116" s="297">
        <v>131.85</v>
      </c>
      <c r="N116" s="299" t="s">
        <v>211</v>
      </c>
      <c r="O116" s="300">
        <v>524.41600000000005</v>
      </c>
      <c r="P116" s="301">
        <v>2259.0459999999998</v>
      </c>
      <c r="Q116" s="302">
        <v>140</v>
      </c>
    </row>
    <row r="117" spans="1:17" ht="15.75" x14ac:dyDescent="0.25">
      <c r="A117" s="296" t="s">
        <v>128</v>
      </c>
      <c r="B117" s="297">
        <v>1830.442</v>
      </c>
      <c r="C117" s="298">
        <v>7637.3620000000001</v>
      </c>
      <c r="D117" s="297">
        <v>392.423</v>
      </c>
      <c r="E117" s="299" t="s">
        <v>151</v>
      </c>
      <c r="F117" s="300">
        <v>1582.2270000000001</v>
      </c>
      <c r="G117" s="301">
        <v>6807.93</v>
      </c>
      <c r="H117" s="302">
        <v>347.26900000000001</v>
      </c>
      <c r="I117" s="125"/>
      <c r="J117" s="296" t="s">
        <v>132</v>
      </c>
      <c r="K117" s="297">
        <v>429.52800000000002</v>
      </c>
      <c r="L117" s="298">
        <v>1786.0809999999999</v>
      </c>
      <c r="M117" s="297">
        <v>95.884</v>
      </c>
      <c r="N117" s="299" t="s">
        <v>149</v>
      </c>
      <c r="O117" s="300">
        <v>339.274</v>
      </c>
      <c r="P117" s="301">
        <v>1459.6</v>
      </c>
      <c r="Q117" s="302">
        <v>67.900000000000006</v>
      </c>
    </row>
    <row r="118" spans="1:17" ht="15.75" x14ac:dyDescent="0.25">
      <c r="A118" s="296" t="s">
        <v>194</v>
      </c>
      <c r="B118" s="297">
        <v>1706.31</v>
      </c>
      <c r="C118" s="298">
        <v>7109.0450000000001</v>
      </c>
      <c r="D118" s="297">
        <v>357</v>
      </c>
      <c r="E118" s="299" t="s">
        <v>136</v>
      </c>
      <c r="F118" s="300">
        <v>1530.95</v>
      </c>
      <c r="G118" s="301">
        <v>6585.2330000000002</v>
      </c>
      <c r="H118" s="302">
        <v>330.72</v>
      </c>
      <c r="I118" s="125"/>
      <c r="J118" s="296" t="s">
        <v>138</v>
      </c>
      <c r="K118" s="297">
        <v>288.40899999999999</v>
      </c>
      <c r="L118" s="298">
        <v>1202.556</v>
      </c>
      <c r="M118" s="297">
        <v>60.161999999999999</v>
      </c>
      <c r="N118" s="299" t="s">
        <v>76</v>
      </c>
      <c r="O118" s="300">
        <v>320.76400000000001</v>
      </c>
      <c r="P118" s="301">
        <v>1380.33</v>
      </c>
      <c r="Q118" s="302">
        <v>61.015999999999998</v>
      </c>
    </row>
    <row r="119" spans="1:17" ht="15.75" x14ac:dyDescent="0.25">
      <c r="A119" s="296" t="s">
        <v>164</v>
      </c>
      <c r="B119" s="297">
        <v>1232.8</v>
      </c>
      <c r="C119" s="298">
        <v>5148.3639999999996</v>
      </c>
      <c r="D119" s="297">
        <v>312.06099999999998</v>
      </c>
      <c r="E119" s="299" t="s">
        <v>194</v>
      </c>
      <c r="F119" s="300">
        <v>1254.27</v>
      </c>
      <c r="G119" s="301">
        <v>5409.2659999999996</v>
      </c>
      <c r="H119" s="302">
        <v>273</v>
      </c>
      <c r="I119" s="125"/>
      <c r="J119" s="296" t="s">
        <v>139</v>
      </c>
      <c r="K119" s="297">
        <v>269.64100000000002</v>
      </c>
      <c r="L119" s="298">
        <v>1125.412</v>
      </c>
      <c r="M119" s="297">
        <v>70.546000000000006</v>
      </c>
      <c r="N119" s="299" t="s">
        <v>128</v>
      </c>
      <c r="O119" s="300">
        <v>188.041</v>
      </c>
      <c r="P119" s="301">
        <v>810.42100000000005</v>
      </c>
      <c r="Q119" s="302">
        <v>42.427999999999997</v>
      </c>
    </row>
    <row r="120" spans="1:17" ht="15.75" x14ac:dyDescent="0.25">
      <c r="A120" s="296" t="s">
        <v>136</v>
      </c>
      <c r="B120" s="297">
        <v>1222.9570000000001</v>
      </c>
      <c r="C120" s="298">
        <v>5098.7030000000004</v>
      </c>
      <c r="D120" s="297">
        <v>267.63099999999997</v>
      </c>
      <c r="E120" s="299" t="s">
        <v>134</v>
      </c>
      <c r="F120" s="300">
        <v>1063.7529999999999</v>
      </c>
      <c r="G120" s="301">
        <v>4596.8879999999999</v>
      </c>
      <c r="H120" s="302">
        <v>250.447</v>
      </c>
      <c r="I120" s="125"/>
      <c r="J120" s="296" t="s">
        <v>137</v>
      </c>
      <c r="K120" s="297">
        <v>167.44499999999999</v>
      </c>
      <c r="L120" s="298">
        <v>697.19</v>
      </c>
      <c r="M120" s="297">
        <v>41.1</v>
      </c>
      <c r="N120" s="299" t="s">
        <v>131</v>
      </c>
      <c r="O120" s="300">
        <v>182.01</v>
      </c>
      <c r="P120" s="301">
        <v>779.85</v>
      </c>
      <c r="Q120" s="302">
        <v>43.231000000000002</v>
      </c>
    </row>
    <row r="121" spans="1:17" ht="15.75" x14ac:dyDescent="0.25">
      <c r="A121" s="296" t="s">
        <v>137</v>
      </c>
      <c r="B121" s="297">
        <v>1175.402</v>
      </c>
      <c r="C121" s="298">
        <v>4898.45</v>
      </c>
      <c r="D121" s="297">
        <v>266.30700000000002</v>
      </c>
      <c r="E121" s="299" t="s">
        <v>198</v>
      </c>
      <c r="F121" s="300">
        <v>1014.369</v>
      </c>
      <c r="G121" s="301">
        <v>4368.43</v>
      </c>
      <c r="H121" s="302">
        <v>215.39699999999999</v>
      </c>
      <c r="I121" s="125"/>
      <c r="J121" s="296" t="s">
        <v>151</v>
      </c>
      <c r="K121" s="297">
        <v>88.486999999999995</v>
      </c>
      <c r="L121" s="298">
        <v>367.767</v>
      </c>
      <c r="M121" s="297">
        <v>15.851000000000001</v>
      </c>
      <c r="N121" s="299" t="s">
        <v>132</v>
      </c>
      <c r="O121" s="300">
        <v>176.37299999999999</v>
      </c>
      <c r="P121" s="301">
        <v>755.68899999999996</v>
      </c>
      <c r="Q121" s="302">
        <v>42.576000000000001</v>
      </c>
    </row>
    <row r="122" spans="1:17" ht="15.75" x14ac:dyDescent="0.25">
      <c r="A122" s="296" t="s">
        <v>133</v>
      </c>
      <c r="B122" s="297">
        <v>998.44200000000001</v>
      </c>
      <c r="C122" s="298">
        <v>4164.7</v>
      </c>
      <c r="D122" s="297">
        <v>238.16399999999999</v>
      </c>
      <c r="E122" s="299" t="s">
        <v>137</v>
      </c>
      <c r="F122" s="300">
        <v>821.50199999999995</v>
      </c>
      <c r="G122" s="301">
        <v>3538.8890000000001</v>
      </c>
      <c r="H122" s="302">
        <v>197.6</v>
      </c>
      <c r="I122" s="125"/>
      <c r="J122" s="296" t="s">
        <v>79</v>
      </c>
      <c r="K122" s="297">
        <v>28.782</v>
      </c>
      <c r="L122" s="298">
        <v>120.462</v>
      </c>
      <c r="M122" s="297">
        <v>5.6150000000000002</v>
      </c>
      <c r="N122" s="299" t="s">
        <v>79</v>
      </c>
      <c r="O122" s="300">
        <v>61.869</v>
      </c>
      <c r="P122" s="301">
        <v>266.815</v>
      </c>
      <c r="Q122" s="302">
        <v>8.91</v>
      </c>
    </row>
    <row r="123" spans="1:17" ht="16.5" thickBot="1" x14ac:dyDescent="0.3">
      <c r="A123" s="303" t="s">
        <v>151</v>
      </c>
      <c r="B123" s="304">
        <v>925.65899999999999</v>
      </c>
      <c r="C123" s="305">
        <v>3865.5549999999998</v>
      </c>
      <c r="D123" s="304">
        <v>192.04900000000001</v>
      </c>
      <c r="E123" s="306" t="s">
        <v>220</v>
      </c>
      <c r="F123" s="307">
        <v>804.58900000000006</v>
      </c>
      <c r="G123" s="308">
        <v>3448.4560000000001</v>
      </c>
      <c r="H123" s="309">
        <v>170.9</v>
      </c>
      <c r="I123" s="125"/>
      <c r="J123" s="303" t="s">
        <v>136</v>
      </c>
      <c r="K123" s="304">
        <v>1.7989999999999999</v>
      </c>
      <c r="L123" s="305">
        <v>7.5049999999999999</v>
      </c>
      <c r="M123" s="304">
        <v>0.29399999999999998</v>
      </c>
      <c r="N123" s="306" t="s">
        <v>151</v>
      </c>
      <c r="O123" s="307">
        <v>54.85</v>
      </c>
      <c r="P123" s="308">
        <v>235.03800000000001</v>
      </c>
      <c r="Q123" s="309">
        <v>9.5679999999999996</v>
      </c>
    </row>
    <row r="127" spans="1:17" ht="16.5" x14ac:dyDescent="0.25">
      <c r="A127" s="120"/>
      <c r="B127" s="120"/>
      <c r="C127" s="120"/>
      <c r="D127" s="120"/>
      <c r="E127" s="120"/>
      <c r="F127" s="120"/>
      <c r="G127" s="120"/>
      <c r="H127" s="121"/>
      <c r="I127" s="121"/>
      <c r="J127" s="120"/>
      <c r="K127" s="120"/>
      <c r="L127" s="120"/>
      <c r="M127" s="120"/>
      <c r="N127" s="120"/>
      <c r="O127" s="130"/>
      <c r="P127" s="130"/>
      <c r="Q127" s="125"/>
    </row>
    <row r="128" spans="1:17" ht="16.5" x14ac:dyDescent="0.25">
      <c r="A128" s="120" t="s">
        <v>236</v>
      </c>
      <c r="B128" s="120"/>
      <c r="C128" s="120"/>
      <c r="D128" s="120"/>
      <c r="E128" s="120"/>
      <c r="F128" s="120"/>
      <c r="G128" s="120"/>
      <c r="H128" s="121"/>
      <c r="I128" s="121"/>
      <c r="J128" s="120" t="s">
        <v>237</v>
      </c>
      <c r="K128" s="120"/>
      <c r="L128" s="120"/>
      <c r="M128" s="120"/>
      <c r="N128" s="120"/>
      <c r="O128" s="130"/>
      <c r="P128" s="130"/>
      <c r="Q128" s="125"/>
    </row>
    <row r="129" spans="1:17" ht="17.25" thickBot="1" x14ac:dyDescent="0.3">
      <c r="A129" s="314" t="s">
        <v>229</v>
      </c>
      <c r="B129" s="120"/>
      <c r="C129" s="120"/>
      <c r="D129" s="120"/>
      <c r="E129" s="125"/>
      <c r="F129" s="125"/>
      <c r="G129" s="125"/>
      <c r="H129" s="125"/>
      <c r="I129" s="125"/>
      <c r="J129" s="314" t="s">
        <v>229</v>
      </c>
      <c r="K129" s="120"/>
      <c r="L129" s="120"/>
      <c r="M129" s="120"/>
      <c r="N129" s="125"/>
      <c r="O129" s="125"/>
      <c r="P129" s="125"/>
      <c r="Q129" s="125"/>
    </row>
    <row r="130" spans="1:17" ht="21" thickBot="1" x14ac:dyDescent="0.35">
      <c r="A130" s="122" t="s">
        <v>124</v>
      </c>
      <c r="B130" s="123"/>
      <c r="C130" s="123"/>
      <c r="D130" s="123"/>
      <c r="E130" s="123"/>
      <c r="F130" s="123"/>
      <c r="G130" s="123"/>
      <c r="H130" s="124"/>
      <c r="I130" s="125"/>
      <c r="J130" s="122" t="s">
        <v>125</v>
      </c>
      <c r="K130" s="123"/>
      <c r="L130" s="123"/>
      <c r="M130" s="123"/>
      <c r="N130" s="123"/>
      <c r="O130" s="123"/>
      <c r="P130" s="123"/>
      <c r="Q130" s="124"/>
    </row>
    <row r="131" spans="1:17" ht="19.5" thickBot="1" x14ac:dyDescent="0.35">
      <c r="A131" s="310" t="s">
        <v>262</v>
      </c>
      <c r="B131" s="311"/>
      <c r="C131" s="312"/>
      <c r="D131" s="313"/>
      <c r="E131" s="310" t="s">
        <v>263</v>
      </c>
      <c r="F131" s="311"/>
      <c r="G131" s="312"/>
      <c r="H131" s="313"/>
      <c r="I131" s="125"/>
      <c r="J131" s="310" t="s">
        <v>262</v>
      </c>
      <c r="K131" s="311"/>
      <c r="L131" s="312"/>
      <c r="M131" s="313"/>
      <c r="N131" s="310" t="s">
        <v>263</v>
      </c>
      <c r="O131" s="311"/>
      <c r="P131" s="312"/>
      <c r="Q131" s="313"/>
    </row>
    <row r="132" spans="1:17" ht="29.25" thickBot="1" x14ac:dyDescent="0.25">
      <c r="A132" s="126" t="s">
        <v>126</v>
      </c>
      <c r="B132" s="127" t="s">
        <v>103</v>
      </c>
      <c r="C132" s="128" t="s">
        <v>156</v>
      </c>
      <c r="D132" s="129" t="s">
        <v>127</v>
      </c>
      <c r="E132" s="126" t="s">
        <v>126</v>
      </c>
      <c r="F132" s="127" t="s">
        <v>103</v>
      </c>
      <c r="G132" s="128" t="s">
        <v>156</v>
      </c>
      <c r="H132" s="129" t="s">
        <v>127</v>
      </c>
      <c r="I132" s="125"/>
      <c r="J132" s="126" t="s">
        <v>126</v>
      </c>
      <c r="K132" s="127" t="s">
        <v>103</v>
      </c>
      <c r="L132" s="128" t="s">
        <v>156</v>
      </c>
      <c r="M132" s="129" t="s">
        <v>127</v>
      </c>
      <c r="N132" s="126" t="s">
        <v>126</v>
      </c>
      <c r="O132" s="127" t="s">
        <v>103</v>
      </c>
      <c r="P132" s="128" t="s">
        <v>156</v>
      </c>
      <c r="Q132" s="129" t="s">
        <v>127</v>
      </c>
    </row>
    <row r="133" spans="1:17" ht="16.5" thickBot="1" x14ac:dyDescent="0.3">
      <c r="A133" s="282" t="s">
        <v>117</v>
      </c>
      <c r="B133" s="283">
        <v>191885.61300000001</v>
      </c>
      <c r="C133" s="284">
        <v>800559.66500000004</v>
      </c>
      <c r="D133" s="285">
        <v>65159.296999999999</v>
      </c>
      <c r="E133" s="286" t="s">
        <v>117</v>
      </c>
      <c r="F133" s="287">
        <v>188064.17</v>
      </c>
      <c r="G133" s="288">
        <v>809260.40300000005</v>
      </c>
      <c r="H133" s="285">
        <v>61829.286</v>
      </c>
      <c r="I133" s="125"/>
      <c r="J133" s="282" t="s">
        <v>117</v>
      </c>
      <c r="K133" s="283">
        <v>78783.702000000005</v>
      </c>
      <c r="L133" s="284">
        <v>328736.26799999998</v>
      </c>
      <c r="M133" s="285">
        <v>22731.296999999999</v>
      </c>
      <c r="N133" s="286" t="s">
        <v>117</v>
      </c>
      <c r="O133" s="287">
        <v>90885.881999999998</v>
      </c>
      <c r="P133" s="288">
        <v>391061.87699999998</v>
      </c>
      <c r="Q133" s="285">
        <v>24871.21</v>
      </c>
    </row>
    <row r="134" spans="1:17" ht="15.75" x14ac:dyDescent="0.25">
      <c r="A134" s="289" t="s">
        <v>77</v>
      </c>
      <c r="B134" s="290">
        <v>24762.841</v>
      </c>
      <c r="C134" s="291">
        <v>103324.431</v>
      </c>
      <c r="D134" s="290">
        <v>9584.2420000000002</v>
      </c>
      <c r="E134" s="292" t="s">
        <v>77</v>
      </c>
      <c r="F134" s="293">
        <v>26855.784</v>
      </c>
      <c r="G134" s="294">
        <v>115542.591</v>
      </c>
      <c r="H134" s="295">
        <v>10639.707</v>
      </c>
      <c r="I134" s="125"/>
      <c r="J134" s="289" t="s">
        <v>77</v>
      </c>
      <c r="K134" s="290">
        <v>26780.989000000001</v>
      </c>
      <c r="L134" s="291">
        <v>111760.48</v>
      </c>
      <c r="M134" s="290">
        <v>8640.5580000000009</v>
      </c>
      <c r="N134" s="292" t="s">
        <v>77</v>
      </c>
      <c r="O134" s="293">
        <v>36197.337</v>
      </c>
      <c r="P134" s="294">
        <v>155733.07999999999</v>
      </c>
      <c r="Q134" s="295">
        <v>11086.569</v>
      </c>
    </row>
    <row r="135" spans="1:17" ht="15.75" x14ac:dyDescent="0.25">
      <c r="A135" s="296" t="s">
        <v>132</v>
      </c>
      <c r="B135" s="297">
        <v>23543.809000000001</v>
      </c>
      <c r="C135" s="298">
        <v>98254.502999999997</v>
      </c>
      <c r="D135" s="297">
        <v>7292.4089999999997</v>
      </c>
      <c r="E135" s="299" t="s">
        <v>132</v>
      </c>
      <c r="F135" s="300">
        <v>23198.753000000001</v>
      </c>
      <c r="G135" s="301">
        <v>99797.755999999994</v>
      </c>
      <c r="H135" s="302">
        <v>7185.01</v>
      </c>
      <c r="I135" s="125"/>
      <c r="J135" s="296" t="s">
        <v>205</v>
      </c>
      <c r="K135" s="297">
        <v>11246.602000000001</v>
      </c>
      <c r="L135" s="298">
        <v>46960.788999999997</v>
      </c>
      <c r="M135" s="297">
        <v>3965.87</v>
      </c>
      <c r="N135" s="299" t="s">
        <v>205</v>
      </c>
      <c r="O135" s="300">
        <v>14248.243</v>
      </c>
      <c r="P135" s="301">
        <v>61267.175000000003</v>
      </c>
      <c r="Q135" s="302">
        <v>4471.4889999999996</v>
      </c>
    </row>
    <row r="136" spans="1:17" ht="15.75" x14ac:dyDescent="0.25">
      <c r="A136" s="296" t="s">
        <v>128</v>
      </c>
      <c r="B136" s="297">
        <v>14199.612999999999</v>
      </c>
      <c r="C136" s="298">
        <v>59260.24</v>
      </c>
      <c r="D136" s="297">
        <v>4513.424</v>
      </c>
      <c r="E136" s="299" t="s">
        <v>128</v>
      </c>
      <c r="F136" s="300">
        <v>16387.752</v>
      </c>
      <c r="G136" s="301">
        <v>70552.186000000002</v>
      </c>
      <c r="H136" s="302">
        <v>4884.01</v>
      </c>
      <c r="I136" s="125"/>
      <c r="J136" s="296" t="s">
        <v>128</v>
      </c>
      <c r="K136" s="297">
        <v>9234.5210000000006</v>
      </c>
      <c r="L136" s="298">
        <v>38501.31</v>
      </c>
      <c r="M136" s="297">
        <v>1711.4690000000001</v>
      </c>
      <c r="N136" s="299" t="s">
        <v>128</v>
      </c>
      <c r="O136" s="300">
        <v>10192.924999999999</v>
      </c>
      <c r="P136" s="301">
        <v>43891.963000000003</v>
      </c>
      <c r="Q136" s="302">
        <v>1780.3520000000001</v>
      </c>
    </row>
    <row r="137" spans="1:17" ht="15.75" x14ac:dyDescent="0.25">
      <c r="A137" s="296" t="s">
        <v>135</v>
      </c>
      <c r="B137" s="297">
        <v>13447.862999999999</v>
      </c>
      <c r="C137" s="298">
        <v>56100.826999999997</v>
      </c>
      <c r="D137" s="297">
        <v>3911.2449999999999</v>
      </c>
      <c r="E137" s="299" t="s">
        <v>139</v>
      </c>
      <c r="F137" s="300">
        <v>11431.044</v>
      </c>
      <c r="G137" s="301">
        <v>49205.080999999998</v>
      </c>
      <c r="H137" s="302">
        <v>3437.2339999999999</v>
      </c>
      <c r="I137" s="125"/>
      <c r="J137" s="296" t="s">
        <v>76</v>
      </c>
      <c r="K137" s="297">
        <v>6755.7809999999999</v>
      </c>
      <c r="L137" s="298">
        <v>28184.952000000001</v>
      </c>
      <c r="M137" s="297">
        <v>1891.635</v>
      </c>
      <c r="N137" s="299" t="s">
        <v>132</v>
      </c>
      <c r="O137" s="300">
        <v>6272.3270000000002</v>
      </c>
      <c r="P137" s="301">
        <v>26984.69</v>
      </c>
      <c r="Q137" s="302">
        <v>1653.13</v>
      </c>
    </row>
    <row r="138" spans="1:17" ht="15.75" x14ac:dyDescent="0.25">
      <c r="A138" s="296" t="s">
        <v>79</v>
      </c>
      <c r="B138" s="297">
        <v>12284.816999999999</v>
      </c>
      <c r="C138" s="298">
        <v>51271.877999999997</v>
      </c>
      <c r="D138" s="297">
        <v>4337.6180000000004</v>
      </c>
      <c r="E138" s="299" t="s">
        <v>79</v>
      </c>
      <c r="F138" s="300">
        <v>10812.433000000001</v>
      </c>
      <c r="G138" s="301">
        <v>46544.536</v>
      </c>
      <c r="H138" s="302">
        <v>3554.567</v>
      </c>
      <c r="I138" s="125"/>
      <c r="J138" s="296" t="s">
        <v>132</v>
      </c>
      <c r="K138" s="297">
        <v>6607.3029999999999</v>
      </c>
      <c r="L138" s="298">
        <v>27565.042000000001</v>
      </c>
      <c r="M138" s="297">
        <v>1724.8040000000001</v>
      </c>
      <c r="N138" s="299" t="s">
        <v>138</v>
      </c>
      <c r="O138" s="300">
        <v>5650.5259999999998</v>
      </c>
      <c r="P138" s="301">
        <v>24309.454000000002</v>
      </c>
      <c r="Q138" s="302">
        <v>1678.2260000000001</v>
      </c>
    </row>
    <row r="139" spans="1:17" ht="15.75" x14ac:dyDescent="0.25">
      <c r="A139" s="296" t="s">
        <v>139</v>
      </c>
      <c r="B139" s="297">
        <v>11337.144</v>
      </c>
      <c r="C139" s="298">
        <v>47295.031999999999</v>
      </c>
      <c r="D139" s="297">
        <v>3710.136</v>
      </c>
      <c r="E139" s="299" t="s">
        <v>135</v>
      </c>
      <c r="F139" s="300">
        <v>9563.3080000000009</v>
      </c>
      <c r="G139" s="301">
        <v>41151.165000000001</v>
      </c>
      <c r="H139" s="302">
        <v>2753.4059999999999</v>
      </c>
      <c r="I139" s="125"/>
      <c r="J139" s="296" t="s">
        <v>138</v>
      </c>
      <c r="K139" s="297">
        <v>5158.7619999999997</v>
      </c>
      <c r="L139" s="298">
        <v>21521.330999999998</v>
      </c>
      <c r="M139" s="297">
        <v>1557.8630000000001</v>
      </c>
      <c r="N139" s="299" t="s">
        <v>76</v>
      </c>
      <c r="O139" s="300">
        <v>5635.7759999999998</v>
      </c>
      <c r="P139" s="301">
        <v>24258.147000000001</v>
      </c>
      <c r="Q139" s="302">
        <v>1375.6110000000001</v>
      </c>
    </row>
    <row r="140" spans="1:17" ht="15.75" x14ac:dyDescent="0.25">
      <c r="A140" s="296" t="s">
        <v>141</v>
      </c>
      <c r="B140" s="297">
        <v>8746.4030000000002</v>
      </c>
      <c r="C140" s="298">
        <v>36494.195</v>
      </c>
      <c r="D140" s="297">
        <v>3636.2539999999999</v>
      </c>
      <c r="E140" s="299" t="s">
        <v>141</v>
      </c>
      <c r="F140" s="300">
        <v>8440.4770000000008</v>
      </c>
      <c r="G140" s="301">
        <v>36318.370000000003</v>
      </c>
      <c r="H140" s="302">
        <v>3595.71</v>
      </c>
      <c r="I140" s="125"/>
      <c r="J140" s="296" t="s">
        <v>139</v>
      </c>
      <c r="K140" s="297">
        <v>2422.8989999999999</v>
      </c>
      <c r="L140" s="298">
        <v>10109.934999999999</v>
      </c>
      <c r="M140" s="297">
        <v>679.42100000000005</v>
      </c>
      <c r="N140" s="299" t="s">
        <v>130</v>
      </c>
      <c r="O140" s="300">
        <v>2052.0360000000001</v>
      </c>
      <c r="P140" s="301">
        <v>8826.607</v>
      </c>
      <c r="Q140" s="302">
        <v>321.315</v>
      </c>
    </row>
    <row r="141" spans="1:17" ht="15.75" x14ac:dyDescent="0.25">
      <c r="A141" s="296" t="s">
        <v>136</v>
      </c>
      <c r="B141" s="297">
        <v>7889.2020000000002</v>
      </c>
      <c r="C141" s="298">
        <v>32897.824000000001</v>
      </c>
      <c r="D141" s="297">
        <v>2821.8539999999998</v>
      </c>
      <c r="E141" s="299" t="s">
        <v>136</v>
      </c>
      <c r="F141" s="300">
        <v>7759.4</v>
      </c>
      <c r="G141" s="301">
        <v>33376.161999999997</v>
      </c>
      <c r="H141" s="302">
        <v>2583.5859999999998</v>
      </c>
      <c r="I141" s="125"/>
      <c r="J141" s="296" t="s">
        <v>130</v>
      </c>
      <c r="K141" s="297">
        <v>2072.7269999999999</v>
      </c>
      <c r="L141" s="298">
        <v>8650.6949999999997</v>
      </c>
      <c r="M141" s="297">
        <v>369.66300000000001</v>
      </c>
      <c r="N141" s="299" t="s">
        <v>164</v>
      </c>
      <c r="O141" s="300">
        <v>1863.5309999999999</v>
      </c>
      <c r="P141" s="301">
        <v>8021.3829999999998</v>
      </c>
      <c r="Q141" s="302">
        <v>327.24799999999999</v>
      </c>
    </row>
    <row r="142" spans="1:17" ht="15.75" x14ac:dyDescent="0.25">
      <c r="A142" s="296" t="s">
        <v>205</v>
      </c>
      <c r="B142" s="297">
        <v>6161.4840000000004</v>
      </c>
      <c r="C142" s="298">
        <v>25729.931</v>
      </c>
      <c r="D142" s="297">
        <v>2390.473</v>
      </c>
      <c r="E142" s="299" t="s">
        <v>211</v>
      </c>
      <c r="F142" s="300">
        <v>6969.4920000000002</v>
      </c>
      <c r="G142" s="301">
        <v>30008.512999999999</v>
      </c>
      <c r="H142" s="302">
        <v>1911.4770000000001</v>
      </c>
      <c r="I142" s="125"/>
      <c r="J142" s="296" t="s">
        <v>131</v>
      </c>
      <c r="K142" s="297">
        <v>1685.4090000000001</v>
      </c>
      <c r="L142" s="298">
        <v>7033.25</v>
      </c>
      <c r="M142" s="297">
        <v>331.9</v>
      </c>
      <c r="N142" s="299" t="s">
        <v>139</v>
      </c>
      <c r="O142" s="300">
        <v>1634.4880000000001</v>
      </c>
      <c r="P142" s="301">
        <v>7036.7929999999997</v>
      </c>
      <c r="Q142" s="302">
        <v>346.66500000000002</v>
      </c>
    </row>
    <row r="143" spans="1:17" ht="15.75" x14ac:dyDescent="0.25">
      <c r="A143" s="296" t="s">
        <v>131</v>
      </c>
      <c r="B143" s="297">
        <v>5540.0020000000004</v>
      </c>
      <c r="C143" s="298">
        <v>23118.584999999999</v>
      </c>
      <c r="D143" s="297">
        <v>1968.4</v>
      </c>
      <c r="E143" s="299" t="s">
        <v>131</v>
      </c>
      <c r="F143" s="300">
        <v>6600.3239999999996</v>
      </c>
      <c r="G143" s="301">
        <v>28405.045999999998</v>
      </c>
      <c r="H143" s="302">
        <v>2276.83</v>
      </c>
      <c r="I143" s="125"/>
      <c r="J143" s="296" t="s">
        <v>164</v>
      </c>
      <c r="K143" s="297">
        <v>1442.69</v>
      </c>
      <c r="L143" s="298">
        <v>6018.2669999999998</v>
      </c>
      <c r="M143" s="297">
        <v>254.88800000000001</v>
      </c>
      <c r="N143" s="299" t="s">
        <v>131</v>
      </c>
      <c r="O143" s="300">
        <v>1243.9449999999999</v>
      </c>
      <c r="P143" s="301">
        <v>5354.4179999999997</v>
      </c>
      <c r="Q143" s="302">
        <v>200.20400000000001</v>
      </c>
    </row>
    <row r="144" spans="1:17" ht="15.75" x14ac:dyDescent="0.25">
      <c r="A144" s="296" t="s">
        <v>142</v>
      </c>
      <c r="B144" s="297">
        <v>4751.4459999999999</v>
      </c>
      <c r="C144" s="298">
        <v>19813.915000000001</v>
      </c>
      <c r="D144" s="297">
        <v>1561.5419999999999</v>
      </c>
      <c r="E144" s="299" t="s">
        <v>205</v>
      </c>
      <c r="F144" s="300">
        <v>3998.6590000000001</v>
      </c>
      <c r="G144" s="301">
        <v>17194.949000000001</v>
      </c>
      <c r="H144" s="302">
        <v>1272.453</v>
      </c>
      <c r="I144" s="125"/>
      <c r="J144" s="296" t="s">
        <v>136</v>
      </c>
      <c r="K144" s="297">
        <v>870.73500000000001</v>
      </c>
      <c r="L144" s="298">
        <v>3644.3339999999998</v>
      </c>
      <c r="M144" s="297">
        <v>148.93</v>
      </c>
      <c r="N144" s="299" t="s">
        <v>189</v>
      </c>
      <c r="O144" s="300">
        <v>858.14800000000002</v>
      </c>
      <c r="P144" s="301">
        <v>3694.2310000000002</v>
      </c>
      <c r="Q144" s="302">
        <v>262.44900000000001</v>
      </c>
    </row>
    <row r="145" spans="1:17" ht="15.75" x14ac:dyDescent="0.25">
      <c r="A145" s="296" t="s">
        <v>211</v>
      </c>
      <c r="B145" s="297">
        <v>4526.6610000000001</v>
      </c>
      <c r="C145" s="298">
        <v>18889.055</v>
      </c>
      <c r="D145" s="297">
        <v>1283.3240000000001</v>
      </c>
      <c r="E145" s="299" t="s">
        <v>142</v>
      </c>
      <c r="F145" s="300">
        <v>3997.826</v>
      </c>
      <c r="G145" s="301">
        <v>17196.937000000002</v>
      </c>
      <c r="H145" s="302">
        <v>1186.8920000000001</v>
      </c>
      <c r="I145" s="125"/>
      <c r="J145" s="296" t="s">
        <v>151</v>
      </c>
      <c r="K145" s="297">
        <v>864.75699999999995</v>
      </c>
      <c r="L145" s="298">
        <v>3604.5630000000001</v>
      </c>
      <c r="M145" s="297">
        <v>402.18400000000003</v>
      </c>
      <c r="N145" s="299" t="s">
        <v>134</v>
      </c>
      <c r="O145" s="300">
        <v>794.19100000000003</v>
      </c>
      <c r="P145" s="301">
        <v>3416.4810000000002</v>
      </c>
      <c r="Q145" s="302">
        <v>237.904</v>
      </c>
    </row>
    <row r="146" spans="1:17" ht="15.75" x14ac:dyDescent="0.25">
      <c r="A146" s="296" t="s">
        <v>137</v>
      </c>
      <c r="B146" s="297">
        <v>4256.777</v>
      </c>
      <c r="C146" s="298">
        <v>17763.04</v>
      </c>
      <c r="D146" s="297">
        <v>1655.2850000000001</v>
      </c>
      <c r="E146" s="299" t="s">
        <v>130</v>
      </c>
      <c r="F146" s="300">
        <v>3731.4969999999998</v>
      </c>
      <c r="G146" s="301">
        <v>16049.835999999999</v>
      </c>
      <c r="H146" s="302">
        <v>1140.222</v>
      </c>
      <c r="I146" s="125"/>
      <c r="J146" s="296" t="s">
        <v>133</v>
      </c>
      <c r="K146" s="297">
        <v>697.89400000000001</v>
      </c>
      <c r="L146" s="298">
        <v>2908.5909999999999</v>
      </c>
      <c r="M146" s="297">
        <v>289.28500000000003</v>
      </c>
      <c r="N146" s="299" t="s">
        <v>133</v>
      </c>
      <c r="O146" s="300">
        <v>747.45299999999997</v>
      </c>
      <c r="P146" s="301">
        <v>3219.31</v>
      </c>
      <c r="Q146" s="302">
        <v>334.30700000000002</v>
      </c>
    </row>
    <row r="147" spans="1:17" ht="15.75" x14ac:dyDescent="0.25">
      <c r="A147" s="296" t="s">
        <v>138</v>
      </c>
      <c r="B147" s="297">
        <v>4127.1629999999996</v>
      </c>
      <c r="C147" s="298">
        <v>17216.862000000001</v>
      </c>
      <c r="D147" s="297">
        <v>1378.8119999999999</v>
      </c>
      <c r="E147" s="299" t="s">
        <v>138</v>
      </c>
      <c r="F147" s="300">
        <v>3526.326</v>
      </c>
      <c r="G147" s="301">
        <v>15185.056</v>
      </c>
      <c r="H147" s="302">
        <v>1164.7719999999999</v>
      </c>
      <c r="I147" s="125"/>
      <c r="J147" s="296" t="s">
        <v>189</v>
      </c>
      <c r="K147" s="297">
        <v>584.04399999999998</v>
      </c>
      <c r="L147" s="298">
        <v>2434.0650000000001</v>
      </c>
      <c r="M147" s="297">
        <v>174.56200000000001</v>
      </c>
      <c r="N147" s="299" t="s">
        <v>201</v>
      </c>
      <c r="O147" s="300">
        <v>704.81100000000004</v>
      </c>
      <c r="P147" s="301">
        <v>3039.5569999999998</v>
      </c>
      <c r="Q147" s="302">
        <v>96.991</v>
      </c>
    </row>
    <row r="148" spans="1:17" ht="15.75" x14ac:dyDescent="0.25">
      <c r="A148" s="296" t="s">
        <v>266</v>
      </c>
      <c r="B148" s="297">
        <v>3159.5929999999998</v>
      </c>
      <c r="C148" s="298">
        <v>13151.869000000001</v>
      </c>
      <c r="D148" s="297">
        <v>1144</v>
      </c>
      <c r="E148" s="299" t="s">
        <v>202</v>
      </c>
      <c r="F148" s="300">
        <v>3341.3209999999999</v>
      </c>
      <c r="G148" s="301">
        <v>14377.3</v>
      </c>
      <c r="H148" s="302">
        <v>966.23400000000004</v>
      </c>
      <c r="I148" s="125"/>
      <c r="J148" s="296" t="s">
        <v>129</v>
      </c>
      <c r="K148" s="297">
        <v>494.43099999999998</v>
      </c>
      <c r="L148" s="298">
        <v>2062.547</v>
      </c>
      <c r="M148" s="297">
        <v>109.93</v>
      </c>
      <c r="N148" s="299" t="s">
        <v>79</v>
      </c>
      <c r="O148" s="300">
        <v>664.59699999999998</v>
      </c>
      <c r="P148" s="301">
        <v>2861.6289999999999</v>
      </c>
      <c r="Q148" s="302">
        <v>215.678</v>
      </c>
    </row>
    <row r="149" spans="1:17" ht="16.5" thickBot="1" x14ac:dyDescent="0.3">
      <c r="A149" s="303" t="s">
        <v>151</v>
      </c>
      <c r="B149" s="304">
        <v>3115.828</v>
      </c>
      <c r="C149" s="305">
        <v>12997.146000000001</v>
      </c>
      <c r="D149" s="304">
        <v>999.82100000000003</v>
      </c>
      <c r="E149" s="306" t="s">
        <v>137</v>
      </c>
      <c r="F149" s="307">
        <v>3262.192</v>
      </c>
      <c r="G149" s="308">
        <v>14042.099</v>
      </c>
      <c r="H149" s="309">
        <v>1178.1780000000001</v>
      </c>
      <c r="I149" s="125"/>
      <c r="J149" s="303" t="s">
        <v>201</v>
      </c>
      <c r="K149" s="304">
        <v>446.43299999999999</v>
      </c>
      <c r="L149" s="305">
        <v>1858.5219999999999</v>
      </c>
      <c r="M149" s="304">
        <v>60.606000000000002</v>
      </c>
      <c r="N149" s="306" t="s">
        <v>136</v>
      </c>
      <c r="O149" s="307">
        <v>556.6</v>
      </c>
      <c r="P149" s="308">
        <v>2397.3910000000001</v>
      </c>
      <c r="Q149" s="309">
        <v>97.262</v>
      </c>
    </row>
    <row r="151" spans="1:17" ht="14.25" x14ac:dyDescent="0.2">
      <c r="A151" s="73" t="s">
        <v>122</v>
      </c>
    </row>
  </sheetData>
  <phoneticPr fontId="1" type="noConversion"/>
  <pageMargins left="0.2" right="0.3" top="1" bottom="0.48" header="0.24" footer="0.24"/>
  <pageSetup paperSize="9" scale="95" orientation="landscape" r:id="rId1"/>
  <headerFooter alignWithMargins="0">
    <oddHeader xml:space="preserve">&amp;L&amp;"Times New Roman CE,Pogrubiona kursywa"&amp;12Departament Rynków Rolnych&amp;C
&amp;"Times New Roman CE,Standardowy"&amp;16Polski handel art. mleczarskimi (CN 0402, 0405, 0406) w okresie I 2008 - SAD + Intrastat (według ważniejszych krajów) </oddHeader>
    <oddFooter>&amp;L&amp;"Times New Roman CE,Pogrubiona kursywa"&amp;12Źródło: Dane MF, CIHZ&amp;R&amp;"Times New Roman CE,Pogrubiona kursywa"&amp;12Przygotował: Dariusz Banasiewicz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24"/>
  <sheetViews>
    <sheetView zoomScale="75" workbookViewId="0">
      <selection activeCell="K41" sqref="K41"/>
    </sheetView>
  </sheetViews>
  <sheetFormatPr defaultRowHeight="12.75" x14ac:dyDescent="0.2"/>
  <cols>
    <col min="3" max="3" width="31" customWidth="1"/>
    <col min="4" max="4" width="13.42578125" customWidth="1"/>
    <col min="5" max="5" width="12.140625" customWidth="1"/>
    <col min="6" max="6" width="12.7109375" customWidth="1"/>
    <col min="7" max="7" width="12.42578125" customWidth="1"/>
    <col min="8" max="8" width="12.140625" customWidth="1"/>
    <col min="9" max="9" width="11.85546875" customWidth="1"/>
    <col min="10" max="10" width="12.42578125" customWidth="1"/>
    <col min="11" max="12" width="12.28515625" customWidth="1"/>
    <col min="13" max="13" width="12" customWidth="1"/>
    <col min="14" max="14" width="11.85546875" customWidth="1"/>
    <col min="15" max="15" width="12.28515625" customWidth="1"/>
    <col min="16" max="16" width="12.85546875" customWidth="1"/>
    <col min="17" max="17" width="10.85546875" customWidth="1"/>
    <col min="18" max="18" width="10.140625" customWidth="1"/>
    <col min="19" max="19" width="12.28515625" customWidth="1"/>
  </cols>
  <sheetData>
    <row r="1" spans="3:19" ht="18.75" x14ac:dyDescent="0.3">
      <c r="C1" s="2" t="s">
        <v>282</v>
      </c>
    </row>
    <row r="2" spans="3:19" ht="18.75" x14ac:dyDescent="0.3">
      <c r="C2" s="2" t="s">
        <v>23</v>
      </c>
      <c r="F2" s="2"/>
    </row>
    <row r="3" spans="3:19" ht="15.75" x14ac:dyDescent="0.25">
      <c r="C3" s="16" t="s">
        <v>15</v>
      </c>
      <c r="D3" s="1"/>
    </row>
    <row r="4" spans="3:19" ht="13.5" thickBot="1" x14ac:dyDescent="0.25">
      <c r="K4" s="50"/>
    </row>
    <row r="5" spans="3:19" ht="15" customHeight="1" thickBot="1" x14ac:dyDescent="0.25">
      <c r="C5" s="487" t="s">
        <v>0</v>
      </c>
      <c r="D5" s="490" t="s">
        <v>168</v>
      </c>
      <c r="E5" s="472" t="s">
        <v>1</v>
      </c>
      <c r="F5" s="473"/>
      <c r="G5" s="474"/>
      <c r="H5" s="5" t="s">
        <v>9</v>
      </c>
      <c r="I5" s="5"/>
      <c r="J5" s="5"/>
      <c r="K5" s="6"/>
      <c r="L5" s="6"/>
      <c r="M5" s="6"/>
      <c r="N5" s="6"/>
      <c r="O5" s="6"/>
      <c r="P5" s="6"/>
      <c r="Q5" s="6"/>
      <c r="R5" s="6"/>
      <c r="S5" s="7"/>
    </row>
    <row r="6" spans="3:19" ht="15" customHeight="1" thickBot="1" x14ac:dyDescent="0.25">
      <c r="C6" s="488"/>
      <c r="D6" s="491"/>
      <c r="E6" s="475"/>
      <c r="F6" s="476"/>
      <c r="G6" s="477"/>
      <c r="H6" s="8" t="s">
        <v>10</v>
      </c>
      <c r="I6" s="5"/>
      <c r="J6" s="49"/>
      <c r="K6" s="8" t="s">
        <v>11</v>
      </c>
      <c r="L6" s="5"/>
      <c r="M6" s="49"/>
      <c r="N6" s="5" t="s">
        <v>12</v>
      </c>
      <c r="O6" s="6"/>
      <c r="P6" s="7"/>
      <c r="Q6" s="5" t="s">
        <v>13</v>
      </c>
      <c r="R6" s="6"/>
      <c r="S6" s="7"/>
    </row>
    <row r="7" spans="3:19" ht="30.75" thickBot="1" x14ac:dyDescent="0.3">
      <c r="C7" s="488"/>
      <c r="D7" s="492"/>
      <c r="E7" s="179" t="s">
        <v>26</v>
      </c>
      <c r="F7" s="180"/>
      <c r="G7" s="100" t="s">
        <v>169</v>
      </c>
      <c r="H7" s="470" t="s">
        <v>26</v>
      </c>
      <c r="I7" s="471"/>
      <c r="J7" s="181" t="s">
        <v>169</v>
      </c>
      <c r="K7" s="470" t="s">
        <v>26</v>
      </c>
      <c r="L7" s="471"/>
      <c r="M7" s="181" t="s">
        <v>169</v>
      </c>
      <c r="N7" s="470" t="s">
        <v>26</v>
      </c>
      <c r="O7" s="471"/>
      <c r="P7" s="181" t="s">
        <v>169</v>
      </c>
      <c r="Q7" s="470" t="s">
        <v>26</v>
      </c>
      <c r="R7" s="471"/>
      <c r="S7" s="181" t="s">
        <v>169</v>
      </c>
    </row>
    <row r="8" spans="3:19" ht="15.75" customHeight="1" thickBot="1" x14ac:dyDescent="0.25">
      <c r="C8" s="489"/>
      <c r="D8" s="493"/>
      <c r="E8" s="12" t="s">
        <v>283</v>
      </c>
      <c r="F8" s="91" t="s">
        <v>272</v>
      </c>
      <c r="G8" s="14" t="s">
        <v>14</v>
      </c>
      <c r="H8" s="329" t="s">
        <v>283</v>
      </c>
      <c r="I8" s="330" t="s">
        <v>272</v>
      </c>
      <c r="J8" s="269" t="s">
        <v>14</v>
      </c>
      <c r="K8" s="329" t="s">
        <v>283</v>
      </c>
      <c r="L8" s="330" t="s">
        <v>272</v>
      </c>
      <c r="M8" s="14" t="s">
        <v>14</v>
      </c>
      <c r="N8" s="333" t="s">
        <v>283</v>
      </c>
      <c r="O8" s="330" t="s">
        <v>272</v>
      </c>
      <c r="P8" s="14" t="s">
        <v>14</v>
      </c>
      <c r="Q8" s="333" t="s">
        <v>283</v>
      </c>
      <c r="R8" s="330" t="s">
        <v>272</v>
      </c>
      <c r="S8" s="14" t="s">
        <v>14</v>
      </c>
    </row>
    <row r="9" spans="3:19" ht="24" customHeight="1" x14ac:dyDescent="0.2">
      <c r="C9" s="482" t="s">
        <v>38</v>
      </c>
      <c r="D9" s="182" t="s">
        <v>84</v>
      </c>
      <c r="E9" s="317">
        <v>1688.085</v>
      </c>
      <c r="F9" s="318">
        <v>1755.288</v>
      </c>
      <c r="G9" s="338">
        <v>-3.8286024857459271</v>
      </c>
      <c r="H9" s="317">
        <v>1706.0519999999999</v>
      </c>
      <c r="I9" s="318">
        <v>1784.9839999999999</v>
      </c>
      <c r="J9" s="345">
        <v>-4.4220004212922932</v>
      </c>
      <c r="K9" s="317">
        <v>1845.1859999999999</v>
      </c>
      <c r="L9" s="318">
        <v>1802.366</v>
      </c>
      <c r="M9" s="338">
        <v>2.3757660763685031</v>
      </c>
      <c r="N9" s="334">
        <v>1688.421</v>
      </c>
      <c r="O9" s="318">
        <v>1743.1949999999999</v>
      </c>
      <c r="P9" s="338">
        <v>-3.1421613760938905</v>
      </c>
      <c r="Q9" s="334">
        <v>1581.7339999999999</v>
      </c>
      <c r="R9" s="318">
        <v>1628.8879999999999</v>
      </c>
      <c r="S9" s="338">
        <v>-2.8948583328012729</v>
      </c>
    </row>
    <row r="10" spans="3:19" ht="27" customHeight="1" x14ac:dyDescent="0.2">
      <c r="C10" s="483"/>
      <c r="D10" s="183" t="s">
        <v>226</v>
      </c>
      <c r="E10" s="319">
        <v>1838.9380000000001</v>
      </c>
      <c r="F10" s="320">
        <v>1874.184</v>
      </c>
      <c r="G10" s="339">
        <v>-1.8806051060087945</v>
      </c>
      <c r="H10" s="319">
        <v>1832.2550000000001</v>
      </c>
      <c r="I10" s="320">
        <v>1867.71</v>
      </c>
      <c r="J10" s="346">
        <v>-1.8983139780801048</v>
      </c>
      <c r="K10" s="319">
        <v>1826.549</v>
      </c>
      <c r="L10" s="320">
        <v>1899.27</v>
      </c>
      <c r="M10" s="339">
        <v>-3.8288921533010054</v>
      </c>
      <c r="N10" s="335">
        <v>1903.5029999999999</v>
      </c>
      <c r="O10" s="320">
        <v>1898.7719999999999</v>
      </c>
      <c r="P10" s="339">
        <v>0.24916103671214843</v>
      </c>
      <c r="Q10" s="335">
        <v>1875.4449999999999</v>
      </c>
      <c r="R10" s="320">
        <v>1871</v>
      </c>
      <c r="S10" s="339">
        <v>0.23757349011223602</v>
      </c>
    </row>
    <row r="11" spans="3:19" ht="30" customHeight="1" thickBot="1" x14ac:dyDescent="0.25">
      <c r="C11" s="184" t="s">
        <v>145</v>
      </c>
      <c r="D11" s="185" t="s">
        <v>85</v>
      </c>
      <c r="E11" s="321" t="s">
        <v>27</v>
      </c>
      <c r="F11" s="322" t="s">
        <v>27</v>
      </c>
      <c r="G11" s="340" t="s">
        <v>27</v>
      </c>
      <c r="H11" s="321" t="s">
        <v>27</v>
      </c>
      <c r="I11" s="322" t="s">
        <v>27</v>
      </c>
      <c r="J11" s="350" t="s">
        <v>27</v>
      </c>
      <c r="K11" s="321" t="s">
        <v>27</v>
      </c>
      <c r="L11" s="322" t="s">
        <v>27</v>
      </c>
      <c r="M11" s="340" t="s">
        <v>27</v>
      </c>
      <c r="N11" s="351" t="s">
        <v>27</v>
      </c>
      <c r="O11" s="322" t="s">
        <v>27</v>
      </c>
      <c r="P11" s="340" t="s">
        <v>27</v>
      </c>
      <c r="Q11" s="351" t="s">
        <v>27</v>
      </c>
      <c r="R11" s="322" t="s">
        <v>27</v>
      </c>
      <c r="S11" s="340" t="s">
        <v>27</v>
      </c>
    </row>
    <row r="12" spans="3:19" ht="24.75" customHeight="1" thickBot="1" x14ac:dyDescent="0.25">
      <c r="C12" s="186" t="s">
        <v>39</v>
      </c>
      <c r="D12" s="187" t="s">
        <v>24</v>
      </c>
      <c r="E12" s="323">
        <v>1809.2445044061344</v>
      </c>
      <c r="F12" s="324">
        <v>1840.2794970888201</v>
      </c>
      <c r="G12" s="341">
        <v>-1.6864282154846941</v>
      </c>
      <c r="H12" s="323">
        <v>1807.3215085584884</v>
      </c>
      <c r="I12" s="324">
        <v>1842.2166549900687</v>
      </c>
      <c r="J12" s="352">
        <v>-1.8941934075483879</v>
      </c>
      <c r="K12" s="323">
        <v>1827.2178147236748</v>
      </c>
      <c r="L12" s="324">
        <v>1894.9292803094158</v>
      </c>
      <c r="M12" s="341">
        <v>-3.5732977631062148</v>
      </c>
      <c r="N12" s="353">
        <v>1846.425143746598</v>
      </c>
      <c r="O12" s="324">
        <v>1872.95632466495</v>
      </c>
      <c r="P12" s="341">
        <v>-1.4165402881510389</v>
      </c>
      <c r="Q12" s="353">
        <v>1787.4872250166729</v>
      </c>
      <c r="R12" s="324">
        <v>1778.4781429753466</v>
      </c>
      <c r="S12" s="341">
        <v>0.50656130225218188</v>
      </c>
    </row>
    <row r="13" spans="3:19" ht="20.25" customHeight="1" x14ac:dyDescent="0.2">
      <c r="C13" s="482" t="s">
        <v>28</v>
      </c>
      <c r="D13" s="182" t="s">
        <v>29</v>
      </c>
      <c r="E13" s="317">
        <v>1173.0989999999999</v>
      </c>
      <c r="F13" s="318">
        <v>1181.826</v>
      </c>
      <c r="G13" s="338">
        <v>-0.73843357651634745</v>
      </c>
      <c r="H13" s="317">
        <v>1169.386</v>
      </c>
      <c r="I13" s="318">
        <v>1219.598</v>
      </c>
      <c r="J13" s="345">
        <v>-4.117094321243556</v>
      </c>
      <c r="K13" s="317">
        <v>1186.1479999999999</v>
      </c>
      <c r="L13" s="318">
        <v>1190.502</v>
      </c>
      <c r="M13" s="338">
        <v>-0.36572807101542387</v>
      </c>
      <c r="N13" s="334" t="s">
        <v>95</v>
      </c>
      <c r="O13" s="318" t="s">
        <v>95</v>
      </c>
      <c r="P13" s="338" t="s">
        <v>224</v>
      </c>
      <c r="Q13" s="334" t="s">
        <v>95</v>
      </c>
      <c r="R13" s="318" t="s">
        <v>95</v>
      </c>
      <c r="S13" s="338" t="s">
        <v>224</v>
      </c>
    </row>
    <row r="14" spans="3:19" ht="20.25" customHeight="1" thickBot="1" x14ac:dyDescent="0.25">
      <c r="C14" s="483"/>
      <c r="D14" s="183" t="s">
        <v>30</v>
      </c>
      <c r="E14" s="321">
        <v>810.74099999999999</v>
      </c>
      <c r="F14" s="322">
        <v>808.89300000000003</v>
      </c>
      <c r="G14" s="340">
        <v>0.22846037733049446</v>
      </c>
      <c r="H14" s="321">
        <v>818.10599999999999</v>
      </c>
      <c r="I14" s="322">
        <v>823.221</v>
      </c>
      <c r="J14" s="350">
        <v>-0.62133983462521114</v>
      </c>
      <c r="K14" s="321">
        <v>811.09</v>
      </c>
      <c r="L14" s="322">
        <v>808.49900000000002</v>
      </c>
      <c r="M14" s="340">
        <v>0.32047040256079579</v>
      </c>
      <c r="N14" s="351">
        <v>805.67899999999997</v>
      </c>
      <c r="O14" s="322">
        <v>771.50300000000004</v>
      </c>
      <c r="P14" s="340">
        <v>4.4297948290544467</v>
      </c>
      <c r="Q14" s="351">
        <v>795.27300000000002</v>
      </c>
      <c r="R14" s="322">
        <v>798.25</v>
      </c>
      <c r="S14" s="340">
        <v>-0.37294080801753532</v>
      </c>
    </row>
    <row r="15" spans="3:19" ht="20.25" customHeight="1" thickBot="1" x14ac:dyDescent="0.25">
      <c r="C15" s="484"/>
      <c r="D15" s="187" t="s">
        <v>24</v>
      </c>
      <c r="E15" s="323">
        <v>912.79042576352253</v>
      </c>
      <c r="F15" s="324">
        <v>867.27846641962276</v>
      </c>
      <c r="G15" s="341">
        <v>5.2476754705770974</v>
      </c>
      <c r="H15" s="323">
        <v>895.04243215688314</v>
      </c>
      <c r="I15" s="324">
        <v>850.69996779398798</v>
      </c>
      <c r="J15" s="352">
        <v>5.2124680899992075</v>
      </c>
      <c r="K15" s="323">
        <v>853.8743784609045</v>
      </c>
      <c r="L15" s="324">
        <v>839.19860524823355</v>
      </c>
      <c r="M15" s="341">
        <v>1.7487842711952406</v>
      </c>
      <c r="N15" s="353">
        <v>1132.9074905804287</v>
      </c>
      <c r="O15" s="324">
        <v>949.02603073661908</v>
      </c>
      <c r="P15" s="341">
        <v>19.375807816470921</v>
      </c>
      <c r="Q15" s="353">
        <v>856.55329147396378</v>
      </c>
      <c r="R15" s="324">
        <v>854.32262338638691</v>
      </c>
      <c r="S15" s="341">
        <v>0.26110371263901355</v>
      </c>
    </row>
    <row r="16" spans="3:19" ht="18.75" customHeight="1" x14ac:dyDescent="0.2">
      <c r="C16" s="482" t="s">
        <v>31</v>
      </c>
      <c r="D16" s="188" t="s">
        <v>32</v>
      </c>
      <c r="E16" s="317" t="s">
        <v>95</v>
      </c>
      <c r="F16" s="318" t="s">
        <v>95</v>
      </c>
      <c r="G16" s="342" t="s">
        <v>224</v>
      </c>
      <c r="H16" s="317" t="s">
        <v>27</v>
      </c>
      <c r="I16" s="318" t="s">
        <v>27</v>
      </c>
      <c r="J16" s="345" t="s">
        <v>27</v>
      </c>
      <c r="K16" s="317" t="s">
        <v>27</v>
      </c>
      <c r="L16" s="318" t="s">
        <v>27</v>
      </c>
      <c r="M16" s="338" t="s">
        <v>27</v>
      </c>
      <c r="N16" s="334" t="s">
        <v>27</v>
      </c>
      <c r="O16" s="318" t="s">
        <v>27</v>
      </c>
      <c r="P16" s="338" t="s">
        <v>27</v>
      </c>
      <c r="Q16" s="334" t="s">
        <v>95</v>
      </c>
      <c r="R16" s="318" t="s">
        <v>95</v>
      </c>
      <c r="S16" s="342" t="s">
        <v>224</v>
      </c>
    </row>
    <row r="17" spans="3:19" ht="18" customHeight="1" thickBot="1" x14ac:dyDescent="0.25">
      <c r="C17" s="483"/>
      <c r="D17" s="183" t="s">
        <v>33</v>
      </c>
      <c r="E17" s="325">
        <v>578.19600000000003</v>
      </c>
      <c r="F17" s="326">
        <v>585.57399999999996</v>
      </c>
      <c r="G17" s="343">
        <v>-1.2599603124455543</v>
      </c>
      <c r="H17" s="325" t="s">
        <v>95</v>
      </c>
      <c r="I17" s="326" t="s">
        <v>95</v>
      </c>
      <c r="J17" s="354" t="s">
        <v>224</v>
      </c>
      <c r="K17" s="325" t="s">
        <v>27</v>
      </c>
      <c r="L17" s="326" t="s">
        <v>27</v>
      </c>
      <c r="M17" s="343" t="s">
        <v>27</v>
      </c>
      <c r="N17" s="355" t="s">
        <v>27</v>
      </c>
      <c r="O17" s="326" t="s">
        <v>27</v>
      </c>
      <c r="P17" s="343" t="s">
        <v>27</v>
      </c>
      <c r="Q17" s="355" t="s">
        <v>95</v>
      </c>
      <c r="R17" s="326" t="s">
        <v>95</v>
      </c>
      <c r="S17" s="356" t="s">
        <v>224</v>
      </c>
    </row>
    <row r="18" spans="3:19" ht="18.75" customHeight="1" thickBot="1" x14ac:dyDescent="0.25">
      <c r="C18" s="484" t="s">
        <v>25</v>
      </c>
      <c r="D18" s="187" t="s">
        <v>24</v>
      </c>
      <c r="E18" s="323">
        <v>661.82276223122471</v>
      </c>
      <c r="F18" s="324">
        <v>651.44854128440375</v>
      </c>
      <c r="G18" s="341">
        <v>1.5924850988793422</v>
      </c>
      <c r="H18" s="323" t="s">
        <v>95</v>
      </c>
      <c r="I18" s="324" t="s">
        <v>95</v>
      </c>
      <c r="J18" s="352" t="s">
        <v>224</v>
      </c>
      <c r="K18" s="323" t="s">
        <v>27</v>
      </c>
      <c r="L18" s="324" t="s">
        <v>27</v>
      </c>
      <c r="M18" s="341" t="s">
        <v>27</v>
      </c>
      <c r="N18" s="353" t="s">
        <v>27</v>
      </c>
      <c r="O18" s="324" t="s">
        <v>27</v>
      </c>
      <c r="P18" s="341" t="s">
        <v>27</v>
      </c>
      <c r="Q18" s="353" t="s">
        <v>95</v>
      </c>
      <c r="R18" s="324" t="s">
        <v>95</v>
      </c>
      <c r="S18" s="357" t="s">
        <v>224</v>
      </c>
    </row>
    <row r="19" spans="3:19" ht="18.75" customHeight="1" x14ac:dyDescent="0.2">
      <c r="C19" s="485" t="s">
        <v>37</v>
      </c>
      <c r="D19" s="486"/>
      <c r="E19" s="317" t="s">
        <v>95</v>
      </c>
      <c r="F19" s="318" t="s">
        <v>95</v>
      </c>
      <c r="G19" s="342" t="s">
        <v>224</v>
      </c>
      <c r="H19" s="331" t="s">
        <v>95</v>
      </c>
      <c r="I19" s="332" t="s">
        <v>95</v>
      </c>
      <c r="J19" s="347" t="s">
        <v>224</v>
      </c>
      <c r="K19" s="331" t="s">
        <v>27</v>
      </c>
      <c r="L19" s="332" t="s">
        <v>27</v>
      </c>
      <c r="M19" s="349" t="s">
        <v>27</v>
      </c>
      <c r="N19" s="336" t="s">
        <v>27</v>
      </c>
      <c r="O19" s="332" t="s">
        <v>27</v>
      </c>
      <c r="P19" s="349" t="s">
        <v>27</v>
      </c>
      <c r="Q19" s="336" t="s">
        <v>27</v>
      </c>
      <c r="R19" s="332" t="s">
        <v>27</v>
      </c>
      <c r="S19" s="349" t="s">
        <v>27</v>
      </c>
    </row>
    <row r="20" spans="3:19" ht="20.25" customHeight="1" x14ac:dyDescent="0.2">
      <c r="C20" s="478" t="s">
        <v>34</v>
      </c>
      <c r="D20" s="479"/>
      <c r="E20" s="319">
        <v>330.80799999999999</v>
      </c>
      <c r="F20" s="320">
        <v>337.36599999999999</v>
      </c>
      <c r="G20" s="339">
        <v>-1.9438829046199064</v>
      </c>
      <c r="H20" s="319">
        <v>343.34399999999999</v>
      </c>
      <c r="I20" s="320">
        <v>352.1</v>
      </c>
      <c r="J20" s="346">
        <v>-2.4867935245668922</v>
      </c>
      <c r="K20" s="319">
        <v>288.61</v>
      </c>
      <c r="L20" s="320">
        <v>268.52800000000002</v>
      </c>
      <c r="M20" s="339">
        <v>7.4785497229339182</v>
      </c>
      <c r="N20" s="335">
        <v>300.20600000000002</v>
      </c>
      <c r="O20" s="320">
        <v>301.89400000000001</v>
      </c>
      <c r="P20" s="339">
        <v>-0.55913665061246265</v>
      </c>
      <c r="Q20" s="335" t="s">
        <v>27</v>
      </c>
      <c r="R20" s="320" t="s">
        <v>27</v>
      </c>
      <c r="S20" s="339" t="s">
        <v>27</v>
      </c>
    </row>
    <row r="21" spans="3:19" ht="18" customHeight="1" x14ac:dyDescent="0.2">
      <c r="C21" s="478" t="s">
        <v>35</v>
      </c>
      <c r="D21" s="479"/>
      <c r="E21" s="319" t="s">
        <v>27</v>
      </c>
      <c r="F21" s="320" t="s">
        <v>27</v>
      </c>
      <c r="G21" s="339" t="s">
        <v>27</v>
      </c>
      <c r="H21" s="319" t="s">
        <v>27</v>
      </c>
      <c r="I21" s="320" t="s">
        <v>27</v>
      </c>
      <c r="J21" s="346" t="s">
        <v>27</v>
      </c>
      <c r="K21" s="319" t="s">
        <v>27</v>
      </c>
      <c r="L21" s="320" t="s">
        <v>27</v>
      </c>
      <c r="M21" s="339" t="s">
        <v>27</v>
      </c>
      <c r="N21" s="335" t="s">
        <v>27</v>
      </c>
      <c r="O21" s="320" t="s">
        <v>27</v>
      </c>
      <c r="P21" s="339" t="s">
        <v>27</v>
      </c>
      <c r="Q21" s="335" t="s">
        <v>27</v>
      </c>
      <c r="R21" s="320" t="s">
        <v>27</v>
      </c>
      <c r="S21" s="339" t="s">
        <v>27</v>
      </c>
    </row>
    <row r="22" spans="3:19" ht="21" customHeight="1" thickBot="1" x14ac:dyDescent="0.25">
      <c r="C22" s="480" t="s">
        <v>36</v>
      </c>
      <c r="D22" s="481"/>
      <c r="E22" s="327" t="s">
        <v>27</v>
      </c>
      <c r="F22" s="328" t="s">
        <v>27</v>
      </c>
      <c r="G22" s="344" t="s">
        <v>27</v>
      </c>
      <c r="H22" s="327" t="s">
        <v>27</v>
      </c>
      <c r="I22" s="328" t="s">
        <v>27</v>
      </c>
      <c r="J22" s="348" t="s">
        <v>27</v>
      </c>
      <c r="K22" s="327" t="s">
        <v>27</v>
      </c>
      <c r="L22" s="328" t="s">
        <v>27</v>
      </c>
      <c r="M22" s="344" t="s">
        <v>27</v>
      </c>
      <c r="N22" s="337" t="s">
        <v>27</v>
      </c>
      <c r="O22" s="328" t="s">
        <v>27</v>
      </c>
      <c r="P22" s="344" t="s">
        <v>27</v>
      </c>
      <c r="Q22" s="337" t="s">
        <v>27</v>
      </c>
      <c r="R22" s="328" t="s">
        <v>27</v>
      </c>
      <c r="S22" s="344" t="s">
        <v>27</v>
      </c>
    </row>
    <row r="24" spans="3:19" ht="21" x14ac:dyDescent="0.25">
      <c r="C24" s="46"/>
      <c r="D24" s="266"/>
    </row>
  </sheetData>
  <mergeCells count="14">
    <mergeCell ref="Q7:R7"/>
    <mergeCell ref="E5:G6"/>
    <mergeCell ref="C21:D21"/>
    <mergeCell ref="C22:D22"/>
    <mergeCell ref="C9:C10"/>
    <mergeCell ref="C13:C15"/>
    <mergeCell ref="C16:C18"/>
    <mergeCell ref="C19:D19"/>
    <mergeCell ref="C20:D20"/>
    <mergeCell ref="C5:C8"/>
    <mergeCell ref="D5:D8"/>
    <mergeCell ref="H7:I7"/>
    <mergeCell ref="K7:L7"/>
    <mergeCell ref="N7:O7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zoomScale="80" workbookViewId="0">
      <selection activeCell="L36" sqref="L36"/>
    </sheetView>
  </sheetViews>
  <sheetFormatPr defaultRowHeight="12.75" x14ac:dyDescent="0.2"/>
  <cols>
    <col min="1" max="1" width="20.85546875" customWidth="1"/>
    <col min="2" max="2" width="21.5703125" customWidth="1"/>
    <col min="3" max="3" width="22.42578125" customWidth="1"/>
    <col min="4" max="4" width="12" customWidth="1"/>
    <col min="5" max="5" width="12.28515625" customWidth="1"/>
    <col min="6" max="6" width="13.5703125" customWidth="1"/>
    <col min="7" max="7" width="11.5703125" customWidth="1"/>
    <col min="8" max="8" width="12.140625" customWidth="1"/>
    <col min="9" max="9" width="11.7109375" customWidth="1"/>
    <col min="10" max="10" width="11.42578125" customWidth="1"/>
    <col min="11" max="11" width="11.28515625" customWidth="1"/>
    <col min="12" max="12" width="11.85546875" customWidth="1"/>
    <col min="13" max="13" width="11.28515625" customWidth="1"/>
    <col min="14" max="14" width="11.42578125" customWidth="1"/>
    <col min="15" max="15" width="13.28515625" customWidth="1"/>
    <col min="16" max="16" width="11.85546875" customWidth="1"/>
    <col min="17" max="17" width="12.140625" customWidth="1"/>
    <col min="18" max="18" width="11.7109375" customWidth="1"/>
  </cols>
  <sheetData>
    <row r="1" spans="2:18" ht="18.75" x14ac:dyDescent="0.3">
      <c r="B1" s="2" t="s">
        <v>282</v>
      </c>
    </row>
    <row r="2" spans="2:18" ht="18.75" x14ac:dyDescent="0.3">
      <c r="B2" s="2" t="s">
        <v>23</v>
      </c>
      <c r="E2" s="2"/>
    </row>
    <row r="3" spans="2:18" ht="15.75" thickBot="1" x14ac:dyDescent="0.3">
      <c r="B3" s="92" t="s">
        <v>123</v>
      </c>
      <c r="C3" s="1"/>
    </row>
    <row r="4" spans="2:18" ht="15" thickBot="1" x14ac:dyDescent="0.25">
      <c r="B4" s="494" t="s">
        <v>0</v>
      </c>
      <c r="C4" s="497" t="s">
        <v>40</v>
      </c>
      <c r="D4" s="500" t="s">
        <v>1</v>
      </c>
      <c r="E4" s="501"/>
      <c r="F4" s="502"/>
      <c r="G4" s="5" t="s">
        <v>9</v>
      </c>
      <c r="H4" s="5"/>
      <c r="I4" s="5"/>
      <c r="J4" s="6"/>
      <c r="K4" s="6"/>
      <c r="L4" s="6"/>
      <c r="M4" s="6"/>
      <c r="N4" s="6"/>
      <c r="O4" s="6"/>
      <c r="P4" s="6"/>
      <c r="Q4" s="6"/>
      <c r="R4" s="7"/>
    </row>
    <row r="5" spans="2:18" ht="15" thickBot="1" x14ac:dyDescent="0.25">
      <c r="B5" s="495"/>
      <c r="C5" s="498"/>
      <c r="D5" s="503"/>
      <c r="E5" s="504"/>
      <c r="F5" s="505"/>
      <c r="G5" s="8" t="s">
        <v>10</v>
      </c>
      <c r="H5" s="5"/>
      <c r="I5" s="5"/>
      <c r="J5" s="8" t="s">
        <v>11</v>
      </c>
      <c r="K5" s="5"/>
      <c r="L5" s="5"/>
      <c r="M5" s="8" t="s">
        <v>12</v>
      </c>
      <c r="N5" s="6"/>
      <c r="O5" s="6"/>
      <c r="P5" s="8" t="s">
        <v>13</v>
      </c>
      <c r="Q5" s="6"/>
      <c r="R5" s="7"/>
    </row>
    <row r="6" spans="2:18" ht="30.75" thickBot="1" x14ac:dyDescent="0.3">
      <c r="B6" s="495"/>
      <c r="C6" s="498"/>
      <c r="D6" s="21" t="s">
        <v>26</v>
      </c>
      <c r="E6" s="99"/>
      <c r="F6" s="100" t="s">
        <v>165</v>
      </c>
      <c r="G6" s="21" t="s">
        <v>26</v>
      </c>
      <c r="H6" s="99"/>
      <c r="I6" s="100" t="s">
        <v>166</v>
      </c>
      <c r="J6" s="47" t="s">
        <v>26</v>
      </c>
      <c r="K6" s="47"/>
      <c r="L6" s="100" t="s">
        <v>166</v>
      </c>
      <c r="M6" s="48" t="s">
        <v>26</v>
      </c>
      <c r="N6" s="267"/>
      <c r="O6" s="100" t="s">
        <v>166</v>
      </c>
      <c r="P6" s="22" t="s">
        <v>26</v>
      </c>
      <c r="Q6" s="99"/>
      <c r="R6" s="100" t="s">
        <v>166</v>
      </c>
    </row>
    <row r="7" spans="2:18" ht="15.75" thickBot="1" x14ac:dyDescent="0.25">
      <c r="B7" s="496"/>
      <c r="C7" s="499"/>
      <c r="D7" s="12" t="s">
        <v>283</v>
      </c>
      <c r="E7" s="91" t="s">
        <v>272</v>
      </c>
      <c r="F7" s="145" t="s">
        <v>14</v>
      </c>
      <c r="G7" s="12" t="s">
        <v>283</v>
      </c>
      <c r="H7" s="91" t="s">
        <v>272</v>
      </c>
      <c r="I7" s="270" t="s">
        <v>14</v>
      </c>
      <c r="J7" s="12" t="s">
        <v>283</v>
      </c>
      <c r="K7" s="91" t="s">
        <v>272</v>
      </c>
      <c r="L7" s="271" t="s">
        <v>14</v>
      </c>
      <c r="M7" s="12" t="s">
        <v>283</v>
      </c>
      <c r="N7" s="91" t="s">
        <v>272</v>
      </c>
      <c r="O7" s="145" t="s">
        <v>14</v>
      </c>
      <c r="P7" s="12" t="s">
        <v>283</v>
      </c>
      <c r="Q7" s="91" t="s">
        <v>272</v>
      </c>
      <c r="R7" s="145" t="s">
        <v>14</v>
      </c>
    </row>
    <row r="8" spans="2:18" ht="27" customHeight="1" x14ac:dyDescent="0.2">
      <c r="B8" s="508" t="s">
        <v>55</v>
      </c>
      <c r="C8" s="168" t="s">
        <v>153</v>
      </c>
      <c r="D8" s="368">
        <v>1251.625</v>
      </c>
      <c r="E8" s="369">
        <v>1284.423</v>
      </c>
      <c r="F8" s="338">
        <v>-2.5535201409504502</v>
      </c>
      <c r="G8" s="368">
        <v>1255.038</v>
      </c>
      <c r="H8" s="378">
        <v>1296.9970000000001</v>
      </c>
      <c r="I8" s="360">
        <v>-3.2350884389092691</v>
      </c>
      <c r="J8" s="368">
        <v>1316.105</v>
      </c>
      <c r="K8" s="369">
        <v>1337.7349999999999</v>
      </c>
      <c r="L8" s="345">
        <v>-1.6169121687030603</v>
      </c>
      <c r="M8" s="368" t="s">
        <v>27</v>
      </c>
      <c r="N8" s="378" t="s">
        <v>27</v>
      </c>
      <c r="O8" s="360" t="s">
        <v>27</v>
      </c>
      <c r="P8" s="368">
        <v>1215.4390000000001</v>
      </c>
      <c r="Q8" s="378">
        <v>1204.4290000000001</v>
      </c>
      <c r="R8" s="360">
        <v>0.91412611287174161</v>
      </c>
    </row>
    <row r="9" spans="2:18" ht="23.25" customHeight="1" x14ac:dyDescent="0.2">
      <c r="B9" s="509"/>
      <c r="C9" s="169" t="s">
        <v>154</v>
      </c>
      <c r="D9" s="370">
        <v>1284.0309999999999</v>
      </c>
      <c r="E9" s="371">
        <v>1312.7809999999999</v>
      </c>
      <c r="F9" s="339">
        <v>-2.1900073203375126</v>
      </c>
      <c r="G9" s="370">
        <v>1287.921</v>
      </c>
      <c r="H9" s="379">
        <v>1331.5640000000001</v>
      </c>
      <c r="I9" s="361">
        <v>-3.277574341150709</v>
      </c>
      <c r="J9" s="370">
        <v>1334.22</v>
      </c>
      <c r="K9" s="371">
        <v>1300.8320000000001</v>
      </c>
      <c r="L9" s="346">
        <v>2.5666650266906039</v>
      </c>
      <c r="M9" s="370">
        <v>1297.481</v>
      </c>
      <c r="N9" s="379">
        <v>1292.3630000000001</v>
      </c>
      <c r="O9" s="361">
        <v>0.39601876562544253</v>
      </c>
      <c r="P9" s="370">
        <v>1221.759</v>
      </c>
      <c r="Q9" s="384">
        <v>1219.375</v>
      </c>
      <c r="R9" s="361">
        <v>0.19550999487442455</v>
      </c>
    </row>
    <row r="10" spans="2:18" ht="27" customHeight="1" x14ac:dyDescent="0.2">
      <c r="B10" s="509"/>
      <c r="C10" s="169" t="s">
        <v>159</v>
      </c>
      <c r="D10" s="370">
        <v>1316.71</v>
      </c>
      <c r="E10" s="371">
        <v>1396.4590000000001</v>
      </c>
      <c r="F10" s="339">
        <v>-5.7108013912331135</v>
      </c>
      <c r="G10" s="370" t="s">
        <v>95</v>
      </c>
      <c r="H10" s="379" t="s">
        <v>95</v>
      </c>
      <c r="I10" s="362" t="s">
        <v>224</v>
      </c>
      <c r="J10" s="382" t="s">
        <v>95</v>
      </c>
      <c r="K10" s="371" t="s">
        <v>95</v>
      </c>
      <c r="L10" s="365" t="s">
        <v>224</v>
      </c>
      <c r="M10" s="370" t="s">
        <v>27</v>
      </c>
      <c r="N10" s="379" t="s">
        <v>27</v>
      </c>
      <c r="O10" s="362" t="s">
        <v>27</v>
      </c>
      <c r="P10" s="385" t="s">
        <v>27</v>
      </c>
      <c r="Q10" s="386" t="s">
        <v>27</v>
      </c>
      <c r="R10" s="362" t="s">
        <v>27</v>
      </c>
    </row>
    <row r="11" spans="2:18" ht="27.75" customHeight="1" x14ac:dyDescent="0.2">
      <c r="B11" s="509"/>
      <c r="C11" s="169" t="s">
        <v>160</v>
      </c>
      <c r="D11" s="370">
        <v>1514.9829999999999</v>
      </c>
      <c r="E11" s="371">
        <v>1508.3530000000001</v>
      </c>
      <c r="F11" s="339">
        <v>0.43955227987081807</v>
      </c>
      <c r="G11" s="370">
        <v>1531.681</v>
      </c>
      <c r="H11" s="379">
        <v>1514.989</v>
      </c>
      <c r="I11" s="361">
        <v>1.1017901780144943</v>
      </c>
      <c r="J11" s="382" t="s">
        <v>95</v>
      </c>
      <c r="K11" s="371" t="s">
        <v>95</v>
      </c>
      <c r="L11" s="365" t="s">
        <v>224</v>
      </c>
      <c r="M11" s="370" t="s">
        <v>95</v>
      </c>
      <c r="N11" s="379" t="s">
        <v>95</v>
      </c>
      <c r="O11" s="362" t="s">
        <v>224</v>
      </c>
      <c r="P11" s="385" t="s">
        <v>95</v>
      </c>
      <c r="Q11" s="386" t="s">
        <v>95</v>
      </c>
      <c r="R11" s="362" t="s">
        <v>224</v>
      </c>
    </row>
    <row r="12" spans="2:18" ht="25.5" x14ac:dyDescent="0.2">
      <c r="B12" s="509"/>
      <c r="C12" s="169" t="s">
        <v>56</v>
      </c>
      <c r="D12" s="370">
        <v>1326.5429999999999</v>
      </c>
      <c r="E12" s="371">
        <v>1337.9870000000001</v>
      </c>
      <c r="F12" s="339">
        <v>-0.85531473773662881</v>
      </c>
      <c r="G12" s="370">
        <v>1326.634</v>
      </c>
      <c r="H12" s="379">
        <v>1353.665</v>
      </c>
      <c r="I12" s="361">
        <v>-1.9968751500555861</v>
      </c>
      <c r="J12" s="382" t="s">
        <v>95</v>
      </c>
      <c r="K12" s="371" t="s">
        <v>95</v>
      </c>
      <c r="L12" s="365" t="s">
        <v>224</v>
      </c>
      <c r="M12" s="370">
        <v>1317.0930000000001</v>
      </c>
      <c r="N12" s="379">
        <v>1281.0440000000001</v>
      </c>
      <c r="O12" s="361">
        <v>2.8140329293919626</v>
      </c>
      <c r="P12" s="370" t="s">
        <v>95</v>
      </c>
      <c r="Q12" s="379" t="s">
        <v>95</v>
      </c>
      <c r="R12" s="362" t="s">
        <v>224</v>
      </c>
    </row>
    <row r="13" spans="2:18" ht="23.25" customHeight="1" x14ac:dyDescent="0.2">
      <c r="B13" s="509"/>
      <c r="C13" s="169" t="s">
        <v>57</v>
      </c>
      <c r="D13" s="370" t="s">
        <v>95</v>
      </c>
      <c r="E13" s="371" t="s">
        <v>27</v>
      </c>
      <c r="F13" s="358" t="s">
        <v>27</v>
      </c>
      <c r="G13" s="370" t="s">
        <v>95</v>
      </c>
      <c r="H13" s="379" t="s">
        <v>27</v>
      </c>
      <c r="I13" s="362" t="s">
        <v>27</v>
      </c>
      <c r="J13" s="382" t="s">
        <v>27</v>
      </c>
      <c r="K13" s="371" t="s">
        <v>27</v>
      </c>
      <c r="L13" s="365" t="s">
        <v>27</v>
      </c>
      <c r="M13" s="370" t="s">
        <v>27</v>
      </c>
      <c r="N13" s="379" t="s">
        <v>27</v>
      </c>
      <c r="O13" s="362" t="s">
        <v>27</v>
      </c>
      <c r="P13" s="370" t="s">
        <v>27</v>
      </c>
      <c r="Q13" s="379" t="s">
        <v>27</v>
      </c>
      <c r="R13" s="362" t="s">
        <v>27</v>
      </c>
    </row>
    <row r="14" spans="2:18" ht="15.75" thickBot="1" x14ac:dyDescent="0.25">
      <c r="B14" s="510"/>
      <c r="C14" s="235" t="s">
        <v>58</v>
      </c>
      <c r="D14" s="372" t="s">
        <v>95</v>
      </c>
      <c r="E14" s="373" t="s">
        <v>95</v>
      </c>
      <c r="F14" s="359" t="s">
        <v>224</v>
      </c>
      <c r="G14" s="374" t="s">
        <v>27</v>
      </c>
      <c r="H14" s="380" t="s">
        <v>27</v>
      </c>
      <c r="I14" s="363" t="s">
        <v>27</v>
      </c>
      <c r="J14" s="383" t="s">
        <v>27</v>
      </c>
      <c r="K14" s="375" t="s">
        <v>27</v>
      </c>
      <c r="L14" s="366" t="s">
        <v>27</v>
      </c>
      <c r="M14" s="374" t="s">
        <v>95</v>
      </c>
      <c r="N14" s="380" t="s">
        <v>95</v>
      </c>
      <c r="O14" s="363" t="s">
        <v>224</v>
      </c>
      <c r="P14" s="374" t="s">
        <v>27</v>
      </c>
      <c r="Q14" s="380" t="s">
        <v>27</v>
      </c>
      <c r="R14" s="363" t="s">
        <v>27</v>
      </c>
    </row>
    <row r="15" spans="2:18" ht="15.75" customHeight="1" x14ac:dyDescent="0.2">
      <c r="B15" s="511" t="s">
        <v>59</v>
      </c>
      <c r="C15" s="512"/>
      <c r="D15" s="368">
        <v>1476.096</v>
      </c>
      <c r="E15" s="369">
        <v>1457.672</v>
      </c>
      <c r="F15" s="338">
        <v>1.2639331756389625</v>
      </c>
      <c r="G15" s="370">
        <v>1488.894</v>
      </c>
      <c r="H15" s="379">
        <v>1466.9690000000001</v>
      </c>
      <c r="I15" s="362">
        <v>1.4945782767052305</v>
      </c>
      <c r="J15" s="368">
        <v>1486.2429999999999</v>
      </c>
      <c r="K15" s="369">
        <v>1460.7349999999999</v>
      </c>
      <c r="L15" s="345">
        <v>1.7462441852902848</v>
      </c>
      <c r="M15" s="368">
        <v>1320.8520000000001</v>
      </c>
      <c r="N15" s="378">
        <v>1313.606</v>
      </c>
      <c r="O15" s="360">
        <v>0.55161136596514437</v>
      </c>
      <c r="P15" s="368" t="s">
        <v>27</v>
      </c>
      <c r="Q15" s="378" t="s">
        <v>27</v>
      </c>
      <c r="R15" s="360" t="s">
        <v>27</v>
      </c>
    </row>
    <row r="16" spans="2:18" ht="15" x14ac:dyDescent="0.2">
      <c r="B16" s="513" t="s">
        <v>60</v>
      </c>
      <c r="C16" s="514"/>
      <c r="D16" s="370">
        <v>979.37</v>
      </c>
      <c r="E16" s="371">
        <v>1018.188</v>
      </c>
      <c r="F16" s="339">
        <v>-3.8124589957846671</v>
      </c>
      <c r="G16" s="370" t="s">
        <v>95</v>
      </c>
      <c r="H16" s="379" t="s">
        <v>95</v>
      </c>
      <c r="I16" s="362" t="s">
        <v>224</v>
      </c>
      <c r="J16" s="382" t="s">
        <v>95</v>
      </c>
      <c r="K16" s="371" t="s">
        <v>95</v>
      </c>
      <c r="L16" s="365" t="s">
        <v>224</v>
      </c>
      <c r="M16" s="370" t="s">
        <v>95</v>
      </c>
      <c r="N16" s="379" t="s">
        <v>95</v>
      </c>
      <c r="O16" s="362" t="s">
        <v>224</v>
      </c>
      <c r="P16" s="370" t="s">
        <v>27</v>
      </c>
      <c r="Q16" s="379" t="s">
        <v>27</v>
      </c>
      <c r="R16" s="361" t="s">
        <v>27</v>
      </c>
    </row>
    <row r="17" spans="2:18" ht="15" customHeight="1" thickBot="1" x14ac:dyDescent="0.25">
      <c r="B17" s="515" t="s">
        <v>61</v>
      </c>
      <c r="C17" s="516"/>
      <c r="D17" s="374">
        <v>1903.498</v>
      </c>
      <c r="E17" s="375">
        <v>1948.019</v>
      </c>
      <c r="F17" s="344">
        <v>-2.2854499879107935</v>
      </c>
      <c r="G17" s="374" t="s">
        <v>95</v>
      </c>
      <c r="H17" s="380" t="s">
        <v>95</v>
      </c>
      <c r="I17" s="363" t="s">
        <v>224</v>
      </c>
      <c r="J17" s="383" t="s">
        <v>27</v>
      </c>
      <c r="K17" s="375" t="s">
        <v>27</v>
      </c>
      <c r="L17" s="366" t="s">
        <v>27</v>
      </c>
      <c r="M17" s="374" t="s">
        <v>27</v>
      </c>
      <c r="N17" s="380" t="s">
        <v>27</v>
      </c>
      <c r="O17" s="363" t="s">
        <v>27</v>
      </c>
      <c r="P17" s="374">
        <v>2022.35</v>
      </c>
      <c r="Q17" s="380">
        <v>2143.183</v>
      </c>
      <c r="R17" s="367">
        <v>-5.6380159790367914</v>
      </c>
    </row>
    <row r="18" spans="2:18" ht="15.75" customHeight="1" x14ac:dyDescent="0.2">
      <c r="B18" s="506" t="s">
        <v>62</v>
      </c>
      <c r="C18" s="236" t="s">
        <v>53</v>
      </c>
      <c r="D18" s="376">
        <v>916.61099999999999</v>
      </c>
      <c r="E18" s="377">
        <v>925.54</v>
      </c>
      <c r="F18" s="349">
        <v>-0.96473410117336633</v>
      </c>
      <c r="G18" s="376">
        <v>955.45100000000002</v>
      </c>
      <c r="H18" s="381">
        <v>981.61099999999999</v>
      </c>
      <c r="I18" s="364">
        <v>-2.6650068102333782</v>
      </c>
      <c r="J18" s="376">
        <v>1023.0069999999999</v>
      </c>
      <c r="K18" s="377">
        <v>1043.769</v>
      </c>
      <c r="L18" s="347">
        <v>-1.9891374432465476</v>
      </c>
      <c r="M18" s="376">
        <v>940.72299999999996</v>
      </c>
      <c r="N18" s="381">
        <v>939.71400000000006</v>
      </c>
      <c r="O18" s="364">
        <v>0.10737309436699898</v>
      </c>
      <c r="P18" s="376">
        <v>782.77099999999996</v>
      </c>
      <c r="Q18" s="381">
        <v>781.24699999999996</v>
      </c>
      <c r="R18" s="364">
        <v>0.19507274907935659</v>
      </c>
    </row>
    <row r="19" spans="2:18" ht="37.5" customHeight="1" thickBot="1" x14ac:dyDescent="0.25">
      <c r="B19" s="507"/>
      <c r="C19" s="170" t="s">
        <v>63</v>
      </c>
      <c r="D19" s="374">
        <v>668.53700000000003</v>
      </c>
      <c r="E19" s="375">
        <v>671.40200000000004</v>
      </c>
      <c r="F19" s="344">
        <v>-0.42671901483760977</v>
      </c>
      <c r="G19" s="374" t="s">
        <v>95</v>
      </c>
      <c r="H19" s="380" t="s">
        <v>95</v>
      </c>
      <c r="I19" s="363" t="s">
        <v>224</v>
      </c>
      <c r="J19" s="383" t="s">
        <v>95</v>
      </c>
      <c r="K19" s="375" t="s">
        <v>95</v>
      </c>
      <c r="L19" s="366" t="s">
        <v>224</v>
      </c>
      <c r="M19" s="374" t="s">
        <v>95</v>
      </c>
      <c r="N19" s="380" t="s">
        <v>95</v>
      </c>
      <c r="O19" s="363" t="s">
        <v>224</v>
      </c>
      <c r="P19" s="374" t="s">
        <v>95</v>
      </c>
      <c r="Q19" s="380" t="s">
        <v>95</v>
      </c>
      <c r="R19" s="363" t="s">
        <v>224</v>
      </c>
    </row>
    <row r="21" spans="2:18" ht="24" x14ac:dyDescent="0.3">
      <c r="B21" s="142"/>
    </row>
  </sheetData>
  <mergeCells count="8">
    <mergeCell ref="B4:B7"/>
    <mergeCell ref="C4:C7"/>
    <mergeCell ref="D4:F5"/>
    <mergeCell ref="B18:B19"/>
    <mergeCell ref="B8:B14"/>
    <mergeCell ref="B15:C15"/>
    <mergeCell ref="B16:C16"/>
    <mergeCell ref="B17:C17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43"/>
  <sheetViews>
    <sheetView zoomScale="75" workbookViewId="0">
      <selection activeCell="Y24" sqref="Y24"/>
    </sheetView>
  </sheetViews>
  <sheetFormatPr defaultRowHeight="12.75" x14ac:dyDescent="0.2"/>
  <cols>
    <col min="3" max="3" width="22" customWidth="1"/>
    <col min="4" max="4" width="13.42578125" customWidth="1"/>
    <col min="5" max="5" width="12.5703125" customWidth="1"/>
    <col min="6" max="6" width="12" customWidth="1"/>
    <col min="7" max="7" width="13" customWidth="1"/>
    <col min="8" max="8" width="12.5703125" customWidth="1"/>
    <col min="9" max="9" width="12" customWidth="1"/>
    <col min="10" max="10" width="12.7109375" customWidth="1"/>
    <col min="11" max="11" width="11.85546875" customWidth="1"/>
    <col min="12" max="12" width="11.5703125" customWidth="1"/>
    <col min="13" max="13" width="12" customWidth="1"/>
    <col min="14" max="14" width="12.7109375" customWidth="1"/>
    <col min="15" max="15" width="12" customWidth="1"/>
    <col min="16" max="16" width="12.28515625" customWidth="1"/>
    <col min="17" max="17" width="11.7109375" customWidth="1"/>
    <col min="18" max="18" width="11.5703125" customWidth="1"/>
    <col min="19" max="19" width="12.7109375" customWidth="1"/>
  </cols>
  <sheetData>
    <row r="1" spans="3:19" ht="18.75" x14ac:dyDescent="0.3">
      <c r="C1" s="2" t="s">
        <v>282</v>
      </c>
    </row>
    <row r="2" spans="3:19" ht="18.75" x14ac:dyDescent="0.3">
      <c r="C2" s="2" t="s">
        <v>23</v>
      </c>
      <c r="F2" s="2"/>
    </row>
    <row r="3" spans="3:19" ht="15.75" x14ac:dyDescent="0.25">
      <c r="C3" s="16" t="s">
        <v>15</v>
      </c>
      <c r="D3" s="1"/>
    </row>
    <row r="5" spans="3:19" ht="13.5" thickBot="1" x14ac:dyDescent="0.25"/>
    <row r="6" spans="3:19" ht="15.75" thickBot="1" x14ac:dyDescent="0.3">
      <c r="C6" s="25"/>
      <c r="D6" s="26"/>
      <c r="E6" s="3" t="s">
        <v>1</v>
      </c>
      <c r="F6" s="4"/>
      <c r="G6" s="27"/>
      <c r="H6" s="5" t="s">
        <v>9</v>
      </c>
      <c r="I6" s="5"/>
      <c r="J6" s="5"/>
      <c r="K6" s="6"/>
      <c r="L6" s="6"/>
      <c r="M6" s="6"/>
      <c r="N6" s="6"/>
      <c r="O6" s="6"/>
      <c r="P6" s="6"/>
      <c r="Q6" s="6"/>
      <c r="R6" s="6"/>
      <c r="S6" s="7"/>
    </row>
    <row r="7" spans="3:19" ht="15.75" thickBot="1" x14ac:dyDescent="0.3">
      <c r="C7" s="28"/>
      <c r="D7" s="31" t="s">
        <v>41</v>
      </c>
      <c r="E7" s="19"/>
      <c r="F7" s="20"/>
      <c r="G7" s="29"/>
      <c r="H7" s="8" t="s">
        <v>10</v>
      </c>
      <c r="I7" s="5"/>
      <c r="J7" s="5"/>
      <c r="K7" s="8" t="s">
        <v>11</v>
      </c>
      <c r="L7" s="5"/>
      <c r="M7" s="5"/>
      <c r="N7" s="8" t="s">
        <v>12</v>
      </c>
      <c r="O7" s="6"/>
      <c r="P7" s="6"/>
      <c r="Q7" s="8" t="s">
        <v>13</v>
      </c>
      <c r="R7" s="6"/>
      <c r="S7" s="7"/>
    </row>
    <row r="8" spans="3:19" ht="33.75" customHeight="1" thickBot="1" x14ac:dyDescent="0.3">
      <c r="C8" s="30" t="s">
        <v>0</v>
      </c>
      <c r="D8" s="31" t="s">
        <v>42</v>
      </c>
      <c r="E8" s="24" t="s">
        <v>26</v>
      </c>
      <c r="F8" s="9"/>
      <c r="G8" s="11" t="s">
        <v>166</v>
      </c>
      <c r="H8" s="24" t="s">
        <v>26</v>
      </c>
      <c r="I8" s="9"/>
      <c r="J8" s="10" t="s">
        <v>167</v>
      </c>
      <c r="K8" s="24" t="s">
        <v>26</v>
      </c>
      <c r="L8" s="9"/>
      <c r="M8" s="10" t="s">
        <v>167</v>
      </c>
      <c r="N8" s="24" t="s">
        <v>26</v>
      </c>
      <c r="O8" s="9"/>
      <c r="P8" s="10" t="s">
        <v>167</v>
      </c>
      <c r="Q8" s="24" t="s">
        <v>26</v>
      </c>
      <c r="R8" s="9"/>
      <c r="S8" s="11" t="s">
        <v>167</v>
      </c>
    </row>
    <row r="9" spans="3:19" ht="30" customHeight="1" thickBot="1" x14ac:dyDescent="0.25">
      <c r="C9" s="23"/>
      <c r="D9" s="15"/>
      <c r="E9" s="12" t="s">
        <v>283</v>
      </c>
      <c r="F9" s="91" t="s">
        <v>272</v>
      </c>
      <c r="G9" s="13" t="s">
        <v>14</v>
      </c>
      <c r="H9" s="12" t="s">
        <v>283</v>
      </c>
      <c r="I9" s="91" t="s">
        <v>272</v>
      </c>
      <c r="J9" s="13" t="s">
        <v>14</v>
      </c>
      <c r="K9" s="12" t="s">
        <v>283</v>
      </c>
      <c r="L9" s="91" t="s">
        <v>272</v>
      </c>
      <c r="M9" s="13" t="s">
        <v>14</v>
      </c>
      <c r="N9" s="12" t="s">
        <v>283</v>
      </c>
      <c r="O9" s="91" t="s">
        <v>272</v>
      </c>
      <c r="P9" s="13" t="s">
        <v>14</v>
      </c>
      <c r="Q9" s="12" t="s">
        <v>283</v>
      </c>
      <c r="R9" s="91" t="s">
        <v>272</v>
      </c>
      <c r="S9" s="14" t="s">
        <v>14</v>
      </c>
    </row>
    <row r="10" spans="3:19" ht="17.25" customHeight="1" x14ac:dyDescent="0.2">
      <c r="C10" s="482" t="s">
        <v>83</v>
      </c>
      <c r="D10" s="171" t="s">
        <v>43</v>
      </c>
      <c r="E10" s="404" t="s">
        <v>27</v>
      </c>
      <c r="F10" s="405" t="s">
        <v>27</v>
      </c>
      <c r="G10" s="387" t="s">
        <v>27</v>
      </c>
      <c r="H10" s="404" t="s">
        <v>27</v>
      </c>
      <c r="I10" s="405" t="s">
        <v>27</v>
      </c>
      <c r="J10" s="387" t="s">
        <v>27</v>
      </c>
      <c r="K10" s="404" t="s">
        <v>27</v>
      </c>
      <c r="L10" s="405" t="s">
        <v>27</v>
      </c>
      <c r="M10" s="387" t="s">
        <v>27</v>
      </c>
      <c r="N10" s="404" t="s">
        <v>27</v>
      </c>
      <c r="O10" s="405" t="s">
        <v>27</v>
      </c>
      <c r="P10" s="387" t="s">
        <v>27</v>
      </c>
      <c r="Q10" s="404" t="s">
        <v>27</v>
      </c>
      <c r="R10" s="405" t="s">
        <v>27</v>
      </c>
      <c r="S10" s="395" t="s">
        <v>27</v>
      </c>
    </row>
    <row r="11" spans="3:19" ht="15" customHeight="1" x14ac:dyDescent="0.2">
      <c r="C11" s="517"/>
      <c r="D11" s="172" t="s">
        <v>44</v>
      </c>
      <c r="E11" s="319" t="s">
        <v>95</v>
      </c>
      <c r="F11" s="320" t="s">
        <v>95</v>
      </c>
      <c r="G11" s="388" t="s">
        <v>224</v>
      </c>
      <c r="H11" s="319" t="s">
        <v>27</v>
      </c>
      <c r="I11" s="320" t="s">
        <v>27</v>
      </c>
      <c r="J11" s="388" t="s">
        <v>27</v>
      </c>
      <c r="K11" s="319" t="s">
        <v>27</v>
      </c>
      <c r="L11" s="320" t="s">
        <v>27</v>
      </c>
      <c r="M11" s="388" t="s">
        <v>27</v>
      </c>
      <c r="N11" s="319" t="s">
        <v>27</v>
      </c>
      <c r="O11" s="320" t="s">
        <v>27</v>
      </c>
      <c r="P11" s="388" t="s">
        <v>27</v>
      </c>
      <c r="Q11" s="319" t="s">
        <v>95</v>
      </c>
      <c r="R11" s="320" t="s">
        <v>95</v>
      </c>
      <c r="S11" s="396" t="s">
        <v>224</v>
      </c>
    </row>
    <row r="12" spans="3:19" ht="15" customHeight="1" x14ac:dyDescent="0.2">
      <c r="C12" s="517"/>
      <c r="D12" s="172" t="s">
        <v>45</v>
      </c>
      <c r="E12" s="319">
        <v>176.62899999999999</v>
      </c>
      <c r="F12" s="320">
        <v>176.90199999999999</v>
      </c>
      <c r="G12" s="388">
        <v>-0.15432273236028771</v>
      </c>
      <c r="H12" s="319">
        <v>178.67</v>
      </c>
      <c r="I12" s="320">
        <v>179.066</v>
      </c>
      <c r="J12" s="388">
        <v>-0.22114750985670925</v>
      </c>
      <c r="K12" s="319">
        <v>180.38800000000001</v>
      </c>
      <c r="L12" s="320">
        <v>180.15100000000001</v>
      </c>
      <c r="M12" s="388">
        <v>0.13155630554367989</v>
      </c>
      <c r="N12" s="319">
        <v>173.92400000000001</v>
      </c>
      <c r="O12" s="320">
        <v>173.85599999999999</v>
      </c>
      <c r="P12" s="388">
        <v>3.9112829007921526E-2</v>
      </c>
      <c r="Q12" s="319">
        <v>167.11</v>
      </c>
      <c r="R12" s="320">
        <v>167.62299999999999</v>
      </c>
      <c r="S12" s="396">
        <v>-0.30604391998710012</v>
      </c>
    </row>
    <row r="13" spans="3:19" ht="15" customHeight="1" x14ac:dyDescent="0.2">
      <c r="C13" s="517"/>
      <c r="D13" s="173" t="s">
        <v>46</v>
      </c>
      <c r="E13" s="319">
        <v>186.404</v>
      </c>
      <c r="F13" s="320">
        <v>187.751</v>
      </c>
      <c r="G13" s="388">
        <v>-0.7174395875388192</v>
      </c>
      <c r="H13" s="319">
        <v>186.19300000000001</v>
      </c>
      <c r="I13" s="320">
        <v>187.58799999999999</v>
      </c>
      <c r="J13" s="388">
        <v>-0.74365097980680106</v>
      </c>
      <c r="K13" s="319">
        <v>200.09200000000001</v>
      </c>
      <c r="L13" s="320">
        <v>199.33500000000001</v>
      </c>
      <c r="M13" s="388">
        <v>0.37976271101412445</v>
      </c>
      <c r="N13" s="319" t="s">
        <v>95</v>
      </c>
      <c r="O13" s="320" t="s">
        <v>95</v>
      </c>
      <c r="P13" s="388" t="s">
        <v>224</v>
      </c>
      <c r="Q13" s="319">
        <v>160.65100000000001</v>
      </c>
      <c r="R13" s="320">
        <v>163.15199999999999</v>
      </c>
      <c r="S13" s="396">
        <v>-1.5329263508875015</v>
      </c>
    </row>
    <row r="14" spans="3:19" ht="15" customHeight="1" thickBot="1" x14ac:dyDescent="0.25">
      <c r="C14" s="517"/>
      <c r="D14" s="174" t="s">
        <v>47</v>
      </c>
      <c r="E14" s="321">
        <v>282.19299999999998</v>
      </c>
      <c r="F14" s="322">
        <v>294.08499999999998</v>
      </c>
      <c r="G14" s="389">
        <v>-4.043728853902782</v>
      </c>
      <c r="H14" s="321" t="s">
        <v>95</v>
      </c>
      <c r="I14" s="322" t="s">
        <v>95</v>
      </c>
      <c r="J14" s="393" t="s">
        <v>224</v>
      </c>
      <c r="K14" s="321" t="s">
        <v>27</v>
      </c>
      <c r="L14" s="322" t="s">
        <v>27</v>
      </c>
      <c r="M14" s="389" t="s">
        <v>27</v>
      </c>
      <c r="N14" s="321" t="s">
        <v>95</v>
      </c>
      <c r="O14" s="322" t="s">
        <v>95</v>
      </c>
      <c r="P14" s="393" t="s">
        <v>224</v>
      </c>
      <c r="Q14" s="321" t="s">
        <v>27</v>
      </c>
      <c r="R14" s="322" t="s">
        <v>27</v>
      </c>
      <c r="S14" s="397" t="s">
        <v>27</v>
      </c>
    </row>
    <row r="15" spans="3:19" ht="15" customHeight="1" thickBot="1" x14ac:dyDescent="0.25">
      <c r="C15" s="518"/>
      <c r="D15" s="175" t="s">
        <v>24</v>
      </c>
      <c r="E15" s="406">
        <v>182.12886793451153</v>
      </c>
      <c r="F15" s="407">
        <v>183.45191207611236</v>
      </c>
      <c r="G15" s="390">
        <v>-0.72119397755413639</v>
      </c>
      <c r="H15" s="406">
        <v>183.79630375734186</v>
      </c>
      <c r="I15" s="407">
        <v>185.37545588754583</v>
      </c>
      <c r="J15" s="390">
        <v>-0.8518668896285414</v>
      </c>
      <c r="K15" s="406">
        <v>188.43850482058647</v>
      </c>
      <c r="L15" s="407">
        <v>187.77248552024574</v>
      </c>
      <c r="M15" s="390">
        <v>0.35469483108531641</v>
      </c>
      <c r="N15" s="406">
        <v>178.17583984836904</v>
      </c>
      <c r="O15" s="407">
        <v>178.14950134599587</v>
      </c>
      <c r="P15" s="390">
        <v>1.4784494020003253E-2</v>
      </c>
      <c r="Q15" s="406">
        <v>167.14760016439857</v>
      </c>
      <c r="R15" s="407">
        <v>170.36933717072452</v>
      </c>
      <c r="S15" s="398">
        <v>-1.8910310152216527</v>
      </c>
    </row>
    <row r="16" spans="3:19" ht="15.75" customHeight="1" x14ac:dyDescent="0.2">
      <c r="C16" s="482" t="s">
        <v>25</v>
      </c>
      <c r="D16" s="171" t="s">
        <v>43</v>
      </c>
      <c r="E16" s="404">
        <v>166.46700000000001</v>
      </c>
      <c r="F16" s="405">
        <v>169.03899999999999</v>
      </c>
      <c r="G16" s="387">
        <v>-1.5215423659628693</v>
      </c>
      <c r="H16" s="404">
        <v>166.67699999999999</v>
      </c>
      <c r="I16" s="405">
        <v>169.61199999999999</v>
      </c>
      <c r="J16" s="387">
        <v>-1.7304200174515967</v>
      </c>
      <c r="K16" s="404">
        <v>165.76400000000001</v>
      </c>
      <c r="L16" s="405">
        <v>167.08</v>
      </c>
      <c r="M16" s="387">
        <v>-0.7876466363418736</v>
      </c>
      <c r="N16" s="404" t="s">
        <v>27</v>
      </c>
      <c r="O16" s="405" t="s">
        <v>27</v>
      </c>
      <c r="P16" s="387" t="s">
        <v>27</v>
      </c>
      <c r="Q16" s="404" t="s">
        <v>27</v>
      </c>
      <c r="R16" s="405" t="s">
        <v>27</v>
      </c>
      <c r="S16" s="395" t="s">
        <v>27</v>
      </c>
    </row>
    <row r="17" spans="3:19" ht="15" customHeight="1" x14ac:dyDescent="0.2">
      <c r="C17" s="520"/>
      <c r="D17" s="176" t="s">
        <v>44</v>
      </c>
      <c r="E17" s="319">
        <v>191.334</v>
      </c>
      <c r="F17" s="320">
        <v>181.511</v>
      </c>
      <c r="G17" s="388">
        <v>5.4117932246530556</v>
      </c>
      <c r="H17" s="319">
        <v>193.904</v>
      </c>
      <c r="I17" s="320">
        <v>180.25200000000001</v>
      </c>
      <c r="J17" s="388">
        <v>7.5738410669507052</v>
      </c>
      <c r="K17" s="319">
        <v>179.20699999999999</v>
      </c>
      <c r="L17" s="320">
        <v>185.999</v>
      </c>
      <c r="M17" s="388">
        <v>-3.6516325356587949</v>
      </c>
      <c r="N17" s="319" t="s">
        <v>27</v>
      </c>
      <c r="O17" s="320" t="s">
        <v>27</v>
      </c>
      <c r="P17" s="388" t="s">
        <v>27</v>
      </c>
      <c r="Q17" s="319" t="s">
        <v>95</v>
      </c>
      <c r="R17" s="320" t="s">
        <v>95</v>
      </c>
      <c r="S17" s="396" t="s">
        <v>224</v>
      </c>
    </row>
    <row r="18" spans="3:19" ht="15" customHeight="1" x14ac:dyDescent="0.2">
      <c r="C18" s="520"/>
      <c r="D18" s="176" t="s">
        <v>45</v>
      </c>
      <c r="E18" s="319">
        <v>190.261</v>
      </c>
      <c r="F18" s="320">
        <v>189.44499999999999</v>
      </c>
      <c r="G18" s="388">
        <v>0.4307318746865858</v>
      </c>
      <c r="H18" s="319">
        <v>195.23</v>
      </c>
      <c r="I18" s="320">
        <v>193.56200000000001</v>
      </c>
      <c r="J18" s="388">
        <v>0.86173939099615515</v>
      </c>
      <c r="K18" s="319">
        <v>173.74299999999999</v>
      </c>
      <c r="L18" s="320">
        <v>175.17500000000001</v>
      </c>
      <c r="M18" s="388">
        <v>-0.81746824603968393</v>
      </c>
      <c r="N18" s="319" t="s">
        <v>95</v>
      </c>
      <c r="O18" s="320" t="s">
        <v>95</v>
      </c>
      <c r="P18" s="394" t="s">
        <v>224</v>
      </c>
      <c r="Q18" s="319" t="s">
        <v>95</v>
      </c>
      <c r="R18" s="320" t="s">
        <v>95</v>
      </c>
      <c r="S18" s="399" t="s">
        <v>224</v>
      </c>
    </row>
    <row r="19" spans="3:19" ht="15" customHeight="1" x14ac:dyDescent="0.2">
      <c r="C19" s="520"/>
      <c r="D19" s="176" t="s">
        <v>46</v>
      </c>
      <c r="E19" s="319">
        <v>187.857</v>
      </c>
      <c r="F19" s="320">
        <v>191.09399999999999</v>
      </c>
      <c r="G19" s="388">
        <v>-1.6939307356588877</v>
      </c>
      <c r="H19" s="319">
        <v>187.60300000000001</v>
      </c>
      <c r="I19" s="320">
        <v>191.114</v>
      </c>
      <c r="J19" s="388">
        <v>-1.8371233923208115</v>
      </c>
      <c r="K19" s="319">
        <v>188.34200000000001</v>
      </c>
      <c r="L19" s="320">
        <v>189.559</v>
      </c>
      <c r="M19" s="388">
        <v>-0.64201646980622629</v>
      </c>
      <c r="N19" s="319" t="s">
        <v>27</v>
      </c>
      <c r="O19" s="320" t="s">
        <v>27</v>
      </c>
      <c r="P19" s="388" t="s">
        <v>27</v>
      </c>
      <c r="Q19" s="319" t="s">
        <v>95</v>
      </c>
      <c r="R19" s="320" t="s">
        <v>95</v>
      </c>
      <c r="S19" s="396" t="s">
        <v>224</v>
      </c>
    </row>
    <row r="20" spans="3:19" ht="15" customHeight="1" thickBot="1" x14ac:dyDescent="0.25">
      <c r="C20" s="520"/>
      <c r="D20" s="176" t="s">
        <v>47</v>
      </c>
      <c r="E20" s="321">
        <v>198.58199999999999</v>
      </c>
      <c r="F20" s="322">
        <v>206.27</v>
      </c>
      <c r="G20" s="389">
        <v>-3.7271537305473488</v>
      </c>
      <c r="H20" s="321">
        <v>199.57</v>
      </c>
      <c r="I20" s="322">
        <v>203.31399999999999</v>
      </c>
      <c r="J20" s="389">
        <v>-1.8414865675752776</v>
      </c>
      <c r="K20" s="321">
        <v>189.34100000000001</v>
      </c>
      <c r="L20" s="322">
        <v>222.17099999999999</v>
      </c>
      <c r="M20" s="389">
        <v>-14.776906076850707</v>
      </c>
      <c r="N20" s="321" t="s">
        <v>95</v>
      </c>
      <c r="O20" s="322" t="s">
        <v>95</v>
      </c>
      <c r="P20" s="393" t="s">
        <v>224</v>
      </c>
      <c r="Q20" s="321" t="s">
        <v>27</v>
      </c>
      <c r="R20" s="322" t="s">
        <v>27</v>
      </c>
      <c r="S20" s="400" t="s">
        <v>27</v>
      </c>
    </row>
    <row r="21" spans="3:19" ht="15" customHeight="1" thickBot="1" x14ac:dyDescent="0.25">
      <c r="C21" s="521"/>
      <c r="D21" s="175" t="s">
        <v>24</v>
      </c>
      <c r="E21" s="406">
        <v>188.58408722113904</v>
      </c>
      <c r="F21" s="407">
        <v>189.70556663511499</v>
      </c>
      <c r="G21" s="390">
        <v>-0.59116842687754789</v>
      </c>
      <c r="H21" s="406">
        <v>189.49605209882955</v>
      </c>
      <c r="I21" s="407">
        <v>190.0962121062673</v>
      </c>
      <c r="J21" s="390">
        <v>-0.3157138171181707</v>
      </c>
      <c r="K21" s="406">
        <v>182.93972116940532</v>
      </c>
      <c r="L21" s="407">
        <v>187.13110341627876</v>
      </c>
      <c r="M21" s="390">
        <v>-2.2398105768390568</v>
      </c>
      <c r="N21" s="406" t="s">
        <v>95</v>
      </c>
      <c r="O21" s="407" t="s">
        <v>95</v>
      </c>
      <c r="P21" s="390" t="s">
        <v>224</v>
      </c>
      <c r="Q21" s="406" t="s">
        <v>95</v>
      </c>
      <c r="R21" s="407" t="s">
        <v>95</v>
      </c>
      <c r="S21" s="398" t="s">
        <v>224</v>
      </c>
    </row>
    <row r="22" spans="3:19" ht="15.75" customHeight="1" x14ac:dyDescent="0.2">
      <c r="C22" s="482" t="s">
        <v>48</v>
      </c>
      <c r="D22" s="177" t="s">
        <v>43</v>
      </c>
      <c r="E22" s="404">
        <v>250.26</v>
      </c>
      <c r="F22" s="405">
        <v>251.62899999999999</v>
      </c>
      <c r="G22" s="387">
        <v>-0.54405493802383664</v>
      </c>
      <c r="H22" s="404" t="s">
        <v>95</v>
      </c>
      <c r="I22" s="405" t="s">
        <v>95</v>
      </c>
      <c r="J22" s="387" t="s">
        <v>224</v>
      </c>
      <c r="K22" s="404">
        <v>292.74299999999999</v>
      </c>
      <c r="L22" s="405">
        <v>294.73899999999998</v>
      </c>
      <c r="M22" s="387">
        <v>-0.67720932757455954</v>
      </c>
      <c r="N22" s="404" t="s">
        <v>27</v>
      </c>
      <c r="O22" s="405" t="s">
        <v>27</v>
      </c>
      <c r="P22" s="387" t="s">
        <v>27</v>
      </c>
      <c r="Q22" s="404" t="s">
        <v>27</v>
      </c>
      <c r="R22" s="405" t="s">
        <v>27</v>
      </c>
      <c r="S22" s="395" t="s">
        <v>27</v>
      </c>
    </row>
    <row r="23" spans="3:19" ht="15" customHeight="1" x14ac:dyDescent="0.2">
      <c r="C23" s="520"/>
      <c r="D23" s="176" t="s">
        <v>44</v>
      </c>
      <c r="E23" s="321">
        <v>485.928</v>
      </c>
      <c r="F23" s="322">
        <v>490.98700000000002</v>
      </c>
      <c r="G23" s="389">
        <v>-1.0303735129443399</v>
      </c>
      <c r="H23" s="321" t="s">
        <v>95</v>
      </c>
      <c r="I23" s="322" t="s">
        <v>95</v>
      </c>
      <c r="J23" s="393" t="s">
        <v>224</v>
      </c>
      <c r="K23" s="321" t="s">
        <v>95</v>
      </c>
      <c r="L23" s="322" t="s">
        <v>95</v>
      </c>
      <c r="M23" s="393" t="s">
        <v>224</v>
      </c>
      <c r="N23" s="321">
        <v>292.327</v>
      </c>
      <c r="O23" s="322">
        <v>297.56799999999998</v>
      </c>
      <c r="P23" s="389">
        <v>-1.7612780944187501</v>
      </c>
      <c r="Q23" s="319" t="s">
        <v>95</v>
      </c>
      <c r="R23" s="320" t="s">
        <v>95</v>
      </c>
      <c r="S23" s="399" t="s">
        <v>224</v>
      </c>
    </row>
    <row r="24" spans="3:19" ht="15" customHeight="1" x14ac:dyDescent="0.2">
      <c r="C24" s="520"/>
      <c r="D24" s="176" t="s">
        <v>45</v>
      </c>
      <c r="E24" s="321">
        <v>352.30399999999997</v>
      </c>
      <c r="F24" s="322">
        <v>359.64499999999998</v>
      </c>
      <c r="G24" s="389">
        <v>-2.0411794964478887</v>
      </c>
      <c r="H24" s="321">
        <v>399.476</v>
      </c>
      <c r="I24" s="322">
        <v>405.35199999999998</v>
      </c>
      <c r="J24" s="389">
        <v>-1.4496042945390615</v>
      </c>
      <c r="K24" s="321" t="s">
        <v>95</v>
      </c>
      <c r="L24" s="322" t="s">
        <v>95</v>
      </c>
      <c r="M24" s="393" t="s">
        <v>224</v>
      </c>
      <c r="N24" s="321">
        <v>335.10599999999999</v>
      </c>
      <c r="O24" s="322">
        <v>332.70400000000001</v>
      </c>
      <c r="P24" s="389">
        <v>0.72196306626911211</v>
      </c>
      <c r="Q24" s="319" t="s">
        <v>95</v>
      </c>
      <c r="R24" s="320" t="s">
        <v>95</v>
      </c>
      <c r="S24" s="396" t="s">
        <v>224</v>
      </c>
    </row>
    <row r="25" spans="3:19" ht="15" customHeight="1" x14ac:dyDescent="0.2">
      <c r="C25" s="520"/>
      <c r="D25" s="176" t="s">
        <v>46</v>
      </c>
      <c r="E25" s="321">
        <v>559.20699999999999</v>
      </c>
      <c r="F25" s="322">
        <v>555.23299999999995</v>
      </c>
      <c r="G25" s="389">
        <v>0.71573555606385908</v>
      </c>
      <c r="H25" s="321" t="s">
        <v>27</v>
      </c>
      <c r="I25" s="322" t="s">
        <v>27</v>
      </c>
      <c r="J25" s="389" t="s">
        <v>27</v>
      </c>
      <c r="K25" s="321" t="s">
        <v>95</v>
      </c>
      <c r="L25" s="322" t="s">
        <v>95</v>
      </c>
      <c r="M25" s="393" t="s">
        <v>224</v>
      </c>
      <c r="N25" s="321" t="s">
        <v>27</v>
      </c>
      <c r="O25" s="322" t="s">
        <v>27</v>
      </c>
      <c r="P25" s="389" t="s">
        <v>27</v>
      </c>
      <c r="Q25" s="319" t="s">
        <v>95</v>
      </c>
      <c r="R25" s="320" t="s">
        <v>95</v>
      </c>
      <c r="S25" s="399" t="s">
        <v>224</v>
      </c>
    </row>
    <row r="26" spans="3:19" ht="15" customHeight="1" thickBot="1" x14ac:dyDescent="0.25">
      <c r="C26" s="520"/>
      <c r="D26" s="176" t="s">
        <v>47</v>
      </c>
      <c r="E26" s="321">
        <v>393.58300000000003</v>
      </c>
      <c r="F26" s="322">
        <v>379.84800000000001</v>
      </c>
      <c r="G26" s="389">
        <v>3.6159200522314223</v>
      </c>
      <c r="H26" s="321" t="s">
        <v>95</v>
      </c>
      <c r="I26" s="322" t="s">
        <v>95</v>
      </c>
      <c r="J26" s="389" t="s">
        <v>224</v>
      </c>
      <c r="K26" s="321" t="s">
        <v>95</v>
      </c>
      <c r="L26" s="322" t="s">
        <v>95</v>
      </c>
      <c r="M26" s="393" t="s">
        <v>224</v>
      </c>
      <c r="N26" s="321">
        <v>390.077</v>
      </c>
      <c r="O26" s="322">
        <v>397.82100000000003</v>
      </c>
      <c r="P26" s="389">
        <v>-1.9466041259762625</v>
      </c>
      <c r="Q26" s="408" t="s">
        <v>27</v>
      </c>
      <c r="R26" s="409" t="s">
        <v>27</v>
      </c>
      <c r="S26" s="401" t="s">
        <v>27</v>
      </c>
    </row>
    <row r="27" spans="3:19" ht="15" customHeight="1" thickBot="1" x14ac:dyDescent="0.25">
      <c r="C27" s="519"/>
      <c r="D27" s="175" t="s">
        <v>24</v>
      </c>
      <c r="E27" s="406">
        <v>445.66439059061167</v>
      </c>
      <c r="F27" s="407">
        <v>441.49111709191112</v>
      </c>
      <c r="G27" s="390">
        <v>0.945267829212461</v>
      </c>
      <c r="H27" s="406">
        <v>359.94678287716778</v>
      </c>
      <c r="I27" s="407">
        <v>353.87266397233628</v>
      </c>
      <c r="J27" s="390">
        <v>1.7164702231157174</v>
      </c>
      <c r="K27" s="406">
        <v>444.78534597216168</v>
      </c>
      <c r="L27" s="407">
        <v>441.32462243081409</v>
      </c>
      <c r="M27" s="390">
        <v>0.78416733747732914</v>
      </c>
      <c r="N27" s="406">
        <v>340.34954803590637</v>
      </c>
      <c r="O27" s="407">
        <v>338.61979917849925</v>
      </c>
      <c r="P27" s="390">
        <v>0.51082330732093462</v>
      </c>
      <c r="Q27" s="406">
        <v>558.41005337170964</v>
      </c>
      <c r="R27" s="407">
        <v>555.03368219530773</v>
      </c>
      <c r="S27" s="398">
        <v>0.6083182489119302</v>
      </c>
    </row>
    <row r="28" spans="3:19" ht="15.75" customHeight="1" x14ac:dyDescent="0.2">
      <c r="C28" s="482" t="s">
        <v>49</v>
      </c>
      <c r="D28" s="177" t="s">
        <v>43</v>
      </c>
      <c r="E28" s="404">
        <v>356.279</v>
      </c>
      <c r="F28" s="405">
        <v>341.589</v>
      </c>
      <c r="G28" s="387">
        <v>4.300489769869638</v>
      </c>
      <c r="H28" s="404">
        <v>356.279</v>
      </c>
      <c r="I28" s="405">
        <v>341.589</v>
      </c>
      <c r="J28" s="387">
        <v>4.300489769869638</v>
      </c>
      <c r="K28" s="404" t="s">
        <v>27</v>
      </c>
      <c r="L28" s="405" t="s">
        <v>27</v>
      </c>
      <c r="M28" s="387" t="s">
        <v>27</v>
      </c>
      <c r="N28" s="404" t="s">
        <v>27</v>
      </c>
      <c r="O28" s="405" t="s">
        <v>27</v>
      </c>
      <c r="P28" s="387" t="s">
        <v>27</v>
      </c>
      <c r="Q28" s="404" t="s">
        <v>27</v>
      </c>
      <c r="R28" s="405" t="s">
        <v>27</v>
      </c>
      <c r="S28" s="395" t="s">
        <v>27</v>
      </c>
    </row>
    <row r="29" spans="3:19" ht="15" customHeight="1" x14ac:dyDescent="0.2">
      <c r="C29" s="520"/>
      <c r="D29" s="176" t="s">
        <v>44</v>
      </c>
      <c r="E29" s="321">
        <v>265.25299999999999</v>
      </c>
      <c r="F29" s="322">
        <v>258.14299999999997</v>
      </c>
      <c r="G29" s="389">
        <v>2.7542873523589693</v>
      </c>
      <c r="H29" s="321">
        <v>229.06299999999999</v>
      </c>
      <c r="I29" s="322">
        <v>218.46199999999999</v>
      </c>
      <c r="J29" s="389">
        <v>4.8525601706475268</v>
      </c>
      <c r="K29" s="321">
        <v>273.81799999999998</v>
      </c>
      <c r="L29" s="322">
        <v>270.363</v>
      </c>
      <c r="M29" s="389">
        <v>1.2779115485476875</v>
      </c>
      <c r="N29" s="321">
        <v>321.42500000000001</v>
      </c>
      <c r="O29" s="322">
        <v>323.36500000000001</v>
      </c>
      <c r="P29" s="389">
        <v>-0.59994124286796591</v>
      </c>
      <c r="Q29" s="321">
        <v>315.02699999999999</v>
      </c>
      <c r="R29" s="322">
        <v>318.09199999999998</v>
      </c>
      <c r="S29" s="397">
        <v>-0.96355771286294467</v>
      </c>
    </row>
    <row r="30" spans="3:19" ht="15" customHeight="1" x14ac:dyDescent="0.2">
      <c r="C30" s="520"/>
      <c r="D30" s="176" t="s">
        <v>45</v>
      </c>
      <c r="E30" s="321">
        <v>281.07499999999999</v>
      </c>
      <c r="F30" s="322">
        <v>278.02300000000002</v>
      </c>
      <c r="G30" s="389">
        <v>1.0977509055006112</v>
      </c>
      <c r="H30" s="321">
        <v>349.75599999999997</v>
      </c>
      <c r="I30" s="322">
        <v>337.44299999999998</v>
      </c>
      <c r="J30" s="389">
        <v>3.6489125570837118</v>
      </c>
      <c r="K30" s="321">
        <v>282.53300000000002</v>
      </c>
      <c r="L30" s="322">
        <v>264.77300000000002</v>
      </c>
      <c r="M30" s="389">
        <v>6.707632575829102</v>
      </c>
      <c r="N30" s="321">
        <v>275.09100000000001</v>
      </c>
      <c r="O30" s="322">
        <v>274.34699999999998</v>
      </c>
      <c r="P30" s="389">
        <v>0.27118940611708098</v>
      </c>
      <c r="Q30" s="321">
        <v>309.154</v>
      </c>
      <c r="R30" s="322">
        <v>324.39800000000002</v>
      </c>
      <c r="S30" s="397">
        <v>-4.6991658394934701</v>
      </c>
    </row>
    <row r="31" spans="3:19" ht="15" customHeight="1" x14ac:dyDescent="0.2">
      <c r="C31" s="520"/>
      <c r="D31" s="176" t="s">
        <v>46</v>
      </c>
      <c r="E31" s="321" t="s">
        <v>27</v>
      </c>
      <c r="F31" s="322" t="s">
        <v>27</v>
      </c>
      <c r="G31" s="389" t="s">
        <v>27</v>
      </c>
      <c r="H31" s="321" t="s">
        <v>27</v>
      </c>
      <c r="I31" s="322" t="s">
        <v>27</v>
      </c>
      <c r="J31" s="389" t="s">
        <v>27</v>
      </c>
      <c r="K31" s="321" t="s">
        <v>27</v>
      </c>
      <c r="L31" s="322" t="s">
        <v>27</v>
      </c>
      <c r="M31" s="389" t="s">
        <v>27</v>
      </c>
      <c r="N31" s="321" t="s">
        <v>27</v>
      </c>
      <c r="O31" s="322" t="s">
        <v>27</v>
      </c>
      <c r="P31" s="389" t="s">
        <v>27</v>
      </c>
      <c r="Q31" s="321" t="s">
        <v>27</v>
      </c>
      <c r="R31" s="322" t="s">
        <v>27</v>
      </c>
      <c r="S31" s="397" t="s">
        <v>27</v>
      </c>
    </row>
    <row r="32" spans="3:19" ht="15" customHeight="1" thickBot="1" x14ac:dyDescent="0.25">
      <c r="C32" s="520"/>
      <c r="D32" s="176" t="s">
        <v>47</v>
      </c>
      <c r="E32" s="321" t="s">
        <v>27</v>
      </c>
      <c r="F32" s="322" t="s">
        <v>27</v>
      </c>
      <c r="G32" s="389" t="s">
        <v>27</v>
      </c>
      <c r="H32" s="321" t="s">
        <v>27</v>
      </c>
      <c r="I32" s="322" t="s">
        <v>27</v>
      </c>
      <c r="J32" s="389" t="s">
        <v>27</v>
      </c>
      <c r="K32" s="321" t="s">
        <v>27</v>
      </c>
      <c r="L32" s="322" t="s">
        <v>27</v>
      </c>
      <c r="M32" s="389" t="s">
        <v>27</v>
      </c>
      <c r="N32" s="321" t="s">
        <v>27</v>
      </c>
      <c r="O32" s="322" t="s">
        <v>27</v>
      </c>
      <c r="P32" s="389" t="s">
        <v>27</v>
      </c>
      <c r="Q32" s="321" t="s">
        <v>27</v>
      </c>
      <c r="R32" s="322" t="s">
        <v>27</v>
      </c>
      <c r="S32" s="397" t="s">
        <v>27</v>
      </c>
    </row>
    <row r="33" spans="3:19" ht="15" customHeight="1" thickBot="1" x14ac:dyDescent="0.25">
      <c r="C33" s="519"/>
      <c r="D33" s="175" t="s">
        <v>24</v>
      </c>
      <c r="E33" s="406">
        <v>275.72050107074773</v>
      </c>
      <c r="F33" s="407">
        <v>270.08084157256673</v>
      </c>
      <c r="G33" s="390">
        <v>2.0881375610886161</v>
      </c>
      <c r="H33" s="406">
        <v>262.0501164321775</v>
      </c>
      <c r="I33" s="407">
        <v>242.94656605847027</v>
      </c>
      <c r="J33" s="390">
        <v>7.8632724403725707</v>
      </c>
      <c r="K33" s="406">
        <v>275.05422030854248</v>
      </c>
      <c r="L33" s="407">
        <v>269.53923852094448</v>
      </c>
      <c r="M33" s="390">
        <v>2.0460775276581717</v>
      </c>
      <c r="N33" s="406">
        <v>278.15262009087616</v>
      </c>
      <c r="O33" s="407">
        <v>277.40592724722569</v>
      </c>
      <c r="P33" s="390">
        <v>0.26916975100716134</v>
      </c>
      <c r="Q33" s="406">
        <v>312.69735668687838</v>
      </c>
      <c r="R33" s="407">
        <v>320.25635349984583</v>
      </c>
      <c r="S33" s="398">
        <v>-2.3602956601362446</v>
      </c>
    </row>
    <row r="34" spans="3:19" ht="15.75" customHeight="1" x14ac:dyDescent="0.2">
      <c r="C34" s="482" t="s">
        <v>50</v>
      </c>
      <c r="D34" s="178" t="s">
        <v>51</v>
      </c>
      <c r="E34" s="317">
        <v>601.80600000000004</v>
      </c>
      <c r="F34" s="318">
        <v>585.25599999999997</v>
      </c>
      <c r="G34" s="391">
        <v>2.8278223546619032</v>
      </c>
      <c r="H34" s="317">
        <v>608.19399999999996</v>
      </c>
      <c r="I34" s="318">
        <v>581.74599999999998</v>
      </c>
      <c r="J34" s="391">
        <v>4.5463140270839819</v>
      </c>
      <c r="K34" s="317">
        <v>539.98400000000004</v>
      </c>
      <c r="L34" s="318">
        <v>525.43399999999997</v>
      </c>
      <c r="M34" s="391">
        <v>2.7691394161778775</v>
      </c>
      <c r="N34" s="317">
        <v>678.12</v>
      </c>
      <c r="O34" s="318">
        <v>680.65</v>
      </c>
      <c r="P34" s="391">
        <v>-0.37170351869536072</v>
      </c>
      <c r="Q34" s="317">
        <v>594.78899999999999</v>
      </c>
      <c r="R34" s="318">
        <v>602.048</v>
      </c>
      <c r="S34" s="402">
        <v>-1.2057178165196156</v>
      </c>
    </row>
    <row r="35" spans="3:19" ht="15.75" customHeight="1" thickBot="1" x14ac:dyDescent="0.25">
      <c r="C35" s="483"/>
      <c r="D35" s="171" t="s">
        <v>52</v>
      </c>
      <c r="E35" s="325">
        <v>940.58199999999999</v>
      </c>
      <c r="F35" s="326">
        <v>940.17200000000003</v>
      </c>
      <c r="G35" s="392">
        <v>4.3609041749804095E-2</v>
      </c>
      <c r="H35" s="325">
        <v>941.1</v>
      </c>
      <c r="I35" s="326">
        <v>935.34100000000001</v>
      </c>
      <c r="J35" s="392">
        <v>0.61571127535305459</v>
      </c>
      <c r="K35" s="325">
        <v>899.56</v>
      </c>
      <c r="L35" s="326">
        <v>940.70399999999995</v>
      </c>
      <c r="M35" s="392">
        <v>-4.373745620301392</v>
      </c>
      <c r="N35" s="325">
        <v>645.93799999999999</v>
      </c>
      <c r="O35" s="326">
        <v>654.11</v>
      </c>
      <c r="P35" s="392">
        <v>-1.2493311522526831</v>
      </c>
      <c r="Q35" s="325">
        <v>1075.1600000000001</v>
      </c>
      <c r="R35" s="326">
        <v>1038.6569999999999</v>
      </c>
      <c r="S35" s="403">
        <v>3.5144422075815362</v>
      </c>
    </row>
    <row r="36" spans="3:19" ht="15" customHeight="1" thickBot="1" x14ac:dyDescent="0.25">
      <c r="C36" s="519"/>
      <c r="D36" s="175" t="s">
        <v>24</v>
      </c>
      <c r="E36" s="406">
        <v>675.17990819778856</v>
      </c>
      <c r="F36" s="407">
        <v>662.46630403326185</v>
      </c>
      <c r="G36" s="390">
        <v>1.9191322014603742</v>
      </c>
      <c r="H36" s="406">
        <v>670.48523064567826</v>
      </c>
      <c r="I36" s="407">
        <v>647.43748915332492</v>
      </c>
      <c r="J36" s="390">
        <v>3.559840429149943</v>
      </c>
      <c r="K36" s="406">
        <v>673.55141240903902</v>
      </c>
      <c r="L36" s="407">
        <v>667.6025127396581</v>
      </c>
      <c r="M36" s="390">
        <v>0.89108407410994661</v>
      </c>
      <c r="N36" s="406">
        <v>670.61711838551003</v>
      </c>
      <c r="O36" s="407">
        <v>673.83560676627008</v>
      </c>
      <c r="P36" s="390">
        <v>-0.47763703022544945</v>
      </c>
      <c r="Q36" s="406">
        <v>688.12560422610352</v>
      </c>
      <c r="R36" s="407">
        <v>692.32763491186461</v>
      </c>
      <c r="S36" s="398">
        <v>-0.60694250436731711</v>
      </c>
    </row>
    <row r="37" spans="3:19" ht="15" customHeight="1" x14ac:dyDescent="0.2">
      <c r="J37" s="146"/>
    </row>
    <row r="38" spans="3:19" ht="18.75" x14ac:dyDescent="0.25">
      <c r="D38" s="101"/>
    </row>
    <row r="39" spans="3:19" ht="21" x14ac:dyDescent="0.25">
      <c r="D39" s="46"/>
    </row>
    <row r="43" spans="3:19" ht="18" x14ac:dyDescent="0.25">
      <c r="G43" s="147"/>
      <c r="K43" s="146"/>
    </row>
  </sheetData>
  <mergeCells count="5">
    <mergeCell ref="C10:C15"/>
    <mergeCell ref="C34:C36"/>
    <mergeCell ref="C16:C21"/>
    <mergeCell ref="C22:C27"/>
    <mergeCell ref="C28:C33"/>
  </mergeCells>
  <phoneticPr fontId="18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0"/>
  <sheetViews>
    <sheetView zoomScale="80" workbookViewId="0">
      <selection activeCell="Q20" sqref="Q20"/>
    </sheetView>
  </sheetViews>
  <sheetFormatPr defaultRowHeight="12.75" x14ac:dyDescent="0.2"/>
  <cols>
    <col min="1" max="1" width="11.5703125" customWidth="1"/>
    <col min="2" max="2" width="7" customWidth="1"/>
    <col min="3" max="3" width="21.7109375" customWidth="1"/>
    <col min="4" max="4" width="14.5703125" customWidth="1"/>
    <col min="5" max="5" width="11.7109375" customWidth="1"/>
    <col min="6" max="6" width="12.85546875" customWidth="1"/>
    <col min="7" max="7" width="12.140625" customWidth="1"/>
    <col min="8" max="8" width="12.5703125" customWidth="1"/>
    <col min="9" max="9" width="16.140625" customWidth="1"/>
    <col min="10" max="10" width="15.85546875" customWidth="1"/>
    <col min="11" max="11" width="16" customWidth="1"/>
    <col min="12" max="12" width="15.85546875" customWidth="1"/>
    <col min="13" max="13" width="10" customWidth="1"/>
    <col min="14" max="14" width="11.28515625" customWidth="1"/>
  </cols>
  <sheetData>
    <row r="2" spans="2:15" ht="15.75" x14ac:dyDescent="0.25">
      <c r="B2" s="45" t="s">
        <v>193</v>
      </c>
      <c r="C2" s="222"/>
      <c r="D2" s="222"/>
      <c r="E2" s="222"/>
      <c r="F2" s="222"/>
      <c r="G2" s="222"/>
      <c r="H2" s="222"/>
    </row>
    <row r="3" spans="2:15" ht="20.25" customHeight="1" thickBot="1" x14ac:dyDescent="0.25"/>
    <row r="4" spans="2:15" ht="15" x14ac:dyDescent="0.25">
      <c r="F4" s="529" t="s">
        <v>0</v>
      </c>
      <c r="G4" s="530"/>
      <c r="H4" s="239" t="s">
        <v>1</v>
      </c>
      <c r="I4" s="240"/>
      <c r="J4" s="241"/>
    </row>
    <row r="5" spans="2:15" ht="18.75" customHeight="1" x14ac:dyDescent="0.3">
      <c r="B5" s="221"/>
      <c r="F5" s="525"/>
      <c r="G5" s="531"/>
      <c r="H5" s="242" t="s">
        <v>26</v>
      </c>
      <c r="I5" s="242"/>
      <c r="J5" s="534" t="s">
        <v>195</v>
      </c>
    </row>
    <row r="6" spans="2:15" ht="24.75" customHeight="1" x14ac:dyDescent="0.2">
      <c r="F6" s="532"/>
      <c r="G6" s="533"/>
      <c r="H6" s="250" t="s">
        <v>273</v>
      </c>
      <c r="I6" s="250" t="s">
        <v>258</v>
      </c>
      <c r="J6" s="535"/>
    </row>
    <row r="7" spans="2:15" ht="48" customHeight="1" thickBot="1" x14ac:dyDescent="0.25">
      <c r="F7" s="536" t="s">
        <v>197</v>
      </c>
      <c r="G7" s="537"/>
      <c r="H7" s="433">
        <v>136.16</v>
      </c>
      <c r="I7" s="433">
        <v>139.24</v>
      </c>
      <c r="J7" s="344">
        <v>-2.2120080436656222</v>
      </c>
    </row>
    <row r="8" spans="2:15" ht="15.75" customHeight="1" thickBot="1" x14ac:dyDescent="0.25"/>
    <row r="9" spans="2:15" ht="15" customHeight="1" thickBot="1" x14ac:dyDescent="0.25">
      <c r="B9" s="524" t="s">
        <v>0</v>
      </c>
      <c r="C9" s="474"/>
      <c r="D9" s="5" t="s">
        <v>9</v>
      </c>
      <c r="E9" s="5"/>
      <c r="F9" s="5"/>
      <c r="G9" s="6"/>
      <c r="H9" s="6"/>
      <c r="I9" s="6"/>
      <c r="J9" s="6"/>
      <c r="K9" s="6"/>
      <c r="L9" s="6"/>
      <c r="M9" s="6"/>
      <c r="N9" s="6"/>
      <c r="O9" s="7"/>
    </row>
    <row r="10" spans="2:15" ht="15" customHeight="1" thickBot="1" x14ac:dyDescent="0.25">
      <c r="B10" s="525"/>
      <c r="C10" s="526"/>
      <c r="D10" s="8" t="s">
        <v>10</v>
      </c>
      <c r="E10" s="5"/>
      <c r="F10" s="5"/>
      <c r="G10" s="8" t="s">
        <v>11</v>
      </c>
      <c r="H10" s="5"/>
      <c r="I10" s="5"/>
      <c r="J10" s="8" t="s">
        <v>12</v>
      </c>
      <c r="K10" s="6"/>
      <c r="L10" s="6"/>
      <c r="M10" s="8" t="s">
        <v>13</v>
      </c>
      <c r="N10" s="6"/>
      <c r="O10" s="7"/>
    </row>
    <row r="11" spans="2:15" ht="31.5" customHeight="1" thickBot="1" x14ac:dyDescent="0.3">
      <c r="B11" s="525"/>
      <c r="C11" s="526"/>
      <c r="D11" s="24" t="s">
        <v>26</v>
      </c>
      <c r="E11" s="9"/>
      <c r="F11" s="10" t="s">
        <v>146</v>
      </c>
      <c r="G11" s="24" t="s">
        <v>26</v>
      </c>
      <c r="H11" s="9"/>
      <c r="I11" s="10" t="s">
        <v>146</v>
      </c>
      <c r="J11" s="24" t="s">
        <v>26</v>
      </c>
      <c r="K11" s="9"/>
      <c r="L11" s="10" t="s">
        <v>146</v>
      </c>
      <c r="M11" s="24" t="s">
        <v>26</v>
      </c>
      <c r="N11" s="9"/>
      <c r="O11" s="11" t="s">
        <v>146</v>
      </c>
    </row>
    <row r="12" spans="2:15" ht="19.5" customHeight="1" thickBot="1" x14ac:dyDescent="0.25">
      <c r="B12" s="475"/>
      <c r="C12" s="477"/>
      <c r="D12" s="205" t="s">
        <v>273</v>
      </c>
      <c r="E12" s="205" t="s">
        <v>258</v>
      </c>
      <c r="F12" s="206" t="s">
        <v>14</v>
      </c>
      <c r="G12" s="205" t="s">
        <v>273</v>
      </c>
      <c r="H12" s="205" t="s">
        <v>258</v>
      </c>
      <c r="I12" s="206" t="s">
        <v>14</v>
      </c>
      <c r="J12" s="205" t="s">
        <v>273</v>
      </c>
      <c r="K12" s="205" t="s">
        <v>258</v>
      </c>
      <c r="L12" s="206" t="s">
        <v>14</v>
      </c>
      <c r="M12" s="205" t="s">
        <v>273</v>
      </c>
      <c r="N12" s="205" t="s">
        <v>258</v>
      </c>
      <c r="O12" s="207" t="s">
        <v>14</v>
      </c>
    </row>
    <row r="13" spans="2:15" ht="36" customHeight="1" thickBot="1" x14ac:dyDescent="0.25">
      <c r="B13" s="527" t="s">
        <v>200</v>
      </c>
      <c r="C13" s="528"/>
      <c r="D13" s="434">
        <v>138.63999999999999</v>
      </c>
      <c r="E13" s="434">
        <v>143.15</v>
      </c>
      <c r="F13" s="410">
        <v>-3.1505413901502055</v>
      </c>
      <c r="G13" s="435">
        <v>130.08000000000001</v>
      </c>
      <c r="H13" s="435">
        <v>131.74</v>
      </c>
      <c r="I13" s="410">
        <v>-1.2600576893881861</v>
      </c>
      <c r="J13" s="435">
        <v>137.59</v>
      </c>
      <c r="K13" s="435">
        <v>139.06</v>
      </c>
      <c r="L13" s="410">
        <v>-1.0570976556881913</v>
      </c>
      <c r="M13" s="435">
        <v>132.58000000000001</v>
      </c>
      <c r="N13" s="435">
        <v>132.97999999999999</v>
      </c>
      <c r="O13" s="411">
        <v>-0.3007971123477044</v>
      </c>
    </row>
    <row r="16" spans="2:15" ht="23.25" thickBot="1" x14ac:dyDescent="0.4">
      <c r="B16" s="46"/>
      <c r="I16" s="74"/>
      <c r="J16" s="75"/>
      <c r="K16" s="74"/>
      <c r="L16" s="74"/>
      <c r="M16" s="74"/>
      <c r="N16" s="74"/>
    </row>
    <row r="17" spans="9:14" ht="16.5" thickBot="1" x14ac:dyDescent="0.3">
      <c r="I17" s="76"/>
      <c r="J17" s="77" t="s">
        <v>1</v>
      </c>
      <c r="K17" s="78"/>
      <c r="L17" s="78"/>
      <c r="M17" s="78"/>
      <c r="N17" s="79"/>
    </row>
    <row r="18" spans="9:14" ht="32.25" customHeight="1" thickBot="1" x14ac:dyDescent="0.3">
      <c r="I18" s="80" t="s">
        <v>0</v>
      </c>
      <c r="J18" s="522" t="s">
        <v>274</v>
      </c>
      <c r="K18" s="522" t="s">
        <v>275</v>
      </c>
      <c r="L18" s="522" t="s">
        <v>276</v>
      </c>
      <c r="M18" s="81" t="s">
        <v>218</v>
      </c>
      <c r="N18" s="82"/>
    </row>
    <row r="19" spans="9:14" ht="19.5" customHeight="1" thickBot="1" x14ac:dyDescent="0.25">
      <c r="I19" s="83"/>
      <c r="J19" s="523"/>
      <c r="K19" s="523"/>
      <c r="L19" s="523"/>
      <c r="M19" s="84" t="s">
        <v>248</v>
      </c>
      <c r="N19" s="85" t="s">
        <v>216</v>
      </c>
    </row>
    <row r="20" spans="9:14" ht="52.5" customHeight="1" thickBot="1" x14ac:dyDescent="0.3">
      <c r="I20" s="86" t="s">
        <v>143</v>
      </c>
      <c r="J20" s="412">
        <v>136.16</v>
      </c>
      <c r="K20" s="413">
        <v>133.99</v>
      </c>
      <c r="L20" s="414">
        <v>129.94999999999999</v>
      </c>
      <c r="M20" s="415">
        <v>1.6195238450630551</v>
      </c>
      <c r="N20" s="416">
        <v>4.7787610619469092</v>
      </c>
    </row>
  </sheetData>
  <mergeCells count="8">
    <mergeCell ref="F4:G6"/>
    <mergeCell ref="J5:J6"/>
    <mergeCell ref="F7:G7"/>
    <mergeCell ref="L18:L19"/>
    <mergeCell ref="J18:J19"/>
    <mergeCell ref="K18:K19"/>
    <mergeCell ref="B9:C12"/>
    <mergeCell ref="B13:C13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workbookViewId="0">
      <selection activeCell="K14" sqref="K14"/>
    </sheetView>
  </sheetViews>
  <sheetFormatPr defaultRowHeight="12.75" x14ac:dyDescent="0.2"/>
  <cols>
    <col min="2" max="2" width="20.140625" customWidth="1"/>
    <col min="3" max="3" width="12.28515625" customWidth="1"/>
    <col min="4" max="5" width="10.42578125" customWidth="1"/>
    <col min="6" max="7" width="12.7109375" customWidth="1"/>
    <col min="8" max="8" width="10.28515625" customWidth="1"/>
  </cols>
  <sheetData>
    <row r="2" spans="1:8" x14ac:dyDescent="0.2">
      <c r="A2" s="51" t="s">
        <v>152</v>
      </c>
    </row>
    <row r="4" spans="1:8" ht="13.5" thickBot="1" x14ac:dyDescent="0.25"/>
    <row r="5" spans="1:8" ht="12.75" customHeight="1" x14ac:dyDescent="0.2">
      <c r="B5" s="538" t="s">
        <v>86</v>
      </c>
      <c r="C5" s="541" t="s">
        <v>1</v>
      </c>
      <c r="D5" s="542"/>
      <c r="E5" s="542"/>
      <c r="F5" s="542"/>
      <c r="G5" s="542"/>
      <c r="H5" s="543"/>
    </row>
    <row r="6" spans="1:8" ht="13.5" customHeight="1" thickBot="1" x14ac:dyDescent="0.25">
      <c r="B6" s="539"/>
      <c r="C6" s="544"/>
      <c r="D6" s="545"/>
      <c r="E6" s="545"/>
      <c r="F6" s="545"/>
      <c r="G6" s="545"/>
      <c r="H6" s="546"/>
    </row>
    <row r="7" spans="1:8" ht="23.25" customHeight="1" thickBot="1" x14ac:dyDescent="0.25">
      <c r="B7" s="539"/>
      <c r="C7" s="547" t="s">
        <v>87</v>
      </c>
      <c r="D7" s="548"/>
      <c r="E7" s="252" t="s">
        <v>215</v>
      </c>
      <c r="F7" s="24" t="s">
        <v>88</v>
      </c>
      <c r="G7" s="272"/>
      <c r="H7" s="264" t="s">
        <v>215</v>
      </c>
    </row>
    <row r="8" spans="1:8" ht="15.75" thickBot="1" x14ac:dyDescent="0.25">
      <c r="B8" s="540"/>
      <c r="C8" s="94">
        <v>43611</v>
      </c>
      <c r="D8" s="94">
        <v>43604</v>
      </c>
      <c r="E8" s="52" t="s">
        <v>14</v>
      </c>
      <c r="F8" s="265">
        <v>43611</v>
      </c>
      <c r="G8" s="440">
        <v>43604</v>
      </c>
      <c r="H8" s="207" t="s">
        <v>14</v>
      </c>
    </row>
    <row r="9" spans="1:8" ht="27.75" customHeight="1" thickBot="1" x14ac:dyDescent="0.25">
      <c r="B9" s="216" t="s">
        <v>89</v>
      </c>
      <c r="C9" s="417">
        <v>1688.09</v>
      </c>
      <c r="D9" s="417">
        <v>1755.288</v>
      </c>
      <c r="E9" s="418">
        <v>-3.8283176322062302</v>
      </c>
      <c r="F9" s="417">
        <v>392.38743869273139</v>
      </c>
      <c r="G9" s="419">
        <v>407.83661330421251</v>
      </c>
      <c r="H9" s="418">
        <v>-3.788079369901324</v>
      </c>
    </row>
    <row r="10" spans="1:8" ht="33.75" customHeight="1" thickBot="1" x14ac:dyDescent="0.25">
      <c r="B10" s="216" t="s">
        <v>158</v>
      </c>
      <c r="C10" s="420">
        <v>1838.94</v>
      </c>
      <c r="D10" s="420">
        <v>1874.184</v>
      </c>
      <c r="E10" s="418">
        <v>-1.8804983929005858</v>
      </c>
      <c r="F10" s="417">
        <v>427.45170963018057</v>
      </c>
      <c r="G10" s="419">
        <v>435.46179046910942</v>
      </c>
      <c r="H10" s="418">
        <v>-1.8394451624101928</v>
      </c>
    </row>
    <row r="11" spans="1:8" ht="28.5" customHeight="1" thickBot="1" x14ac:dyDescent="0.25">
      <c r="B11" s="155" t="s">
        <v>90</v>
      </c>
      <c r="C11" s="421">
        <v>810.74</v>
      </c>
      <c r="D11" s="421">
        <v>808.98</v>
      </c>
      <c r="E11" s="418">
        <v>0.21755791243293915</v>
      </c>
      <c r="F11" s="417">
        <v>188.45215127495874</v>
      </c>
      <c r="G11" s="419">
        <v>187.96440437742515</v>
      </c>
      <c r="H11" s="418">
        <v>0.25948897034472884</v>
      </c>
    </row>
    <row r="12" spans="1:8" ht="22.5" customHeight="1" thickBot="1" x14ac:dyDescent="0.25">
      <c r="B12" s="155" t="s">
        <v>91</v>
      </c>
      <c r="C12" s="421">
        <v>1173.0999999999999</v>
      </c>
      <c r="D12" s="421">
        <v>1181.83</v>
      </c>
      <c r="E12" s="418">
        <v>-0.73868492084310089</v>
      </c>
      <c r="F12" s="417">
        <v>272.68078380325886</v>
      </c>
      <c r="G12" s="419">
        <v>274.59513464532171</v>
      </c>
      <c r="H12" s="418">
        <v>-0.69715395523504042</v>
      </c>
    </row>
    <row r="13" spans="1:8" ht="23.25" customHeight="1" thickBot="1" x14ac:dyDescent="0.25">
      <c r="B13" s="53" t="s">
        <v>92</v>
      </c>
      <c r="C13" s="417">
        <v>1251.6300000000001</v>
      </c>
      <c r="D13" s="417">
        <v>1284.42</v>
      </c>
      <c r="E13" s="422">
        <v>-2.5529032559443143</v>
      </c>
      <c r="F13" s="417">
        <v>290.93465981729855</v>
      </c>
      <c r="G13" s="419">
        <v>298.43165501057183</v>
      </c>
      <c r="H13" s="422">
        <v>-2.5121313598611716</v>
      </c>
    </row>
    <row r="14" spans="1:8" ht="34.5" customHeight="1" thickBot="1" x14ac:dyDescent="0.25">
      <c r="B14" s="468" t="s">
        <v>93</v>
      </c>
      <c r="C14" s="420">
        <v>1284.03</v>
      </c>
      <c r="D14" s="420">
        <v>1312.78</v>
      </c>
      <c r="E14" s="423">
        <v>-2.1900089885586316</v>
      </c>
      <c r="F14" s="417">
        <v>298.46586550754279</v>
      </c>
      <c r="G14" s="419">
        <v>305.02102744022864</v>
      </c>
      <c r="H14" s="423">
        <v>-2.1490852573993071</v>
      </c>
    </row>
    <row r="15" spans="1:8" ht="30.75" customHeight="1" thickBot="1" x14ac:dyDescent="0.25">
      <c r="B15" s="549" t="s">
        <v>94</v>
      </c>
      <c r="C15" s="550"/>
      <c r="D15" s="550"/>
      <c r="E15" s="551"/>
      <c r="F15" s="237" t="s">
        <v>284</v>
      </c>
      <c r="G15" s="237" t="s">
        <v>277</v>
      </c>
      <c r="H15" s="253" t="s">
        <v>267</v>
      </c>
    </row>
    <row r="16" spans="1:8" ht="15.75" thickBot="1" x14ac:dyDescent="0.25">
      <c r="B16" s="552"/>
      <c r="C16" s="553"/>
      <c r="D16" s="553"/>
      <c r="E16" s="554"/>
      <c r="F16" s="238">
        <v>4.3021000000000003</v>
      </c>
      <c r="G16" s="238">
        <v>4.3038999999999996</v>
      </c>
      <c r="H16" s="156">
        <v>-4.1822533051403564E-2</v>
      </c>
    </row>
    <row r="19" spans="2:4" ht="14.25" x14ac:dyDescent="0.2">
      <c r="B19" s="467"/>
      <c r="C19" s="51"/>
      <c r="D19" s="51"/>
    </row>
  </sheetData>
  <mergeCells count="4">
    <mergeCell ref="B5:B8"/>
    <mergeCell ref="C5:H6"/>
    <mergeCell ref="C7:D7"/>
    <mergeCell ref="B15:E16"/>
  </mergeCells>
  <phoneticPr fontId="18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7"/>
  <sheetViews>
    <sheetView workbookViewId="0">
      <selection activeCell="P14" sqref="P14"/>
    </sheetView>
  </sheetViews>
  <sheetFormatPr defaultRowHeight="12.75" x14ac:dyDescent="0.2"/>
  <cols>
    <col min="1" max="1" width="9.140625" style="208"/>
    <col min="2" max="2" width="23.28515625" style="208" customWidth="1"/>
    <col min="3" max="16384" width="9.140625" style="208"/>
  </cols>
  <sheetData>
    <row r="2" spans="2:13" ht="15.75" x14ac:dyDescent="0.25">
      <c r="B2" s="98" t="s">
        <v>187</v>
      </c>
      <c r="G2" s="209"/>
    </row>
    <row r="5" spans="2:13" ht="13.5" thickBot="1" x14ac:dyDescent="0.25"/>
    <row r="6" spans="2:13" ht="16.5" customHeight="1" thickBot="1" x14ac:dyDescent="0.25">
      <c r="B6" s="555" t="s">
        <v>86</v>
      </c>
      <c r="C6" s="557" t="s">
        <v>174</v>
      </c>
      <c r="D6" s="558"/>
      <c r="E6" s="558"/>
      <c r="F6" s="558"/>
      <c r="G6" s="558"/>
      <c r="H6" s="558"/>
      <c r="I6" s="557" t="s">
        <v>175</v>
      </c>
      <c r="J6" s="558"/>
      <c r="K6" s="558"/>
      <c r="L6" s="558"/>
      <c r="M6" s="559"/>
    </row>
    <row r="7" spans="2:13" ht="16.5" customHeight="1" thickBot="1" x14ac:dyDescent="0.25">
      <c r="B7" s="556"/>
      <c r="C7" s="210" t="s">
        <v>239</v>
      </c>
      <c r="D7" s="211" t="s">
        <v>268</v>
      </c>
      <c r="E7" s="211" t="s">
        <v>176</v>
      </c>
      <c r="F7" s="212" t="s">
        <v>177</v>
      </c>
      <c r="G7" s="211" t="s">
        <v>178</v>
      </c>
      <c r="H7" s="213" t="s">
        <v>179</v>
      </c>
      <c r="I7" s="214" t="s">
        <v>269</v>
      </c>
      <c r="J7" s="211" t="s">
        <v>180</v>
      </c>
      <c r="K7" s="212" t="s">
        <v>177</v>
      </c>
      <c r="L7" s="211" t="s">
        <v>181</v>
      </c>
      <c r="M7" s="211" t="s">
        <v>182</v>
      </c>
    </row>
    <row r="8" spans="2:13" ht="30" customHeight="1" thickBot="1" x14ac:dyDescent="0.25">
      <c r="B8" s="469" t="s">
        <v>278</v>
      </c>
      <c r="C8" s="217">
        <v>136.16</v>
      </c>
      <c r="D8" s="218"/>
      <c r="E8" s="218">
        <v>139.24</v>
      </c>
      <c r="F8" s="219">
        <v>139.47</v>
      </c>
      <c r="G8" s="218">
        <v>133.99</v>
      </c>
      <c r="H8" s="220">
        <v>129.94999999999999</v>
      </c>
      <c r="I8" s="436"/>
      <c r="J8" s="437">
        <v>97.78799195633438</v>
      </c>
      <c r="K8" s="438">
        <v>97.62672976267298</v>
      </c>
      <c r="L8" s="437">
        <v>101.61952384506306</v>
      </c>
      <c r="M8" s="437">
        <v>104.77876106194691</v>
      </c>
    </row>
    <row r="9" spans="2:13" ht="30" customHeight="1" thickBot="1" x14ac:dyDescent="0.25">
      <c r="B9" s="469" t="s">
        <v>183</v>
      </c>
      <c r="C9" s="424">
        <v>810.74</v>
      </c>
      <c r="D9" s="425">
        <v>808.98</v>
      </c>
      <c r="E9" s="426">
        <v>791.6</v>
      </c>
      <c r="F9" s="427">
        <v>635.96</v>
      </c>
      <c r="G9" s="425">
        <v>565.16</v>
      </c>
      <c r="H9" s="428">
        <v>752.91</v>
      </c>
      <c r="I9" s="439">
        <v>100.21755791243294</v>
      </c>
      <c r="J9" s="437">
        <v>102.41788782213239</v>
      </c>
      <c r="K9" s="438">
        <v>127.48286055726774</v>
      </c>
      <c r="L9" s="437">
        <v>143.45318139995754</v>
      </c>
      <c r="M9" s="437">
        <v>107.68086491081272</v>
      </c>
    </row>
    <row r="10" spans="2:13" ht="30" customHeight="1" thickBot="1" x14ac:dyDescent="0.25">
      <c r="B10" s="469" t="s">
        <v>184</v>
      </c>
      <c r="C10" s="424">
        <v>1173.0999999999999</v>
      </c>
      <c r="D10" s="425">
        <v>1181.83</v>
      </c>
      <c r="E10" s="426">
        <v>1150.1199999999999</v>
      </c>
      <c r="F10" s="427">
        <v>1145.1500000000001</v>
      </c>
      <c r="G10" s="425">
        <v>1083.04</v>
      </c>
      <c r="H10" s="428">
        <v>1163.29</v>
      </c>
      <c r="I10" s="439">
        <v>99.261315079156901</v>
      </c>
      <c r="J10" s="437">
        <v>101.99805237714325</v>
      </c>
      <c r="K10" s="438">
        <v>102.44072828887043</v>
      </c>
      <c r="L10" s="437">
        <v>108.31548234598905</v>
      </c>
      <c r="M10" s="437">
        <v>100.84329788788693</v>
      </c>
    </row>
    <row r="11" spans="2:13" ht="30" customHeight="1" thickBot="1" x14ac:dyDescent="0.25">
      <c r="B11" s="469" t="s">
        <v>185</v>
      </c>
      <c r="C11" s="424">
        <v>1688.09</v>
      </c>
      <c r="D11" s="425">
        <v>1755.288</v>
      </c>
      <c r="E11" s="426">
        <v>1719.58</v>
      </c>
      <c r="F11" s="427">
        <v>1795.12</v>
      </c>
      <c r="G11" s="425">
        <v>2224.25</v>
      </c>
      <c r="H11" s="428">
        <v>1861.86</v>
      </c>
      <c r="I11" s="439">
        <v>96.171682367793778</v>
      </c>
      <c r="J11" s="437">
        <v>98.168738878098139</v>
      </c>
      <c r="K11" s="438">
        <v>94.037724497526639</v>
      </c>
      <c r="L11" s="437">
        <v>75.894795998651233</v>
      </c>
      <c r="M11" s="437">
        <v>90.666860021698739</v>
      </c>
    </row>
    <row r="12" spans="2:13" ht="30" customHeight="1" thickBot="1" x14ac:dyDescent="0.25">
      <c r="B12" s="469" t="s">
        <v>186</v>
      </c>
      <c r="C12" s="424">
        <v>1838.94</v>
      </c>
      <c r="D12" s="425">
        <v>1874.184</v>
      </c>
      <c r="E12" s="426">
        <v>1838.66</v>
      </c>
      <c r="F12" s="427">
        <v>2048.9</v>
      </c>
      <c r="G12" s="425">
        <v>2318.33</v>
      </c>
      <c r="H12" s="428">
        <v>1942.28</v>
      </c>
      <c r="I12" s="439">
        <v>98.119501607099409</v>
      </c>
      <c r="J12" s="437">
        <v>100.0152284816116</v>
      </c>
      <c r="K12" s="438">
        <v>89.752550148860365</v>
      </c>
      <c r="L12" s="437">
        <v>79.321753158523592</v>
      </c>
      <c r="M12" s="437">
        <v>94.679448895112955</v>
      </c>
    </row>
    <row r="13" spans="2:13" ht="30" customHeight="1" thickBot="1" x14ac:dyDescent="0.25">
      <c r="B13" s="469" t="s">
        <v>92</v>
      </c>
      <c r="C13" s="429">
        <v>1251.6300000000001</v>
      </c>
      <c r="D13" s="430">
        <v>1284.42</v>
      </c>
      <c r="E13" s="426">
        <v>1265.79</v>
      </c>
      <c r="F13" s="427">
        <v>1311.33</v>
      </c>
      <c r="G13" s="425">
        <v>1211.8599999999999</v>
      </c>
      <c r="H13" s="428">
        <v>1368.34</v>
      </c>
      <c r="I13" s="439">
        <v>97.447096744055685</v>
      </c>
      <c r="J13" s="437">
        <v>98.881331026473603</v>
      </c>
      <c r="K13" s="438">
        <v>95.447370227173948</v>
      </c>
      <c r="L13" s="437">
        <v>103.28173221329199</v>
      </c>
      <c r="M13" s="437">
        <v>91.470687109928832</v>
      </c>
    </row>
    <row r="14" spans="2:13" ht="30" customHeight="1" thickBot="1" x14ac:dyDescent="0.25">
      <c r="B14" s="469" t="s">
        <v>93</v>
      </c>
      <c r="C14" s="431">
        <v>1284.03</v>
      </c>
      <c r="D14" s="432">
        <v>1312.78</v>
      </c>
      <c r="E14" s="426">
        <v>1294.93</v>
      </c>
      <c r="F14" s="427">
        <v>1320.36</v>
      </c>
      <c r="G14" s="425">
        <v>1198.97</v>
      </c>
      <c r="H14" s="428">
        <v>1347.11</v>
      </c>
      <c r="I14" s="439">
        <v>97.809991011441369</v>
      </c>
      <c r="J14" s="437">
        <v>99.158255658607018</v>
      </c>
      <c r="K14" s="438">
        <v>97.248477687903303</v>
      </c>
      <c r="L14" s="437">
        <v>107.0944227128285</v>
      </c>
      <c r="M14" s="437">
        <v>95.317383138719194</v>
      </c>
    </row>
    <row r="16" spans="2:13" x14ac:dyDescent="0.2">
      <c r="B16"/>
      <c r="C16"/>
      <c r="D16"/>
    </row>
    <row r="17" spans="2:4" x14ac:dyDescent="0.2">
      <c r="B17" s="254"/>
      <c r="C17" s="254"/>
      <c r="D17" s="254"/>
    </row>
  </sheetData>
  <sheetProtection formatCells="0" formatColumns="0" formatRows="0"/>
  <mergeCells count="3">
    <mergeCell ref="B6:B7"/>
    <mergeCell ref="C6:H6"/>
    <mergeCell ref="I6:M6"/>
  </mergeCells>
  <phoneticPr fontId="81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0"/>
  <sheetViews>
    <sheetView zoomScale="80" workbookViewId="0">
      <selection activeCell="O45" sqref="O45"/>
    </sheetView>
  </sheetViews>
  <sheetFormatPr defaultRowHeight="12.75" x14ac:dyDescent="0.2"/>
  <cols>
    <col min="1" max="1" width="28.5703125" customWidth="1"/>
    <col min="2" max="4" width="13.85546875" customWidth="1"/>
    <col min="5" max="5" width="15" customWidth="1"/>
    <col min="6" max="6" width="16.140625" customWidth="1"/>
  </cols>
  <sheetData>
    <row r="3" spans="1:15" ht="15.75" x14ac:dyDescent="0.25">
      <c r="A3" s="98" t="s">
        <v>173</v>
      </c>
    </row>
    <row r="4" spans="1:15" ht="15.75" x14ac:dyDescent="0.25">
      <c r="A4" s="98" t="s">
        <v>240</v>
      </c>
    </row>
    <row r="6" spans="1:15" s="16" customFormat="1" ht="15" x14ac:dyDescent="0.2"/>
    <row r="7" spans="1:15" s="16" customFormat="1" ht="15" x14ac:dyDescent="0.2">
      <c r="A7" s="1"/>
    </row>
    <row r="8" spans="1:15" x14ac:dyDescent="0.2">
      <c r="A8" s="1"/>
    </row>
    <row r="9" spans="1:15" ht="15" customHeight="1" x14ac:dyDescent="0.25">
      <c r="B9" s="56"/>
      <c r="C9" s="44"/>
      <c r="D9" s="44"/>
    </row>
    <row r="10" spans="1:15" ht="21" customHeight="1" x14ac:dyDescent="0.25">
      <c r="C10" s="45"/>
      <c r="E10" s="56">
        <v>2018</v>
      </c>
      <c r="O10" s="56">
        <v>2019</v>
      </c>
    </row>
  </sheetData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X40" sqref="X40"/>
    </sheetView>
  </sheetViews>
  <sheetFormatPr defaultRowHeight="12.75" x14ac:dyDescent="0.2"/>
  <sheetData/>
  <phoneticPr fontId="18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12</vt:i4>
      </vt:variant>
    </vt:vector>
  </HeadingPairs>
  <TitlesOfParts>
    <vt:vector size="12" baseType="lpstr">
      <vt:lpstr>INFO</vt:lpstr>
      <vt:lpstr>c. sprzedaży produkty stałe</vt:lpstr>
      <vt:lpstr>c. sprzedaży sery i twarogi</vt:lpstr>
      <vt:lpstr>c.sprzedaży produkty płynne</vt:lpstr>
      <vt:lpstr>mleko do skupu</vt:lpstr>
      <vt:lpstr>Tab. tygodniowa</vt:lpstr>
      <vt:lpstr>Dynamika zmiany cen</vt:lpstr>
      <vt:lpstr>% wskaźnik zmiany cen</vt:lpstr>
      <vt:lpstr>Średnie mies. 2017-2019</vt:lpstr>
      <vt:lpstr>Polska a UE</vt:lpstr>
      <vt:lpstr>Handel zagraniczny-ogółem</vt:lpstr>
      <vt:lpstr>Handel zagr. wg krajów 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Banasiewicz Dariusz</dc:creator>
  <cp:lastModifiedBy>Banasiewicz Dariusz</cp:lastModifiedBy>
  <cp:lastPrinted>2016-03-15T08:02:46Z</cp:lastPrinted>
  <dcterms:created xsi:type="dcterms:W3CDTF">2002-10-07T11:02:33Z</dcterms:created>
  <dcterms:modified xsi:type="dcterms:W3CDTF">2019-05-30T08:52:59Z</dcterms:modified>
</cp:coreProperties>
</file>