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twardowski\Documents\Przetargi\UL 2022 - III  postępowanie\"/>
    </mc:Choice>
  </mc:AlternateContent>
  <xr:revisionPtr revIDLastSave="0" documentId="13_ncr:1_{CD69E268-E8E2-41F1-A455-FA777079DFC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akiet 3" sheetId="1" r:id="rId1"/>
    <sheet name="pakiet 4" sheetId="2" r:id="rId2"/>
    <sheet name="pakiet 14" sheetId="3" r:id="rId3"/>
    <sheet name="pakiet 15" sheetId="5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106" i="5" l="1"/>
  <c r="O106" i="5"/>
  <c r="N106" i="5"/>
  <c r="M106" i="5"/>
  <c r="J106" i="5"/>
  <c r="I106" i="5"/>
  <c r="H106" i="5"/>
  <c r="G106" i="5"/>
  <c r="F106" i="5"/>
  <c r="Q105" i="5"/>
  <c r="K105" i="5"/>
  <c r="S105" i="5" s="1"/>
  <c r="Q104" i="5"/>
  <c r="S104" i="5" s="1"/>
  <c r="K104" i="5"/>
  <c r="Q103" i="5"/>
  <c r="K103" i="5"/>
  <c r="Q102" i="5"/>
  <c r="K102" i="5"/>
  <c r="Q101" i="5"/>
  <c r="K101" i="5"/>
  <c r="S101" i="5" s="1"/>
  <c r="Q100" i="5"/>
  <c r="K100" i="5"/>
  <c r="Q99" i="5"/>
  <c r="K99" i="5"/>
  <c r="S99" i="5" s="1"/>
  <c r="Q98" i="5"/>
  <c r="S98" i="5" s="1"/>
  <c r="K98" i="5"/>
  <c r="Q97" i="5"/>
  <c r="K97" i="5"/>
  <c r="Q96" i="5"/>
  <c r="K96" i="5"/>
  <c r="Q95" i="5"/>
  <c r="K95" i="5"/>
  <c r="S95" i="5" s="1"/>
  <c r="Q94" i="5"/>
  <c r="K94" i="5"/>
  <c r="Q93" i="5"/>
  <c r="K93" i="5"/>
  <c r="S93" i="5" s="1"/>
  <c r="Q92" i="5"/>
  <c r="K92" i="5"/>
  <c r="S92" i="5" s="1"/>
  <c r="Q91" i="5"/>
  <c r="K91" i="5"/>
  <c r="S91" i="5" s="1"/>
  <c r="Q90" i="5"/>
  <c r="S90" i="5" s="1"/>
  <c r="K90" i="5"/>
  <c r="Q89" i="5"/>
  <c r="K89" i="5"/>
  <c r="S89" i="5" s="1"/>
  <c r="P87" i="5"/>
  <c r="O87" i="5"/>
  <c r="N87" i="5"/>
  <c r="Q87" i="5" s="1"/>
  <c r="M87" i="5"/>
  <c r="L87" i="5"/>
  <c r="J87" i="5"/>
  <c r="I87" i="5"/>
  <c r="H87" i="5"/>
  <c r="G87" i="5"/>
  <c r="F87" i="5"/>
  <c r="K87" i="5" s="1"/>
  <c r="S87" i="5" s="1"/>
  <c r="Q86" i="5"/>
  <c r="K86" i="5"/>
  <c r="S86" i="5" s="1"/>
  <c r="Q85" i="5"/>
  <c r="K85" i="5"/>
  <c r="S84" i="5"/>
  <c r="Q84" i="5"/>
  <c r="K84" i="5"/>
  <c r="Q83" i="5"/>
  <c r="K83" i="5"/>
  <c r="Q82" i="5"/>
  <c r="K82" i="5"/>
  <c r="S82" i="5" s="1"/>
  <c r="Q81" i="5"/>
  <c r="K81" i="5"/>
  <c r="S81" i="5" s="1"/>
  <c r="Q80" i="5"/>
  <c r="K80" i="5"/>
  <c r="S80" i="5" s="1"/>
  <c r="Q79" i="5"/>
  <c r="K79" i="5"/>
  <c r="S79" i="5" s="1"/>
  <c r="S78" i="5"/>
  <c r="Q78" i="5"/>
  <c r="K78" i="5"/>
  <c r="Q77" i="5"/>
  <c r="K77" i="5"/>
  <c r="S77" i="5" s="1"/>
  <c r="Q76" i="5"/>
  <c r="S76" i="5" s="1"/>
  <c r="K76" i="5"/>
  <c r="Q75" i="5"/>
  <c r="K75" i="5"/>
  <c r="S75" i="5" s="1"/>
  <c r="Q74" i="5"/>
  <c r="K74" i="5"/>
  <c r="S74" i="5" s="1"/>
  <c r="Q73" i="5"/>
  <c r="K73" i="5"/>
  <c r="S73" i="5" s="1"/>
  <c r="Q72" i="5"/>
  <c r="K72" i="5"/>
  <c r="S72" i="5" s="1"/>
  <c r="Q71" i="5"/>
  <c r="K71" i="5"/>
  <c r="Q70" i="5"/>
  <c r="K70" i="5"/>
  <c r="S70" i="5" s="1"/>
  <c r="Q69" i="5"/>
  <c r="K69" i="5"/>
  <c r="S69" i="5" s="1"/>
  <c r="Q68" i="5"/>
  <c r="K68" i="5"/>
  <c r="S68" i="5" s="1"/>
  <c r="Q67" i="5"/>
  <c r="K67" i="5"/>
  <c r="S67" i="5" s="1"/>
  <c r="S66" i="5"/>
  <c r="Q66" i="5"/>
  <c r="K66" i="5"/>
  <c r="Q65" i="5"/>
  <c r="K65" i="5"/>
  <c r="Q64" i="5"/>
  <c r="K64" i="5"/>
  <c r="S64" i="5" s="1"/>
  <c r="Q63" i="5"/>
  <c r="K63" i="5"/>
  <c r="S63" i="5" s="1"/>
  <c r="Q62" i="5"/>
  <c r="K62" i="5"/>
  <c r="S62" i="5" s="1"/>
  <c r="Q61" i="5"/>
  <c r="K61" i="5"/>
  <c r="S60" i="5"/>
  <c r="Q60" i="5"/>
  <c r="K60" i="5"/>
  <c r="Q59" i="5"/>
  <c r="K59" i="5"/>
  <c r="Q58" i="5"/>
  <c r="K58" i="5"/>
  <c r="S58" i="5" s="1"/>
  <c r="Q57" i="5"/>
  <c r="K57" i="5"/>
  <c r="S57" i="5" s="1"/>
  <c r="Q56" i="5"/>
  <c r="K56" i="5"/>
  <c r="S56" i="5" s="1"/>
  <c r="Q55" i="5"/>
  <c r="K55" i="5"/>
  <c r="S55" i="5" s="1"/>
  <c r="S54" i="5"/>
  <c r="Q54" i="5"/>
  <c r="K54" i="5"/>
  <c r="Q53" i="5"/>
  <c r="K53" i="5"/>
  <c r="S53" i="5" s="1"/>
  <c r="Q52" i="5"/>
  <c r="S52" i="5" s="1"/>
  <c r="K52" i="5"/>
  <c r="Q51" i="5"/>
  <c r="K51" i="5"/>
  <c r="S51" i="5" s="1"/>
  <c r="Q50" i="5"/>
  <c r="K50" i="5"/>
  <c r="S50" i="5" s="1"/>
  <c r="Q49" i="5"/>
  <c r="K49" i="5"/>
  <c r="S49" i="5" s="1"/>
  <c r="Q48" i="5"/>
  <c r="K48" i="5"/>
  <c r="S48" i="5" s="1"/>
  <c r="Q47" i="5"/>
  <c r="K47" i="5"/>
  <c r="Q46" i="5"/>
  <c r="S46" i="5" s="1"/>
  <c r="K46" i="5"/>
  <c r="Q45" i="5"/>
  <c r="K45" i="5"/>
  <c r="S45" i="5" s="1"/>
  <c r="Q44" i="5"/>
  <c r="K44" i="5"/>
  <c r="S44" i="5" s="1"/>
  <c r="Q43" i="5"/>
  <c r="K43" i="5"/>
  <c r="S43" i="5" s="1"/>
  <c r="S42" i="5"/>
  <c r="Q42" i="5"/>
  <c r="K42" i="5"/>
  <c r="Q41" i="5"/>
  <c r="K41" i="5"/>
  <c r="Q40" i="5"/>
  <c r="K40" i="5"/>
  <c r="S40" i="5" s="1"/>
  <c r="Q39" i="5"/>
  <c r="K39" i="5"/>
  <c r="S39" i="5" s="1"/>
  <c r="P37" i="5"/>
  <c r="O37" i="5"/>
  <c r="N37" i="5"/>
  <c r="M37" i="5"/>
  <c r="J37" i="5"/>
  <c r="I37" i="5"/>
  <c r="H37" i="5"/>
  <c r="G37" i="5"/>
  <c r="F37" i="5"/>
  <c r="Q36" i="5"/>
  <c r="K36" i="5"/>
  <c r="K37" i="5" s="1"/>
  <c r="P34" i="5"/>
  <c r="O34" i="5"/>
  <c r="Q34" i="5" s="1"/>
  <c r="N34" i="5"/>
  <c r="M34" i="5"/>
  <c r="J34" i="5"/>
  <c r="I34" i="5"/>
  <c r="H34" i="5"/>
  <c r="G34" i="5"/>
  <c r="F34" i="5"/>
  <c r="Q33" i="5"/>
  <c r="K33" i="5"/>
  <c r="S33" i="5" s="1"/>
  <c r="P31" i="5"/>
  <c r="O31" i="5"/>
  <c r="N31" i="5"/>
  <c r="M31" i="5"/>
  <c r="J31" i="5"/>
  <c r="I31" i="5"/>
  <c r="H31" i="5"/>
  <c r="G31" i="5"/>
  <c r="F31" i="5"/>
  <c r="K31" i="5" s="1"/>
  <c r="Q30" i="5"/>
  <c r="K30" i="5"/>
  <c r="S30" i="5" s="1"/>
  <c r="P28" i="5"/>
  <c r="O28" i="5"/>
  <c r="Q28" i="5" s="1"/>
  <c r="N28" i="5"/>
  <c r="M28" i="5"/>
  <c r="J28" i="5"/>
  <c r="I28" i="5"/>
  <c r="H28" i="5"/>
  <c r="G28" i="5"/>
  <c r="F28" i="5"/>
  <c r="Q27" i="5"/>
  <c r="K27" i="5"/>
  <c r="S27" i="5" s="1"/>
  <c r="P25" i="5"/>
  <c r="O25" i="5"/>
  <c r="N25" i="5"/>
  <c r="M25" i="5"/>
  <c r="J25" i="5"/>
  <c r="I25" i="5"/>
  <c r="H25" i="5"/>
  <c r="G25" i="5"/>
  <c r="F25" i="5"/>
  <c r="K25" i="5" s="1"/>
  <c r="Q24" i="5"/>
  <c r="K24" i="5"/>
  <c r="S24" i="5" s="1"/>
  <c r="P22" i="5"/>
  <c r="P108" i="5" s="1"/>
  <c r="O22" i="5"/>
  <c r="Q22" i="5" s="1"/>
  <c r="N22" i="5"/>
  <c r="M22" i="5"/>
  <c r="J22" i="5"/>
  <c r="J108" i="5" s="1"/>
  <c r="I22" i="5"/>
  <c r="H22" i="5"/>
  <c r="G22" i="5"/>
  <c r="F22" i="5"/>
  <c r="Q21" i="5"/>
  <c r="K21" i="5"/>
  <c r="S21" i="5" s="1"/>
  <c r="P19" i="5"/>
  <c r="O19" i="5"/>
  <c r="N19" i="5"/>
  <c r="M19" i="5"/>
  <c r="J19" i="5"/>
  <c r="I19" i="5"/>
  <c r="H19" i="5"/>
  <c r="G19" i="5"/>
  <c r="F19" i="5"/>
  <c r="K19" i="5" s="1"/>
  <c r="Q18" i="5"/>
  <c r="K18" i="5"/>
  <c r="S18" i="5" s="1"/>
  <c r="Q17" i="5"/>
  <c r="K17" i="5"/>
  <c r="S17" i="5" s="1"/>
  <c r="P14" i="5"/>
  <c r="O14" i="5"/>
  <c r="N14" i="5"/>
  <c r="M14" i="5"/>
  <c r="J14" i="5"/>
  <c r="I14" i="5"/>
  <c r="H14" i="5"/>
  <c r="G14" i="5"/>
  <c r="F14" i="5"/>
  <c r="K14" i="5" s="1"/>
  <c r="Q13" i="5"/>
  <c r="S13" i="5" s="1"/>
  <c r="K13" i="5"/>
  <c r="Q12" i="5"/>
  <c r="K12" i="5"/>
  <c r="S12" i="5" s="1"/>
  <c r="P10" i="5"/>
  <c r="O10" i="5"/>
  <c r="N10" i="5"/>
  <c r="M10" i="5"/>
  <c r="J10" i="5"/>
  <c r="I10" i="5"/>
  <c r="H10" i="5"/>
  <c r="G10" i="5"/>
  <c r="F10" i="5"/>
  <c r="F108" i="5" s="1"/>
  <c r="Q9" i="5"/>
  <c r="K9" i="5"/>
  <c r="S9" i="5" s="1"/>
  <c r="Q8" i="5"/>
  <c r="K8" i="5"/>
  <c r="S8" i="5" s="1"/>
  <c r="Q7" i="5"/>
  <c r="K7" i="5"/>
  <c r="S7" i="5" s="1"/>
  <c r="Q6" i="5"/>
  <c r="K6" i="5"/>
  <c r="S6" i="5" s="1"/>
  <c r="S5" i="5"/>
  <c r="Q5" i="5"/>
  <c r="K5" i="5"/>
  <c r="S14" i="5" l="1"/>
  <c r="Q19" i="5"/>
  <c r="S19" i="5" s="1"/>
  <c r="Q25" i="5"/>
  <c r="S25" i="5" s="1"/>
  <c r="Q31" i="5"/>
  <c r="S31" i="5" s="1"/>
  <c r="Q37" i="5"/>
  <c r="S37" i="5" s="1"/>
  <c r="S47" i="5"/>
  <c r="S71" i="5"/>
  <c r="K106" i="5"/>
  <c r="S94" i="5"/>
  <c r="S100" i="5"/>
  <c r="G108" i="5"/>
  <c r="K10" i="5"/>
  <c r="H108" i="5"/>
  <c r="S36" i="5"/>
  <c r="M108" i="5"/>
  <c r="S59" i="5"/>
  <c r="S83" i="5"/>
  <c r="N108" i="5"/>
  <c r="O108" i="5"/>
  <c r="K22" i="5"/>
  <c r="S22" i="5" s="1"/>
  <c r="S96" i="5"/>
  <c r="S102" i="5"/>
  <c r="Q14" i="5"/>
  <c r="I108" i="5"/>
  <c r="S41" i="5"/>
  <c r="S65" i="5"/>
  <c r="S97" i="5"/>
  <c r="S103" i="5"/>
  <c r="Q106" i="5"/>
  <c r="S106" i="5" s="1"/>
  <c r="S61" i="5"/>
  <c r="S85" i="5"/>
  <c r="K34" i="5"/>
  <c r="S34" i="5" s="1"/>
  <c r="Q10" i="5"/>
  <c r="K28" i="5"/>
  <c r="S28" i="5" s="1"/>
  <c r="S10" i="5" l="1"/>
  <c r="Q108" i="5"/>
  <c r="K108" i="5"/>
  <c r="S108" i="5" s="1"/>
  <c r="O51" i="3" l="1"/>
  <c r="P51" i="3" s="1"/>
  <c r="O52" i="3"/>
  <c r="M55" i="3"/>
  <c r="L55" i="3"/>
  <c r="F55" i="3"/>
  <c r="G55" i="3"/>
  <c r="H55" i="3"/>
  <c r="I55" i="3"/>
  <c r="J55" i="3"/>
  <c r="E55" i="3"/>
  <c r="O50" i="3"/>
  <c r="N53" i="3"/>
  <c r="N55" i="3" s="1"/>
  <c r="M53" i="3"/>
  <c r="L53" i="3"/>
  <c r="I53" i="3"/>
  <c r="H53" i="3"/>
  <c r="G53" i="3"/>
  <c r="F53" i="3"/>
  <c r="E53" i="3"/>
  <c r="J52" i="3"/>
  <c r="J51" i="3"/>
  <c r="J50" i="3"/>
  <c r="Q50" i="3" s="1"/>
  <c r="M68" i="2"/>
  <c r="N68" i="2"/>
  <c r="O68" i="2"/>
  <c r="P68" i="2"/>
  <c r="Q68" i="2"/>
  <c r="R68" i="2"/>
  <c r="L68" i="2"/>
  <c r="F68" i="2"/>
  <c r="G68" i="2"/>
  <c r="H68" i="2"/>
  <c r="I68" i="2"/>
  <c r="J68" i="2"/>
  <c r="E68" i="2"/>
  <c r="M66" i="2"/>
  <c r="N66" i="2"/>
  <c r="O66" i="2"/>
  <c r="P66" i="2"/>
  <c r="Q66" i="2"/>
  <c r="R66" i="2"/>
  <c r="L66" i="2"/>
  <c r="F66" i="2"/>
  <c r="G66" i="2"/>
  <c r="H66" i="2"/>
  <c r="I66" i="2"/>
  <c r="J66" i="2"/>
  <c r="E66" i="2"/>
  <c r="P64" i="2"/>
  <c r="P65" i="2"/>
  <c r="J64" i="2"/>
  <c r="R64" i="2" s="1"/>
  <c r="J65" i="2"/>
  <c r="P63" i="2"/>
  <c r="J63" i="2"/>
  <c r="R63" i="2" s="1"/>
  <c r="R10" i="1"/>
  <c r="R7" i="1"/>
  <c r="P10" i="1"/>
  <c r="P7" i="1"/>
  <c r="O10" i="1"/>
  <c r="N10" i="1"/>
  <c r="M10" i="1"/>
  <c r="L10" i="1"/>
  <c r="J10" i="1"/>
  <c r="J7" i="1"/>
  <c r="I10" i="1"/>
  <c r="H10" i="1"/>
  <c r="G10" i="1"/>
  <c r="F10" i="1"/>
  <c r="E10" i="1"/>
  <c r="P8" i="1"/>
  <c r="R8" i="1" s="1"/>
  <c r="J8" i="1"/>
  <c r="P9" i="1"/>
  <c r="J9" i="1"/>
  <c r="Q51" i="3" l="1"/>
  <c r="Q53" i="3" s="1"/>
  <c r="Q52" i="3"/>
  <c r="P50" i="3"/>
  <c r="P52" i="3"/>
  <c r="J53" i="3"/>
  <c r="R65" i="2"/>
  <c r="R9" i="1"/>
  <c r="P53" i="3" l="1"/>
  <c r="O53" i="3"/>
  <c r="O55" i="3" s="1"/>
  <c r="Q55" i="3" s="1"/>
</calcChain>
</file>

<file path=xl/sharedStrings.xml><?xml version="1.0" encoding="utf-8"?>
<sst xmlns="http://schemas.openxmlformats.org/spreadsheetml/2006/main" count="455" uniqueCount="211">
  <si>
    <t xml:space="preserve">Grupa czynn.
</t>
  </si>
  <si>
    <t xml:space="preserve">Adres leśny
</t>
  </si>
  <si>
    <t>Iglaste</t>
  </si>
  <si>
    <t>Liściaste</t>
  </si>
  <si>
    <t>Razem</t>
  </si>
  <si>
    <t>S2A D</t>
  </si>
  <si>
    <t>S2AP</t>
  </si>
  <si>
    <t>S2B K</t>
  </si>
  <si>
    <t>S4</t>
  </si>
  <si>
    <t>W</t>
  </si>
  <si>
    <t>IIIAU</t>
  </si>
  <si>
    <t>IIIB</t>
  </si>
  <si>
    <t>IIIBU</t>
  </si>
  <si>
    <t>IVD</t>
  </si>
  <si>
    <t>TPP</t>
  </si>
  <si>
    <t>TWP</t>
  </si>
  <si>
    <t xml:space="preserve">Pakiet: 3               </t>
  </si>
  <si>
    <t xml:space="preserve">Pakiet: 4               </t>
  </si>
  <si>
    <t>IB</t>
  </si>
  <si>
    <t>06-10-1-06-402   -c   -00</t>
  </si>
  <si>
    <t>06-10-1-06-435   -h   -00</t>
  </si>
  <si>
    <t>06-10-1-06-453   -f   -00</t>
  </si>
  <si>
    <t>IIIA</t>
  </si>
  <si>
    <t>06-10-1-06-468   -a   -00</t>
  </si>
  <si>
    <t>06-10-1-06-468   -b   -00</t>
  </si>
  <si>
    <t>06-10-1-06-432   -g   -00</t>
  </si>
  <si>
    <t>06-10-1-06-447   -d   -00</t>
  </si>
  <si>
    <t>06-10-1-06-453   -i   -00</t>
  </si>
  <si>
    <t>06-10-1-06-423   -i   -00</t>
  </si>
  <si>
    <t>06-10-1-06-404   -d   -00</t>
  </si>
  <si>
    <t>06-10-1-06-437   -a   -00</t>
  </si>
  <si>
    <t>06-10-1-06-430   -a   -00</t>
  </si>
  <si>
    <t>06-10-1-06-402   -f   -00</t>
  </si>
  <si>
    <t>06-10-1-06-402   -l   -00</t>
  </si>
  <si>
    <t>06-10-1-06-404   -c   -00</t>
  </si>
  <si>
    <t>06-10-1-06-409   -d   -00</t>
  </si>
  <si>
    <t>06-10-1-06-410   -f   -00</t>
  </si>
  <si>
    <t>06-10-1-06-410   -n   -00</t>
  </si>
  <si>
    <t>06-10-1-06-423   -d   -00</t>
  </si>
  <si>
    <t>06-10-1-06-423   -f   -00</t>
  </si>
  <si>
    <t>06-10-1-06-423   -j   -00</t>
  </si>
  <si>
    <t>06-10-1-06-425   -h   -00</t>
  </si>
  <si>
    <t>06-10-1-06-432   -b   -00</t>
  </si>
  <si>
    <t>06-10-1-06-439   -a   -00</t>
  </si>
  <si>
    <t>06-10-1-06-439   -l   -00</t>
  </si>
  <si>
    <t>06-10-1-06-440   -a   -00</t>
  </si>
  <si>
    <t>06-10-1-06-444   -a   -00</t>
  </si>
  <si>
    <t>06-10-1-06-445   -a   -00</t>
  </si>
  <si>
    <t>06-10-1-06-445   -b   -00</t>
  </si>
  <si>
    <t>06-10-1-06-445   -f   -00</t>
  </si>
  <si>
    <t>06-10-1-06-445   -i   -00</t>
  </si>
  <si>
    <t>06-10-1-06-445   -j   -00</t>
  </si>
  <si>
    <t>06-10-1-06-445A  -b   -00</t>
  </si>
  <si>
    <t>06-10-1-06-445A  -h   -00</t>
  </si>
  <si>
    <t>06-10-1-06-447   -i   -00</t>
  </si>
  <si>
    <t>06-10-1-06-450   -j   -00</t>
  </si>
  <si>
    <t>06-10-1-06-465   -c   -00</t>
  </si>
  <si>
    <t>06-10-1-06-439   -c   -00</t>
  </si>
  <si>
    <t>06-10-1-06-439   -g   -00</t>
  </si>
  <si>
    <t>06-10-1-06-439   -h   -00</t>
  </si>
  <si>
    <t>06-10-1-06-439   -i   -00</t>
  </si>
  <si>
    <t>06-10-1-06-447   -h   -00</t>
  </si>
  <si>
    <t>06-10-1-06-448   -g   -00</t>
  </si>
  <si>
    <t>06-10-1-06-449   -k   -00</t>
  </si>
  <si>
    <t>06-10-1-06-450   -i   -00</t>
  </si>
  <si>
    <t>06-10-1-06-458   -h   -00</t>
  </si>
  <si>
    <t>06-10-1-06-459   -j   -00</t>
  </si>
  <si>
    <t xml:space="preserve">Pakiet: 14              </t>
  </si>
  <si>
    <t>06-10-1-05-234   -b   -00</t>
  </si>
  <si>
    <t>06-10-1-05-234   -c   -00</t>
  </si>
  <si>
    <t>06-10-1-05-226A  -a   -00</t>
  </si>
  <si>
    <t>06-10-1-05-226A  -d   -00</t>
  </si>
  <si>
    <t>06-10-1-05-226A  -f   -00</t>
  </si>
  <si>
    <t>06-10-1-05-226A  -i   -00</t>
  </si>
  <si>
    <t>06-10-1-05-226A  -m   -00</t>
  </si>
  <si>
    <t>06-10-1-05-226A  -t   -00</t>
  </si>
  <si>
    <t>06-10-1-05-226B  -n   -00</t>
  </si>
  <si>
    <t>06-10-1-05-226B  -o   -00</t>
  </si>
  <si>
    <t>06-10-1-05-226B  -p   -00</t>
  </si>
  <si>
    <t>06-10-1-05-226B  -r   -00</t>
  </si>
  <si>
    <t>06-10-1-05-227   -a   -00</t>
  </si>
  <si>
    <t>06-10-1-05-227   -b   -00</t>
  </si>
  <si>
    <t>06-10-1-05-227   -c   -00</t>
  </si>
  <si>
    <t>06-10-1-05-227   -d   -00</t>
  </si>
  <si>
    <t>06-10-1-05-246   -b   -00</t>
  </si>
  <si>
    <t>06-10-1-05-246   -d   -00</t>
  </si>
  <si>
    <t>06-10-1-05-246   -g   -00</t>
  </si>
  <si>
    <t>06-10-1-05-246   -k   -00</t>
  </si>
  <si>
    <t>06-10-1-05-256   -k   -00</t>
  </si>
  <si>
    <t>06-10-1-05-256   -l   -00</t>
  </si>
  <si>
    <t>06-10-1-05-257   -c   -00</t>
  </si>
  <si>
    <t>06-10-1-05-257   -i   -00</t>
  </si>
  <si>
    <t>06-10-1-05-257   -k   -00</t>
  </si>
  <si>
    <t>06-10-1-05-259   -f   -00</t>
  </si>
  <si>
    <t>06-10-1-05-260   -a   -00</t>
  </si>
  <si>
    <t>06-10-1-05-260   -d   -00</t>
  </si>
  <si>
    <t>06-10-1-05-260   -h   -00</t>
  </si>
  <si>
    <t>06-10-1-05-261   -h   -00</t>
  </si>
  <si>
    <t>06-10-1-05-263   -b   -00</t>
  </si>
  <si>
    <t>06-10-1-05-263   -c   -00</t>
  </si>
  <si>
    <t>06-10-1-05-263   -d   -00</t>
  </si>
  <si>
    <t>06-10-1-05-269   -i   -00</t>
  </si>
  <si>
    <t>06-10-1-05-248   -i   -00</t>
  </si>
  <si>
    <t>06-10-1-05-257   -j   -00</t>
  </si>
  <si>
    <t>06-10-1-05-260   -c   -00</t>
  </si>
  <si>
    <t>06-10-1-05-260   -f   -00</t>
  </si>
  <si>
    <t xml:space="preserve">Pakiet: 15              </t>
  </si>
  <si>
    <t>CP-P</t>
  </si>
  <si>
    <t>06-10-1-09-478A  -t   -00</t>
  </si>
  <si>
    <t>06-10-1-09-553   -h   -00</t>
  </si>
  <si>
    <t>06-10-1-09-557   -r   -00</t>
  </si>
  <si>
    <t>06-10-1-09-626   -f   -00</t>
  </si>
  <si>
    <t>06-10-1-09-639   -a   -00</t>
  </si>
  <si>
    <t>06-10-1-09-544   -n   -00</t>
  </si>
  <si>
    <t>06-10-1-09-548   -k   -00</t>
  </si>
  <si>
    <t>06-10-1-09-478B  -b   -00</t>
  </si>
  <si>
    <t>06-10-1-09-550   -c   -00</t>
  </si>
  <si>
    <t>06-10-1-09-643   -j   -00</t>
  </si>
  <si>
    <t>06-10-1-09-645   -g   -00</t>
  </si>
  <si>
    <t>06-10-1-09-631   -c   -00</t>
  </si>
  <si>
    <t>06-10-1-09-478B  -c   -00</t>
  </si>
  <si>
    <t>06-10-1-09-479   -d   -00</t>
  </si>
  <si>
    <t>06-10-1-09-479   -n   -00</t>
  </si>
  <si>
    <t>06-10-1-09-541   -f   -00</t>
  </si>
  <si>
    <t>06-10-1-09-541   -h   -00</t>
  </si>
  <si>
    <t>06-10-1-09-541   -i   -00</t>
  </si>
  <si>
    <t>06-10-1-09-541   -j   -00</t>
  </si>
  <si>
    <t>06-10-1-09-542   -a   -00</t>
  </si>
  <si>
    <t>06-10-1-09-542   -i   -00</t>
  </si>
  <si>
    <t>06-10-1-09-544   -a   -00</t>
  </si>
  <si>
    <t>06-10-1-09-544   -h   -00</t>
  </si>
  <si>
    <t>06-10-1-09-544   -k   -00</t>
  </si>
  <si>
    <t>06-10-1-09-544   -l   -00</t>
  </si>
  <si>
    <t>06-10-1-09-545   -a   -00</t>
  </si>
  <si>
    <t>06-10-1-09-545   -b   -00</t>
  </si>
  <si>
    <t>06-10-1-09-545   -d   -00</t>
  </si>
  <si>
    <t>06-10-1-09-547   -a   -00</t>
  </si>
  <si>
    <t>06-10-1-09-547   -b   -00</t>
  </si>
  <si>
    <t>06-10-1-09-547   -f   -00</t>
  </si>
  <si>
    <t>06-10-1-09-547   -g   -00</t>
  </si>
  <si>
    <t>06-10-1-09-547   -h   -00</t>
  </si>
  <si>
    <t>06-10-1-09-548   -j   -00</t>
  </si>
  <si>
    <t>06-10-1-09-549   -b   -00</t>
  </si>
  <si>
    <t>06-10-1-09-549   -h   -00</t>
  </si>
  <si>
    <t>06-10-1-09-550   -f   -00</t>
  </si>
  <si>
    <t>06-10-1-09-552   -j   -00</t>
  </si>
  <si>
    <t>06-10-1-09-554   -b   -00</t>
  </si>
  <si>
    <t>06-10-1-09-554   -i   -00</t>
  </si>
  <si>
    <t>06-10-1-09-554   -j   -00</t>
  </si>
  <si>
    <t>06-10-1-09-558   -a   -00</t>
  </si>
  <si>
    <t>06-10-1-09-558   -b   -00</t>
  </si>
  <si>
    <t>06-10-1-09-558   -d   -00</t>
  </si>
  <si>
    <t>06-10-1-09-558   -h   -00</t>
  </si>
  <si>
    <t>06-10-1-09-625   -f   -00</t>
  </si>
  <si>
    <t>06-10-1-09-626   -n   -00</t>
  </si>
  <si>
    <t>06-10-1-09-626   -r   -00</t>
  </si>
  <si>
    <t>06-10-1-09-630   -h   -00</t>
  </si>
  <si>
    <t>06-10-1-09-686   -a   -00</t>
  </si>
  <si>
    <t>06-10-1-09-686   -b   -00</t>
  </si>
  <si>
    <t>06-10-1-09-686   -c   -00</t>
  </si>
  <si>
    <t>06-10-1-09-692   -b   -00</t>
  </si>
  <si>
    <t>06-10-1-09-693   -c   -00</t>
  </si>
  <si>
    <t>06-10-1-09-693   -d   -00</t>
  </si>
  <si>
    <t>06-10-1-09-693   -f   -00</t>
  </si>
  <si>
    <t>06-10-1-09-694   -c   -00</t>
  </si>
  <si>
    <t>06-10-1-09-694   -f   -00</t>
  </si>
  <si>
    <t>06-10-1-09-705   -a   -00</t>
  </si>
  <si>
    <t>06-10-1-09-705   -d   -00</t>
  </si>
  <si>
    <t>06-10-1-09-553   -g   -00</t>
  </si>
  <si>
    <t>06-10-1-09-554   -d   -00</t>
  </si>
  <si>
    <t>06-10-1-09-554   -h   -00</t>
  </si>
  <si>
    <t>06-10-1-09-557   -g   -00</t>
  </si>
  <si>
    <t>06-10-1-09-560   -b   -00</t>
  </si>
  <si>
    <t>06-10-1-09-560   -c   -00</t>
  </si>
  <si>
    <t>06-10-1-09-561   -a   -00</t>
  </si>
  <si>
    <t>06-10-1-09-561   -c   -00</t>
  </si>
  <si>
    <t>06-10-1-09-561   -i   -00</t>
  </si>
  <si>
    <t>06-10-1-09-561   -j   -00</t>
  </si>
  <si>
    <t>06-10-1-09-686   -d   -00</t>
  </si>
  <si>
    <t>06-10-1-09-691   -o   -00</t>
  </si>
  <si>
    <t>PTP</t>
  </si>
  <si>
    <t>PTW</t>
  </si>
  <si>
    <t>PR</t>
  </si>
  <si>
    <t>06-10-1-04</t>
  </si>
  <si>
    <t>06-10-1-06</t>
  </si>
  <si>
    <t>Razem bez przygodnych</t>
  </si>
  <si>
    <t>Razem:</t>
  </si>
  <si>
    <t>Razem przygodne</t>
  </si>
  <si>
    <t>06-10-1-05</t>
  </si>
  <si>
    <t>T</t>
  </si>
  <si>
    <t>N</t>
  </si>
  <si>
    <t>Grupa czynn.</t>
  </si>
  <si>
    <t>Adres leśny</t>
  </si>
  <si>
    <t>PKN</t>
  </si>
  <si>
    <t>S3</t>
  </si>
  <si>
    <t>S2A</t>
  </si>
  <si>
    <t>S2B</t>
  </si>
  <si>
    <t>Razem: CP-P</t>
  </si>
  <si>
    <t>Razem: IB</t>
  </si>
  <si>
    <t>Razem: IIIAU</t>
  </si>
  <si>
    <t>Razem: IIIB</t>
  </si>
  <si>
    <t>Razem: IIIBU</t>
  </si>
  <si>
    <t>Razem: IVD</t>
  </si>
  <si>
    <t xml:space="preserve">06-10-1-09-      -    -  </t>
  </si>
  <si>
    <t>Razem: PR</t>
  </si>
  <si>
    <t>Razem: PTP</t>
  </si>
  <si>
    <t>Razem: PTW</t>
  </si>
  <si>
    <t>Razem: TPP</t>
  </si>
  <si>
    <t>Razem: TWP</t>
  </si>
  <si>
    <t>Razem pakiet</t>
  </si>
  <si>
    <t>Załącznik nr 3.2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</si>
</sst>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9"/>
      <color rgb="FF333333"/>
      <name val="Arial"/>
    </font>
    <font>
      <b/>
      <sz val="9"/>
      <color rgb="FF000000"/>
      <name val="Arial"/>
    </font>
    <font>
      <b/>
      <sz val="8"/>
      <color rgb="FF000000"/>
      <name val="Arial"/>
    </font>
    <font>
      <b/>
      <sz val="14"/>
      <color rgb="FF000000"/>
      <name val="Arial"/>
    </font>
    <font>
      <b/>
      <sz val="8"/>
      <color rgb="FF000000"/>
      <name val="Arial"/>
      <family val="2"/>
      <charset val="238"/>
    </font>
    <font>
      <b/>
      <sz val="9"/>
      <color rgb="FF333333"/>
      <name val="Arial"/>
      <family val="2"/>
      <charset val="238"/>
    </font>
    <font>
      <sz val="8"/>
      <color rgb="FF000000"/>
      <name val="Arial"/>
    </font>
    <font>
      <sz val="8"/>
      <color rgb="FF333333"/>
      <name val="Arial"/>
    </font>
    <font>
      <b/>
      <sz val="8"/>
      <color rgb="FF333333"/>
      <name val="Arial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FEFEF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theme="2" tint="-9.9978637043366805E-2"/>
        <bgColor rgb="FFFFFFFF"/>
      </patternFill>
    </fill>
    <fill>
      <patternFill patternType="solid">
        <fgColor rgb="FFF5F5F5"/>
        <bgColor rgb="FFFFFFFF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3877A6"/>
      </left>
      <right style="thin">
        <color rgb="FF3877A6"/>
      </right>
      <top style="thin">
        <color rgb="FF3877A6"/>
      </top>
      <bottom style="thin">
        <color rgb="FFA5A5B1"/>
      </bottom>
      <diagonal/>
    </border>
    <border>
      <left style="thin">
        <color rgb="FF3877A6"/>
      </left>
      <right style="thin">
        <color rgb="FF09558F"/>
      </right>
      <top style="thin">
        <color rgb="FFCAC9D9"/>
      </top>
      <bottom style="thin">
        <color rgb="FF3877A6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3877A6"/>
      </left>
      <right style="thin">
        <color rgb="FF09558F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2" borderId="0" xfId="0" applyFont="1" applyFill="1" applyAlignment="1">
      <alignment horizontal="left"/>
    </xf>
    <xf numFmtId="49" fontId="2" fillId="2" borderId="0" xfId="0" applyNumberFormat="1" applyFont="1" applyFill="1" applyAlignment="1">
      <alignment horizontal="left"/>
    </xf>
    <xf numFmtId="49" fontId="3" fillId="3" borderId="2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right"/>
    </xf>
    <xf numFmtId="49" fontId="4" fillId="3" borderId="3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5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left"/>
    </xf>
    <xf numFmtId="0" fontId="1" fillId="5" borderId="0" xfId="0" applyFont="1" applyFill="1" applyAlignment="1">
      <alignment horizontal="left"/>
    </xf>
    <xf numFmtId="49" fontId="4" fillId="3" borderId="8" xfId="0" applyNumberFormat="1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49" fontId="4" fillId="3" borderId="9" xfId="0" applyNumberFormat="1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left"/>
    </xf>
    <xf numFmtId="1" fontId="2" fillId="2" borderId="5" xfId="0" applyNumberFormat="1" applyFont="1" applyFill="1" applyBorder="1" applyAlignment="1">
      <alignment horizontal="left"/>
    </xf>
    <xf numFmtId="1" fontId="2" fillId="2" borderId="0" xfId="0" applyNumberFormat="1" applyFont="1" applyFill="1" applyAlignment="1">
      <alignment horizontal="left"/>
    </xf>
    <xf numFmtId="49" fontId="6" fillId="3" borderId="5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left"/>
    </xf>
    <xf numFmtId="49" fontId="6" fillId="3" borderId="0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Border="1" applyAlignment="1">
      <alignment horizontal="left"/>
    </xf>
    <xf numFmtId="1" fontId="2" fillId="2" borderId="9" xfId="0" applyNumberFormat="1" applyFont="1" applyFill="1" applyBorder="1" applyAlignment="1">
      <alignment horizontal="left"/>
    </xf>
    <xf numFmtId="49" fontId="1" fillId="5" borderId="5" xfId="0" applyNumberFormat="1" applyFont="1" applyFill="1" applyBorder="1" applyAlignment="1">
      <alignment horizontal="left"/>
    </xf>
    <xf numFmtId="1" fontId="2" fillId="2" borderId="10" xfId="0" applyNumberFormat="1" applyFont="1" applyFill="1" applyBorder="1" applyAlignment="1">
      <alignment horizontal="left"/>
    </xf>
    <xf numFmtId="1" fontId="2" fillId="2" borderId="11" xfId="0" applyNumberFormat="1" applyFont="1" applyFill="1" applyBorder="1" applyAlignment="1">
      <alignment horizontal="left"/>
    </xf>
    <xf numFmtId="0" fontId="2" fillId="2" borderId="5" xfId="0" applyFont="1" applyFill="1" applyBorder="1" applyAlignment="1">
      <alignment horizontal="right"/>
    </xf>
    <xf numFmtId="1" fontId="1" fillId="5" borderId="0" xfId="0" applyNumberFormat="1" applyFont="1" applyFill="1" applyAlignment="1">
      <alignment horizontal="left"/>
    </xf>
    <xf numFmtId="49" fontId="8" fillId="2" borderId="1" xfId="0" applyNumberFormat="1" applyFont="1" applyFill="1" applyBorder="1" applyAlignment="1">
      <alignment horizontal="center"/>
    </xf>
    <xf numFmtId="1" fontId="9" fillId="2" borderId="1" xfId="0" applyNumberFormat="1" applyFont="1" applyFill="1" applyBorder="1" applyAlignment="1">
      <alignment horizontal="right"/>
    </xf>
    <xf numFmtId="3" fontId="10" fillId="2" borderId="1" xfId="0" applyNumberFormat="1" applyFont="1" applyFill="1" applyBorder="1" applyAlignment="1">
      <alignment horizontal="right"/>
    </xf>
    <xf numFmtId="1" fontId="9" fillId="4" borderId="1" xfId="0" applyNumberFormat="1" applyFont="1" applyFill="1" applyBorder="1" applyAlignment="1">
      <alignment horizontal="right"/>
    </xf>
    <xf numFmtId="49" fontId="4" fillId="6" borderId="1" xfId="0" applyNumberFormat="1" applyFont="1" applyFill="1" applyBorder="1" applyAlignment="1">
      <alignment horizontal="center" vertical="center" wrapText="1"/>
    </xf>
    <xf numFmtId="49" fontId="4" fillId="6" borderId="1" xfId="0" applyNumberFormat="1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/>
    </xf>
    <xf numFmtId="3" fontId="10" fillId="6" borderId="1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left"/>
    </xf>
    <xf numFmtId="49" fontId="8" fillId="2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8" fillId="6" borderId="1" xfId="0" applyNumberFormat="1" applyFont="1" applyFill="1" applyBorder="1" applyAlignment="1">
      <alignment horizontal="center" vertical="center"/>
    </xf>
    <xf numFmtId="49" fontId="4" fillId="6" borderId="1" xfId="0" applyNumberFormat="1" applyFont="1" applyFill="1" applyBorder="1" applyAlignment="1">
      <alignment horizontal="center" vertical="center" wrapText="1"/>
    </xf>
    <xf numFmtId="49" fontId="4" fillId="6" borderId="1" xfId="0" applyNumberFormat="1" applyFont="1" applyFill="1" applyBorder="1" applyAlignment="1">
      <alignment horizontal="center"/>
    </xf>
    <xf numFmtId="49" fontId="4" fillId="6" borderId="1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7" xfId="0" applyNumberFormat="1" applyFont="1" applyFill="1" applyBorder="1" applyAlignment="1">
      <alignment horizontal="center" vertical="center"/>
    </xf>
    <xf numFmtId="49" fontId="8" fillId="6" borderId="13" xfId="0" applyNumberFormat="1" applyFont="1" applyFill="1" applyBorder="1" applyAlignment="1">
      <alignment horizontal="center" vertical="center"/>
    </xf>
    <xf numFmtId="49" fontId="8" fillId="6" borderId="14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R12"/>
  <sheetViews>
    <sheetView tabSelected="1" topLeftCell="A2" workbookViewId="0">
      <selection activeCell="P2" sqref="P2"/>
    </sheetView>
  </sheetViews>
  <sheetFormatPr defaultRowHeight="13.2" x14ac:dyDescent="0.25"/>
  <cols>
    <col min="1" max="1" width="0.109375" customWidth="1"/>
    <col min="2" max="2" width="1.44140625" customWidth="1"/>
    <col min="3" max="4" width="22" customWidth="1"/>
    <col min="5" max="10" width="10.6640625" customWidth="1"/>
    <col min="11" max="11" width="1.44140625" customWidth="1"/>
    <col min="12" max="16" width="10.6640625" customWidth="1"/>
    <col min="17" max="17" width="1.44140625" customWidth="1"/>
    <col min="18" max="18" width="10.6640625" customWidth="1"/>
    <col min="19" max="19" width="4.6640625" customWidth="1"/>
  </cols>
  <sheetData>
    <row r="1" spans="2:18" s="1" customFormat="1" ht="23.4" hidden="1" customHeight="1" x14ac:dyDescent="0.2"/>
    <row r="2" spans="2:18" s="1" customFormat="1" ht="10.199999999999999" customHeight="1" x14ac:dyDescent="0.2">
      <c r="P2" s="1" t="s">
        <v>210</v>
      </c>
    </row>
    <row r="3" spans="2:18" s="1" customFormat="1" ht="24" customHeight="1" x14ac:dyDescent="0.2">
      <c r="B3" s="10" t="s">
        <v>16</v>
      </c>
    </row>
    <row r="4" spans="2:18" s="1" customFormat="1" ht="7.5" customHeight="1" x14ac:dyDescent="0.2"/>
    <row r="5" spans="2:18" s="1" customFormat="1" ht="24" customHeight="1" x14ac:dyDescent="0.25">
      <c r="C5" s="42" t="s">
        <v>0</v>
      </c>
      <c r="D5" s="42" t="s">
        <v>1</v>
      </c>
      <c r="E5" s="43" t="s">
        <v>2</v>
      </c>
      <c r="F5" s="43"/>
      <c r="G5" s="43"/>
      <c r="H5" s="43"/>
      <c r="I5" s="43"/>
      <c r="J5" s="43" t="s">
        <v>2</v>
      </c>
      <c r="K5" s="2"/>
      <c r="L5" s="43" t="s">
        <v>3</v>
      </c>
      <c r="M5" s="43"/>
      <c r="N5" s="43"/>
      <c r="O5" s="43"/>
      <c r="P5" s="43" t="s">
        <v>3</v>
      </c>
      <c r="Q5" s="2"/>
      <c r="R5" s="43" t="s">
        <v>4</v>
      </c>
    </row>
    <row r="6" spans="2:18" s="1" customFormat="1" ht="24" customHeight="1" x14ac:dyDescent="0.25">
      <c r="C6" s="42"/>
      <c r="D6" s="42"/>
      <c r="E6" s="3" t="s">
        <v>5</v>
      </c>
      <c r="F6" s="3" t="s">
        <v>6</v>
      </c>
      <c r="G6" s="3" t="s">
        <v>7</v>
      </c>
      <c r="H6" s="3" t="s">
        <v>8</v>
      </c>
      <c r="I6" s="3" t="s">
        <v>9</v>
      </c>
      <c r="J6" s="43"/>
      <c r="K6" s="2"/>
      <c r="L6" s="3" t="s">
        <v>5</v>
      </c>
      <c r="M6" s="3" t="s">
        <v>6</v>
      </c>
      <c r="N6" s="3" t="s">
        <v>8</v>
      </c>
      <c r="O6" s="3" t="s">
        <v>9</v>
      </c>
      <c r="P6" s="43"/>
      <c r="Q6" s="2"/>
      <c r="R6" s="43"/>
    </row>
    <row r="7" spans="2:18" s="1" customFormat="1" ht="19.649999999999999" customHeight="1" x14ac:dyDescent="0.25">
      <c r="C7" s="11" t="s">
        <v>180</v>
      </c>
      <c r="D7" s="4" t="s">
        <v>183</v>
      </c>
      <c r="E7" s="5">
        <v>700</v>
      </c>
      <c r="F7" s="5">
        <v>700</v>
      </c>
      <c r="G7" s="5">
        <v>60</v>
      </c>
      <c r="H7" s="5">
        <v>20</v>
      </c>
      <c r="I7" s="5">
        <v>1000</v>
      </c>
      <c r="J7" s="6">
        <f>SUM(E7:I7)</f>
        <v>2480</v>
      </c>
      <c r="K7" s="2"/>
      <c r="L7" s="5">
        <v>50</v>
      </c>
      <c r="M7" s="5">
        <v>580</v>
      </c>
      <c r="N7" s="5">
        <v>47</v>
      </c>
      <c r="O7" s="5">
        <v>100</v>
      </c>
      <c r="P7" s="6">
        <f>SUM(L7:O7)</f>
        <v>777</v>
      </c>
      <c r="Q7" s="2"/>
      <c r="R7" s="6">
        <f>J7+P7</f>
        <v>3257</v>
      </c>
    </row>
    <row r="8" spans="2:18" s="1" customFormat="1" ht="19.649999999999999" customHeight="1" x14ac:dyDescent="0.25">
      <c r="C8" s="11" t="s">
        <v>181</v>
      </c>
      <c r="D8" s="11" t="s">
        <v>183</v>
      </c>
      <c r="E8" s="7">
        <v>100</v>
      </c>
      <c r="F8" s="7">
        <v>100</v>
      </c>
      <c r="G8" s="7">
        <v>10</v>
      </c>
      <c r="H8" s="7">
        <v>20</v>
      </c>
      <c r="I8" s="7">
        <v>0</v>
      </c>
      <c r="J8" s="6">
        <f>SUM(E8:I8)</f>
        <v>230</v>
      </c>
      <c r="K8" s="2"/>
      <c r="L8" s="7">
        <v>10</v>
      </c>
      <c r="M8" s="7">
        <v>10</v>
      </c>
      <c r="N8" s="7">
        <v>20</v>
      </c>
      <c r="O8" s="7">
        <v>0</v>
      </c>
      <c r="P8" s="6">
        <f>SUM(L8:O8)</f>
        <v>40</v>
      </c>
      <c r="Q8" s="2"/>
      <c r="R8" s="6">
        <f>J8:J9+P8:P9</f>
        <v>270</v>
      </c>
    </row>
    <row r="9" spans="2:18" s="1" customFormat="1" ht="19.649999999999999" customHeight="1" x14ac:dyDescent="0.25">
      <c r="C9" s="11" t="s">
        <v>182</v>
      </c>
      <c r="D9" s="11" t="s">
        <v>183</v>
      </c>
      <c r="E9" s="5">
        <v>405</v>
      </c>
      <c r="F9" s="5">
        <v>207</v>
      </c>
      <c r="G9" s="5">
        <v>124</v>
      </c>
      <c r="H9" s="5">
        <v>33</v>
      </c>
      <c r="I9" s="5">
        <v>1399</v>
      </c>
      <c r="J9" s="6">
        <f>SUM(E9:I9)</f>
        <v>2168</v>
      </c>
      <c r="K9" s="2"/>
      <c r="L9" s="5">
        <v>64</v>
      </c>
      <c r="M9" s="5">
        <v>690</v>
      </c>
      <c r="N9" s="5">
        <v>50</v>
      </c>
      <c r="O9" s="5">
        <v>172</v>
      </c>
      <c r="P9" s="6">
        <f>SUM(L9:O9)</f>
        <v>976</v>
      </c>
      <c r="Q9" s="2"/>
      <c r="R9" s="6">
        <f>J9+P9</f>
        <v>3144</v>
      </c>
    </row>
    <row r="10" spans="2:18" s="1" customFormat="1" ht="19.649999999999999" customHeight="1" x14ac:dyDescent="0.25">
      <c r="C10" s="8" t="s">
        <v>4</v>
      </c>
      <c r="D10" s="9"/>
      <c r="E10" s="5">
        <f t="shared" ref="E10:J10" si="0">SUM(E7:E9)</f>
        <v>1205</v>
      </c>
      <c r="F10" s="5">
        <f t="shared" si="0"/>
        <v>1007</v>
      </c>
      <c r="G10" s="5">
        <f t="shared" si="0"/>
        <v>194</v>
      </c>
      <c r="H10" s="5">
        <f t="shared" si="0"/>
        <v>73</v>
      </c>
      <c r="I10" s="5">
        <f t="shared" si="0"/>
        <v>2399</v>
      </c>
      <c r="J10" s="6">
        <f t="shared" si="0"/>
        <v>4878</v>
      </c>
      <c r="K10" s="2"/>
      <c r="L10" s="5">
        <f>SUM(L7:L9)</f>
        <v>124</v>
      </c>
      <c r="M10" s="5">
        <f>SUM(M7:M9)</f>
        <v>1280</v>
      </c>
      <c r="N10" s="5">
        <f>SUM(N7:N9)</f>
        <v>117</v>
      </c>
      <c r="O10" s="5">
        <f>SUM(O7:O9)</f>
        <v>272</v>
      </c>
      <c r="P10" s="6">
        <f>SUM(P7:P9)</f>
        <v>1793</v>
      </c>
      <c r="Q10" s="2"/>
      <c r="R10" s="6">
        <f>SUM(R7:R9)</f>
        <v>6671</v>
      </c>
    </row>
    <row r="11" spans="2:18" s="1" customFormat="1" ht="23.4" customHeight="1" x14ac:dyDescent="0.2"/>
    <row r="12" spans="2:18" s="1" customFormat="1" ht="90.15" customHeight="1" x14ac:dyDescent="0.2"/>
  </sheetData>
  <mergeCells count="7">
    <mergeCell ref="C5:C6"/>
    <mergeCell ref="R5:R6"/>
    <mergeCell ref="D5:D6"/>
    <mergeCell ref="E5:I5"/>
    <mergeCell ref="J5:J6"/>
    <mergeCell ref="L5:O5"/>
    <mergeCell ref="P5:P6"/>
  </mergeCells>
  <pageMargins left="0.7" right="0.7" top="0.75" bottom="0.75" header="0.3" footer="0.3"/>
  <pageSetup paperSize="9" scale="75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3D429-ACB7-441A-BD6D-1F5DC5B489D2}">
  <sheetPr>
    <pageSetUpPr fitToPage="1"/>
  </sheetPr>
  <dimension ref="B1:R69"/>
  <sheetViews>
    <sheetView topLeftCell="A2" workbookViewId="0">
      <selection activeCell="N3" sqref="N3"/>
    </sheetView>
  </sheetViews>
  <sheetFormatPr defaultRowHeight="13.2" x14ac:dyDescent="0.25"/>
  <cols>
    <col min="1" max="1" width="0.109375" customWidth="1"/>
    <col min="2" max="2" width="1.44140625" customWidth="1"/>
    <col min="3" max="4" width="22" customWidth="1"/>
    <col min="5" max="10" width="10.6640625" customWidth="1"/>
    <col min="11" max="11" width="1.44140625" customWidth="1"/>
    <col min="12" max="16" width="10.6640625" customWidth="1"/>
    <col min="17" max="17" width="1.44140625" customWidth="1"/>
    <col min="18" max="18" width="10.6640625" customWidth="1"/>
    <col min="19" max="19" width="4.6640625" customWidth="1"/>
  </cols>
  <sheetData>
    <row r="1" spans="2:18" s="1" customFormat="1" ht="11.4" hidden="1" x14ac:dyDescent="0.2"/>
    <row r="2" spans="2:18" s="1" customFormat="1" ht="11.4" x14ac:dyDescent="0.2">
      <c r="O2" s="1" t="s">
        <v>210</v>
      </c>
    </row>
    <row r="3" spans="2:18" s="1" customFormat="1" ht="17.399999999999999" x14ac:dyDescent="0.2">
      <c r="B3" s="10" t="s">
        <v>17</v>
      </c>
    </row>
    <row r="4" spans="2:18" s="1" customFormat="1" ht="11.4" x14ac:dyDescent="0.2"/>
    <row r="5" spans="2:18" s="1" customFormat="1" ht="12" x14ac:dyDescent="0.25">
      <c r="C5" s="42" t="s">
        <v>0</v>
      </c>
      <c r="D5" s="42" t="s">
        <v>1</v>
      </c>
      <c r="E5" s="43" t="s">
        <v>2</v>
      </c>
      <c r="F5" s="43"/>
      <c r="G5" s="43"/>
      <c r="H5" s="43"/>
      <c r="I5" s="43"/>
      <c r="J5" s="43" t="s">
        <v>2</v>
      </c>
      <c r="K5" s="2"/>
      <c r="L5" s="43" t="s">
        <v>3</v>
      </c>
      <c r="M5" s="43"/>
      <c r="N5" s="43"/>
      <c r="O5" s="43"/>
      <c r="P5" s="43" t="s">
        <v>3</v>
      </c>
      <c r="Q5" s="2"/>
      <c r="R5" s="43" t="s">
        <v>4</v>
      </c>
    </row>
    <row r="6" spans="2:18" s="1" customFormat="1" ht="12" x14ac:dyDescent="0.25">
      <c r="C6" s="42"/>
      <c r="D6" s="42"/>
      <c r="E6" s="3" t="s">
        <v>5</v>
      </c>
      <c r="F6" s="3" t="s">
        <v>6</v>
      </c>
      <c r="G6" s="3" t="s">
        <v>7</v>
      </c>
      <c r="H6" s="3" t="s">
        <v>8</v>
      </c>
      <c r="I6" s="3" t="s">
        <v>9</v>
      </c>
      <c r="J6" s="43"/>
      <c r="K6" s="2"/>
      <c r="L6" s="3" t="s">
        <v>5</v>
      </c>
      <c r="M6" s="3" t="s">
        <v>6</v>
      </c>
      <c r="N6" s="3" t="s">
        <v>8</v>
      </c>
      <c r="O6" s="3" t="s">
        <v>9</v>
      </c>
      <c r="P6" s="43"/>
      <c r="Q6" s="2"/>
      <c r="R6" s="43"/>
    </row>
    <row r="7" spans="2:18" s="1" customFormat="1" ht="12" x14ac:dyDescent="0.25">
      <c r="C7" s="44" t="s">
        <v>18</v>
      </c>
      <c r="D7" s="4" t="s">
        <v>19</v>
      </c>
      <c r="E7" s="5">
        <v>5</v>
      </c>
      <c r="F7" s="5">
        <v>2</v>
      </c>
      <c r="G7" s="5"/>
      <c r="H7" s="5"/>
      <c r="I7" s="5">
        <v>7</v>
      </c>
      <c r="J7" s="6">
        <v>14</v>
      </c>
      <c r="K7" s="2"/>
      <c r="L7" s="5">
        <v>64</v>
      </c>
      <c r="M7" s="5">
        <v>44</v>
      </c>
      <c r="N7" s="5">
        <v>1</v>
      </c>
      <c r="O7" s="5">
        <v>57</v>
      </c>
      <c r="P7" s="6">
        <v>166</v>
      </c>
      <c r="Q7" s="2"/>
      <c r="R7" s="6">
        <v>180</v>
      </c>
    </row>
    <row r="8" spans="2:18" s="1" customFormat="1" ht="12" x14ac:dyDescent="0.25">
      <c r="C8" s="44"/>
      <c r="D8" s="4" t="s">
        <v>20</v>
      </c>
      <c r="E8" s="7">
        <v>114</v>
      </c>
      <c r="F8" s="7">
        <v>273</v>
      </c>
      <c r="G8" s="7">
        <v>137</v>
      </c>
      <c r="H8" s="7"/>
      <c r="I8" s="7">
        <v>488</v>
      </c>
      <c r="J8" s="6">
        <v>1012</v>
      </c>
      <c r="K8" s="2"/>
      <c r="L8" s="7">
        <v>27</v>
      </c>
      <c r="M8" s="7">
        <v>57</v>
      </c>
      <c r="N8" s="7">
        <v>3</v>
      </c>
      <c r="O8" s="7"/>
      <c r="P8" s="6">
        <v>87</v>
      </c>
      <c r="Q8" s="2"/>
      <c r="R8" s="6">
        <v>1099</v>
      </c>
    </row>
    <row r="9" spans="2:18" s="1" customFormat="1" ht="12" x14ac:dyDescent="0.25">
      <c r="C9" s="44"/>
      <c r="D9" s="4" t="s">
        <v>21</v>
      </c>
      <c r="E9" s="5">
        <v>88</v>
      </c>
      <c r="F9" s="5">
        <v>190</v>
      </c>
      <c r="G9" s="5">
        <v>93</v>
      </c>
      <c r="H9" s="5"/>
      <c r="I9" s="5">
        <v>497</v>
      </c>
      <c r="J9" s="6">
        <v>868</v>
      </c>
      <c r="K9" s="2"/>
      <c r="L9" s="5">
        <v>11</v>
      </c>
      <c r="M9" s="5">
        <v>51</v>
      </c>
      <c r="N9" s="5">
        <v>1</v>
      </c>
      <c r="O9" s="5">
        <v>2</v>
      </c>
      <c r="P9" s="6">
        <v>65</v>
      </c>
      <c r="Q9" s="2"/>
      <c r="R9" s="6">
        <v>933</v>
      </c>
    </row>
    <row r="10" spans="2:18" s="1" customFormat="1" ht="12" x14ac:dyDescent="0.25">
      <c r="B10" s="2"/>
      <c r="C10" s="44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</row>
    <row r="11" spans="2:18" s="1" customFormat="1" ht="12" x14ac:dyDescent="0.25">
      <c r="C11" s="44" t="s">
        <v>22</v>
      </c>
      <c r="D11" s="4" t="s">
        <v>23</v>
      </c>
      <c r="E11" s="7">
        <v>23</v>
      </c>
      <c r="F11" s="7">
        <v>44</v>
      </c>
      <c r="G11" s="7">
        <v>24</v>
      </c>
      <c r="H11" s="7"/>
      <c r="I11" s="7">
        <v>148</v>
      </c>
      <c r="J11" s="6">
        <v>239</v>
      </c>
      <c r="K11" s="2"/>
      <c r="L11" s="7"/>
      <c r="M11" s="7">
        <v>28</v>
      </c>
      <c r="N11" s="7">
        <v>2</v>
      </c>
      <c r="O11" s="7"/>
      <c r="P11" s="6">
        <v>30</v>
      </c>
      <c r="Q11" s="2"/>
      <c r="R11" s="6">
        <v>269</v>
      </c>
    </row>
    <row r="12" spans="2:18" s="1" customFormat="1" ht="12" x14ac:dyDescent="0.25">
      <c r="C12" s="44"/>
      <c r="D12" s="4" t="s">
        <v>24</v>
      </c>
      <c r="E12" s="5">
        <v>46</v>
      </c>
      <c r="F12" s="5">
        <v>81</v>
      </c>
      <c r="G12" s="5">
        <v>33</v>
      </c>
      <c r="H12" s="5"/>
      <c r="I12" s="5">
        <v>162</v>
      </c>
      <c r="J12" s="6">
        <v>322</v>
      </c>
      <c r="K12" s="2"/>
      <c r="L12" s="5">
        <v>4</v>
      </c>
      <c r="M12" s="5">
        <v>33</v>
      </c>
      <c r="N12" s="5">
        <v>1</v>
      </c>
      <c r="O12" s="5">
        <v>2</v>
      </c>
      <c r="P12" s="6">
        <v>40</v>
      </c>
      <c r="Q12" s="2"/>
      <c r="R12" s="6">
        <v>362</v>
      </c>
    </row>
    <row r="13" spans="2:18" s="1" customFormat="1" ht="12" x14ac:dyDescent="0.25">
      <c r="B13" s="2"/>
      <c r="C13" s="44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2:18" s="1" customFormat="1" ht="12" x14ac:dyDescent="0.25">
      <c r="C14" s="44" t="s">
        <v>10</v>
      </c>
      <c r="D14" s="4" t="s">
        <v>25</v>
      </c>
      <c r="E14" s="7">
        <v>104</v>
      </c>
      <c r="F14" s="7">
        <v>201</v>
      </c>
      <c r="G14" s="7">
        <v>93</v>
      </c>
      <c r="H14" s="7"/>
      <c r="I14" s="7">
        <v>619</v>
      </c>
      <c r="J14" s="6">
        <v>1017</v>
      </c>
      <c r="K14" s="2"/>
      <c r="L14" s="7">
        <v>27</v>
      </c>
      <c r="M14" s="7">
        <v>123</v>
      </c>
      <c r="N14" s="7">
        <v>32</v>
      </c>
      <c r="O14" s="7">
        <v>23</v>
      </c>
      <c r="P14" s="6">
        <v>205</v>
      </c>
      <c r="Q14" s="2"/>
      <c r="R14" s="6">
        <v>1222</v>
      </c>
    </row>
    <row r="15" spans="2:18" s="1" customFormat="1" ht="12" x14ac:dyDescent="0.25">
      <c r="C15" s="44"/>
      <c r="D15" s="4" t="s">
        <v>26</v>
      </c>
      <c r="E15" s="5">
        <v>53</v>
      </c>
      <c r="F15" s="5">
        <v>122</v>
      </c>
      <c r="G15" s="5">
        <v>65</v>
      </c>
      <c r="H15" s="5"/>
      <c r="I15" s="5">
        <v>189</v>
      </c>
      <c r="J15" s="6">
        <v>429</v>
      </c>
      <c r="K15" s="2"/>
      <c r="L15" s="5">
        <v>18</v>
      </c>
      <c r="M15" s="5">
        <v>199</v>
      </c>
      <c r="N15" s="5">
        <v>5</v>
      </c>
      <c r="O15" s="5">
        <v>92</v>
      </c>
      <c r="P15" s="6">
        <v>314</v>
      </c>
      <c r="Q15" s="2"/>
      <c r="R15" s="6">
        <v>743</v>
      </c>
    </row>
    <row r="16" spans="2:18" s="1" customFormat="1" ht="12" x14ac:dyDescent="0.25">
      <c r="C16" s="44"/>
      <c r="D16" s="4" t="s">
        <v>27</v>
      </c>
      <c r="E16" s="7">
        <v>29</v>
      </c>
      <c r="F16" s="7">
        <v>54</v>
      </c>
      <c r="G16" s="7">
        <v>29</v>
      </c>
      <c r="H16" s="7"/>
      <c r="I16" s="7">
        <v>163</v>
      </c>
      <c r="J16" s="6">
        <v>275</v>
      </c>
      <c r="K16" s="2"/>
      <c r="L16" s="7">
        <v>5</v>
      </c>
      <c r="M16" s="7">
        <v>25</v>
      </c>
      <c r="N16" s="7">
        <v>0</v>
      </c>
      <c r="O16" s="7"/>
      <c r="P16" s="6">
        <v>30</v>
      </c>
      <c r="Q16" s="2"/>
      <c r="R16" s="6">
        <v>305</v>
      </c>
    </row>
    <row r="17" spans="2:18" s="1" customFormat="1" ht="12" x14ac:dyDescent="0.25">
      <c r="B17" s="2"/>
      <c r="C17" s="44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2:18" s="1" customFormat="1" ht="12" x14ac:dyDescent="0.25">
      <c r="C18" s="44" t="s">
        <v>11</v>
      </c>
      <c r="D18" s="4" t="s">
        <v>28</v>
      </c>
      <c r="E18" s="5">
        <v>17</v>
      </c>
      <c r="F18" s="5">
        <v>68</v>
      </c>
      <c r="G18" s="5">
        <v>33</v>
      </c>
      <c r="H18" s="5">
        <v>1</v>
      </c>
      <c r="I18" s="5">
        <v>164</v>
      </c>
      <c r="J18" s="6">
        <v>283</v>
      </c>
      <c r="K18" s="2"/>
      <c r="L18" s="5"/>
      <c r="M18" s="5">
        <v>27</v>
      </c>
      <c r="N18" s="5">
        <v>39</v>
      </c>
      <c r="O18" s="5">
        <v>3</v>
      </c>
      <c r="P18" s="6">
        <v>69</v>
      </c>
      <c r="Q18" s="2"/>
      <c r="R18" s="6">
        <v>352</v>
      </c>
    </row>
    <row r="19" spans="2:18" s="1" customFormat="1" ht="12" x14ac:dyDescent="0.25">
      <c r="B19" s="2"/>
      <c r="C19" s="44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2:18" s="1" customFormat="1" ht="12" x14ac:dyDescent="0.25">
      <c r="C20" s="44" t="s">
        <v>12</v>
      </c>
      <c r="D20" s="4" t="s">
        <v>29</v>
      </c>
      <c r="E20" s="7">
        <v>9</v>
      </c>
      <c r="F20" s="7">
        <v>5</v>
      </c>
      <c r="G20" s="7"/>
      <c r="H20" s="7"/>
      <c r="I20" s="7">
        <v>6</v>
      </c>
      <c r="J20" s="6">
        <v>20</v>
      </c>
      <c r="K20" s="2"/>
      <c r="L20" s="7">
        <v>39</v>
      </c>
      <c r="M20" s="7">
        <v>41</v>
      </c>
      <c r="N20" s="7">
        <v>0</v>
      </c>
      <c r="O20" s="7">
        <v>29</v>
      </c>
      <c r="P20" s="6">
        <v>109</v>
      </c>
      <c r="Q20" s="2"/>
      <c r="R20" s="6">
        <v>129</v>
      </c>
    </row>
    <row r="21" spans="2:18" s="1" customFormat="1" ht="12" x14ac:dyDescent="0.25">
      <c r="C21" s="44"/>
      <c r="D21" s="4" t="s">
        <v>30</v>
      </c>
      <c r="E21" s="5">
        <v>30</v>
      </c>
      <c r="F21" s="5">
        <v>166</v>
      </c>
      <c r="G21" s="5">
        <v>78</v>
      </c>
      <c r="H21" s="5"/>
      <c r="I21" s="5">
        <v>290</v>
      </c>
      <c r="J21" s="6">
        <v>564</v>
      </c>
      <c r="K21" s="2"/>
      <c r="L21" s="5">
        <v>9</v>
      </c>
      <c r="M21" s="5">
        <v>254</v>
      </c>
      <c r="N21" s="5">
        <v>106</v>
      </c>
      <c r="O21" s="5">
        <v>212</v>
      </c>
      <c r="P21" s="6">
        <v>581</v>
      </c>
      <c r="Q21" s="2"/>
      <c r="R21" s="6">
        <v>1145</v>
      </c>
    </row>
    <row r="22" spans="2:18" s="1" customFormat="1" ht="12" x14ac:dyDescent="0.25">
      <c r="B22" s="2"/>
      <c r="C22" s="44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2:18" s="1" customFormat="1" ht="12" x14ac:dyDescent="0.25">
      <c r="C23" s="44" t="s">
        <v>13</v>
      </c>
      <c r="D23" s="4" t="s">
        <v>31</v>
      </c>
      <c r="E23" s="7">
        <v>33</v>
      </c>
      <c r="F23" s="7">
        <v>140</v>
      </c>
      <c r="G23" s="7">
        <v>61</v>
      </c>
      <c r="H23" s="7">
        <v>1</v>
      </c>
      <c r="I23" s="7">
        <v>298</v>
      </c>
      <c r="J23" s="6">
        <v>533</v>
      </c>
      <c r="K23" s="2"/>
      <c r="L23" s="7">
        <v>8</v>
      </c>
      <c r="M23" s="7">
        <v>106</v>
      </c>
      <c r="N23" s="7">
        <v>176</v>
      </c>
      <c r="O23" s="7">
        <v>81</v>
      </c>
      <c r="P23" s="6">
        <v>371</v>
      </c>
      <c r="Q23" s="2"/>
      <c r="R23" s="6">
        <v>904</v>
      </c>
    </row>
    <row r="24" spans="2:18" s="1" customFormat="1" ht="12" x14ac:dyDescent="0.25">
      <c r="B24" s="2"/>
      <c r="C24" s="44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2:18" s="1" customFormat="1" ht="12" x14ac:dyDescent="0.25">
      <c r="C25" s="44" t="s">
        <v>14</v>
      </c>
      <c r="D25" s="4" t="s">
        <v>32</v>
      </c>
      <c r="E25" s="5">
        <v>5</v>
      </c>
      <c r="F25" s="5">
        <v>3</v>
      </c>
      <c r="G25" s="5">
        <v>2</v>
      </c>
      <c r="H25" s="5"/>
      <c r="I25" s="5">
        <v>1</v>
      </c>
      <c r="J25" s="6">
        <v>11</v>
      </c>
      <c r="K25" s="2"/>
      <c r="L25" s="5">
        <v>8</v>
      </c>
      <c r="M25" s="5">
        <v>28</v>
      </c>
      <c r="N25" s="5"/>
      <c r="O25" s="5">
        <v>4</v>
      </c>
      <c r="P25" s="6">
        <v>40</v>
      </c>
      <c r="Q25" s="2"/>
      <c r="R25" s="6">
        <v>51</v>
      </c>
    </row>
    <row r="26" spans="2:18" s="1" customFormat="1" ht="12" x14ac:dyDescent="0.25">
      <c r="C26" s="44"/>
      <c r="D26" s="4" t="s">
        <v>33</v>
      </c>
      <c r="E26" s="7"/>
      <c r="F26" s="7">
        <v>1</v>
      </c>
      <c r="G26" s="7"/>
      <c r="H26" s="7"/>
      <c r="I26" s="7"/>
      <c r="J26" s="6">
        <v>1</v>
      </c>
      <c r="K26" s="2"/>
      <c r="L26" s="7">
        <v>15</v>
      </c>
      <c r="M26" s="7">
        <v>8</v>
      </c>
      <c r="N26" s="7"/>
      <c r="O26" s="7">
        <v>2</v>
      </c>
      <c r="P26" s="6">
        <v>25</v>
      </c>
      <c r="Q26" s="2"/>
      <c r="R26" s="6">
        <v>26</v>
      </c>
    </row>
    <row r="27" spans="2:18" s="1" customFormat="1" ht="12" x14ac:dyDescent="0.25">
      <c r="C27" s="44"/>
      <c r="D27" s="4" t="s">
        <v>34</v>
      </c>
      <c r="E27" s="5"/>
      <c r="F27" s="5"/>
      <c r="G27" s="5"/>
      <c r="H27" s="5"/>
      <c r="I27" s="5"/>
      <c r="J27" s="6"/>
      <c r="K27" s="2"/>
      <c r="L27" s="5">
        <v>16</v>
      </c>
      <c r="M27" s="5">
        <v>12</v>
      </c>
      <c r="N27" s="5"/>
      <c r="O27" s="5">
        <v>5</v>
      </c>
      <c r="P27" s="6">
        <v>33</v>
      </c>
      <c r="Q27" s="2"/>
      <c r="R27" s="6">
        <v>33</v>
      </c>
    </row>
    <row r="28" spans="2:18" s="1" customFormat="1" ht="12" x14ac:dyDescent="0.25">
      <c r="C28" s="44"/>
      <c r="D28" s="4" t="s">
        <v>35</v>
      </c>
      <c r="E28" s="7">
        <v>77</v>
      </c>
      <c r="F28" s="7">
        <v>30</v>
      </c>
      <c r="G28" s="7">
        <v>30</v>
      </c>
      <c r="H28" s="7"/>
      <c r="I28" s="7">
        <v>20</v>
      </c>
      <c r="J28" s="6">
        <v>157</v>
      </c>
      <c r="K28" s="2"/>
      <c r="L28" s="7">
        <v>5</v>
      </c>
      <c r="M28" s="7">
        <v>9</v>
      </c>
      <c r="N28" s="7"/>
      <c r="O28" s="7"/>
      <c r="P28" s="6">
        <v>14</v>
      </c>
      <c r="Q28" s="2"/>
      <c r="R28" s="6">
        <v>171</v>
      </c>
    </row>
    <row r="29" spans="2:18" s="1" customFormat="1" ht="12" x14ac:dyDescent="0.25">
      <c r="C29" s="44"/>
      <c r="D29" s="4" t="s">
        <v>36</v>
      </c>
      <c r="E29" s="5">
        <v>232</v>
      </c>
      <c r="F29" s="5">
        <v>80</v>
      </c>
      <c r="G29" s="5">
        <v>50</v>
      </c>
      <c r="H29" s="5"/>
      <c r="I29" s="5">
        <v>14</v>
      </c>
      <c r="J29" s="6">
        <v>376</v>
      </c>
      <c r="K29" s="2"/>
      <c r="L29" s="5">
        <v>3</v>
      </c>
      <c r="M29" s="5">
        <v>11</v>
      </c>
      <c r="N29" s="5"/>
      <c r="O29" s="5"/>
      <c r="P29" s="6">
        <v>14</v>
      </c>
      <c r="Q29" s="2"/>
      <c r="R29" s="6">
        <v>390</v>
      </c>
    </row>
    <row r="30" spans="2:18" s="1" customFormat="1" ht="12" x14ac:dyDescent="0.25">
      <c r="C30" s="44"/>
      <c r="D30" s="4" t="s">
        <v>37</v>
      </c>
      <c r="E30" s="7">
        <v>12</v>
      </c>
      <c r="F30" s="7">
        <v>1</v>
      </c>
      <c r="G30" s="7"/>
      <c r="H30" s="7"/>
      <c r="I30" s="7"/>
      <c r="J30" s="6">
        <v>13</v>
      </c>
      <c r="K30" s="2"/>
      <c r="L30" s="7"/>
      <c r="M30" s="7">
        <v>1</v>
      </c>
      <c r="N30" s="7"/>
      <c r="O30" s="7"/>
      <c r="P30" s="6">
        <v>1</v>
      </c>
      <c r="Q30" s="2"/>
      <c r="R30" s="6">
        <v>14</v>
      </c>
    </row>
    <row r="31" spans="2:18" s="1" customFormat="1" ht="12" x14ac:dyDescent="0.25">
      <c r="C31" s="44"/>
      <c r="D31" s="4" t="s">
        <v>38</v>
      </c>
      <c r="E31" s="5">
        <v>44</v>
      </c>
      <c r="F31" s="5">
        <v>5</v>
      </c>
      <c r="G31" s="5"/>
      <c r="H31" s="5"/>
      <c r="I31" s="5"/>
      <c r="J31" s="6">
        <v>49</v>
      </c>
      <c r="K31" s="2"/>
      <c r="L31" s="5">
        <v>2</v>
      </c>
      <c r="M31" s="5">
        <v>1</v>
      </c>
      <c r="N31" s="5"/>
      <c r="O31" s="5"/>
      <c r="P31" s="6">
        <v>3</v>
      </c>
      <c r="Q31" s="2"/>
      <c r="R31" s="6">
        <v>52</v>
      </c>
    </row>
    <row r="32" spans="2:18" s="1" customFormat="1" ht="12" x14ac:dyDescent="0.25">
      <c r="C32" s="44"/>
      <c r="D32" s="4" t="s">
        <v>39</v>
      </c>
      <c r="E32" s="7">
        <v>49</v>
      </c>
      <c r="F32" s="7">
        <v>4</v>
      </c>
      <c r="G32" s="7"/>
      <c r="H32" s="7"/>
      <c r="I32" s="7"/>
      <c r="J32" s="6">
        <v>53</v>
      </c>
      <c r="K32" s="2"/>
      <c r="L32" s="7">
        <v>1</v>
      </c>
      <c r="M32" s="7">
        <v>1</v>
      </c>
      <c r="N32" s="7"/>
      <c r="O32" s="7"/>
      <c r="P32" s="6">
        <v>2</v>
      </c>
      <c r="Q32" s="2"/>
      <c r="R32" s="6">
        <v>55</v>
      </c>
    </row>
    <row r="33" spans="3:18" s="1" customFormat="1" ht="12" x14ac:dyDescent="0.25">
      <c r="C33" s="44"/>
      <c r="D33" s="4" t="s">
        <v>40</v>
      </c>
      <c r="E33" s="5">
        <v>9</v>
      </c>
      <c r="F33" s="5">
        <v>1</v>
      </c>
      <c r="G33" s="5">
        <v>2</v>
      </c>
      <c r="H33" s="5"/>
      <c r="I33" s="5"/>
      <c r="J33" s="6">
        <v>12</v>
      </c>
      <c r="K33" s="2"/>
      <c r="L33" s="5">
        <v>3</v>
      </c>
      <c r="M33" s="5">
        <v>1</v>
      </c>
      <c r="N33" s="5"/>
      <c r="O33" s="5"/>
      <c r="P33" s="6">
        <v>4</v>
      </c>
      <c r="Q33" s="2"/>
      <c r="R33" s="6">
        <v>16</v>
      </c>
    </row>
    <row r="34" spans="3:18" s="1" customFormat="1" ht="12" x14ac:dyDescent="0.25">
      <c r="C34" s="44"/>
      <c r="D34" s="4" t="s">
        <v>41</v>
      </c>
      <c r="E34" s="7">
        <v>10</v>
      </c>
      <c r="F34" s="7">
        <v>6</v>
      </c>
      <c r="G34" s="7">
        <v>5</v>
      </c>
      <c r="H34" s="7"/>
      <c r="I34" s="7"/>
      <c r="J34" s="6">
        <v>21</v>
      </c>
      <c r="K34" s="2"/>
      <c r="L34" s="7">
        <v>3</v>
      </c>
      <c r="M34" s="7">
        <v>10</v>
      </c>
      <c r="N34" s="7"/>
      <c r="O34" s="7"/>
      <c r="P34" s="6">
        <v>13</v>
      </c>
      <c r="Q34" s="2"/>
      <c r="R34" s="6">
        <v>34</v>
      </c>
    </row>
    <row r="35" spans="3:18" s="1" customFormat="1" ht="12" x14ac:dyDescent="0.25">
      <c r="C35" s="44"/>
      <c r="D35" s="4" t="s">
        <v>42</v>
      </c>
      <c r="E35" s="5">
        <v>18</v>
      </c>
      <c r="F35" s="5">
        <v>8</v>
      </c>
      <c r="G35" s="5">
        <v>6</v>
      </c>
      <c r="H35" s="5"/>
      <c r="I35" s="5"/>
      <c r="J35" s="6">
        <v>32</v>
      </c>
      <c r="K35" s="2"/>
      <c r="L35" s="5">
        <v>14</v>
      </c>
      <c r="M35" s="5">
        <v>30</v>
      </c>
      <c r="N35" s="5"/>
      <c r="O35" s="5"/>
      <c r="P35" s="6">
        <v>44</v>
      </c>
      <c r="Q35" s="2"/>
      <c r="R35" s="6">
        <v>76</v>
      </c>
    </row>
    <row r="36" spans="3:18" s="1" customFormat="1" ht="12" x14ac:dyDescent="0.25">
      <c r="C36" s="44"/>
      <c r="D36" s="4" t="s">
        <v>43</v>
      </c>
      <c r="E36" s="7">
        <v>108</v>
      </c>
      <c r="F36" s="7">
        <v>20</v>
      </c>
      <c r="G36" s="7">
        <v>9</v>
      </c>
      <c r="H36" s="7"/>
      <c r="I36" s="7"/>
      <c r="J36" s="6">
        <v>137</v>
      </c>
      <c r="K36" s="2"/>
      <c r="L36" s="7">
        <v>12</v>
      </c>
      <c r="M36" s="7">
        <v>6</v>
      </c>
      <c r="N36" s="7"/>
      <c r="O36" s="7"/>
      <c r="P36" s="6">
        <v>18</v>
      </c>
      <c r="Q36" s="2"/>
      <c r="R36" s="6">
        <v>155</v>
      </c>
    </row>
    <row r="37" spans="3:18" s="1" customFormat="1" ht="12" x14ac:dyDescent="0.25">
      <c r="C37" s="44"/>
      <c r="D37" s="4" t="s">
        <v>44</v>
      </c>
      <c r="E37" s="5">
        <v>32</v>
      </c>
      <c r="F37" s="5">
        <v>6</v>
      </c>
      <c r="G37" s="5"/>
      <c r="H37" s="5"/>
      <c r="I37" s="5"/>
      <c r="J37" s="6">
        <v>38</v>
      </c>
      <c r="K37" s="2"/>
      <c r="L37" s="5">
        <v>4</v>
      </c>
      <c r="M37" s="5">
        <v>3</v>
      </c>
      <c r="N37" s="5"/>
      <c r="O37" s="5"/>
      <c r="P37" s="6">
        <v>7</v>
      </c>
      <c r="Q37" s="2"/>
      <c r="R37" s="6">
        <v>45</v>
      </c>
    </row>
    <row r="38" spans="3:18" s="1" customFormat="1" ht="12" x14ac:dyDescent="0.25">
      <c r="C38" s="44"/>
      <c r="D38" s="4" t="s">
        <v>45</v>
      </c>
      <c r="E38" s="7">
        <v>130</v>
      </c>
      <c r="F38" s="7">
        <v>17</v>
      </c>
      <c r="G38" s="7"/>
      <c r="H38" s="7"/>
      <c r="I38" s="7"/>
      <c r="J38" s="6">
        <v>147</v>
      </c>
      <c r="K38" s="2"/>
      <c r="L38" s="7">
        <v>5</v>
      </c>
      <c r="M38" s="7">
        <v>3</v>
      </c>
      <c r="N38" s="7"/>
      <c r="O38" s="7"/>
      <c r="P38" s="6">
        <v>8</v>
      </c>
      <c r="Q38" s="2"/>
      <c r="R38" s="6">
        <v>155</v>
      </c>
    </row>
    <row r="39" spans="3:18" s="1" customFormat="1" ht="12" x14ac:dyDescent="0.25">
      <c r="C39" s="44"/>
      <c r="D39" s="4" t="s">
        <v>46</v>
      </c>
      <c r="E39" s="5">
        <v>84</v>
      </c>
      <c r="F39" s="5">
        <v>18</v>
      </c>
      <c r="G39" s="5">
        <v>11</v>
      </c>
      <c r="H39" s="5"/>
      <c r="I39" s="5"/>
      <c r="J39" s="6">
        <v>113</v>
      </c>
      <c r="K39" s="2"/>
      <c r="L39" s="5">
        <v>9</v>
      </c>
      <c r="M39" s="5">
        <v>10</v>
      </c>
      <c r="N39" s="5"/>
      <c r="O39" s="5"/>
      <c r="P39" s="6">
        <v>19</v>
      </c>
      <c r="Q39" s="2"/>
      <c r="R39" s="6">
        <v>132</v>
      </c>
    </row>
    <row r="40" spans="3:18" s="1" customFormat="1" ht="12" x14ac:dyDescent="0.25">
      <c r="C40" s="44"/>
      <c r="D40" s="4" t="s">
        <v>47</v>
      </c>
      <c r="E40" s="7">
        <v>16</v>
      </c>
      <c r="F40" s="7">
        <v>5</v>
      </c>
      <c r="G40" s="7">
        <v>2</v>
      </c>
      <c r="H40" s="7"/>
      <c r="I40" s="7"/>
      <c r="J40" s="6">
        <v>23</v>
      </c>
      <c r="K40" s="2"/>
      <c r="L40" s="7">
        <v>4</v>
      </c>
      <c r="M40" s="7">
        <v>2</v>
      </c>
      <c r="N40" s="7"/>
      <c r="O40" s="7"/>
      <c r="P40" s="6">
        <v>6</v>
      </c>
      <c r="Q40" s="2"/>
      <c r="R40" s="6">
        <v>29</v>
      </c>
    </row>
    <row r="41" spans="3:18" s="1" customFormat="1" ht="12" x14ac:dyDescent="0.25">
      <c r="C41" s="44"/>
      <c r="D41" s="4" t="s">
        <v>48</v>
      </c>
      <c r="E41" s="5">
        <v>60</v>
      </c>
      <c r="F41" s="5">
        <v>7</v>
      </c>
      <c r="G41" s="5"/>
      <c r="H41" s="5"/>
      <c r="I41" s="5"/>
      <c r="J41" s="6">
        <v>67</v>
      </c>
      <c r="K41" s="2"/>
      <c r="L41" s="5">
        <v>2</v>
      </c>
      <c r="M41" s="5">
        <v>1</v>
      </c>
      <c r="N41" s="5"/>
      <c r="O41" s="5"/>
      <c r="P41" s="6">
        <v>3</v>
      </c>
      <c r="Q41" s="2"/>
      <c r="R41" s="6">
        <v>70</v>
      </c>
    </row>
    <row r="42" spans="3:18" s="1" customFormat="1" ht="12" x14ac:dyDescent="0.25">
      <c r="C42" s="44"/>
      <c r="D42" s="4" t="s">
        <v>49</v>
      </c>
      <c r="E42" s="7">
        <v>96</v>
      </c>
      <c r="F42" s="7">
        <v>18</v>
      </c>
      <c r="G42" s="7">
        <v>15</v>
      </c>
      <c r="H42" s="7"/>
      <c r="I42" s="7"/>
      <c r="J42" s="6">
        <v>129</v>
      </c>
      <c r="K42" s="2"/>
      <c r="L42" s="7">
        <v>1</v>
      </c>
      <c r="M42" s="7">
        <v>2</v>
      </c>
      <c r="N42" s="7"/>
      <c r="O42" s="7"/>
      <c r="P42" s="6">
        <v>3</v>
      </c>
      <c r="Q42" s="2"/>
      <c r="R42" s="6">
        <v>132</v>
      </c>
    </row>
    <row r="43" spans="3:18" s="1" customFormat="1" ht="12" x14ac:dyDescent="0.25">
      <c r="C43" s="44"/>
      <c r="D43" s="4" t="s">
        <v>50</v>
      </c>
      <c r="E43" s="5">
        <v>26</v>
      </c>
      <c r="F43" s="5">
        <v>6</v>
      </c>
      <c r="G43" s="5">
        <v>6</v>
      </c>
      <c r="H43" s="5"/>
      <c r="I43" s="5"/>
      <c r="J43" s="6">
        <v>38</v>
      </c>
      <c r="K43" s="2"/>
      <c r="L43" s="5">
        <v>19</v>
      </c>
      <c r="M43" s="5">
        <v>10</v>
      </c>
      <c r="N43" s="5"/>
      <c r="O43" s="5"/>
      <c r="P43" s="6">
        <v>29</v>
      </c>
      <c r="Q43" s="2"/>
      <c r="R43" s="6">
        <v>67</v>
      </c>
    </row>
    <row r="44" spans="3:18" s="1" customFormat="1" ht="12" x14ac:dyDescent="0.25">
      <c r="C44" s="44"/>
      <c r="D44" s="4" t="s">
        <v>51</v>
      </c>
      <c r="E44" s="7">
        <v>29</v>
      </c>
      <c r="F44" s="7">
        <v>7</v>
      </c>
      <c r="G44" s="7">
        <v>6</v>
      </c>
      <c r="H44" s="7"/>
      <c r="I44" s="7"/>
      <c r="J44" s="6">
        <v>42</v>
      </c>
      <c r="K44" s="2"/>
      <c r="L44" s="7">
        <v>13</v>
      </c>
      <c r="M44" s="7">
        <v>9</v>
      </c>
      <c r="N44" s="7"/>
      <c r="O44" s="7"/>
      <c r="P44" s="6">
        <v>22</v>
      </c>
      <c r="Q44" s="2"/>
      <c r="R44" s="6">
        <v>64</v>
      </c>
    </row>
    <row r="45" spans="3:18" s="1" customFormat="1" ht="12" x14ac:dyDescent="0.25">
      <c r="C45" s="44"/>
      <c r="D45" s="4" t="s">
        <v>52</v>
      </c>
      <c r="E45" s="5">
        <v>12</v>
      </c>
      <c r="F45" s="5">
        <v>4</v>
      </c>
      <c r="G45" s="5">
        <v>3</v>
      </c>
      <c r="H45" s="5"/>
      <c r="I45" s="5"/>
      <c r="J45" s="6">
        <v>19</v>
      </c>
      <c r="K45" s="2"/>
      <c r="L45" s="5"/>
      <c r="M45" s="5">
        <v>1</v>
      </c>
      <c r="N45" s="5"/>
      <c r="O45" s="5"/>
      <c r="P45" s="6">
        <v>1</v>
      </c>
      <c r="Q45" s="2"/>
      <c r="R45" s="6">
        <v>20</v>
      </c>
    </row>
    <row r="46" spans="3:18" s="1" customFormat="1" ht="12" x14ac:dyDescent="0.25">
      <c r="C46" s="44"/>
      <c r="D46" s="4" t="s">
        <v>53</v>
      </c>
      <c r="E46" s="7">
        <v>5</v>
      </c>
      <c r="F46" s="7">
        <v>15</v>
      </c>
      <c r="G46" s="7">
        <v>4</v>
      </c>
      <c r="H46" s="7"/>
      <c r="I46" s="7"/>
      <c r="J46" s="6">
        <v>24</v>
      </c>
      <c r="K46" s="2"/>
      <c r="L46" s="7">
        <v>1</v>
      </c>
      <c r="M46" s="7">
        <v>2</v>
      </c>
      <c r="N46" s="7"/>
      <c r="O46" s="7"/>
      <c r="P46" s="6">
        <v>3</v>
      </c>
      <c r="Q46" s="2"/>
      <c r="R46" s="6">
        <v>27</v>
      </c>
    </row>
    <row r="47" spans="3:18" s="1" customFormat="1" ht="12" x14ac:dyDescent="0.25">
      <c r="C47" s="44"/>
      <c r="D47" s="4" t="s">
        <v>54</v>
      </c>
      <c r="E47" s="5">
        <v>79</v>
      </c>
      <c r="F47" s="5">
        <v>20</v>
      </c>
      <c r="G47" s="5">
        <v>18</v>
      </c>
      <c r="H47" s="5"/>
      <c r="I47" s="5">
        <v>7</v>
      </c>
      <c r="J47" s="6">
        <v>124</v>
      </c>
      <c r="K47" s="2"/>
      <c r="L47" s="5">
        <v>19</v>
      </c>
      <c r="M47" s="5">
        <v>23</v>
      </c>
      <c r="N47" s="5"/>
      <c r="O47" s="5"/>
      <c r="P47" s="6">
        <v>42</v>
      </c>
      <c r="Q47" s="2"/>
      <c r="R47" s="6">
        <v>166</v>
      </c>
    </row>
    <row r="48" spans="3:18" s="1" customFormat="1" ht="12" x14ac:dyDescent="0.25">
      <c r="C48" s="44"/>
      <c r="D48" s="4" t="s">
        <v>55</v>
      </c>
      <c r="E48" s="7">
        <v>39</v>
      </c>
      <c r="F48" s="7">
        <v>12</v>
      </c>
      <c r="G48" s="7">
        <v>9</v>
      </c>
      <c r="H48" s="7"/>
      <c r="I48" s="7">
        <v>5</v>
      </c>
      <c r="J48" s="6">
        <v>65</v>
      </c>
      <c r="K48" s="2"/>
      <c r="L48" s="7">
        <v>7</v>
      </c>
      <c r="M48" s="7">
        <v>7</v>
      </c>
      <c r="N48" s="7"/>
      <c r="O48" s="7"/>
      <c r="P48" s="6">
        <v>14</v>
      </c>
      <c r="Q48" s="2"/>
      <c r="R48" s="6">
        <v>79</v>
      </c>
    </row>
    <row r="49" spans="2:18" s="1" customFormat="1" ht="12" x14ac:dyDescent="0.25">
      <c r="C49" s="44"/>
      <c r="D49" s="4" t="s">
        <v>56</v>
      </c>
      <c r="E49" s="5">
        <v>11</v>
      </c>
      <c r="F49" s="5">
        <v>13</v>
      </c>
      <c r="G49" s="5">
        <v>7</v>
      </c>
      <c r="H49" s="5"/>
      <c r="I49" s="5"/>
      <c r="J49" s="6">
        <v>31</v>
      </c>
      <c r="K49" s="2"/>
      <c r="L49" s="5"/>
      <c r="M49" s="5">
        <v>3</v>
      </c>
      <c r="N49" s="5"/>
      <c r="O49" s="5"/>
      <c r="P49" s="6">
        <v>3</v>
      </c>
      <c r="Q49" s="2"/>
      <c r="R49" s="6">
        <v>34</v>
      </c>
    </row>
    <row r="50" spans="2:18" s="1" customFormat="1" ht="12" x14ac:dyDescent="0.25">
      <c r="B50" s="2"/>
      <c r="C50" s="44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2:18" s="1" customFormat="1" ht="12" x14ac:dyDescent="0.25">
      <c r="C51" s="44" t="s">
        <v>15</v>
      </c>
      <c r="D51" s="4" t="s">
        <v>57</v>
      </c>
      <c r="E51" s="7">
        <v>109</v>
      </c>
      <c r="F51" s="7">
        <v>18</v>
      </c>
      <c r="G51" s="7">
        <v>6</v>
      </c>
      <c r="H51" s="7"/>
      <c r="I51" s="7"/>
      <c r="J51" s="6">
        <v>133</v>
      </c>
      <c r="K51" s="2"/>
      <c r="L51" s="7">
        <v>18</v>
      </c>
      <c r="M51" s="7">
        <v>11</v>
      </c>
      <c r="N51" s="7"/>
      <c r="O51" s="7"/>
      <c r="P51" s="6">
        <v>29</v>
      </c>
      <c r="Q51" s="2"/>
      <c r="R51" s="6">
        <v>162</v>
      </c>
    </row>
    <row r="52" spans="2:18" s="1" customFormat="1" ht="12" x14ac:dyDescent="0.25">
      <c r="C52" s="44"/>
      <c r="D52" s="4" t="s">
        <v>58</v>
      </c>
      <c r="E52" s="5">
        <v>38</v>
      </c>
      <c r="F52" s="5">
        <v>13</v>
      </c>
      <c r="G52" s="5">
        <v>2</v>
      </c>
      <c r="H52" s="5"/>
      <c r="I52" s="5"/>
      <c r="J52" s="6">
        <v>53</v>
      </c>
      <c r="K52" s="2"/>
      <c r="L52" s="5">
        <v>11</v>
      </c>
      <c r="M52" s="5">
        <v>4</v>
      </c>
      <c r="N52" s="5"/>
      <c r="O52" s="5"/>
      <c r="P52" s="6">
        <v>15</v>
      </c>
      <c r="Q52" s="2"/>
      <c r="R52" s="6">
        <v>68</v>
      </c>
    </row>
    <row r="53" spans="2:18" s="1" customFormat="1" ht="12" x14ac:dyDescent="0.25">
      <c r="C53" s="44"/>
      <c r="D53" s="4" t="s">
        <v>59</v>
      </c>
      <c r="E53" s="7">
        <v>18</v>
      </c>
      <c r="F53" s="7">
        <v>5</v>
      </c>
      <c r="G53" s="7"/>
      <c r="H53" s="7"/>
      <c r="I53" s="7"/>
      <c r="J53" s="6">
        <v>23</v>
      </c>
      <c r="K53" s="2"/>
      <c r="L53" s="7">
        <v>5</v>
      </c>
      <c r="M53" s="7">
        <v>5</v>
      </c>
      <c r="N53" s="7"/>
      <c r="O53" s="7"/>
      <c r="P53" s="6">
        <v>10</v>
      </c>
      <c r="Q53" s="2"/>
      <c r="R53" s="6">
        <v>33</v>
      </c>
    </row>
    <row r="54" spans="2:18" s="1" customFormat="1" ht="12" x14ac:dyDescent="0.25">
      <c r="C54" s="44"/>
      <c r="D54" s="4" t="s">
        <v>60</v>
      </c>
      <c r="E54" s="5">
        <v>21</v>
      </c>
      <c r="F54" s="5">
        <v>8</v>
      </c>
      <c r="G54" s="5"/>
      <c r="H54" s="5"/>
      <c r="I54" s="5"/>
      <c r="J54" s="6">
        <v>29</v>
      </c>
      <c r="K54" s="2"/>
      <c r="L54" s="5"/>
      <c r="M54" s="5"/>
      <c r="N54" s="5"/>
      <c r="O54" s="5"/>
      <c r="P54" s="6"/>
      <c r="Q54" s="2"/>
      <c r="R54" s="6">
        <v>29</v>
      </c>
    </row>
    <row r="55" spans="2:18" s="1" customFormat="1" ht="12" x14ac:dyDescent="0.25">
      <c r="C55" s="44"/>
      <c r="D55" s="4" t="s">
        <v>61</v>
      </c>
      <c r="E55" s="7">
        <v>2</v>
      </c>
      <c r="F55" s="7">
        <v>1</v>
      </c>
      <c r="G55" s="7"/>
      <c r="H55" s="7"/>
      <c r="I55" s="7"/>
      <c r="J55" s="6">
        <v>3</v>
      </c>
      <c r="K55" s="2"/>
      <c r="L55" s="7">
        <v>3</v>
      </c>
      <c r="M55" s="7">
        <v>2</v>
      </c>
      <c r="N55" s="7"/>
      <c r="O55" s="7"/>
      <c r="P55" s="6">
        <v>5</v>
      </c>
      <c r="Q55" s="2"/>
      <c r="R55" s="6">
        <v>8</v>
      </c>
    </row>
    <row r="56" spans="2:18" s="1" customFormat="1" ht="12" x14ac:dyDescent="0.25">
      <c r="C56" s="44"/>
      <c r="D56" s="4" t="s">
        <v>54</v>
      </c>
      <c r="E56" s="5">
        <v>79</v>
      </c>
      <c r="F56" s="5">
        <v>20</v>
      </c>
      <c r="G56" s="5">
        <v>18</v>
      </c>
      <c r="H56" s="5"/>
      <c r="I56" s="5">
        <v>7</v>
      </c>
      <c r="J56" s="6">
        <v>124</v>
      </c>
      <c r="K56" s="2"/>
      <c r="L56" s="5">
        <v>19</v>
      </c>
      <c r="M56" s="5">
        <v>23</v>
      </c>
      <c r="N56" s="5"/>
      <c r="O56" s="5"/>
      <c r="P56" s="6">
        <v>42</v>
      </c>
      <c r="Q56" s="2"/>
      <c r="R56" s="6">
        <v>166</v>
      </c>
    </row>
    <row r="57" spans="2:18" s="1" customFormat="1" ht="12" x14ac:dyDescent="0.25">
      <c r="C57" s="44"/>
      <c r="D57" s="4" t="s">
        <v>62</v>
      </c>
      <c r="E57" s="7">
        <v>13</v>
      </c>
      <c r="F57" s="7">
        <v>6</v>
      </c>
      <c r="G57" s="7"/>
      <c r="H57" s="7"/>
      <c r="I57" s="7"/>
      <c r="J57" s="6">
        <v>19</v>
      </c>
      <c r="K57" s="2"/>
      <c r="L57" s="7">
        <v>12</v>
      </c>
      <c r="M57" s="7">
        <v>5</v>
      </c>
      <c r="N57" s="7"/>
      <c r="O57" s="7"/>
      <c r="P57" s="6">
        <v>17</v>
      </c>
      <c r="Q57" s="2"/>
      <c r="R57" s="6">
        <v>36</v>
      </c>
    </row>
    <row r="58" spans="2:18" s="1" customFormat="1" ht="12" x14ac:dyDescent="0.25">
      <c r="C58" s="44"/>
      <c r="D58" s="4" t="s">
        <v>63</v>
      </c>
      <c r="E58" s="5">
        <v>6</v>
      </c>
      <c r="F58" s="5">
        <v>13</v>
      </c>
      <c r="G58" s="5"/>
      <c r="H58" s="5"/>
      <c r="I58" s="5"/>
      <c r="J58" s="6">
        <v>19</v>
      </c>
      <c r="K58" s="2"/>
      <c r="L58" s="5"/>
      <c r="M58" s="5">
        <v>1</v>
      </c>
      <c r="N58" s="5"/>
      <c r="O58" s="5"/>
      <c r="P58" s="6">
        <v>1</v>
      </c>
      <c r="Q58" s="2"/>
      <c r="R58" s="6">
        <v>20</v>
      </c>
    </row>
    <row r="59" spans="2:18" s="1" customFormat="1" ht="12" x14ac:dyDescent="0.25">
      <c r="C59" s="44"/>
      <c r="D59" s="4" t="s">
        <v>64</v>
      </c>
      <c r="E59" s="7">
        <v>41</v>
      </c>
      <c r="F59" s="7">
        <v>9</v>
      </c>
      <c r="G59" s="7"/>
      <c r="H59" s="7"/>
      <c r="I59" s="7"/>
      <c r="J59" s="6">
        <v>50</v>
      </c>
      <c r="K59" s="2"/>
      <c r="L59" s="7">
        <v>7</v>
      </c>
      <c r="M59" s="7">
        <v>6</v>
      </c>
      <c r="N59" s="7"/>
      <c r="O59" s="7"/>
      <c r="P59" s="6">
        <v>13</v>
      </c>
      <c r="Q59" s="2"/>
      <c r="R59" s="6">
        <v>63</v>
      </c>
    </row>
    <row r="60" spans="2:18" s="1" customFormat="1" ht="12" x14ac:dyDescent="0.25">
      <c r="C60" s="44"/>
      <c r="D60" s="4" t="s">
        <v>65</v>
      </c>
      <c r="E60" s="5">
        <v>8</v>
      </c>
      <c r="F60" s="5">
        <v>3</v>
      </c>
      <c r="G60" s="5"/>
      <c r="H60" s="5"/>
      <c r="I60" s="5"/>
      <c r="J60" s="6">
        <v>11</v>
      </c>
      <c r="K60" s="2"/>
      <c r="L60" s="5">
        <v>2</v>
      </c>
      <c r="M60" s="5">
        <v>1</v>
      </c>
      <c r="N60" s="5"/>
      <c r="O60" s="5"/>
      <c r="P60" s="6">
        <v>3</v>
      </c>
      <c r="Q60" s="2"/>
      <c r="R60" s="6">
        <v>14</v>
      </c>
    </row>
    <row r="61" spans="2:18" s="1" customFormat="1" ht="12" x14ac:dyDescent="0.25">
      <c r="C61" s="44"/>
      <c r="D61" s="4" t="s">
        <v>66</v>
      </c>
      <c r="E61" s="7">
        <v>24</v>
      </c>
      <c r="F61" s="7">
        <v>8</v>
      </c>
      <c r="G61" s="7"/>
      <c r="H61" s="7"/>
      <c r="I61" s="7"/>
      <c r="J61" s="6">
        <v>32</v>
      </c>
      <c r="K61" s="2"/>
      <c r="L61" s="7">
        <v>10</v>
      </c>
      <c r="M61" s="7">
        <v>11</v>
      </c>
      <c r="N61" s="7"/>
      <c r="O61" s="7"/>
      <c r="P61" s="6">
        <v>21</v>
      </c>
      <c r="Q61" s="2"/>
      <c r="R61" s="6">
        <v>53</v>
      </c>
    </row>
    <row r="62" spans="2:18" s="1" customFormat="1" ht="12" x14ac:dyDescent="0.25">
      <c r="B62" s="2"/>
      <c r="C62" s="45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2:18" s="1" customFormat="1" ht="12" x14ac:dyDescent="0.25">
      <c r="B63" s="2"/>
      <c r="C63" s="12" t="s">
        <v>182</v>
      </c>
      <c r="D63" s="13" t="s">
        <v>184</v>
      </c>
      <c r="E63" s="19">
        <v>0</v>
      </c>
      <c r="F63" s="19">
        <v>178</v>
      </c>
      <c r="G63" s="19">
        <v>0</v>
      </c>
      <c r="H63" s="19">
        <v>0</v>
      </c>
      <c r="I63" s="19">
        <v>7</v>
      </c>
      <c r="J63" s="19">
        <f>SUM(E63:I63)</f>
        <v>185</v>
      </c>
      <c r="K63" s="19"/>
      <c r="L63" s="19">
        <v>0</v>
      </c>
      <c r="M63" s="19">
        <v>19</v>
      </c>
      <c r="N63" s="19">
        <v>0</v>
      </c>
      <c r="O63" s="19">
        <v>0</v>
      </c>
      <c r="P63" s="19">
        <f>SUM(L63:O63)</f>
        <v>19</v>
      </c>
      <c r="Q63" s="20"/>
      <c r="R63" s="19">
        <f>J63+P63</f>
        <v>204</v>
      </c>
    </row>
    <row r="64" spans="2:18" s="1" customFormat="1" ht="12" x14ac:dyDescent="0.25">
      <c r="B64" s="2"/>
      <c r="C64" s="21" t="s">
        <v>180</v>
      </c>
      <c r="D64" s="22" t="s">
        <v>184</v>
      </c>
      <c r="E64" s="19">
        <v>15</v>
      </c>
      <c r="F64" s="19">
        <v>145</v>
      </c>
      <c r="G64" s="19">
        <v>0</v>
      </c>
      <c r="H64" s="19">
        <v>0</v>
      </c>
      <c r="I64" s="19">
        <v>0</v>
      </c>
      <c r="J64" s="19">
        <f t="shared" ref="J64:J65" si="0">SUM(E64:I64)</f>
        <v>160</v>
      </c>
      <c r="K64" s="19"/>
      <c r="L64" s="19">
        <v>0</v>
      </c>
      <c r="M64" s="19">
        <v>33</v>
      </c>
      <c r="N64" s="19">
        <v>0</v>
      </c>
      <c r="O64" s="19">
        <v>0</v>
      </c>
      <c r="P64" s="19">
        <f t="shared" ref="P64:P65" si="1">SUM(L64:O64)</f>
        <v>33</v>
      </c>
      <c r="Q64" s="20"/>
      <c r="R64" s="19">
        <f t="shared" ref="R64:R65" si="2">J64+P64</f>
        <v>193</v>
      </c>
    </row>
    <row r="65" spans="2:18" s="1" customFormat="1" ht="12" x14ac:dyDescent="0.25">
      <c r="B65" s="2"/>
      <c r="C65" s="21" t="s">
        <v>181</v>
      </c>
      <c r="D65" s="22" t="s">
        <v>184</v>
      </c>
      <c r="E65" s="19">
        <v>3</v>
      </c>
      <c r="F65" s="19">
        <v>18</v>
      </c>
      <c r="G65" s="19">
        <v>0</v>
      </c>
      <c r="H65" s="19">
        <v>0</v>
      </c>
      <c r="I65" s="19">
        <v>0</v>
      </c>
      <c r="J65" s="19">
        <f t="shared" si="0"/>
        <v>21</v>
      </c>
      <c r="K65" s="19"/>
      <c r="L65" s="19">
        <v>0</v>
      </c>
      <c r="M65" s="19">
        <v>4</v>
      </c>
      <c r="N65" s="19">
        <v>0</v>
      </c>
      <c r="O65" s="19">
        <v>0</v>
      </c>
      <c r="P65" s="19">
        <f t="shared" si="1"/>
        <v>4</v>
      </c>
      <c r="Q65" s="20"/>
      <c r="R65" s="19">
        <f t="shared" si="2"/>
        <v>25</v>
      </c>
    </row>
    <row r="66" spans="2:18" s="1" customFormat="1" ht="12" x14ac:dyDescent="0.25">
      <c r="B66" s="2"/>
      <c r="C66" s="23" t="s">
        <v>187</v>
      </c>
      <c r="D66" s="24"/>
      <c r="E66" s="25">
        <f>SUM(E63:E65)</f>
        <v>18</v>
      </c>
      <c r="F66" s="25">
        <f t="shared" ref="F66:J66" si="3">SUM(F63:F65)</f>
        <v>341</v>
      </c>
      <c r="G66" s="25">
        <f t="shared" si="3"/>
        <v>0</v>
      </c>
      <c r="H66" s="25">
        <f t="shared" si="3"/>
        <v>0</v>
      </c>
      <c r="I66" s="25">
        <f t="shared" si="3"/>
        <v>7</v>
      </c>
      <c r="J66" s="25">
        <f t="shared" si="3"/>
        <v>366</v>
      </c>
      <c r="K66" s="25"/>
      <c r="L66" s="25">
        <f>SUM(L63:L65)</f>
        <v>0</v>
      </c>
      <c r="M66" s="25">
        <f t="shared" ref="M66:R66" si="4">SUM(M63:M65)</f>
        <v>56</v>
      </c>
      <c r="N66" s="25">
        <f t="shared" si="4"/>
        <v>0</v>
      </c>
      <c r="O66" s="25">
        <f t="shared" si="4"/>
        <v>0</v>
      </c>
      <c r="P66" s="25">
        <f t="shared" si="4"/>
        <v>56</v>
      </c>
      <c r="Q66" s="25">
        <f t="shared" si="4"/>
        <v>0</v>
      </c>
      <c r="R66" s="25">
        <f t="shared" si="4"/>
        <v>422</v>
      </c>
    </row>
    <row r="67" spans="2:18" s="1" customFormat="1" ht="11.4" x14ac:dyDescent="0.2">
      <c r="C67" s="15" t="s">
        <v>185</v>
      </c>
      <c r="D67" s="16"/>
      <c r="E67" s="17">
        <v>2014</v>
      </c>
      <c r="F67" s="17">
        <v>1737</v>
      </c>
      <c r="G67" s="17">
        <v>839</v>
      </c>
      <c r="H67" s="17">
        <v>2</v>
      </c>
      <c r="I67" s="17">
        <v>3078</v>
      </c>
      <c r="J67" s="17">
        <v>7670</v>
      </c>
      <c r="K67" s="17"/>
      <c r="L67" s="17">
        <v>446</v>
      </c>
      <c r="M67" s="17">
        <v>1228</v>
      </c>
      <c r="N67" s="17">
        <v>366</v>
      </c>
      <c r="O67" s="17">
        <v>512</v>
      </c>
      <c r="P67" s="17">
        <v>2552</v>
      </c>
      <c r="Q67" s="17"/>
      <c r="R67" s="17">
        <v>10222</v>
      </c>
    </row>
    <row r="68" spans="2:18" s="1" customFormat="1" ht="11.4" x14ac:dyDescent="0.2">
      <c r="C68" s="18" t="s">
        <v>186</v>
      </c>
      <c r="D68" s="18"/>
      <c r="E68" s="26">
        <f>E67+E66</f>
        <v>2032</v>
      </c>
      <c r="F68" s="26">
        <f t="shared" ref="F68:J68" si="5">F67+F66</f>
        <v>2078</v>
      </c>
      <c r="G68" s="26">
        <f t="shared" si="5"/>
        <v>839</v>
      </c>
      <c r="H68" s="26">
        <f t="shared" si="5"/>
        <v>2</v>
      </c>
      <c r="I68" s="26">
        <f t="shared" si="5"/>
        <v>3085</v>
      </c>
      <c r="J68" s="26">
        <f t="shared" si="5"/>
        <v>8036</v>
      </c>
      <c r="K68" s="18"/>
      <c r="L68" s="26">
        <f>L67+L66</f>
        <v>446</v>
      </c>
      <c r="M68" s="26">
        <f t="shared" ref="M68:R68" si="6">M67+M66</f>
        <v>1284</v>
      </c>
      <c r="N68" s="26">
        <f t="shared" si="6"/>
        <v>366</v>
      </c>
      <c r="O68" s="26">
        <f t="shared" si="6"/>
        <v>512</v>
      </c>
      <c r="P68" s="26">
        <f t="shared" si="6"/>
        <v>2608</v>
      </c>
      <c r="Q68" s="26">
        <f t="shared" si="6"/>
        <v>0</v>
      </c>
      <c r="R68" s="26">
        <f t="shared" si="6"/>
        <v>10644</v>
      </c>
    </row>
    <row r="69" spans="2:18" s="1" customFormat="1" ht="11.4" x14ac:dyDescent="0.2"/>
  </sheetData>
  <mergeCells count="15">
    <mergeCell ref="C23:C24"/>
    <mergeCell ref="C25:C50"/>
    <mergeCell ref="C51:C62"/>
    <mergeCell ref="R5:R6"/>
    <mergeCell ref="C7:C10"/>
    <mergeCell ref="C11:C13"/>
    <mergeCell ref="C14:C17"/>
    <mergeCell ref="C18:C19"/>
    <mergeCell ref="C20:C22"/>
    <mergeCell ref="C5:C6"/>
    <mergeCell ref="D5:D6"/>
    <mergeCell ref="E5:I5"/>
    <mergeCell ref="J5:J6"/>
    <mergeCell ref="L5:O5"/>
    <mergeCell ref="P5:P6"/>
  </mergeCells>
  <pageMargins left="0.7" right="0.7" top="0.75" bottom="0.75" header="0.3" footer="0.3"/>
  <pageSetup paperSize="9" scale="7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6E2DA5-7041-4F5F-9531-31C73CB000EF}">
  <sheetPr>
    <pageSetUpPr fitToPage="1"/>
  </sheetPr>
  <dimension ref="B1:Q56"/>
  <sheetViews>
    <sheetView workbookViewId="0">
      <selection activeCell="C2" sqref="C2"/>
    </sheetView>
  </sheetViews>
  <sheetFormatPr defaultRowHeight="13.2" x14ac:dyDescent="0.25"/>
  <cols>
    <col min="1" max="1" width="0.109375" customWidth="1"/>
    <col min="2" max="2" width="1.44140625" customWidth="1"/>
    <col min="3" max="4" width="22" customWidth="1"/>
    <col min="5" max="10" width="10.6640625" customWidth="1"/>
    <col min="11" max="11" width="1.44140625" customWidth="1"/>
    <col min="12" max="15" width="10.6640625" customWidth="1"/>
    <col min="16" max="16" width="1.44140625" customWidth="1"/>
    <col min="17" max="17" width="10.6640625" customWidth="1"/>
  </cols>
  <sheetData>
    <row r="1" spans="2:17" s="1" customFormat="1" ht="11.4" x14ac:dyDescent="0.2">
      <c r="O1" s="1" t="s">
        <v>210</v>
      </c>
    </row>
    <row r="2" spans="2:17" s="1" customFormat="1" ht="11.4" x14ac:dyDescent="0.2"/>
    <row r="3" spans="2:17" s="1" customFormat="1" ht="17.399999999999999" x14ac:dyDescent="0.2">
      <c r="B3" s="10" t="s">
        <v>67</v>
      </c>
    </row>
    <row r="4" spans="2:17" s="1" customFormat="1" ht="11.4" x14ac:dyDescent="0.2"/>
    <row r="5" spans="2:17" s="1" customFormat="1" ht="12" x14ac:dyDescent="0.25">
      <c r="C5" s="42" t="s">
        <v>0</v>
      </c>
      <c r="D5" s="42" t="s">
        <v>1</v>
      </c>
      <c r="E5" s="43" t="s">
        <v>2</v>
      </c>
      <c r="F5" s="43"/>
      <c r="G5" s="43"/>
      <c r="H5" s="43"/>
      <c r="I5" s="43"/>
      <c r="J5" s="43" t="s">
        <v>2</v>
      </c>
      <c r="K5" s="2"/>
      <c r="L5" s="43" t="s">
        <v>3</v>
      </c>
      <c r="M5" s="43"/>
      <c r="N5" s="43"/>
      <c r="O5" s="43" t="s">
        <v>3</v>
      </c>
      <c r="P5" s="2"/>
      <c r="Q5" s="43" t="s">
        <v>4</v>
      </c>
    </row>
    <row r="6" spans="2:17" s="1" customFormat="1" ht="12" x14ac:dyDescent="0.25">
      <c r="C6" s="42"/>
      <c r="D6" s="42"/>
      <c r="E6" s="3" t="s">
        <v>5</v>
      </c>
      <c r="F6" s="3" t="s">
        <v>6</v>
      </c>
      <c r="G6" s="3" t="s">
        <v>7</v>
      </c>
      <c r="H6" s="3" t="s">
        <v>8</v>
      </c>
      <c r="I6" s="3" t="s">
        <v>9</v>
      </c>
      <c r="J6" s="43"/>
      <c r="K6" s="2"/>
      <c r="L6" s="3" t="s">
        <v>5</v>
      </c>
      <c r="M6" s="3" t="s">
        <v>6</v>
      </c>
      <c r="N6" s="3" t="s">
        <v>8</v>
      </c>
      <c r="O6" s="43"/>
      <c r="P6" s="2"/>
      <c r="Q6" s="43"/>
    </row>
    <row r="7" spans="2:17" s="1" customFormat="1" ht="12" x14ac:dyDescent="0.25">
      <c r="C7" s="44" t="s">
        <v>18</v>
      </c>
      <c r="D7" s="4" t="s">
        <v>68</v>
      </c>
      <c r="E7" s="5">
        <v>18</v>
      </c>
      <c r="F7" s="5">
        <v>15</v>
      </c>
      <c r="G7" s="5">
        <v>15</v>
      </c>
      <c r="H7" s="5"/>
      <c r="I7" s="5">
        <v>72</v>
      </c>
      <c r="J7" s="6">
        <v>120</v>
      </c>
      <c r="K7" s="2"/>
      <c r="L7" s="5"/>
      <c r="M7" s="5"/>
      <c r="N7" s="5"/>
      <c r="O7" s="6"/>
      <c r="P7" s="2"/>
      <c r="Q7" s="6">
        <v>120</v>
      </c>
    </row>
    <row r="8" spans="2:17" s="1" customFormat="1" ht="12" x14ac:dyDescent="0.25">
      <c r="C8" s="44"/>
      <c r="D8" s="4" t="s">
        <v>69</v>
      </c>
      <c r="E8" s="7">
        <v>150</v>
      </c>
      <c r="F8" s="7">
        <v>115</v>
      </c>
      <c r="G8" s="7">
        <v>150</v>
      </c>
      <c r="H8" s="7">
        <v>5</v>
      </c>
      <c r="I8" s="7">
        <v>180</v>
      </c>
      <c r="J8" s="6">
        <v>600</v>
      </c>
      <c r="K8" s="2"/>
      <c r="L8" s="7"/>
      <c r="M8" s="7"/>
      <c r="N8" s="7">
        <v>1</v>
      </c>
      <c r="O8" s="6">
        <v>1</v>
      </c>
      <c r="P8" s="2"/>
      <c r="Q8" s="6">
        <v>601</v>
      </c>
    </row>
    <row r="9" spans="2:17" s="1" customFormat="1" ht="12" x14ac:dyDescent="0.25">
      <c r="B9" s="2"/>
      <c r="C9" s="44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2:17" s="1" customFormat="1" ht="12" x14ac:dyDescent="0.25">
      <c r="C10" s="44" t="s">
        <v>14</v>
      </c>
      <c r="D10" s="4" t="s">
        <v>70</v>
      </c>
      <c r="E10" s="5">
        <v>289</v>
      </c>
      <c r="F10" s="5">
        <v>15</v>
      </c>
      <c r="G10" s="5"/>
      <c r="H10" s="5"/>
      <c r="I10" s="5"/>
      <c r="J10" s="6">
        <v>304</v>
      </c>
      <c r="K10" s="2"/>
      <c r="L10" s="5"/>
      <c r="M10" s="5">
        <v>7</v>
      </c>
      <c r="N10" s="5"/>
      <c r="O10" s="6">
        <v>7</v>
      </c>
      <c r="P10" s="2"/>
      <c r="Q10" s="6">
        <v>311</v>
      </c>
    </row>
    <row r="11" spans="2:17" s="1" customFormat="1" ht="12" x14ac:dyDescent="0.25">
      <c r="C11" s="44"/>
      <c r="D11" s="4" t="s">
        <v>71</v>
      </c>
      <c r="E11" s="7">
        <v>4</v>
      </c>
      <c r="F11" s="7"/>
      <c r="G11" s="7"/>
      <c r="H11" s="7"/>
      <c r="I11" s="7"/>
      <c r="J11" s="6">
        <v>4</v>
      </c>
      <c r="K11" s="2"/>
      <c r="L11" s="7"/>
      <c r="M11" s="7"/>
      <c r="N11" s="7"/>
      <c r="O11" s="6"/>
      <c r="P11" s="2"/>
      <c r="Q11" s="6">
        <v>4</v>
      </c>
    </row>
    <row r="12" spans="2:17" s="1" customFormat="1" ht="12" x14ac:dyDescent="0.25">
      <c r="C12" s="44"/>
      <c r="D12" s="4" t="s">
        <v>72</v>
      </c>
      <c r="E12" s="5">
        <v>120</v>
      </c>
      <c r="F12" s="5">
        <v>33</v>
      </c>
      <c r="G12" s="5"/>
      <c r="H12" s="5"/>
      <c r="I12" s="5"/>
      <c r="J12" s="6">
        <v>153</v>
      </c>
      <c r="K12" s="2"/>
      <c r="L12" s="5"/>
      <c r="M12" s="5">
        <v>3</v>
      </c>
      <c r="N12" s="5"/>
      <c r="O12" s="6">
        <v>3</v>
      </c>
      <c r="P12" s="2"/>
      <c r="Q12" s="6">
        <v>156</v>
      </c>
    </row>
    <row r="13" spans="2:17" s="1" customFormat="1" ht="12" x14ac:dyDescent="0.25">
      <c r="C13" s="44"/>
      <c r="D13" s="4" t="s">
        <v>73</v>
      </c>
      <c r="E13" s="7">
        <v>50</v>
      </c>
      <c r="F13" s="7">
        <v>5</v>
      </c>
      <c r="G13" s="7"/>
      <c r="H13" s="7"/>
      <c r="I13" s="7"/>
      <c r="J13" s="6">
        <v>55</v>
      </c>
      <c r="K13" s="2"/>
      <c r="L13" s="7"/>
      <c r="M13" s="7">
        <v>8</v>
      </c>
      <c r="N13" s="7"/>
      <c r="O13" s="6">
        <v>8</v>
      </c>
      <c r="P13" s="2"/>
      <c r="Q13" s="6">
        <v>63</v>
      </c>
    </row>
    <row r="14" spans="2:17" s="1" customFormat="1" ht="12" x14ac:dyDescent="0.25">
      <c r="C14" s="44"/>
      <c r="D14" s="4" t="s">
        <v>74</v>
      </c>
      <c r="E14" s="5">
        <v>5</v>
      </c>
      <c r="F14" s="5"/>
      <c r="G14" s="5"/>
      <c r="H14" s="5"/>
      <c r="I14" s="5"/>
      <c r="J14" s="6">
        <v>5</v>
      </c>
      <c r="K14" s="2"/>
      <c r="L14" s="5"/>
      <c r="M14" s="5"/>
      <c r="N14" s="5"/>
      <c r="O14" s="6"/>
      <c r="P14" s="2"/>
      <c r="Q14" s="6">
        <v>5</v>
      </c>
    </row>
    <row r="15" spans="2:17" s="1" customFormat="1" ht="12" x14ac:dyDescent="0.25">
      <c r="C15" s="44"/>
      <c r="D15" s="4" t="s">
        <v>75</v>
      </c>
      <c r="E15" s="7">
        <v>15</v>
      </c>
      <c r="F15" s="7"/>
      <c r="G15" s="7"/>
      <c r="H15" s="7"/>
      <c r="I15" s="7"/>
      <c r="J15" s="6">
        <v>15</v>
      </c>
      <c r="K15" s="2"/>
      <c r="L15" s="7"/>
      <c r="M15" s="7"/>
      <c r="N15" s="7"/>
      <c r="O15" s="6"/>
      <c r="P15" s="2"/>
      <c r="Q15" s="6">
        <v>15</v>
      </c>
    </row>
    <row r="16" spans="2:17" s="1" customFormat="1" ht="12" x14ac:dyDescent="0.25">
      <c r="C16" s="44"/>
      <c r="D16" s="4" t="s">
        <v>76</v>
      </c>
      <c r="E16" s="5"/>
      <c r="F16" s="5">
        <v>5</v>
      </c>
      <c r="G16" s="5"/>
      <c r="H16" s="5"/>
      <c r="I16" s="5"/>
      <c r="J16" s="6">
        <v>5</v>
      </c>
      <c r="K16" s="2"/>
      <c r="L16" s="5"/>
      <c r="M16" s="5"/>
      <c r="N16" s="5"/>
      <c r="O16" s="6"/>
      <c r="P16" s="2"/>
      <c r="Q16" s="6">
        <v>5</v>
      </c>
    </row>
    <row r="17" spans="3:17" s="1" customFormat="1" ht="12" x14ac:dyDescent="0.25">
      <c r="C17" s="44"/>
      <c r="D17" s="4" t="s">
        <v>77</v>
      </c>
      <c r="E17" s="7">
        <v>35</v>
      </c>
      <c r="F17" s="7">
        <v>35</v>
      </c>
      <c r="G17" s="7"/>
      <c r="H17" s="7"/>
      <c r="I17" s="7"/>
      <c r="J17" s="6">
        <v>70</v>
      </c>
      <c r="K17" s="2"/>
      <c r="L17" s="7"/>
      <c r="M17" s="7"/>
      <c r="N17" s="7">
        <v>1</v>
      </c>
      <c r="O17" s="6">
        <v>1</v>
      </c>
      <c r="P17" s="2"/>
      <c r="Q17" s="6">
        <v>71</v>
      </c>
    </row>
    <row r="18" spans="3:17" s="1" customFormat="1" ht="12" x14ac:dyDescent="0.25">
      <c r="C18" s="44"/>
      <c r="D18" s="4" t="s">
        <v>78</v>
      </c>
      <c r="E18" s="5">
        <v>45</v>
      </c>
      <c r="F18" s="5"/>
      <c r="G18" s="5"/>
      <c r="H18" s="5"/>
      <c r="I18" s="5"/>
      <c r="J18" s="6">
        <v>45</v>
      </c>
      <c r="K18" s="2"/>
      <c r="L18" s="5"/>
      <c r="M18" s="5"/>
      <c r="N18" s="5"/>
      <c r="O18" s="6"/>
      <c r="P18" s="2"/>
      <c r="Q18" s="6">
        <v>45</v>
      </c>
    </row>
    <row r="19" spans="3:17" s="1" customFormat="1" ht="12" x14ac:dyDescent="0.25">
      <c r="C19" s="44"/>
      <c r="D19" s="4" t="s">
        <v>79</v>
      </c>
      <c r="E19" s="7"/>
      <c r="F19" s="7">
        <v>30</v>
      </c>
      <c r="G19" s="7"/>
      <c r="H19" s="7"/>
      <c r="I19" s="7"/>
      <c r="J19" s="6">
        <v>30</v>
      </c>
      <c r="K19" s="2"/>
      <c r="L19" s="7"/>
      <c r="M19" s="7"/>
      <c r="N19" s="7"/>
      <c r="O19" s="6"/>
      <c r="P19" s="2"/>
      <c r="Q19" s="6">
        <v>30</v>
      </c>
    </row>
    <row r="20" spans="3:17" s="1" customFormat="1" ht="12" x14ac:dyDescent="0.25">
      <c r="C20" s="44"/>
      <c r="D20" s="4" t="s">
        <v>80</v>
      </c>
      <c r="E20" s="5">
        <v>30</v>
      </c>
      <c r="F20" s="5">
        <v>15</v>
      </c>
      <c r="G20" s="5">
        <v>30</v>
      </c>
      <c r="H20" s="5"/>
      <c r="I20" s="5"/>
      <c r="J20" s="6">
        <v>75</v>
      </c>
      <c r="K20" s="2"/>
      <c r="L20" s="5"/>
      <c r="M20" s="5">
        <v>2</v>
      </c>
      <c r="N20" s="5"/>
      <c r="O20" s="6">
        <v>2</v>
      </c>
      <c r="P20" s="2"/>
      <c r="Q20" s="6">
        <v>77</v>
      </c>
    </row>
    <row r="21" spans="3:17" s="1" customFormat="1" ht="12" x14ac:dyDescent="0.25">
      <c r="C21" s="44"/>
      <c r="D21" s="4" t="s">
        <v>81</v>
      </c>
      <c r="E21" s="7">
        <v>120</v>
      </c>
      <c r="F21" s="7">
        <v>80</v>
      </c>
      <c r="G21" s="7">
        <v>20</v>
      </c>
      <c r="H21" s="7"/>
      <c r="I21" s="7"/>
      <c r="J21" s="6">
        <v>220</v>
      </c>
      <c r="K21" s="2"/>
      <c r="L21" s="7"/>
      <c r="M21" s="7"/>
      <c r="N21" s="7"/>
      <c r="O21" s="6"/>
      <c r="P21" s="2"/>
      <c r="Q21" s="6">
        <v>220</v>
      </c>
    </row>
    <row r="22" spans="3:17" s="1" customFormat="1" ht="12" x14ac:dyDescent="0.25">
      <c r="C22" s="44"/>
      <c r="D22" s="4" t="s">
        <v>82</v>
      </c>
      <c r="E22" s="5">
        <v>20</v>
      </c>
      <c r="F22" s="5">
        <v>5</v>
      </c>
      <c r="G22" s="5">
        <v>20</v>
      </c>
      <c r="H22" s="5"/>
      <c r="I22" s="5"/>
      <c r="J22" s="6">
        <v>45</v>
      </c>
      <c r="K22" s="2"/>
      <c r="L22" s="5"/>
      <c r="M22" s="5"/>
      <c r="N22" s="5">
        <v>4</v>
      </c>
      <c r="O22" s="6">
        <v>4</v>
      </c>
      <c r="P22" s="2"/>
      <c r="Q22" s="6">
        <v>49</v>
      </c>
    </row>
    <row r="23" spans="3:17" s="1" customFormat="1" ht="12" x14ac:dyDescent="0.25">
      <c r="C23" s="44"/>
      <c r="D23" s="4" t="s">
        <v>83</v>
      </c>
      <c r="E23" s="7">
        <v>200</v>
      </c>
      <c r="F23" s="7">
        <v>55</v>
      </c>
      <c r="G23" s="7"/>
      <c r="H23" s="7"/>
      <c r="I23" s="7"/>
      <c r="J23" s="6">
        <v>255</v>
      </c>
      <c r="K23" s="2"/>
      <c r="L23" s="7"/>
      <c r="M23" s="7"/>
      <c r="N23" s="7">
        <v>1</v>
      </c>
      <c r="O23" s="6">
        <v>1</v>
      </c>
      <c r="P23" s="2"/>
      <c r="Q23" s="6">
        <v>256</v>
      </c>
    </row>
    <row r="24" spans="3:17" s="1" customFormat="1" ht="12" x14ac:dyDescent="0.25">
      <c r="C24" s="44"/>
      <c r="D24" s="4" t="s">
        <v>84</v>
      </c>
      <c r="E24" s="5">
        <v>90</v>
      </c>
      <c r="F24" s="5">
        <v>10</v>
      </c>
      <c r="G24" s="5"/>
      <c r="H24" s="5"/>
      <c r="I24" s="5"/>
      <c r="J24" s="6">
        <v>100</v>
      </c>
      <c r="K24" s="2"/>
      <c r="L24" s="5"/>
      <c r="M24" s="5"/>
      <c r="N24" s="5">
        <v>2</v>
      </c>
      <c r="O24" s="6">
        <v>2</v>
      </c>
      <c r="P24" s="2"/>
      <c r="Q24" s="6">
        <v>102</v>
      </c>
    </row>
    <row r="25" spans="3:17" s="1" customFormat="1" ht="12" x14ac:dyDescent="0.25">
      <c r="C25" s="44"/>
      <c r="D25" s="4" t="s">
        <v>85</v>
      </c>
      <c r="E25" s="7">
        <v>60</v>
      </c>
      <c r="F25" s="7"/>
      <c r="G25" s="7"/>
      <c r="H25" s="7"/>
      <c r="I25" s="7"/>
      <c r="J25" s="6">
        <v>60</v>
      </c>
      <c r="K25" s="2"/>
      <c r="L25" s="7"/>
      <c r="M25" s="7">
        <v>1</v>
      </c>
      <c r="N25" s="7"/>
      <c r="O25" s="6">
        <v>1</v>
      </c>
      <c r="P25" s="2"/>
      <c r="Q25" s="6">
        <v>61</v>
      </c>
    </row>
    <row r="26" spans="3:17" s="1" customFormat="1" ht="12" x14ac:dyDescent="0.25">
      <c r="C26" s="44"/>
      <c r="D26" s="4" t="s">
        <v>86</v>
      </c>
      <c r="E26" s="5">
        <v>40</v>
      </c>
      <c r="F26" s="5">
        <v>20</v>
      </c>
      <c r="G26" s="5"/>
      <c r="H26" s="5"/>
      <c r="I26" s="5">
        <v>110</v>
      </c>
      <c r="J26" s="6">
        <v>170</v>
      </c>
      <c r="K26" s="2"/>
      <c r="L26" s="5"/>
      <c r="M26" s="5"/>
      <c r="N26" s="5"/>
      <c r="O26" s="6"/>
      <c r="P26" s="2"/>
      <c r="Q26" s="6">
        <v>170</v>
      </c>
    </row>
    <row r="27" spans="3:17" s="1" customFormat="1" ht="12" x14ac:dyDescent="0.25">
      <c r="C27" s="44"/>
      <c r="D27" s="4" t="s">
        <v>87</v>
      </c>
      <c r="E27" s="7">
        <v>91</v>
      </c>
      <c r="F27" s="7">
        <v>15</v>
      </c>
      <c r="G27" s="7"/>
      <c r="H27" s="7"/>
      <c r="I27" s="7"/>
      <c r="J27" s="6">
        <v>106</v>
      </c>
      <c r="K27" s="2"/>
      <c r="L27" s="7"/>
      <c r="M27" s="7">
        <v>1</v>
      </c>
      <c r="N27" s="7">
        <v>7</v>
      </c>
      <c r="O27" s="6">
        <v>8</v>
      </c>
      <c r="P27" s="2"/>
      <c r="Q27" s="6">
        <v>114</v>
      </c>
    </row>
    <row r="28" spans="3:17" s="1" customFormat="1" ht="12" x14ac:dyDescent="0.25">
      <c r="C28" s="44"/>
      <c r="D28" s="4" t="s">
        <v>88</v>
      </c>
      <c r="E28" s="5">
        <v>120</v>
      </c>
      <c r="F28" s="5">
        <v>40</v>
      </c>
      <c r="G28" s="5">
        <v>50</v>
      </c>
      <c r="H28" s="5"/>
      <c r="I28" s="5">
        <v>12</v>
      </c>
      <c r="J28" s="6">
        <v>222</v>
      </c>
      <c r="K28" s="2"/>
      <c r="L28" s="5">
        <v>10</v>
      </c>
      <c r="M28" s="5">
        <v>8</v>
      </c>
      <c r="N28" s="5"/>
      <c r="O28" s="6">
        <v>18</v>
      </c>
      <c r="P28" s="2"/>
      <c r="Q28" s="6">
        <v>240</v>
      </c>
    </row>
    <row r="29" spans="3:17" s="1" customFormat="1" ht="12" x14ac:dyDescent="0.25">
      <c r="C29" s="44"/>
      <c r="D29" s="4" t="s">
        <v>89</v>
      </c>
      <c r="E29" s="7">
        <v>12</v>
      </c>
      <c r="F29" s="7"/>
      <c r="G29" s="7"/>
      <c r="H29" s="7"/>
      <c r="I29" s="7"/>
      <c r="J29" s="6">
        <v>12</v>
      </c>
      <c r="K29" s="2"/>
      <c r="L29" s="7"/>
      <c r="M29" s="7"/>
      <c r="N29" s="7"/>
      <c r="O29" s="6"/>
      <c r="P29" s="2"/>
      <c r="Q29" s="6">
        <v>12</v>
      </c>
    </row>
    <row r="30" spans="3:17" s="1" customFormat="1" ht="12" x14ac:dyDescent="0.25">
      <c r="C30" s="44"/>
      <c r="D30" s="4" t="s">
        <v>90</v>
      </c>
      <c r="E30" s="5">
        <v>200</v>
      </c>
      <c r="F30" s="5">
        <v>50</v>
      </c>
      <c r="G30" s="5"/>
      <c r="H30" s="5"/>
      <c r="I30" s="5"/>
      <c r="J30" s="6">
        <v>250</v>
      </c>
      <c r="K30" s="2"/>
      <c r="L30" s="5"/>
      <c r="M30" s="5">
        <v>5</v>
      </c>
      <c r="N30" s="5"/>
      <c r="O30" s="6">
        <v>5</v>
      </c>
      <c r="P30" s="2"/>
      <c r="Q30" s="6">
        <v>255</v>
      </c>
    </row>
    <row r="31" spans="3:17" s="1" customFormat="1" ht="12" x14ac:dyDescent="0.25">
      <c r="C31" s="44"/>
      <c r="D31" s="4" t="s">
        <v>91</v>
      </c>
      <c r="E31" s="7">
        <v>30</v>
      </c>
      <c r="F31" s="7">
        <v>10</v>
      </c>
      <c r="G31" s="7"/>
      <c r="H31" s="7"/>
      <c r="I31" s="7"/>
      <c r="J31" s="6">
        <v>40</v>
      </c>
      <c r="K31" s="2"/>
      <c r="L31" s="7"/>
      <c r="M31" s="7"/>
      <c r="N31" s="7"/>
      <c r="O31" s="6"/>
      <c r="P31" s="2"/>
      <c r="Q31" s="6">
        <v>40</v>
      </c>
    </row>
    <row r="32" spans="3:17" s="1" customFormat="1" ht="12" x14ac:dyDescent="0.25">
      <c r="C32" s="44"/>
      <c r="D32" s="4" t="s">
        <v>92</v>
      </c>
      <c r="E32" s="5">
        <v>60</v>
      </c>
      <c r="F32" s="5">
        <v>20</v>
      </c>
      <c r="G32" s="5"/>
      <c r="H32" s="5"/>
      <c r="I32" s="5"/>
      <c r="J32" s="6">
        <v>80</v>
      </c>
      <c r="K32" s="2"/>
      <c r="L32" s="5"/>
      <c r="M32" s="5">
        <v>2</v>
      </c>
      <c r="N32" s="5"/>
      <c r="O32" s="6">
        <v>2</v>
      </c>
      <c r="P32" s="2"/>
      <c r="Q32" s="6">
        <v>82</v>
      </c>
    </row>
    <row r="33" spans="2:17" s="1" customFormat="1" ht="12" x14ac:dyDescent="0.25">
      <c r="C33" s="44"/>
      <c r="D33" s="4" t="s">
        <v>93</v>
      </c>
      <c r="E33" s="7">
        <v>20</v>
      </c>
      <c r="F33" s="7">
        <v>5</v>
      </c>
      <c r="G33" s="7"/>
      <c r="H33" s="7"/>
      <c r="I33" s="7"/>
      <c r="J33" s="6">
        <v>25</v>
      </c>
      <c r="K33" s="2"/>
      <c r="L33" s="7"/>
      <c r="M33" s="7">
        <v>9</v>
      </c>
      <c r="N33" s="7"/>
      <c r="O33" s="6">
        <v>9</v>
      </c>
      <c r="P33" s="2"/>
      <c r="Q33" s="6">
        <v>34</v>
      </c>
    </row>
    <row r="34" spans="2:17" s="1" customFormat="1" ht="12" x14ac:dyDescent="0.25">
      <c r="C34" s="44"/>
      <c r="D34" s="4" t="s">
        <v>94</v>
      </c>
      <c r="E34" s="5"/>
      <c r="F34" s="5">
        <v>2</v>
      </c>
      <c r="G34" s="5"/>
      <c r="H34" s="5"/>
      <c r="I34" s="5"/>
      <c r="J34" s="6">
        <v>2</v>
      </c>
      <c r="K34" s="2"/>
      <c r="L34" s="5"/>
      <c r="M34" s="5"/>
      <c r="N34" s="5">
        <v>7</v>
      </c>
      <c r="O34" s="6">
        <v>7</v>
      </c>
      <c r="P34" s="2"/>
      <c r="Q34" s="6">
        <v>9</v>
      </c>
    </row>
    <row r="35" spans="2:17" s="1" customFormat="1" ht="12" x14ac:dyDescent="0.25">
      <c r="C35" s="44"/>
      <c r="D35" s="4" t="s">
        <v>95</v>
      </c>
      <c r="E35" s="7">
        <v>40</v>
      </c>
      <c r="F35" s="7">
        <v>10</v>
      </c>
      <c r="G35" s="7">
        <v>10</v>
      </c>
      <c r="H35" s="7"/>
      <c r="I35" s="7"/>
      <c r="J35" s="6">
        <v>60</v>
      </c>
      <c r="K35" s="2"/>
      <c r="L35" s="7"/>
      <c r="M35" s="7"/>
      <c r="N35" s="7"/>
      <c r="O35" s="6"/>
      <c r="P35" s="2"/>
      <c r="Q35" s="6">
        <v>60</v>
      </c>
    </row>
    <row r="36" spans="2:17" s="1" customFormat="1" ht="12" x14ac:dyDescent="0.25">
      <c r="C36" s="44"/>
      <c r="D36" s="4" t="s">
        <v>96</v>
      </c>
      <c r="E36" s="5">
        <v>50</v>
      </c>
      <c r="F36" s="5">
        <v>15</v>
      </c>
      <c r="G36" s="5">
        <v>10</v>
      </c>
      <c r="H36" s="5"/>
      <c r="I36" s="5">
        <v>15</v>
      </c>
      <c r="J36" s="6">
        <v>90</v>
      </c>
      <c r="K36" s="2"/>
      <c r="L36" s="5"/>
      <c r="M36" s="5">
        <v>8</v>
      </c>
      <c r="N36" s="5"/>
      <c r="O36" s="6">
        <v>8</v>
      </c>
      <c r="P36" s="2"/>
      <c r="Q36" s="6">
        <v>98</v>
      </c>
    </row>
    <row r="37" spans="2:17" s="1" customFormat="1" ht="12" x14ac:dyDescent="0.25">
      <c r="C37" s="44"/>
      <c r="D37" s="4" t="s">
        <v>97</v>
      </c>
      <c r="E37" s="7"/>
      <c r="F37" s="7">
        <v>5</v>
      </c>
      <c r="G37" s="7"/>
      <c r="H37" s="7"/>
      <c r="I37" s="7"/>
      <c r="J37" s="6">
        <v>5</v>
      </c>
      <c r="K37" s="2"/>
      <c r="L37" s="7"/>
      <c r="M37" s="7">
        <v>26</v>
      </c>
      <c r="N37" s="7">
        <v>10</v>
      </c>
      <c r="O37" s="6">
        <v>36</v>
      </c>
      <c r="P37" s="2"/>
      <c r="Q37" s="6">
        <v>41</v>
      </c>
    </row>
    <row r="38" spans="2:17" s="1" customFormat="1" ht="12" x14ac:dyDescent="0.25">
      <c r="C38" s="44"/>
      <c r="D38" s="4" t="s">
        <v>98</v>
      </c>
      <c r="E38" s="5">
        <v>8</v>
      </c>
      <c r="F38" s="5">
        <v>5</v>
      </c>
      <c r="G38" s="5">
        <v>10</v>
      </c>
      <c r="H38" s="5"/>
      <c r="I38" s="5"/>
      <c r="J38" s="6">
        <v>23</v>
      </c>
      <c r="K38" s="2"/>
      <c r="L38" s="5"/>
      <c r="M38" s="5">
        <v>1</v>
      </c>
      <c r="N38" s="5"/>
      <c r="O38" s="6">
        <v>1</v>
      </c>
      <c r="P38" s="2"/>
      <c r="Q38" s="6">
        <v>24</v>
      </c>
    </row>
    <row r="39" spans="2:17" s="1" customFormat="1" ht="12" x14ac:dyDescent="0.25">
      <c r="C39" s="44"/>
      <c r="D39" s="4" t="s">
        <v>99</v>
      </c>
      <c r="E39" s="7">
        <v>40</v>
      </c>
      <c r="F39" s="7">
        <v>25</v>
      </c>
      <c r="G39" s="7"/>
      <c r="H39" s="7"/>
      <c r="I39" s="7"/>
      <c r="J39" s="6">
        <v>65</v>
      </c>
      <c r="K39" s="2"/>
      <c r="L39" s="7">
        <v>10</v>
      </c>
      <c r="M39" s="7">
        <v>12</v>
      </c>
      <c r="N39" s="7"/>
      <c r="O39" s="6">
        <v>22</v>
      </c>
      <c r="P39" s="2"/>
      <c r="Q39" s="6">
        <v>87</v>
      </c>
    </row>
    <row r="40" spans="2:17" s="1" customFormat="1" ht="12" x14ac:dyDescent="0.25">
      <c r="C40" s="44"/>
      <c r="D40" s="4" t="s">
        <v>100</v>
      </c>
      <c r="E40" s="5">
        <v>40</v>
      </c>
      <c r="F40" s="5">
        <v>28</v>
      </c>
      <c r="G40" s="5">
        <v>20</v>
      </c>
      <c r="H40" s="5"/>
      <c r="I40" s="5"/>
      <c r="J40" s="6">
        <v>88</v>
      </c>
      <c r="K40" s="2"/>
      <c r="L40" s="5">
        <v>17</v>
      </c>
      <c r="M40" s="5">
        <v>8</v>
      </c>
      <c r="N40" s="5"/>
      <c r="O40" s="6">
        <v>25</v>
      </c>
      <c r="P40" s="2"/>
      <c r="Q40" s="6">
        <v>113</v>
      </c>
    </row>
    <row r="41" spans="2:17" s="1" customFormat="1" ht="12" x14ac:dyDescent="0.25">
      <c r="C41" s="44"/>
      <c r="D41" s="4" t="s">
        <v>101</v>
      </c>
      <c r="E41" s="7">
        <v>55</v>
      </c>
      <c r="F41" s="7">
        <v>30</v>
      </c>
      <c r="G41" s="7"/>
      <c r="H41" s="7"/>
      <c r="I41" s="7"/>
      <c r="J41" s="6">
        <v>85</v>
      </c>
      <c r="K41" s="2"/>
      <c r="L41" s="7"/>
      <c r="M41" s="7">
        <v>1</v>
      </c>
      <c r="N41" s="7"/>
      <c r="O41" s="6">
        <v>1</v>
      </c>
      <c r="P41" s="2"/>
      <c r="Q41" s="6">
        <v>86</v>
      </c>
    </row>
    <row r="42" spans="2:17" s="1" customFormat="1" ht="12" x14ac:dyDescent="0.25">
      <c r="B42" s="2"/>
      <c r="C42" s="44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</row>
    <row r="43" spans="2:17" s="1" customFormat="1" ht="12" x14ac:dyDescent="0.25">
      <c r="C43" s="44" t="s">
        <v>15</v>
      </c>
      <c r="D43" s="4" t="s">
        <v>70</v>
      </c>
      <c r="E43" s="5">
        <v>289</v>
      </c>
      <c r="F43" s="5">
        <v>15</v>
      </c>
      <c r="G43" s="5"/>
      <c r="H43" s="5"/>
      <c r="I43" s="5"/>
      <c r="J43" s="6">
        <v>304</v>
      </c>
      <c r="K43" s="2"/>
      <c r="L43" s="5"/>
      <c r="M43" s="5">
        <v>7</v>
      </c>
      <c r="N43" s="5"/>
      <c r="O43" s="6">
        <v>7</v>
      </c>
      <c r="P43" s="2"/>
      <c r="Q43" s="6">
        <v>311</v>
      </c>
    </row>
    <row r="44" spans="2:17" s="1" customFormat="1" ht="12" x14ac:dyDescent="0.25">
      <c r="C44" s="44"/>
      <c r="D44" s="4" t="s">
        <v>87</v>
      </c>
      <c r="E44" s="7">
        <v>91</v>
      </c>
      <c r="F44" s="7">
        <v>15</v>
      </c>
      <c r="G44" s="7"/>
      <c r="H44" s="7"/>
      <c r="I44" s="7"/>
      <c r="J44" s="6">
        <v>106</v>
      </c>
      <c r="K44" s="2"/>
      <c r="L44" s="7"/>
      <c r="M44" s="7">
        <v>1</v>
      </c>
      <c r="N44" s="7">
        <v>7</v>
      </c>
      <c r="O44" s="6">
        <v>8</v>
      </c>
      <c r="P44" s="2"/>
      <c r="Q44" s="6">
        <v>114</v>
      </c>
    </row>
    <row r="45" spans="2:17" s="1" customFormat="1" ht="12" x14ac:dyDescent="0.25">
      <c r="C45" s="44"/>
      <c r="D45" s="4" t="s">
        <v>102</v>
      </c>
      <c r="E45" s="5">
        <v>45</v>
      </c>
      <c r="F45" s="5"/>
      <c r="G45" s="5"/>
      <c r="H45" s="5"/>
      <c r="I45" s="5"/>
      <c r="J45" s="6">
        <v>45</v>
      </c>
      <c r="K45" s="2"/>
      <c r="L45" s="5">
        <v>5</v>
      </c>
      <c r="M45" s="5"/>
      <c r="N45" s="5"/>
      <c r="O45" s="6">
        <v>5</v>
      </c>
      <c r="P45" s="2"/>
      <c r="Q45" s="6">
        <v>50</v>
      </c>
    </row>
    <row r="46" spans="2:17" s="1" customFormat="1" ht="12" x14ac:dyDescent="0.25">
      <c r="C46" s="44"/>
      <c r="D46" s="4" t="s">
        <v>103</v>
      </c>
      <c r="E46" s="7">
        <v>60</v>
      </c>
      <c r="F46" s="7"/>
      <c r="G46" s="7"/>
      <c r="H46" s="7"/>
      <c r="I46" s="7"/>
      <c r="J46" s="6">
        <v>60</v>
      </c>
      <c r="K46" s="2"/>
      <c r="L46" s="7">
        <v>3</v>
      </c>
      <c r="M46" s="7"/>
      <c r="N46" s="7"/>
      <c r="O46" s="6">
        <v>3</v>
      </c>
      <c r="P46" s="2"/>
      <c r="Q46" s="6">
        <v>63</v>
      </c>
    </row>
    <row r="47" spans="2:17" s="1" customFormat="1" ht="12" x14ac:dyDescent="0.25">
      <c r="C47" s="44"/>
      <c r="D47" s="4" t="s">
        <v>104</v>
      </c>
      <c r="E47" s="5">
        <v>20</v>
      </c>
      <c r="F47" s="5"/>
      <c r="G47" s="5"/>
      <c r="H47" s="5"/>
      <c r="I47" s="5"/>
      <c r="J47" s="6">
        <v>20</v>
      </c>
      <c r="K47" s="2"/>
      <c r="L47" s="5"/>
      <c r="M47" s="5">
        <v>1</v>
      </c>
      <c r="N47" s="5"/>
      <c r="O47" s="6">
        <v>1</v>
      </c>
      <c r="P47" s="2"/>
      <c r="Q47" s="6">
        <v>21</v>
      </c>
    </row>
    <row r="48" spans="2:17" s="1" customFormat="1" ht="12" x14ac:dyDescent="0.25">
      <c r="C48" s="44"/>
      <c r="D48" s="4" t="s">
        <v>105</v>
      </c>
      <c r="E48" s="7">
        <v>37</v>
      </c>
      <c r="F48" s="7">
        <v>2</v>
      </c>
      <c r="G48" s="7"/>
      <c r="H48" s="7"/>
      <c r="I48" s="7"/>
      <c r="J48" s="6">
        <v>39</v>
      </c>
      <c r="K48" s="2"/>
      <c r="L48" s="7"/>
      <c r="M48" s="7">
        <v>5</v>
      </c>
      <c r="N48" s="7"/>
      <c r="O48" s="6">
        <v>5</v>
      </c>
      <c r="P48" s="2"/>
      <c r="Q48" s="6">
        <v>44</v>
      </c>
    </row>
    <row r="49" spans="2:17" s="1" customFormat="1" ht="12" x14ac:dyDescent="0.25">
      <c r="B49" s="2"/>
      <c r="C49" s="44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</row>
    <row r="50" spans="2:17" s="1" customFormat="1" ht="12" x14ac:dyDescent="0.25">
      <c r="B50" s="2"/>
      <c r="C50" s="12" t="s">
        <v>182</v>
      </c>
      <c r="D50" s="11" t="s">
        <v>188</v>
      </c>
      <c r="E50" s="19">
        <v>20</v>
      </c>
      <c r="F50" s="19">
        <v>30</v>
      </c>
      <c r="G50" s="19">
        <v>0</v>
      </c>
      <c r="H50" s="19">
        <v>0</v>
      </c>
      <c r="I50" s="19">
        <v>0</v>
      </c>
      <c r="J50" s="19">
        <f>SUM(E50:I50)</f>
        <v>50</v>
      </c>
      <c r="K50" s="19"/>
      <c r="L50" s="19">
        <v>0</v>
      </c>
      <c r="M50" s="19">
        <v>10</v>
      </c>
      <c r="N50" s="19">
        <v>0</v>
      </c>
      <c r="O50" s="19">
        <f>SUM(L50:N50)</f>
        <v>10</v>
      </c>
      <c r="P50" s="27">
        <f>SUM(L50:O50)</f>
        <v>20</v>
      </c>
      <c r="Q50" s="19">
        <f>J50+O50</f>
        <v>60</v>
      </c>
    </row>
    <row r="51" spans="2:17" s="1" customFormat="1" ht="12" x14ac:dyDescent="0.25">
      <c r="B51" s="2"/>
      <c r="C51" s="21" t="s">
        <v>180</v>
      </c>
      <c r="D51" s="11" t="s">
        <v>188</v>
      </c>
      <c r="E51" s="19">
        <v>50</v>
      </c>
      <c r="F51" s="19">
        <v>110</v>
      </c>
      <c r="G51" s="19">
        <v>0</v>
      </c>
      <c r="H51" s="19">
        <v>0</v>
      </c>
      <c r="I51" s="19">
        <v>0</v>
      </c>
      <c r="J51" s="19">
        <f t="shared" ref="J51:J52" si="0">SUM(E51:I51)</f>
        <v>160</v>
      </c>
      <c r="K51" s="19"/>
      <c r="L51" s="19">
        <v>0</v>
      </c>
      <c r="M51" s="19">
        <v>30</v>
      </c>
      <c r="N51" s="19">
        <v>10</v>
      </c>
      <c r="O51" s="19">
        <f t="shared" ref="O51:O52" si="1">SUM(L51:N51)</f>
        <v>40</v>
      </c>
      <c r="P51" s="27">
        <f t="shared" ref="P51:P52" si="2">SUM(L51:O51)</f>
        <v>80</v>
      </c>
      <c r="Q51" s="19">
        <f t="shared" ref="Q51:Q52" si="3">J51+O51</f>
        <v>200</v>
      </c>
    </row>
    <row r="52" spans="2:17" s="1" customFormat="1" ht="12" x14ac:dyDescent="0.25">
      <c r="B52" s="2"/>
      <c r="C52" s="21" t="s">
        <v>181</v>
      </c>
      <c r="D52" s="11" t="s">
        <v>188</v>
      </c>
      <c r="E52" s="19">
        <v>0</v>
      </c>
      <c r="F52" s="19">
        <v>10</v>
      </c>
      <c r="G52" s="19">
        <v>0</v>
      </c>
      <c r="H52" s="19">
        <v>0</v>
      </c>
      <c r="I52" s="19">
        <v>0</v>
      </c>
      <c r="J52" s="19">
        <f t="shared" si="0"/>
        <v>10</v>
      </c>
      <c r="K52" s="19"/>
      <c r="L52" s="19">
        <v>0</v>
      </c>
      <c r="M52" s="19">
        <v>10</v>
      </c>
      <c r="N52" s="19">
        <v>0</v>
      </c>
      <c r="O52" s="19">
        <f t="shared" si="1"/>
        <v>10</v>
      </c>
      <c r="P52" s="27">
        <f t="shared" si="2"/>
        <v>20</v>
      </c>
      <c r="Q52" s="19">
        <f t="shared" si="3"/>
        <v>20</v>
      </c>
    </row>
    <row r="53" spans="2:17" s="1" customFormat="1" ht="12" x14ac:dyDescent="0.25">
      <c r="B53" s="2"/>
      <c r="C53" s="23" t="s">
        <v>187</v>
      </c>
      <c r="D53" s="11"/>
      <c r="E53" s="25">
        <f>SUM(E50:E52)</f>
        <v>70</v>
      </c>
      <c r="F53" s="25">
        <f t="shared" ref="F53:J53" si="4">SUM(F50:F52)</f>
        <v>150</v>
      </c>
      <c r="G53" s="25">
        <f t="shared" si="4"/>
        <v>0</v>
      </c>
      <c r="H53" s="25">
        <f t="shared" si="4"/>
        <v>0</v>
      </c>
      <c r="I53" s="25">
        <f t="shared" si="4"/>
        <v>0</v>
      </c>
      <c r="J53" s="25">
        <f t="shared" si="4"/>
        <v>220</v>
      </c>
      <c r="K53" s="25"/>
      <c r="L53" s="25">
        <f>SUM(L50:L52)</f>
        <v>0</v>
      </c>
      <c r="M53" s="25">
        <f t="shared" ref="M53:Q53" si="5">SUM(M50:M52)</f>
        <v>50</v>
      </c>
      <c r="N53" s="25">
        <f t="shared" si="5"/>
        <v>10</v>
      </c>
      <c r="O53" s="25">
        <f t="shared" si="5"/>
        <v>60</v>
      </c>
      <c r="P53" s="28">
        <f t="shared" si="5"/>
        <v>120</v>
      </c>
      <c r="Q53" s="19">
        <f t="shared" si="5"/>
        <v>280</v>
      </c>
    </row>
    <row r="54" spans="2:17" s="1" customFormat="1" ht="10.95" customHeight="1" x14ac:dyDescent="0.25">
      <c r="C54" s="8" t="s">
        <v>185</v>
      </c>
      <c r="D54" s="9"/>
      <c r="E54" s="6">
        <v>2219</v>
      </c>
      <c r="F54" s="6">
        <v>700</v>
      </c>
      <c r="G54" s="6">
        <v>335</v>
      </c>
      <c r="H54" s="6">
        <v>5</v>
      </c>
      <c r="I54" s="6">
        <v>389</v>
      </c>
      <c r="J54" s="6">
        <v>3648</v>
      </c>
      <c r="K54" s="2"/>
      <c r="L54" s="6">
        <v>45</v>
      </c>
      <c r="M54" s="6">
        <v>108</v>
      </c>
      <c r="N54" s="6">
        <v>33</v>
      </c>
      <c r="O54" s="6">
        <v>186</v>
      </c>
      <c r="P54" s="2"/>
      <c r="Q54" s="29">
        <v>3834</v>
      </c>
    </row>
    <row r="55" spans="2:17" s="1" customFormat="1" ht="10.95" customHeight="1" x14ac:dyDescent="0.2">
      <c r="C55" s="14" t="s">
        <v>4</v>
      </c>
      <c r="D55" s="14"/>
      <c r="E55" s="30">
        <f>E54+E53</f>
        <v>2289</v>
      </c>
      <c r="F55" s="30">
        <f t="shared" ref="F55:J55" si="6">F54+F53</f>
        <v>850</v>
      </c>
      <c r="G55" s="30">
        <f t="shared" si="6"/>
        <v>335</v>
      </c>
      <c r="H55" s="30">
        <f t="shared" si="6"/>
        <v>5</v>
      </c>
      <c r="I55" s="30">
        <f t="shared" si="6"/>
        <v>389</v>
      </c>
      <c r="J55" s="30">
        <f t="shared" si="6"/>
        <v>3868</v>
      </c>
      <c r="K55" s="14"/>
      <c r="L55" s="30">
        <f>L54+L53</f>
        <v>45</v>
      </c>
      <c r="M55" s="30">
        <f t="shared" ref="M55:O55" si="7">M54+M53</f>
        <v>158</v>
      </c>
      <c r="N55" s="30">
        <f t="shared" si="7"/>
        <v>43</v>
      </c>
      <c r="O55" s="30">
        <f t="shared" si="7"/>
        <v>246</v>
      </c>
      <c r="P55" s="14"/>
      <c r="Q55" s="30">
        <f>J55+O55</f>
        <v>4114</v>
      </c>
    </row>
    <row r="56" spans="2:17" s="1" customFormat="1" ht="10.95" customHeight="1" x14ac:dyDescent="0.2"/>
  </sheetData>
  <mergeCells count="10">
    <mergeCell ref="Q5:Q6"/>
    <mergeCell ref="C7:C9"/>
    <mergeCell ref="C10:C42"/>
    <mergeCell ref="C43:C49"/>
    <mergeCell ref="C5:C6"/>
    <mergeCell ref="D5:D6"/>
    <mergeCell ref="E5:I5"/>
    <mergeCell ref="J5:J6"/>
    <mergeCell ref="L5:N5"/>
    <mergeCell ref="O5:O6"/>
  </mergeCells>
  <pageMargins left="0.7" right="0.7" top="0.75" bottom="0.75" header="0.3" footer="0.3"/>
  <pageSetup paperSize="9" scale="7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23965F-95DE-4DF9-9C2B-6D92DEFBE47A}">
  <dimension ref="A1:S108"/>
  <sheetViews>
    <sheetView workbookViewId="0">
      <selection activeCell="N1" sqref="N1"/>
    </sheetView>
  </sheetViews>
  <sheetFormatPr defaultRowHeight="13.2" x14ac:dyDescent="0.25"/>
  <cols>
    <col min="3" max="3" width="17.6640625" bestFit="1" customWidth="1"/>
  </cols>
  <sheetData>
    <row r="1" spans="1:19" ht="17.399999999999999" x14ac:dyDescent="0.25">
      <c r="B1" s="10" t="s">
        <v>106</v>
      </c>
      <c r="Q1" s="1" t="s">
        <v>210</v>
      </c>
    </row>
    <row r="3" spans="1:19" x14ac:dyDescent="0.25">
      <c r="A3" s="1"/>
      <c r="B3" s="48" t="s">
        <v>191</v>
      </c>
      <c r="C3" s="48" t="s">
        <v>192</v>
      </c>
      <c r="D3" s="48" t="s">
        <v>193</v>
      </c>
      <c r="E3" s="48"/>
      <c r="F3" s="49" t="s">
        <v>2</v>
      </c>
      <c r="G3" s="49"/>
      <c r="H3" s="49"/>
      <c r="I3" s="49"/>
      <c r="J3" s="49"/>
      <c r="K3" s="50" t="s">
        <v>2</v>
      </c>
      <c r="L3" s="2"/>
      <c r="M3" s="49" t="s">
        <v>3</v>
      </c>
      <c r="N3" s="49"/>
      <c r="O3" s="49"/>
      <c r="P3" s="49"/>
      <c r="Q3" s="50" t="s">
        <v>3</v>
      </c>
      <c r="R3" s="2"/>
      <c r="S3" s="50" t="s">
        <v>4</v>
      </c>
    </row>
    <row r="4" spans="1:19" x14ac:dyDescent="0.25">
      <c r="A4" s="1"/>
      <c r="B4" s="48"/>
      <c r="C4" s="48"/>
      <c r="D4" s="35" t="s">
        <v>8</v>
      </c>
      <c r="E4" s="35" t="s">
        <v>194</v>
      </c>
      <c r="F4" s="36" t="s">
        <v>195</v>
      </c>
      <c r="G4" s="36" t="s">
        <v>6</v>
      </c>
      <c r="H4" s="36" t="s">
        <v>196</v>
      </c>
      <c r="I4" s="36" t="s">
        <v>8</v>
      </c>
      <c r="J4" s="36" t="s">
        <v>9</v>
      </c>
      <c r="K4" s="50"/>
      <c r="L4" s="2"/>
      <c r="M4" s="36" t="s">
        <v>195</v>
      </c>
      <c r="N4" s="36" t="s">
        <v>6</v>
      </c>
      <c r="O4" s="36" t="s">
        <v>8</v>
      </c>
      <c r="P4" s="36" t="s">
        <v>9</v>
      </c>
      <c r="Q4" s="50"/>
      <c r="R4" s="2"/>
      <c r="S4" s="50"/>
    </row>
    <row r="5" spans="1:19" x14ac:dyDescent="0.25">
      <c r="A5" s="1"/>
      <c r="B5" s="51" t="s">
        <v>107</v>
      </c>
      <c r="C5" s="31" t="s">
        <v>108</v>
      </c>
      <c r="D5" s="31" t="s">
        <v>189</v>
      </c>
      <c r="E5" s="31" t="s">
        <v>190</v>
      </c>
      <c r="F5" s="34"/>
      <c r="G5" s="34"/>
      <c r="H5" s="34"/>
      <c r="I5" s="34"/>
      <c r="J5" s="34"/>
      <c r="K5" s="33">
        <f>SUM(F5:J5)</f>
        <v>0</v>
      </c>
      <c r="L5" s="2"/>
      <c r="M5" s="34">
        <v>15</v>
      </c>
      <c r="N5" s="34"/>
      <c r="O5" s="34"/>
      <c r="P5" s="34"/>
      <c r="Q5" s="33">
        <f>SUM(M5:P5)</f>
        <v>15</v>
      </c>
      <c r="R5" s="2"/>
      <c r="S5" s="33">
        <f>SUM(K5,Q5)</f>
        <v>15</v>
      </c>
    </row>
    <row r="6" spans="1:19" x14ac:dyDescent="0.25">
      <c r="A6" s="1"/>
      <c r="B6" s="52"/>
      <c r="C6" s="31" t="s">
        <v>109</v>
      </c>
      <c r="D6" s="31" t="s">
        <v>189</v>
      </c>
      <c r="E6" s="31" t="s">
        <v>190</v>
      </c>
      <c r="F6" s="32"/>
      <c r="G6" s="32"/>
      <c r="H6" s="32"/>
      <c r="I6" s="32"/>
      <c r="J6" s="32"/>
      <c r="K6" s="33">
        <f t="shared" ref="K6:K10" si="0">SUM(F6:J6)</f>
        <v>0</v>
      </c>
      <c r="L6" s="2"/>
      <c r="M6" s="32">
        <v>11</v>
      </c>
      <c r="N6" s="32">
        <v>2</v>
      </c>
      <c r="O6" s="32"/>
      <c r="P6" s="32"/>
      <c r="Q6" s="33">
        <f t="shared" ref="Q6:Q10" si="1">SUM(M6:P6)</f>
        <v>13</v>
      </c>
      <c r="R6" s="2"/>
      <c r="S6" s="33">
        <f t="shared" ref="S6:S10" si="2">SUM(K6,Q6)</f>
        <v>13</v>
      </c>
    </row>
    <row r="7" spans="1:19" x14ac:dyDescent="0.25">
      <c r="A7" s="1"/>
      <c r="B7" s="52"/>
      <c r="C7" s="31" t="s">
        <v>110</v>
      </c>
      <c r="D7" s="31" t="s">
        <v>189</v>
      </c>
      <c r="E7" s="31" t="s">
        <v>190</v>
      </c>
      <c r="F7" s="34">
        <v>15</v>
      </c>
      <c r="G7" s="34">
        <v>1</v>
      </c>
      <c r="H7" s="34"/>
      <c r="I7" s="34"/>
      <c r="J7" s="34"/>
      <c r="K7" s="33">
        <f t="shared" si="0"/>
        <v>16</v>
      </c>
      <c r="L7" s="2"/>
      <c r="M7" s="34">
        <v>10</v>
      </c>
      <c r="N7" s="34"/>
      <c r="O7" s="34"/>
      <c r="P7" s="34"/>
      <c r="Q7" s="33">
        <f t="shared" si="1"/>
        <v>10</v>
      </c>
      <c r="R7" s="2"/>
      <c r="S7" s="33">
        <f t="shared" si="2"/>
        <v>26</v>
      </c>
    </row>
    <row r="8" spans="1:19" x14ac:dyDescent="0.25">
      <c r="A8" s="1"/>
      <c r="B8" s="52"/>
      <c r="C8" s="31" t="s">
        <v>111</v>
      </c>
      <c r="D8" s="31" t="s">
        <v>189</v>
      </c>
      <c r="E8" s="31" t="s">
        <v>190</v>
      </c>
      <c r="F8" s="32">
        <v>2</v>
      </c>
      <c r="G8" s="32"/>
      <c r="H8" s="32"/>
      <c r="I8" s="32"/>
      <c r="J8" s="32"/>
      <c r="K8" s="33">
        <f t="shared" si="0"/>
        <v>2</v>
      </c>
      <c r="L8" s="2"/>
      <c r="M8" s="32">
        <v>10</v>
      </c>
      <c r="N8" s="32"/>
      <c r="O8" s="32"/>
      <c r="P8" s="32"/>
      <c r="Q8" s="33">
        <f t="shared" si="1"/>
        <v>10</v>
      </c>
      <c r="R8" s="2"/>
      <c r="S8" s="33">
        <f t="shared" si="2"/>
        <v>12</v>
      </c>
    </row>
    <row r="9" spans="1:19" x14ac:dyDescent="0.25">
      <c r="A9" s="1"/>
      <c r="B9" s="53"/>
      <c r="C9" s="31" t="s">
        <v>112</v>
      </c>
      <c r="D9" s="31" t="s">
        <v>189</v>
      </c>
      <c r="E9" s="31" t="s">
        <v>190</v>
      </c>
      <c r="F9" s="34">
        <v>20</v>
      </c>
      <c r="G9" s="34"/>
      <c r="H9" s="34"/>
      <c r="I9" s="34"/>
      <c r="J9" s="34"/>
      <c r="K9" s="33">
        <f t="shared" si="0"/>
        <v>20</v>
      </c>
      <c r="L9" s="2"/>
      <c r="M9" s="34">
        <v>5</v>
      </c>
      <c r="N9" s="34">
        <v>2</v>
      </c>
      <c r="O9" s="34"/>
      <c r="P9" s="34"/>
      <c r="Q9" s="33">
        <f t="shared" si="1"/>
        <v>7</v>
      </c>
      <c r="R9" s="2"/>
      <c r="S9" s="33">
        <f t="shared" si="2"/>
        <v>27</v>
      </c>
    </row>
    <row r="10" spans="1:19" x14ac:dyDescent="0.25">
      <c r="A10" s="1"/>
      <c r="B10" s="54" t="s">
        <v>197</v>
      </c>
      <c r="C10" s="55"/>
      <c r="D10" s="37"/>
      <c r="E10" s="37"/>
      <c r="F10" s="38">
        <f>SUM(F5:F9)</f>
        <v>37</v>
      </c>
      <c r="G10" s="38">
        <f t="shared" ref="G10:J10" si="3">SUM(G5:G9)</f>
        <v>1</v>
      </c>
      <c r="H10" s="38">
        <f t="shared" si="3"/>
        <v>0</v>
      </c>
      <c r="I10" s="38">
        <f t="shared" si="3"/>
        <v>0</v>
      </c>
      <c r="J10" s="38">
        <f t="shared" si="3"/>
        <v>0</v>
      </c>
      <c r="K10" s="33">
        <f t="shared" si="0"/>
        <v>38</v>
      </c>
      <c r="L10" s="2"/>
      <c r="M10" s="38">
        <f>SUM(M5:M9)</f>
        <v>51</v>
      </c>
      <c r="N10" s="38">
        <f t="shared" ref="N10:P10" si="4">SUM(N5:N9)</f>
        <v>4</v>
      </c>
      <c r="O10" s="38">
        <f t="shared" si="4"/>
        <v>0</v>
      </c>
      <c r="P10" s="38">
        <f t="shared" si="4"/>
        <v>0</v>
      </c>
      <c r="Q10" s="33">
        <f t="shared" si="1"/>
        <v>55</v>
      </c>
      <c r="R10" s="2"/>
      <c r="S10" s="33">
        <f t="shared" si="2"/>
        <v>93</v>
      </c>
    </row>
    <row r="11" spans="1:19" x14ac:dyDescent="0.25">
      <c r="A11" s="1"/>
      <c r="B11" s="2"/>
      <c r="C11" s="2"/>
      <c r="D11" s="39"/>
      <c r="E11" s="39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 x14ac:dyDescent="0.25">
      <c r="A12" s="1"/>
      <c r="B12" s="46" t="s">
        <v>18</v>
      </c>
      <c r="C12" s="31" t="s">
        <v>113</v>
      </c>
      <c r="D12" s="31" t="s">
        <v>189</v>
      </c>
      <c r="E12" s="31" t="s">
        <v>190</v>
      </c>
      <c r="F12" s="34">
        <v>61</v>
      </c>
      <c r="G12" s="34">
        <v>128</v>
      </c>
      <c r="H12" s="34">
        <v>77</v>
      </c>
      <c r="I12" s="34"/>
      <c r="J12" s="34">
        <v>314</v>
      </c>
      <c r="K12" s="33">
        <f t="shared" ref="K12:K14" si="5">SUM(F12:J12)</f>
        <v>580</v>
      </c>
      <c r="L12" s="2"/>
      <c r="M12" s="34">
        <v>34</v>
      </c>
      <c r="N12" s="34">
        <v>26</v>
      </c>
      <c r="O12" s="34">
        <v>0</v>
      </c>
      <c r="P12" s="34">
        <v>4</v>
      </c>
      <c r="Q12" s="33">
        <f t="shared" ref="Q12:Q14" si="6">SUM(M12:P12)</f>
        <v>64</v>
      </c>
      <c r="R12" s="2"/>
      <c r="S12" s="33">
        <f t="shared" ref="S12:S14" si="7">SUM(K12,Q12)</f>
        <v>644</v>
      </c>
    </row>
    <row r="13" spans="1:19" x14ac:dyDescent="0.25">
      <c r="A13" s="1"/>
      <c r="B13" s="46"/>
      <c r="C13" s="31" t="s">
        <v>114</v>
      </c>
      <c r="D13" s="31" t="s">
        <v>189</v>
      </c>
      <c r="E13" s="31" t="s">
        <v>190</v>
      </c>
      <c r="F13" s="32">
        <v>16</v>
      </c>
      <c r="G13" s="32">
        <v>36</v>
      </c>
      <c r="H13" s="32">
        <v>21</v>
      </c>
      <c r="I13" s="32"/>
      <c r="J13" s="32">
        <v>104</v>
      </c>
      <c r="K13" s="33">
        <f t="shared" si="5"/>
        <v>177</v>
      </c>
      <c r="L13" s="2"/>
      <c r="M13" s="32">
        <v>7</v>
      </c>
      <c r="N13" s="32">
        <v>6</v>
      </c>
      <c r="O13" s="32">
        <v>0</v>
      </c>
      <c r="P13" s="32">
        <v>2</v>
      </c>
      <c r="Q13" s="33">
        <f t="shared" si="6"/>
        <v>15</v>
      </c>
      <c r="R13" s="2"/>
      <c r="S13" s="33">
        <f t="shared" si="7"/>
        <v>192</v>
      </c>
    </row>
    <row r="14" spans="1:19" x14ac:dyDescent="0.25">
      <c r="A14" s="1"/>
      <c r="B14" s="47" t="s">
        <v>198</v>
      </c>
      <c r="C14" s="47"/>
      <c r="D14" s="37"/>
      <c r="E14" s="37"/>
      <c r="F14" s="38">
        <f>SUM(F12:F13)</f>
        <v>77</v>
      </c>
      <c r="G14" s="38">
        <f>SUM(G12:G13)</f>
        <v>164</v>
      </c>
      <c r="H14" s="38">
        <f>SUM(H12:H13)</f>
        <v>98</v>
      </c>
      <c r="I14" s="38">
        <f>SUM(I12:I13)</f>
        <v>0</v>
      </c>
      <c r="J14" s="38">
        <f>SUM(J12:J13)</f>
        <v>418</v>
      </c>
      <c r="K14" s="33">
        <f t="shared" si="5"/>
        <v>757</v>
      </c>
      <c r="L14" s="2"/>
      <c r="M14" s="38">
        <f>SUM(M12:M13)</f>
        <v>41</v>
      </c>
      <c r="N14" s="38">
        <f>SUM(N12:N13)</f>
        <v>32</v>
      </c>
      <c r="O14" s="38">
        <f>SUM(O12:O13)</f>
        <v>0</v>
      </c>
      <c r="P14" s="38">
        <f>SUM(P12:P13)</f>
        <v>6</v>
      </c>
      <c r="Q14" s="33">
        <f t="shared" si="6"/>
        <v>79</v>
      </c>
      <c r="R14" s="2"/>
      <c r="S14" s="33">
        <f t="shared" si="7"/>
        <v>836</v>
      </c>
    </row>
    <row r="15" spans="1:19" x14ac:dyDescent="0.25">
      <c r="A15" s="1"/>
      <c r="B15" s="2"/>
      <c r="C15" s="2"/>
      <c r="D15" s="39"/>
      <c r="E15" s="39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19" x14ac:dyDescent="0.25">
      <c r="A16" s="1"/>
      <c r="B16" s="2"/>
      <c r="C16" s="2"/>
      <c r="D16" s="39"/>
      <c r="E16" s="39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1:19" x14ac:dyDescent="0.25">
      <c r="A17" s="1"/>
      <c r="B17" s="46" t="s">
        <v>10</v>
      </c>
      <c r="C17" s="31" t="s">
        <v>115</v>
      </c>
      <c r="D17" s="31" t="s">
        <v>190</v>
      </c>
      <c r="E17" s="31" t="s">
        <v>190</v>
      </c>
      <c r="F17" s="32">
        <v>68</v>
      </c>
      <c r="G17" s="32">
        <v>91</v>
      </c>
      <c r="H17" s="32">
        <v>22</v>
      </c>
      <c r="I17" s="32"/>
      <c r="J17" s="32">
        <v>193</v>
      </c>
      <c r="K17" s="33">
        <f t="shared" ref="K17:K19" si="8">SUM(F17:J17)</f>
        <v>374</v>
      </c>
      <c r="L17" s="2"/>
      <c r="M17" s="32">
        <v>17</v>
      </c>
      <c r="N17" s="32">
        <v>12</v>
      </c>
      <c r="O17" s="32">
        <v>3</v>
      </c>
      <c r="P17" s="32"/>
      <c r="Q17" s="33">
        <f t="shared" ref="Q17:Q19" si="9">SUM(M17:P17)</f>
        <v>32</v>
      </c>
      <c r="R17" s="2"/>
      <c r="S17" s="33">
        <f t="shared" ref="S17:S19" si="10">SUM(K17,Q17)</f>
        <v>406</v>
      </c>
    </row>
    <row r="18" spans="1:19" x14ac:dyDescent="0.25">
      <c r="A18" s="1"/>
      <c r="B18" s="46"/>
      <c r="C18" s="31" t="s">
        <v>116</v>
      </c>
      <c r="D18" s="31" t="s">
        <v>189</v>
      </c>
      <c r="E18" s="31" t="s">
        <v>190</v>
      </c>
      <c r="F18" s="34">
        <v>118</v>
      </c>
      <c r="G18" s="34">
        <v>239</v>
      </c>
      <c r="H18" s="34">
        <v>79</v>
      </c>
      <c r="I18" s="34"/>
      <c r="J18" s="34">
        <v>486</v>
      </c>
      <c r="K18" s="33">
        <f t="shared" si="8"/>
        <v>922</v>
      </c>
      <c r="L18" s="2"/>
      <c r="M18" s="34">
        <v>45</v>
      </c>
      <c r="N18" s="34">
        <v>49</v>
      </c>
      <c r="O18" s="34">
        <v>0</v>
      </c>
      <c r="P18" s="34">
        <v>44</v>
      </c>
      <c r="Q18" s="33">
        <f t="shared" si="9"/>
        <v>138</v>
      </c>
      <c r="R18" s="2"/>
      <c r="S18" s="33">
        <f t="shared" si="10"/>
        <v>1060</v>
      </c>
    </row>
    <row r="19" spans="1:19" x14ac:dyDescent="0.25">
      <c r="A19" s="1"/>
      <c r="B19" s="47" t="s">
        <v>199</v>
      </c>
      <c r="C19" s="47"/>
      <c r="D19" s="37"/>
      <c r="E19" s="37"/>
      <c r="F19" s="38">
        <f>SUM(F17:F18)</f>
        <v>186</v>
      </c>
      <c r="G19" s="38">
        <f>SUM(G17:G18)</f>
        <v>330</v>
      </c>
      <c r="H19" s="38">
        <f>SUM(H17:H18)</f>
        <v>101</v>
      </c>
      <c r="I19" s="38">
        <f>SUM(I17:I18)</f>
        <v>0</v>
      </c>
      <c r="J19" s="38">
        <f>SUM(J17:J18)</f>
        <v>679</v>
      </c>
      <c r="K19" s="33">
        <f t="shared" si="8"/>
        <v>1296</v>
      </c>
      <c r="L19" s="2"/>
      <c r="M19" s="38">
        <f>SUM(M17:M18)</f>
        <v>62</v>
      </c>
      <c r="N19" s="38">
        <f>SUM(N17:N18)</f>
        <v>61</v>
      </c>
      <c r="O19" s="38">
        <f>SUM(O17:O18)</f>
        <v>3</v>
      </c>
      <c r="P19" s="38">
        <f>SUM(P17:P18)</f>
        <v>44</v>
      </c>
      <c r="Q19" s="33">
        <f t="shared" si="9"/>
        <v>170</v>
      </c>
      <c r="R19" s="2"/>
      <c r="S19" s="33">
        <f t="shared" si="10"/>
        <v>1466</v>
      </c>
    </row>
    <row r="20" spans="1:19" x14ac:dyDescent="0.25">
      <c r="A20" s="1"/>
      <c r="B20" s="2"/>
      <c r="C20" s="2"/>
      <c r="D20" s="39"/>
      <c r="E20" s="39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19" x14ac:dyDescent="0.25">
      <c r="A21" s="1"/>
      <c r="B21" s="40" t="s">
        <v>11</v>
      </c>
      <c r="C21" s="31" t="s">
        <v>117</v>
      </c>
      <c r="D21" s="31" t="s">
        <v>189</v>
      </c>
      <c r="E21" s="31" t="s">
        <v>190</v>
      </c>
      <c r="F21" s="34"/>
      <c r="G21" s="34">
        <v>1</v>
      </c>
      <c r="H21" s="34"/>
      <c r="I21" s="34"/>
      <c r="J21" s="34">
        <v>1</v>
      </c>
      <c r="K21" s="33">
        <f t="shared" ref="K21:K22" si="11">SUM(F21:J21)</f>
        <v>2</v>
      </c>
      <c r="L21" s="2"/>
      <c r="M21" s="34">
        <v>67</v>
      </c>
      <c r="N21" s="34">
        <v>40</v>
      </c>
      <c r="O21" s="34">
        <v>0</v>
      </c>
      <c r="P21" s="34">
        <v>112</v>
      </c>
      <c r="Q21" s="33">
        <f t="shared" ref="Q21:Q22" si="12">SUM(M21:P21)</f>
        <v>219</v>
      </c>
      <c r="R21" s="2"/>
      <c r="S21" s="33">
        <f t="shared" ref="S21:S22" si="13">SUM(K21,Q21)</f>
        <v>221</v>
      </c>
    </row>
    <row r="22" spans="1:19" x14ac:dyDescent="0.25">
      <c r="A22" s="1"/>
      <c r="B22" s="47" t="s">
        <v>200</v>
      </c>
      <c r="C22" s="47"/>
      <c r="D22" s="37"/>
      <c r="E22" s="37"/>
      <c r="F22" s="38">
        <f>SUM(F21:F21)</f>
        <v>0</v>
      </c>
      <c r="G22" s="38">
        <f>SUM(G21:G21)</f>
        <v>1</v>
      </c>
      <c r="H22" s="38">
        <f>SUM(H21:H21)</f>
        <v>0</v>
      </c>
      <c r="I22" s="38">
        <f>SUM(I21:I21)</f>
        <v>0</v>
      </c>
      <c r="J22" s="38">
        <f>SUM(J21:J21)</f>
        <v>1</v>
      </c>
      <c r="K22" s="33">
        <f t="shared" si="11"/>
        <v>2</v>
      </c>
      <c r="L22" s="2"/>
      <c r="M22" s="38">
        <f>SUM(M21:M21)</f>
        <v>67</v>
      </c>
      <c r="N22" s="38">
        <f>SUM(N21:N21)</f>
        <v>40</v>
      </c>
      <c r="O22" s="38">
        <f>SUM(O21:O21)</f>
        <v>0</v>
      </c>
      <c r="P22" s="38">
        <f>SUM(P21:P21)</f>
        <v>112</v>
      </c>
      <c r="Q22" s="33">
        <f t="shared" si="12"/>
        <v>219</v>
      </c>
      <c r="R22" s="2"/>
      <c r="S22" s="33">
        <f t="shared" si="13"/>
        <v>221</v>
      </c>
    </row>
    <row r="23" spans="1:19" x14ac:dyDescent="0.25">
      <c r="A23" s="1"/>
      <c r="B23" s="2"/>
      <c r="C23" s="2"/>
      <c r="D23" s="39"/>
      <c r="E23" s="39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spans="1:19" x14ac:dyDescent="0.25">
      <c r="A24" s="1"/>
      <c r="B24" s="40" t="s">
        <v>12</v>
      </c>
      <c r="C24" s="31" t="s">
        <v>118</v>
      </c>
      <c r="D24" s="31" t="s">
        <v>189</v>
      </c>
      <c r="E24" s="31" t="s">
        <v>190</v>
      </c>
      <c r="F24" s="32">
        <v>44</v>
      </c>
      <c r="G24" s="32">
        <v>60</v>
      </c>
      <c r="H24" s="32">
        <v>17</v>
      </c>
      <c r="I24" s="32"/>
      <c r="J24" s="32">
        <v>169</v>
      </c>
      <c r="K24" s="33">
        <f t="shared" ref="K24:K25" si="14">SUM(F24:J24)</f>
        <v>290</v>
      </c>
      <c r="L24" s="2"/>
      <c r="M24" s="32">
        <v>61</v>
      </c>
      <c r="N24" s="32">
        <v>127</v>
      </c>
      <c r="O24" s="32">
        <v>0</v>
      </c>
      <c r="P24" s="32">
        <v>85</v>
      </c>
      <c r="Q24" s="33">
        <f t="shared" ref="Q24:Q25" si="15">SUM(M24:P24)</f>
        <v>273</v>
      </c>
      <c r="R24" s="2"/>
      <c r="S24" s="33">
        <f t="shared" ref="S24:S25" si="16">SUM(K24,Q24)</f>
        <v>563</v>
      </c>
    </row>
    <row r="25" spans="1:19" x14ac:dyDescent="0.25">
      <c r="A25" s="1"/>
      <c r="B25" s="47" t="s">
        <v>201</v>
      </c>
      <c r="C25" s="47"/>
      <c r="D25" s="37"/>
      <c r="E25" s="37"/>
      <c r="F25" s="38">
        <f>SUM(F24:F24)</f>
        <v>44</v>
      </c>
      <c r="G25" s="38">
        <f>SUM(G24:G24)</f>
        <v>60</v>
      </c>
      <c r="H25" s="38">
        <f>SUM(H24:H24)</f>
        <v>17</v>
      </c>
      <c r="I25" s="38">
        <f>SUM(I24:I24)</f>
        <v>0</v>
      </c>
      <c r="J25" s="38">
        <f>SUM(J24:J24)</f>
        <v>169</v>
      </c>
      <c r="K25" s="33">
        <f t="shared" si="14"/>
        <v>290</v>
      </c>
      <c r="L25" s="2"/>
      <c r="M25" s="38">
        <f>SUM(M24:M24)</f>
        <v>61</v>
      </c>
      <c r="N25" s="38">
        <f>SUM(N24:N24)</f>
        <v>127</v>
      </c>
      <c r="O25" s="38">
        <f>SUM(O24:O24)</f>
        <v>0</v>
      </c>
      <c r="P25" s="38">
        <f>SUM(P24:P24)</f>
        <v>85</v>
      </c>
      <c r="Q25" s="33">
        <f t="shared" si="15"/>
        <v>273</v>
      </c>
      <c r="R25" s="2"/>
      <c r="S25" s="33">
        <f t="shared" si="16"/>
        <v>563</v>
      </c>
    </row>
    <row r="26" spans="1:19" x14ac:dyDescent="0.25">
      <c r="A26" s="1"/>
      <c r="B26" s="2"/>
      <c r="C26" s="2"/>
      <c r="D26" s="39"/>
      <c r="E26" s="39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1:19" x14ac:dyDescent="0.25">
      <c r="A27" s="1"/>
      <c r="B27" s="40" t="s">
        <v>13</v>
      </c>
      <c r="C27" s="31" t="s">
        <v>119</v>
      </c>
      <c r="D27" s="31" t="s">
        <v>189</v>
      </c>
      <c r="E27" s="31" t="s">
        <v>190</v>
      </c>
      <c r="F27" s="32">
        <v>64</v>
      </c>
      <c r="G27" s="32">
        <v>107</v>
      </c>
      <c r="H27" s="32">
        <v>43</v>
      </c>
      <c r="I27" s="32"/>
      <c r="J27" s="32">
        <v>283</v>
      </c>
      <c r="K27" s="33">
        <f t="shared" ref="K27" si="17">SUM(F27:J27)</f>
        <v>497</v>
      </c>
      <c r="L27" s="2"/>
      <c r="M27" s="32">
        <v>15</v>
      </c>
      <c r="N27" s="32">
        <v>54</v>
      </c>
      <c r="O27" s="32">
        <v>0</v>
      </c>
      <c r="P27" s="32">
        <v>50</v>
      </c>
      <c r="Q27" s="33">
        <f t="shared" ref="Q27:Q28" si="18">SUM(M27:P27)</f>
        <v>119</v>
      </c>
      <c r="R27" s="2"/>
      <c r="S27" s="33">
        <f t="shared" ref="S27:S28" si="19">SUM(K27,Q27)</f>
        <v>616</v>
      </c>
    </row>
    <row r="28" spans="1:19" x14ac:dyDescent="0.25">
      <c r="A28" s="1"/>
      <c r="B28" s="47" t="s">
        <v>202</v>
      </c>
      <c r="C28" s="47"/>
      <c r="D28" s="37"/>
      <c r="E28" s="37"/>
      <c r="F28" s="38">
        <f t="shared" ref="F28:K28" si="20">SUM(F27:F27)</f>
        <v>64</v>
      </c>
      <c r="G28" s="38">
        <f t="shared" si="20"/>
        <v>107</v>
      </c>
      <c r="H28" s="38">
        <f t="shared" si="20"/>
        <v>43</v>
      </c>
      <c r="I28" s="38">
        <f t="shared" si="20"/>
        <v>0</v>
      </c>
      <c r="J28" s="38">
        <f t="shared" si="20"/>
        <v>283</v>
      </c>
      <c r="K28" s="38">
        <f t="shared" si="20"/>
        <v>497</v>
      </c>
      <c r="L28" s="2"/>
      <c r="M28" s="38">
        <f>SUM(M27:M27)</f>
        <v>15</v>
      </c>
      <c r="N28" s="38">
        <f>SUM(N27:N27)</f>
        <v>54</v>
      </c>
      <c r="O28" s="38">
        <f>SUM(O27:O27)</f>
        <v>0</v>
      </c>
      <c r="P28" s="38">
        <f>SUM(P27:P27)</f>
        <v>50</v>
      </c>
      <c r="Q28" s="33">
        <f t="shared" si="18"/>
        <v>119</v>
      </c>
      <c r="R28" s="2"/>
      <c r="S28" s="33">
        <f t="shared" si="19"/>
        <v>616</v>
      </c>
    </row>
    <row r="29" spans="1:19" x14ac:dyDescent="0.25">
      <c r="A29" s="1"/>
      <c r="B29" s="2"/>
      <c r="C29" s="2"/>
      <c r="D29" s="39"/>
      <c r="E29" s="39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1:19" x14ac:dyDescent="0.25">
      <c r="A30" s="1"/>
      <c r="B30" s="40" t="s">
        <v>182</v>
      </c>
      <c r="C30" s="31" t="s">
        <v>203</v>
      </c>
      <c r="D30" s="31"/>
      <c r="E30" s="31"/>
      <c r="F30" s="32">
        <v>10</v>
      </c>
      <c r="G30" s="32">
        <v>60</v>
      </c>
      <c r="H30" s="32"/>
      <c r="I30" s="32"/>
      <c r="J30" s="32"/>
      <c r="K30" s="33">
        <f t="shared" ref="K30:K31" si="21">SUM(F30:J30)</f>
        <v>70</v>
      </c>
      <c r="L30" s="2"/>
      <c r="M30" s="32">
        <v>10</v>
      </c>
      <c r="N30" s="32">
        <v>50</v>
      </c>
      <c r="O30" s="32"/>
      <c r="P30" s="32"/>
      <c r="Q30" s="33">
        <f t="shared" ref="Q30:Q31" si="22">SUM(M30:P30)</f>
        <v>60</v>
      </c>
      <c r="R30" s="2"/>
      <c r="S30" s="33">
        <f t="shared" ref="S30:S31" si="23">SUM(K30,Q30)</f>
        <v>130</v>
      </c>
    </row>
    <row r="31" spans="1:19" x14ac:dyDescent="0.25">
      <c r="A31" s="1"/>
      <c r="B31" s="47" t="s">
        <v>204</v>
      </c>
      <c r="C31" s="47"/>
      <c r="D31" s="37"/>
      <c r="E31" s="37"/>
      <c r="F31" s="38">
        <f>SUM(F30:F30)</f>
        <v>10</v>
      </c>
      <c r="G31" s="38">
        <f>SUM(G30:G30)</f>
        <v>60</v>
      </c>
      <c r="H31" s="38">
        <f>SUM(H30:H30)</f>
        <v>0</v>
      </c>
      <c r="I31" s="38">
        <f>SUM(I30:I30)</f>
        <v>0</v>
      </c>
      <c r="J31" s="38">
        <f>SUM(J30:J30)</f>
        <v>0</v>
      </c>
      <c r="K31" s="33">
        <f t="shared" si="21"/>
        <v>70</v>
      </c>
      <c r="L31" s="2"/>
      <c r="M31" s="38">
        <f>SUM(M30:M30)</f>
        <v>10</v>
      </c>
      <c r="N31" s="38">
        <f>SUM(N30:N30)</f>
        <v>50</v>
      </c>
      <c r="O31" s="38">
        <f>SUM(O30:O30)</f>
        <v>0</v>
      </c>
      <c r="P31" s="38">
        <f>SUM(P30:P30)</f>
        <v>0</v>
      </c>
      <c r="Q31" s="33">
        <f t="shared" si="22"/>
        <v>60</v>
      </c>
      <c r="R31" s="2"/>
      <c r="S31" s="33">
        <f t="shared" si="23"/>
        <v>130</v>
      </c>
    </row>
    <row r="32" spans="1:19" x14ac:dyDescent="0.25">
      <c r="A32" s="1"/>
      <c r="B32" s="2"/>
      <c r="C32" s="2"/>
      <c r="D32" s="39"/>
      <c r="E32" s="39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</row>
    <row r="33" spans="1:19" x14ac:dyDescent="0.25">
      <c r="A33" s="1"/>
      <c r="B33" s="40" t="s">
        <v>180</v>
      </c>
      <c r="C33" s="31" t="s">
        <v>203</v>
      </c>
      <c r="D33" s="31"/>
      <c r="E33" s="31"/>
      <c r="F33" s="32">
        <v>20</v>
      </c>
      <c r="G33" s="32">
        <v>30</v>
      </c>
      <c r="H33" s="32"/>
      <c r="I33" s="32"/>
      <c r="J33" s="32">
        <v>14</v>
      </c>
      <c r="K33" s="33">
        <f t="shared" ref="K33" si="24">SUM(F33:J33)</f>
        <v>64</v>
      </c>
      <c r="L33" s="2"/>
      <c r="M33" s="32">
        <v>30</v>
      </c>
      <c r="N33" s="32">
        <v>30</v>
      </c>
      <c r="O33" s="32"/>
      <c r="P33" s="32"/>
      <c r="Q33" s="33">
        <f t="shared" ref="Q33:Q34" si="25">SUM(M33:P33)</f>
        <v>60</v>
      </c>
      <c r="R33" s="2"/>
      <c r="S33" s="33">
        <f t="shared" ref="S33:S34" si="26">SUM(K33,Q33)</f>
        <v>124</v>
      </c>
    </row>
    <row r="34" spans="1:19" x14ac:dyDescent="0.25">
      <c r="A34" s="1"/>
      <c r="B34" s="47" t="s">
        <v>205</v>
      </c>
      <c r="C34" s="47"/>
      <c r="D34" s="37"/>
      <c r="E34" s="37"/>
      <c r="F34" s="38">
        <f t="shared" ref="F34:K34" si="27">SUM(F33:F33)</f>
        <v>20</v>
      </c>
      <c r="G34" s="38">
        <f t="shared" si="27"/>
        <v>30</v>
      </c>
      <c r="H34" s="38">
        <f t="shared" si="27"/>
        <v>0</v>
      </c>
      <c r="I34" s="38">
        <f t="shared" si="27"/>
        <v>0</v>
      </c>
      <c r="J34" s="38">
        <f t="shared" si="27"/>
        <v>14</v>
      </c>
      <c r="K34" s="38">
        <f t="shared" si="27"/>
        <v>64</v>
      </c>
      <c r="L34" s="2"/>
      <c r="M34" s="38">
        <f>SUM(M33:M33)</f>
        <v>30</v>
      </c>
      <c r="N34" s="38">
        <f>SUM(N33:N33)</f>
        <v>30</v>
      </c>
      <c r="O34" s="38">
        <f>SUM(O33:O33)</f>
        <v>0</v>
      </c>
      <c r="P34" s="38">
        <f>SUM(P33:P33)</f>
        <v>0</v>
      </c>
      <c r="Q34" s="33">
        <f t="shared" si="25"/>
        <v>60</v>
      </c>
      <c r="R34" s="2"/>
      <c r="S34" s="33">
        <f t="shared" si="26"/>
        <v>124</v>
      </c>
    </row>
    <row r="35" spans="1:19" x14ac:dyDescent="0.25">
      <c r="A35" s="1"/>
      <c r="B35" s="2"/>
      <c r="C35" s="2"/>
      <c r="D35" s="39"/>
      <c r="E35" s="39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spans="1:19" x14ac:dyDescent="0.25">
      <c r="A36" s="1"/>
      <c r="B36" s="40" t="s">
        <v>181</v>
      </c>
      <c r="C36" s="31" t="s">
        <v>203</v>
      </c>
      <c r="D36" s="31"/>
      <c r="E36" s="31"/>
      <c r="F36" s="32">
        <v>20</v>
      </c>
      <c r="G36" s="32">
        <v>20</v>
      </c>
      <c r="H36" s="32"/>
      <c r="I36" s="32"/>
      <c r="J36" s="32"/>
      <c r="K36" s="33">
        <f t="shared" ref="K36" si="28">SUM(F36:J36)</f>
        <v>40</v>
      </c>
      <c r="L36" s="2"/>
      <c r="M36" s="32">
        <v>10</v>
      </c>
      <c r="N36" s="32"/>
      <c r="O36" s="32"/>
      <c r="P36" s="32"/>
      <c r="Q36" s="33">
        <f t="shared" ref="Q36:Q37" si="29">SUM(M36:P36)</f>
        <v>10</v>
      </c>
      <c r="R36" s="2"/>
      <c r="S36" s="33">
        <f t="shared" ref="S36:S37" si="30">SUM(K36,Q36)</f>
        <v>50</v>
      </c>
    </row>
    <row r="37" spans="1:19" x14ac:dyDescent="0.25">
      <c r="A37" s="1"/>
      <c r="B37" s="47" t="s">
        <v>206</v>
      </c>
      <c r="C37" s="47"/>
      <c r="D37" s="37"/>
      <c r="E37" s="37"/>
      <c r="F37" s="38">
        <f t="shared" ref="F37:K37" si="31">SUM(F36:F36)</f>
        <v>20</v>
      </c>
      <c r="G37" s="38">
        <f t="shared" si="31"/>
        <v>20</v>
      </c>
      <c r="H37" s="38">
        <f t="shared" si="31"/>
        <v>0</v>
      </c>
      <c r="I37" s="38">
        <f t="shared" si="31"/>
        <v>0</v>
      </c>
      <c r="J37" s="38">
        <f t="shared" si="31"/>
        <v>0</v>
      </c>
      <c r="K37" s="38">
        <f t="shared" si="31"/>
        <v>40</v>
      </c>
      <c r="L37" s="2"/>
      <c r="M37" s="38">
        <f>SUM(M36:M36)</f>
        <v>10</v>
      </c>
      <c r="N37" s="38">
        <f>SUM(N36:N36)</f>
        <v>0</v>
      </c>
      <c r="O37" s="38">
        <f>SUM(O36:O36)</f>
        <v>0</v>
      </c>
      <c r="P37" s="38">
        <f>SUM(P36:P36)</f>
        <v>0</v>
      </c>
      <c r="Q37" s="33">
        <f t="shared" si="29"/>
        <v>10</v>
      </c>
      <c r="R37" s="2"/>
      <c r="S37" s="33">
        <f t="shared" si="30"/>
        <v>50</v>
      </c>
    </row>
    <row r="38" spans="1:19" x14ac:dyDescent="0.25">
      <c r="A38" s="1"/>
      <c r="B38" s="2"/>
      <c r="C38" s="2"/>
      <c r="D38" s="39"/>
      <c r="E38" s="39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</row>
    <row r="39" spans="1:19" x14ac:dyDescent="0.25">
      <c r="A39" s="1"/>
      <c r="B39" s="46" t="s">
        <v>14</v>
      </c>
      <c r="C39" s="31" t="s">
        <v>120</v>
      </c>
      <c r="D39" s="31" t="s">
        <v>189</v>
      </c>
      <c r="E39" s="31" t="s">
        <v>190</v>
      </c>
      <c r="F39" s="32">
        <v>25</v>
      </c>
      <c r="G39" s="32">
        <v>6</v>
      </c>
      <c r="H39" s="32"/>
      <c r="I39" s="32"/>
      <c r="J39" s="32"/>
      <c r="K39" s="33">
        <f t="shared" ref="K39:K78" si="32">SUM(F39:J39)</f>
        <v>31</v>
      </c>
      <c r="L39" s="2"/>
      <c r="M39" s="32">
        <v>8</v>
      </c>
      <c r="N39" s="32">
        <v>3</v>
      </c>
      <c r="O39" s="32"/>
      <c r="P39" s="32"/>
      <c r="Q39" s="33">
        <f t="shared" ref="Q39:Q87" si="33">SUM(M39:P39)</f>
        <v>11</v>
      </c>
      <c r="R39" s="2"/>
      <c r="S39" s="33">
        <f t="shared" ref="S39:S87" si="34">SUM(K39,Q39)</f>
        <v>42</v>
      </c>
    </row>
    <row r="40" spans="1:19" x14ac:dyDescent="0.25">
      <c r="A40" s="1"/>
      <c r="B40" s="46"/>
      <c r="C40" s="31" t="s">
        <v>121</v>
      </c>
      <c r="D40" s="31" t="s">
        <v>190</v>
      </c>
      <c r="E40" s="31" t="s">
        <v>190</v>
      </c>
      <c r="F40" s="34">
        <v>18</v>
      </c>
      <c r="G40" s="34"/>
      <c r="H40" s="34"/>
      <c r="I40" s="34"/>
      <c r="J40" s="34"/>
      <c r="K40" s="33">
        <f t="shared" si="32"/>
        <v>18</v>
      </c>
      <c r="L40" s="2"/>
      <c r="M40" s="34">
        <v>3</v>
      </c>
      <c r="N40" s="34">
        <v>7</v>
      </c>
      <c r="O40" s="34"/>
      <c r="P40" s="34"/>
      <c r="Q40" s="33">
        <f t="shared" si="33"/>
        <v>10</v>
      </c>
      <c r="R40" s="2"/>
      <c r="S40" s="33">
        <f t="shared" si="34"/>
        <v>28</v>
      </c>
    </row>
    <row r="41" spans="1:19" x14ac:dyDescent="0.25">
      <c r="A41" s="1"/>
      <c r="B41" s="46"/>
      <c r="C41" s="31" t="s">
        <v>122</v>
      </c>
      <c r="D41" s="31" t="s">
        <v>190</v>
      </c>
      <c r="E41" s="31" t="s">
        <v>190</v>
      </c>
      <c r="F41" s="32">
        <v>30</v>
      </c>
      <c r="G41" s="32"/>
      <c r="H41" s="32">
        <v>8</v>
      </c>
      <c r="I41" s="32"/>
      <c r="J41" s="32"/>
      <c r="K41" s="33">
        <f t="shared" si="32"/>
        <v>38</v>
      </c>
      <c r="L41" s="2"/>
      <c r="M41" s="32">
        <v>4</v>
      </c>
      <c r="N41" s="32">
        <v>4</v>
      </c>
      <c r="O41" s="32"/>
      <c r="P41" s="32"/>
      <c r="Q41" s="33">
        <f t="shared" si="33"/>
        <v>8</v>
      </c>
      <c r="R41" s="2"/>
      <c r="S41" s="33">
        <f t="shared" si="34"/>
        <v>46</v>
      </c>
    </row>
    <row r="42" spans="1:19" x14ac:dyDescent="0.25">
      <c r="A42" s="1"/>
      <c r="B42" s="46"/>
      <c r="C42" s="31" t="s">
        <v>123</v>
      </c>
      <c r="D42" s="31" t="s">
        <v>190</v>
      </c>
      <c r="E42" s="31" t="s">
        <v>190</v>
      </c>
      <c r="F42" s="34">
        <v>12</v>
      </c>
      <c r="G42" s="34">
        <v>7</v>
      </c>
      <c r="H42" s="34">
        <v>3</v>
      </c>
      <c r="I42" s="34"/>
      <c r="J42" s="34"/>
      <c r="K42" s="33">
        <f t="shared" si="32"/>
        <v>22</v>
      </c>
      <c r="L42" s="2"/>
      <c r="M42" s="34">
        <v>8</v>
      </c>
      <c r="N42" s="34">
        <v>3</v>
      </c>
      <c r="O42" s="34"/>
      <c r="P42" s="34"/>
      <c r="Q42" s="33">
        <f t="shared" si="33"/>
        <v>11</v>
      </c>
      <c r="R42" s="2"/>
      <c r="S42" s="33">
        <f t="shared" si="34"/>
        <v>33</v>
      </c>
    </row>
    <row r="43" spans="1:19" x14ac:dyDescent="0.25">
      <c r="A43" s="1"/>
      <c r="B43" s="46"/>
      <c r="C43" s="31" t="s">
        <v>124</v>
      </c>
      <c r="D43" s="31" t="s">
        <v>189</v>
      </c>
      <c r="E43" s="31" t="s">
        <v>190</v>
      </c>
      <c r="F43" s="32">
        <v>60</v>
      </c>
      <c r="G43" s="32">
        <v>2</v>
      </c>
      <c r="H43" s="32">
        <v>20</v>
      </c>
      <c r="I43" s="32"/>
      <c r="J43" s="32">
        <v>10</v>
      </c>
      <c r="K43" s="33">
        <f t="shared" si="32"/>
        <v>92</v>
      </c>
      <c r="L43" s="2"/>
      <c r="M43" s="32">
        <v>3</v>
      </c>
      <c r="N43" s="32">
        <v>1</v>
      </c>
      <c r="O43" s="32"/>
      <c r="P43" s="32"/>
      <c r="Q43" s="33">
        <f t="shared" si="33"/>
        <v>4</v>
      </c>
      <c r="R43" s="2"/>
      <c r="S43" s="33">
        <f t="shared" si="34"/>
        <v>96</v>
      </c>
    </row>
    <row r="44" spans="1:19" x14ac:dyDescent="0.25">
      <c r="A44" s="1"/>
      <c r="B44" s="46"/>
      <c r="C44" s="31" t="s">
        <v>125</v>
      </c>
      <c r="D44" s="31" t="s">
        <v>190</v>
      </c>
      <c r="E44" s="31" t="s">
        <v>190</v>
      </c>
      <c r="F44" s="34">
        <v>40</v>
      </c>
      <c r="G44" s="34">
        <v>15</v>
      </c>
      <c r="H44" s="34">
        <v>5</v>
      </c>
      <c r="I44" s="34"/>
      <c r="J44" s="34"/>
      <c r="K44" s="33">
        <f t="shared" si="32"/>
        <v>60</v>
      </c>
      <c r="L44" s="2"/>
      <c r="M44" s="34">
        <v>1</v>
      </c>
      <c r="N44" s="34"/>
      <c r="O44" s="34"/>
      <c r="P44" s="34"/>
      <c r="Q44" s="33">
        <f t="shared" si="33"/>
        <v>1</v>
      </c>
      <c r="R44" s="2"/>
      <c r="S44" s="33">
        <f t="shared" si="34"/>
        <v>61</v>
      </c>
    </row>
    <row r="45" spans="1:19" x14ac:dyDescent="0.25">
      <c r="A45" s="1"/>
      <c r="B45" s="46"/>
      <c r="C45" s="31" t="s">
        <v>126</v>
      </c>
      <c r="D45" s="31" t="s">
        <v>190</v>
      </c>
      <c r="E45" s="31" t="s">
        <v>190</v>
      </c>
      <c r="F45" s="32">
        <v>25</v>
      </c>
      <c r="G45" s="32">
        <v>14</v>
      </c>
      <c r="H45" s="32">
        <v>10</v>
      </c>
      <c r="I45" s="32"/>
      <c r="J45" s="32">
        <v>11</v>
      </c>
      <c r="K45" s="33">
        <f t="shared" si="32"/>
        <v>60</v>
      </c>
      <c r="L45" s="2"/>
      <c r="M45" s="32">
        <v>3</v>
      </c>
      <c r="N45" s="32">
        <v>2</v>
      </c>
      <c r="O45" s="32"/>
      <c r="P45" s="32"/>
      <c r="Q45" s="33">
        <f t="shared" si="33"/>
        <v>5</v>
      </c>
      <c r="R45" s="2"/>
      <c r="S45" s="33">
        <f t="shared" si="34"/>
        <v>65</v>
      </c>
    </row>
    <row r="46" spans="1:19" x14ac:dyDescent="0.25">
      <c r="A46" s="1"/>
      <c r="B46" s="46"/>
      <c r="C46" s="31" t="s">
        <v>127</v>
      </c>
      <c r="D46" s="31" t="s">
        <v>190</v>
      </c>
      <c r="E46" s="31" t="s">
        <v>190</v>
      </c>
      <c r="F46" s="34">
        <v>61</v>
      </c>
      <c r="G46" s="34"/>
      <c r="H46" s="34">
        <v>10</v>
      </c>
      <c r="I46" s="34"/>
      <c r="J46" s="34">
        <v>27</v>
      </c>
      <c r="K46" s="33">
        <f t="shared" si="32"/>
        <v>98</v>
      </c>
      <c r="L46" s="2"/>
      <c r="M46" s="34">
        <v>5</v>
      </c>
      <c r="N46" s="34">
        <v>8</v>
      </c>
      <c r="O46" s="34"/>
      <c r="P46" s="34"/>
      <c r="Q46" s="33">
        <f t="shared" si="33"/>
        <v>13</v>
      </c>
      <c r="R46" s="2"/>
      <c r="S46" s="33">
        <f t="shared" si="34"/>
        <v>111</v>
      </c>
    </row>
    <row r="47" spans="1:19" x14ac:dyDescent="0.25">
      <c r="A47" s="1"/>
      <c r="B47" s="46"/>
      <c r="C47" s="31" t="s">
        <v>128</v>
      </c>
      <c r="D47" s="31" t="s">
        <v>190</v>
      </c>
      <c r="E47" s="31" t="s">
        <v>190</v>
      </c>
      <c r="F47" s="32">
        <v>30</v>
      </c>
      <c r="G47" s="32"/>
      <c r="H47" s="32">
        <v>10</v>
      </c>
      <c r="I47" s="32"/>
      <c r="J47" s="32"/>
      <c r="K47" s="33">
        <f t="shared" si="32"/>
        <v>40</v>
      </c>
      <c r="L47" s="2"/>
      <c r="M47" s="32">
        <v>3</v>
      </c>
      <c r="N47" s="32"/>
      <c r="O47" s="32"/>
      <c r="P47" s="32"/>
      <c r="Q47" s="33">
        <f t="shared" si="33"/>
        <v>3</v>
      </c>
      <c r="R47" s="2"/>
      <c r="S47" s="33">
        <f t="shared" si="34"/>
        <v>43</v>
      </c>
    </row>
    <row r="48" spans="1:19" x14ac:dyDescent="0.25">
      <c r="A48" s="1"/>
      <c r="B48" s="46"/>
      <c r="C48" s="31" t="s">
        <v>129</v>
      </c>
      <c r="D48" s="31" t="s">
        <v>189</v>
      </c>
      <c r="E48" s="31" t="s">
        <v>190</v>
      </c>
      <c r="F48" s="34">
        <v>32</v>
      </c>
      <c r="G48" s="34">
        <v>5</v>
      </c>
      <c r="H48" s="34">
        <v>15</v>
      </c>
      <c r="I48" s="34"/>
      <c r="J48" s="34"/>
      <c r="K48" s="33">
        <f t="shared" si="32"/>
        <v>52</v>
      </c>
      <c r="L48" s="2"/>
      <c r="M48" s="34">
        <v>3</v>
      </c>
      <c r="N48" s="34">
        <v>1</v>
      </c>
      <c r="O48" s="34"/>
      <c r="P48" s="34"/>
      <c r="Q48" s="33">
        <f t="shared" si="33"/>
        <v>4</v>
      </c>
      <c r="R48" s="2"/>
      <c r="S48" s="33">
        <f t="shared" si="34"/>
        <v>56</v>
      </c>
    </row>
    <row r="49" spans="1:19" x14ac:dyDescent="0.25">
      <c r="A49" s="1"/>
      <c r="B49" s="46"/>
      <c r="C49" s="31" t="s">
        <v>130</v>
      </c>
      <c r="D49" s="31" t="s">
        <v>190</v>
      </c>
      <c r="E49" s="31" t="s">
        <v>190</v>
      </c>
      <c r="F49" s="32">
        <v>87</v>
      </c>
      <c r="G49" s="32">
        <v>10</v>
      </c>
      <c r="H49" s="32">
        <v>45</v>
      </c>
      <c r="I49" s="32"/>
      <c r="J49" s="32">
        <v>36</v>
      </c>
      <c r="K49" s="33">
        <f t="shared" si="32"/>
        <v>178</v>
      </c>
      <c r="L49" s="2"/>
      <c r="M49" s="32">
        <v>7</v>
      </c>
      <c r="N49" s="32">
        <v>13</v>
      </c>
      <c r="O49" s="32"/>
      <c r="P49" s="32"/>
      <c r="Q49" s="33">
        <f t="shared" si="33"/>
        <v>20</v>
      </c>
      <c r="R49" s="2"/>
      <c r="S49" s="33">
        <f t="shared" si="34"/>
        <v>198</v>
      </c>
    </row>
    <row r="50" spans="1:19" x14ac:dyDescent="0.25">
      <c r="A50" s="1"/>
      <c r="B50" s="46"/>
      <c r="C50" s="31" t="s">
        <v>131</v>
      </c>
      <c r="D50" s="31" t="s">
        <v>190</v>
      </c>
      <c r="E50" s="31" t="s">
        <v>190</v>
      </c>
      <c r="F50" s="34">
        <v>52</v>
      </c>
      <c r="G50" s="34"/>
      <c r="H50" s="34">
        <v>14</v>
      </c>
      <c r="I50" s="34"/>
      <c r="J50" s="34">
        <v>6</v>
      </c>
      <c r="K50" s="33">
        <f t="shared" si="32"/>
        <v>72</v>
      </c>
      <c r="L50" s="2"/>
      <c r="M50" s="34">
        <v>4</v>
      </c>
      <c r="N50" s="34">
        <v>4</v>
      </c>
      <c r="O50" s="34"/>
      <c r="P50" s="34"/>
      <c r="Q50" s="33">
        <f t="shared" si="33"/>
        <v>8</v>
      </c>
      <c r="R50" s="2"/>
      <c r="S50" s="33">
        <f t="shared" si="34"/>
        <v>80</v>
      </c>
    </row>
    <row r="51" spans="1:19" x14ac:dyDescent="0.25">
      <c r="A51" s="1"/>
      <c r="B51" s="46"/>
      <c r="C51" s="31" t="s">
        <v>132</v>
      </c>
      <c r="D51" s="31" t="s">
        <v>190</v>
      </c>
      <c r="E51" s="31" t="s">
        <v>190</v>
      </c>
      <c r="F51" s="32">
        <v>27</v>
      </c>
      <c r="G51" s="32">
        <v>10</v>
      </c>
      <c r="H51" s="32">
        <v>1</v>
      </c>
      <c r="I51" s="32"/>
      <c r="J51" s="32"/>
      <c r="K51" s="33">
        <f t="shared" si="32"/>
        <v>38</v>
      </c>
      <c r="L51" s="2"/>
      <c r="M51" s="32">
        <v>3</v>
      </c>
      <c r="N51" s="32">
        <v>1</v>
      </c>
      <c r="O51" s="32">
        <v>1</v>
      </c>
      <c r="P51" s="32"/>
      <c r="Q51" s="33">
        <f t="shared" si="33"/>
        <v>5</v>
      </c>
      <c r="R51" s="2"/>
      <c r="S51" s="33">
        <f t="shared" si="34"/>
        <v>43</v>
      </c>
    </row>
    <row r="52" spans="1:19" x14ac:dyDescent="0.25">
      <c r="A52" s="1"/>
      <c r="B52" s="46"/>
      <c r="C52" s="31" t="s">
        <v>133</v>
      </c>
      <c r="D52" s="31" t="s">
        <v>190</v>
      </c>
      <c r="E52" s="31" t="s">
        <v>190</v>
      </c>
      <c r="F52" s="34">
        <v>310</v>
      </c>
      <c r="G52" s="34">
        <v>19</v>
      </c>
      <c r="H52" s="34">
        <v>77</v>
      </c>
      <c r="I52" s="34"/>
      <c r="J52" s="34">
        <v>106</v>
      </c>
      <c r="K52" s="33">
        <f t="shared" si="32"/>
        <v>512</v>
      </c>
      <c r="L52" s="2"/>
      <c r="M52" s="34">
        <v>47</v>
      </c>
      <c r="N52" s="34">
        <v>19</v>
      </c>
      <c r="O52" s="34"/>
      <c r="P52" s="34"/>
      <c r="Q52" s="33">
        <f t="shared" si="33"/>
        <v>66</v>
      </c>
      <c r="R52" s="2"/>
      <c r="S52" s="33">
        <f t="shared" si="34"/>
        <v>578</v>
      </c>
    </row>
    <row r="53" spans="1:19" x14ac:dyDescent="0.25">
      <c r="A53" s="1"/>
      <c r="B53" s="46"/>
      <c r="C53" s="31" t="s">
        <v>134</v>
      </c>
      <c r="D53" s="31" t="s">
        <v>190</v>
      </c>
      <c r="E53" s="31" t="s">
        <v>190</v>
      </c>
      <c r="F53" s="32">
        <v>80</v>
      </c>
      <c r="G53" s="32"/>
      <c r="H53" s="32">
        <v>40</v>
      </c>
      <c r="I53" s="32"/>
      <c r="J53" s="32">
        <v>50</v>
      </c>
      <c r="K53" s="33">
        <f t="shared" si="32"/>
        <v>170</v>
      </c>
      <c r="L53" s="2"/>
      <c r="M53" s="32">
        <v>6</v>
      </c>
      <c r="N53" s="32">
        <v>2</v>
      </c>
      <c r="O53" s="32"/>
      <c r="P53" s="32"/>
      <c r="Q53" s="33">
        <f t="shared" si="33"/>
        <v>8</v>
      </c>
      <c r="R53" s="2"/>
      <c r="S53" s="33">
        <f t="shared" si="34"/>
        <v>178</v>
      </c>
    </row>
    <row r="54" spans="1:19" x14ac:dyDescent="0.25">
      <c r="A54" s="1"/>
      <c r="B54" s="46"/>
      <c r="C54" s="31" t="s">
        <v>135</v>
      </c>
      <c r="D54" s="31" t="s">
        <v>190</v>
      </c>
      <c r="E54" s="31" t="s">
        <v>190</v>
      </c>
      <c r="F54" s="34">
        <v>80</v>
      </c>
      <c r="G54" s="34">
        <v>4</v>
      </c>
      <c r="H54" s="34">
        <v>25</v>
      </c>
      <c r="I54" s="34"/>
      <c r="J54" s="34">
        <v>13</v>
      </c>
      <c r="K54" s="33">
        <f t="shared" si="32"/>
        <v>122</v>
      </c>
      <c r="L54" s="2"/>
      <c r="M54" s="34">
        <v>7</v>
      </c>
      <c r="N54" s="34">
        <v>7</v>
      </c>
      <c r="O54" s="34"/>
      <c r="P54" s="34"/>
      <c r="Q54" s="33">
        <f t="shared" si="33"/>
        <v>14</v>
      </c>
      <c r="R54" s="2"/>
      <c r="S54" s="33">
        <f t="shared" si="34"/>
        <v>136</v>
      </c>
    </row>
    <row r="55" spans="1:19" x14ac:dyDescent="0.25">
      <c r="A55" s="1"/>
      <c r="B55" s="46"/>
      <c r="C55" s="31" t="s">
        <v>136</v>
      </c>
      <c r="D55" s="31" t="s">
        <v>190</v>
      </c>
      <c r="E55" s="31" t="s">
        <v>190</v>
      </c>
      <c r="F55" s="32">
        <v>40</v>
      </c>
      <c r="G55" s="32">
        <v>15</v>
      </c>
      <c r="H55" s="32">
        <v>15</v>
      </c>
      <c r="I55" s="32"/>
      <c r="J55" s="32"/>
      <c r="K55" s="33">
        <f t="shared" si="32"/>
        <v>70</v>
      </c>
      <c r="L55" s="2"/>
      <c r="M55" s="32">
        <v>3</v>
      </c>
      <c r="N55" s="32">
        <v>9</v>
      </c>
      <c r="O55" s="32"/>
      <c r="P55" s="32"/>
      <c r="Q55" s="33">
        <f t="shared" si="33"/>
        <v>12</v>
      </c>
      <c r="R55" s="2"/>
      <c r="S55" s="33">
        <f t="shared" si="34"/>
        <v>82</v>
      </c>
    </row>
    <row r="56" spans="1:19" x14ac:dyDescent="0.25">
      <c r="A56" s="1"/>
      <c r="B56" s="46"/>
      <c r="C56" s="31" t="s">
        <v>137</v>
      </c>
      <c r="D56" s="31" t="s">
        <v>190</v>
      </c>
      <c r="E56" s="31" t="s">
        <v>190</v>
      </c>
      <c r="F56" s="34">
        <v>62</v>
      </c>
      <c r="G56" s="34">
        <v>10</v>
      </c>
      <c r="H56" s="34">
        <v>10</v>
      </c>
      <c r="I56" s="34"/>
      <c r="J56" s="34"/>
      <c r="K56" s="33">
        <f t="shared" si="32"/>
        <v>82</v>
      </c>
      <c r="L56" s="2"/>
      <c r="M56" s="34">
        <v>4</v>
      </c>
      <c r="N56" s="34">
        <v>2</v>
      </c>
      <c r="O56" s="34"/>
      <c r="P56" s="34"/>
      <c r="Q56" s="33">
        <f t="shared" si="33"/>
        <v>6</v>
      </c>
      <c r="R56" s="2"/>
      <c r="S56" s="33">
        <f t="shared" si="34"/>
        <v>88</v>
      </c>
    </row>
    <row r="57" spans="1:19" x14ac:dyDescent="0.25">
      <c r="A57" s="1"/>
      <c r="B57" s="46"/>
      <c r="C57" s="31" t="s">
        <v>138</v>
      </c>
      <c r="D57" s="31" t="s">
        <v>190</v>
      </c>
      <c r="E57" s="31" t="s">
        <v>190</v>
      </c>
      <c r="F57" s="32">
        <v>47</v>
      </c>
      <c r="G57" s="32">
        <v>10</v>
      </c>
      <c r="H57" s="32">
        <v>5</v>
      </c>
      <c r="I57" s="32"/>
      <c r="J57" s="32"/>
      <c r="K57" s="33">
        <f t="shared" si="32"/>
        <v>62</v>
      </c>
      <c r="L57" s="2"/>
      <c r="M57" s="32">
        <v>4</v>
      </c>
      <c r="N57" s="32"/>
      <c r="O57" s="32"/>
      <c r="P57" s="32"/>
      <c r="Q57" s="33">
        <f t="shared" si="33"/>
        <v>4</v>
      </c>
      <c r="R57" s="2"/>
      <c r="S57" s="33">
        <f t="shared" si="34"/>
        <v>66</v>
      </c>
    </row>
    <row r="58" spans="1:19" x14ac:dyDescent="0.25">
      <c r="A58" s="1"/>
      <c r="B58" s="46"/>
      <c r="C58" s="31" t="s">
        <v>139</v>
      </c>
      <c r="D58" s="31" t="s">
        <v>190</v>
      </c>
      <c r="E58" s="31" t="s">
        <v>190</v>
      </c>
      <c r="F58" s="34">
        <v>60</v>
      </c>
      <c r="G58" s="34">
        <v>10</v>
      </c>
      <c r="H58" s="34">
        <v>5</v>
      </c>
      <c r="I58" s="34"/>
      <c r="J58" s="34"/>
      <c r="K58" s="33">
        <f t="shared" si="32"/>
        <v>75</v>
      </c>
      <c r="L58" s="2"/>
      <c r="M58" s="34">
        <v>4</v>
      </c>
      <c r="N58" s="34">
        <v>2</v>
      </c>
      <c r="O58" s="34"/>
      <c r="P58" s="34"/>
      <c r="Q58" s="33">
        <f t="shared" si="33"/>
        <v>6</v>
      </c>
      <c r="R58" s="2"/>
      <c r="S58" s="33">
        <f t="shared" si="34"/>
        <v>81</v>
      </c>
    </row>
    <row r="59" spans="1:19" x14ac:dyDescent="0.25">
      <c r="A59" s="1"/>
      <c r="B59" s="46"/>
      <c r="C59" s="31" t="s">
        <v>140</v>
      </c>
      <c r="D59" s="31" t="s">
        <v>190</v>
      </c>
      <c r="E59" s="31" t="s">
        <v>190</v>
      </c>
      <c r="F59" s="32">
        <v>45</v>
      </c>
      <c r="G59" s="32"/>
      <c r="H59" s="32">
        <v>25</v>
      </c>
      <c r="I59" s="32"/>
      <c r="J59" s="32"/>
      <c r="K59" s="33">
        <f t="shared" si="32"/>
        <v>70</v>
      </c>
      <c r="L59" s="2"/>
      <c r="M59" s="32">
        <v>5</v>
      </c>
      <c r="N59" s="32"/>
      <c r="O59" s="32"/>
      <c r="P59" s="32"/>
      <c r="Q59" s="33">
        <f t="shared" si="33"/>
        <v>5</v>
      </c>
      <c r="R59" s="2"/>
      <c r="S59" s="33">
        <f t="shared" si="34"/>
        <v>75</v>
      </c>
    </row>
    <row r="60" spans="1:19" x14ac:dyDescent="0.25">
      <c r="A60" s="1"/>
      <c r="B60" s="46"/>
      <c r="C60" s="31" t="s">
        <v>141</v>
      </c>
      <c r="D60" s="31" t="s">
        <v>190</v>
      </c>
      <c r="E60" s="31" t="s">
        <v>190</v>
      </c>
      <c r="F60" s="34">
        <v>115</v>
      </c>
      <c r="G60" s="34"/>
      <c r="H60" s="34">
        <v>1</v>
      </c>
      <c r="I60" s="34"/>
      <c r="J60" s="34"/>
      <c r="K60" s="33">
        <f t="shared" si="32"/>
        <v>116</v>
      </c>
      <c r="L60" s="2"/>
      <c r="M60" s="34">
        <v>5</v>
      </c>
      <c r="N60" s="34"/>
      <c r="O60" s="34"/>
      <c r="P60" s="34"/>
      <c r="Q60" s="33">
        <f t="shared" si="33"/>
        <v>5</v>
      </c>
      <c r="R60" s="2"/>
      <c r="S60" s="33">
        <f t="shared" si="34"/>
        <v>121</v>
      </c>
    </row>
    <row r="61" spans="1:19" x14ac:dyDescent="0.25">
      <c r="A61" s="1"/>
      <c r="B61" s="46"/>
      <c r="C61" s="31" t="s">
        <v>142</v>
      </c>
      <c r="D61" s="31" t="s">
        <v>190</v>
      </c>
      <c r="E61" s="31" t="s">
        <v>190</v>
      </c>
      <c r="F61" s="32">
        <v>132</v>
      </c>
      <c r="G61" s="32"/>
      <c r="H61" s="32">
        <v>28</v>
      </c>
      <c r="I61" s="32"/>
      <c r="J61" s="32">
        <v>42</v>
      </c>
      <c r="K61" s="33">
        <f t="shared" si="32"/>
        <v>202</v>
      </c>
      <c r="L61" s="2"/>
      <c r="M61" s="32">
        <v>8</v>
      </c>
      <c r="N61" s="32">
        <v>10</v>
      </c>
      <c r="O61" s="32"/>
      <c r="P61" s="32"/>
      <c r="Q61" s="33">
        <f t="shared" si="33"/>
        <v>18</v>
      </c>
      <c r="R61" s="2"/>
      <c r="S61" s="33">
        <f t="shared" si="34"/>
        <v>220</v>
      </c>
    </row>
    <row r="62" spans="1:19" x14ac:dyDescent="0.25">
      <c r="A62" s="1"/>
      <c r="B62" s="46"/>
      <c r="C62" s="31" t="s">
        <v>143</v>
      </c>
      <c r="D62" s="31" t="s">
        <v>190</v>
      </c>
      <c r="E62" s="31" t="s">
        <v>190</v>
      </c>
      <c r="F62" s="34">
        <v>200</v>
      </c>
      <c r="G62" s="34"/>
      <c r="H62" s="34">
        <v>25</v>
      </c>
      <c r="I62" s="34"/>
      <c r="J62" s="34">
        <v>91</v>
      </c>
      <c r="K62" s="33">
        <f t="shared" si="32"/>
        <v>316</v>
      </c>
      <c r="L62" s="2"/>
      <c r="M62" s="34">
        <v>7</v>
      </c>
      <c r="N62" s="34"/>
      <c r="O62" s="34"/>
      <c r="P62" s="34"/>
      <c r="Q62" s="33">
        <f t="shared" si="33"/>
        <v>7</v>
      </c>
      <c r="R62" s="2"/>
      <c r="S62" s="33">
        <f t="shared" si="34"/>
        <v>323</v>
      </c>
    </row>
    <row r="63" spans="1:19" x14ac:dyDescent="0.25">
      <c r="A63" s="1"/>
      <c r="B63" s="46"/>
      <c r="C63" s="31" t="s">
        <v>144</v>
      </c>
      <c r="D63" s="31" t="s">
        <v>190</v>
      </c>
      <c r="E63" s="31" t="s">
        <v>190</v>
      </c>
      <c r="F63" s="32">
        <v>173</v>
      </c>
      <c r="G63" s="32"/>
      <c r="H63" s="32">
        <v>27</v>
      </c>
      <c r="I63" s="32"/>
      <c r="J63" s="32">
        <v>32</v>
      </c>
      <c r="K63" s="33">
        <f t="shared" si="32"/>
        <v>232</v>
      </c>
      <c r="L63" s="2"/>
      <c r="M63" s="32">
        <v>13</v>
      </c>
      <c r="N63" s="32">
        <v>5</v>
      </c>
      <c r="O63" s="32"/>
      <c r="P63" s="32"/>
      <c r="Q63" s="33">
        <f t="shared" si="33"/>
        <v>18</v>
      </c>
      <c r="R63" s="2"/>
      <c r="S63" s="33">
        <f t="shared" si="34"/>
        <v>250</v>
      </c>
    </row>
    <row r="64" spans="1:19" x14ac:dyDescent="0.25">
      <c r="A64" s="1"/>
      <c r="B64" s="46"/>
      <c r="C64" s="31" t="s">
        <v>145</v>
      </c>
      <c r="D64" s="31" t="s">
        <v>190</v>
      </c>
      <c r="E64" s="31" t="s">
        <v>190</v>
      </c>
      <c r="F64" s="34">
        <v>85</v>
      </c>
      <c r="G64" s="34"/>
      <c r="H64" s="34">
        <v>25</v>
      </c>
      <c r="I64" s="34"/>
      <c r="J64" s="34">
        <v>21</v>
      </c>
      <c r="K64" s="33">
        <f t="shared" si="32"/>
        <v>131</v>
      </c>
      <c r="L64" s="2"/>
      <c r="M64" s="34">
        <v>7</v>
      </c>
      <c r="N64" s="34">
        <v>3</v>
      </c>
      <c r="O64" s="34"/>
      <c r="P64" s="34"/>
      <c r="Q64" s="33">
        <f t="shared" si="33"/>
        <v>10</v>
      </c>
      <c r="R64" s="2"/>
      <c r="S64" s="33">
        <f t="shared" si="34"/>
        <v>141</v>
      </c>
    </row>
    <row r="65" spans="1:19" x14ac:dyDescent="0.25">
      <c r="A65" s="1"/>
      <c r="B65" s="46"/>
      <c r="C65" s="31" t="s">
        <v>146</v>
      </c>
      <c r="D65" s="31" t="s">
        <v>190</v>
      </c>
      <c r="E65" s="31" t="s">
        <v>190</v>
      </c>
      <c r="F65" s="32">
        <v>5</v>
      </c>
      <c r="G65" s="32"/>
      <c r="H65" s="32">
        <v>1</v>
      </c>
      <c r="I65" s="32"/>
      <c r="J65" s="32"/>
      <c r="K65" s="33">
        <f t="shared" si="32"/>
        <v>6</v>
      </c>
      <c r="L65" s="2"/>
      <c r="M65" s="32"/>
      <c r="N65" s="32"/>
      <c r="O65" s="32">
        <v>2</v>
      </c>
      <c r="P65" s="32"/>
      <c r="Q65" s="33">
        <f t="shared" si="33"/>
        <v>2</v>
      </c>
      <c r="R65" s="2"/>
      <c r="S65" s="33">
        <f t="shared" si="34"/>
        <v>8</v>
      </c>
    </row>
    <row r="66" spans="1:19" x14ac:dyDescent="0.25">
      <c r="A66" s="1"/>
      <c r="B66" s="46"/>
      <c r="C66" s="31" t="s">
        <v>147</v>
      </c>
      <c r="D66" s="31" t="s">
        <v>190</v>
      </c>
      <c r="E66" s="31" t="s">
        <v>190</v>
      </c>
      <c r="F66" s="34">
        <v>16</v>
      </c>
      <c r="G66" s="34"/>
      <c r="H66" s="34">
        <v>2</v>
      </c>
      <c r="I66" s="34"/>
      <c r="J66" s="34"/>
      <c r="K66" s="33">
        <f t="shared" si="32"/>
        <v>18</v>
      </c>
      <c r="L66" s="2"/>
      <c r="M66" s="34">
        <v>6</v>
      </c>
      <c r="N66" s="34">
        <v>3</v>
      </c>
      <c r="O66" s="34"/>
      <c r="P66" s="34"/>
      <c r="Q66" s="33">
        <f t="shared" si="33"/>
        <v>9</v>
      </c>
      <c r="R66" s="2"/>
      <c r="S66" s="33">
        <f t="shared" si="34"/>
        <v>27</v>
      </c>
    </row>
    <row r="67" spans="1:19" x14ac:dyDescent="0.25">
      <c r="A67" s="1"/>
      <c r="B67" s="46"/>
      <c r="C67" s="31" t="s">
        <v>148</v>
      </c>
      <c r="D67" s="31" t="s">
        <v>190</v>
      </c>
      <c r="E67" s="31" t="s">
        <v>190</v>
      </c>
      <c r="F67" s="32">
        <v>52</v>
      </c>
      <c r="G67" s="32"/>
      <c r="H67" s="32">
        <v>5</v>
      </c>
      <c r="I67" s="32"/>
      <c r="J67" s="32"/>
      <c r="K67" s="33">
        <f t="shared" si="32"/>
        <v>57</v>
      </c>
      <c r="L67" s="2"/>
      <c r="M67" s="32">
        <v>5</v>
      </c>
      <c r="N67" s="32">
        <v>2</v>
      </c>
      <c r="O67" s="32"/>
      <c r="P67" s="32"/>
      <c r="Q67" s="33">
        <f t="shared" si="33"/>
        <v>7</v>
      </c>
      <c r="R67" s="2"/>
      <c r="S67" s="33">
        <f t="shared" si="34"/>
        <v>64</v>
      </c>
    </row>
    <row r="68" spans="1:19" x14ac:dyDescent="0.25">
      <c r="A68" s="1"/>
      <c r="B68" s="46"/>
      <c r="C68" s="31" t="s">
        <v>149</v>
      </c>
      <c r="D68" s="31" t="s">
        <v>190</v>
      </c>
      <c r="E68" s="31" t="s">
        <v>190</v>
      </c>
      <c r="F68" s="34">
        <v>116</v>
      </c>
      <c r="G68" s="34">
        <v>5</v>
      </c>
      <c r="H68" s="34"/>
      <c r="I68" s="34"/>
      <c r="J68" s="34"/>
      <c r="K68" s="33">
        <f t="shared" si="32"/>
        <v>121</v>
      </c>
      <c r="L68" s="2"/>
      <c r="M68" s="34">
        <v>55</v>
      </c>
      <c r="N68" s="34">
        <v>17</v>
      </c>
      <c r="O68" s="34"/>
      <c r="P68" s="34"/>
      <c r="Q68" s="33">
        <f t="shared" si="33"/>
        <v>72</v>
      </c>
      <c r="R68" s="2"/>
      <c r="S68" s="33">
        <f t="shared" si="34"/>
        <v>193</v>
      </c>
    </row>
    <row r="69" spans="1:19" x14ac:dyDescent="0.25">
      <c r="A69" s="1"/>
      <c r="B69" s="46"/>
      <c r="C69" s="31" t="s">
        <v>150</v>
      </c>
      <c r="D69" s="31" t="s">
        <v>190</v>
      </c>
      <c r="E69" s="31" t="s">
        <v>190</v>
      </c>
      <c r="F69" s="32"/>
      <c r="G69" s="32"/>
      <c r="H69" s="32"/>
      <c r="I69" s="32"/>
      <c r="J69" s="32"/>
      <c r="K69" s="33">
        <f t="shared" si="32"/>
        <v>0</v>
      </c>
      <c r="L69" s="2"/>
      <c r="M69" s="32">
        <v>4</v>
      </c>
      <c r="N69" s="32">
        <v>7</v>
      </c>
      <c r="O69" s="32"/>
      <c r="P69" s="32"/>
      <c r="Q69" s="33">
        <f t="shared" si="33"/>
        <v>11</v>
      </c>
      <c r="R69" s="2"/>
      <c r="S69" s="33">
        <f t="shared" si="34"/>
        <v>11</v>
      </c>
    </row>
    <row r="70" spans="1:19" x14ac:dyDescent="0.25">
      <c r="A70" s="1"/>
      <c r="B70" s="46"/>
      <c r="C70" s="31" t="s">
        <v>151</v>
      </c>
      <c r="D70" s="31" t="s">
        <v>190</v>
      </c>
      <c r="E70" s="31" t="s">
        <v>190</v>
      </c>
      <c r="F70" s="34">
        <v>45</v>
      </c>
      <c r="G70" s="34">
        <v>1</v>
      </c>
      <c r="H70" s="34"/>
      <c r="I70" s="34"/>
      <c r="J70" s="34"/>
      <c r="K70" s="33">
        <f t="shared" si="32"/>
        <v>46</v>
      </c>
      <c r="L70" s="2"/>
      <c r="M70" s="34">
        <v>9</v>
      </c>
      <c r="N70" s="34">
        <v>5</v>
      </c>
      <c r="O70" s="34"/>
      <c r="P70" s="34"/>
      <c r="Q70" s="33">
        <f t="shared" si="33"/>
        <v>14</v>
      </c>
      <c r="R70" s="2"/>
      <c r="S70" s="33">
        <f t="shared" si="34"/>
        <v>60</v>
      </c>
    </row>
    <row r="71" spans="1:19" x14ac:dyDescent="0.25">
      <c r="A71" s="1"/>
      <c r="B71" s="46"/>
      <c r="C71" s="31" t="s">
        <v>152</v>
      </c>
      <c r="D71" s="31" t="s">
        <v>190</v>
      </c>
      <c r="E71" s="31" t="s">
        <v>190</v>
      </c>
      <c r="F71" s="32">
        <v>2</v>
      </c>
      <c r="G71" s="32"/>
      <c r="H71" s="32"/>
      <c r="I71" s="32"/>
      <c r="J71" s="32"/>
      <c r="K71" s="33">
        <f t="shared" si="32"/>
        <v>2</v>
      </c>
      <c r="L71" s="2"/>
      <c r="M71" s="32">
        <v>62</v>
      </c>
      <c r="N71" s="32">
        <v>8</v>
      </c>
      <c r="O71" s="32"/>
      <c r="P71" s="32"/>
      <c r="Q71" s="33">
        <f t="shared" si="33"/>
        <v>70</v>
      </c>
      <c r="R71" s="2"/>
      <c r="S71" s="33">
        <f t="shared" si="34"/>
        <v>72</v>
      </c>
    </row>
    <row r="72" spans="1:19" x14ac:dyDescent="0.25">
      <c r="A72" s="1"/>
      <c r="B72" s="46"/>
      <c r="C72" s="31" t="s">
        <v>153</v>
      </c>
      <c r="D72" s="31" t="s">
        <v>190</v>
      </c>
      <c r="E72" s="31" t="s">
        <v>190</v>
      </c>
      <c r="F72" s="34">
        <v>45</v>
      </c>
      <c r="G72" s="34"/>
      <c r="H72" s="34"/>
      <c r="I72" s="34"/>
      <c r="J72" s="34"/>
      <c r="K72" s="33">
        <f t="shared" si="32"/>
        <v>45</v>
      </c>
      <c r="L72" s="2"/>
      <c r="M72" s="34">
        <v>13</v>
      </c>
      <c r="N72" s="34">
        <v>10</v>
      </c>
      <c r="O72" s="34"/>
      <c r="P72" s="34"/>
      <c r="Q72" s="33">
        <f t="shared" si="33"/>
        <v>23</v>
      </c>
      <c r="R72" s="2"/>
      <c r="S72" s="33">
        <f t="shared" si="34"/>
        <v>68</v>
      </c>
    </row>
    <row r="73" spans="1:19" x14ac:dyDescent="0.25">
      <c r="A73" s="1"/>
      <c r="B73" s="46"/>
      <c r="C73" s="31" t="s">
        <v>154</v>
      </c>
      <c r="D73" s="31" t="s">
        <v>190</v>
      </c>
      <c r="E73" s="31" t="s">
        <v>190</v>
      </c>
      <c r="F73" s="32">
        <v>10</v>
      </c>
      <c r="G73" s="32"/>
      <c r="H73" s="32"/>
      <c r="I73" s="32"/>
      <c r="J73" s="32"/>
      <c r="K73" s="33">
        <f t="shared" si="32"/>
        <v>10</v>
      </c>
      <c r="L73" s="2"/>
      <c r="M73" s="32">
        <v>19</v>
      </c>
      <c r="N73" s="32"/>
      <c r="O73" s="32"/>
      <c r="P73" s="32"/>
      <c r="Q73" s="33">
        <f t="shared" si="33"/>
        <v>19</v>
      </c>
      <c r="R73" s="2"/>
      <c r="S73" s="33">
        <f t="shared" si="34"/>
        <v>29</v>
      </c>
    </row>
    <row r="74" spans="1:19" x14ac:dyDescent="0.25">
      <c r="A74" s="1"/>
      <c r="B74" s="46"/>
      <c r="C74" s="31" t="s">
        <v>155</v>
      </c>
      <c r="D74" s="31" t="s">
        <v>190</v>
      </c>
      <c r="E74" s="31" t="s">
        <v>190</v>
      </c>
      <c r="F74" s="34">
        <v>30</v>
      </c>
      <c r="G74" s="34"/>
      <c r="H74" s="34">
        <v>14</v>
      </c>
      <c r="I74" s="34"/>
      <c r="J74" s="34"/>
      <c r="K74" s="33">
        <f t="shared" si="32"/>
        <v>44</v>
      </c>
      <c r="L74" s="2"/>
      <c r="M74" s="34">
        <v>9</v>
      </c>
      <c r="N74" s="34">
        <v>2</v>
      </c>
      <c r="O74" s="34"/>
      <c r="P74" s="34"/>
      <c r="Q74" s="33">
        <f t="shared" si="33"/>
        <v>11</v>
      </c>
      <c r="R74" s="2"/>
      <c r="S74" s="33">
        <f t="shared" si="34"/>
        <v>55</v>
      </c>
    </row>
    <row r="75" spans="1:19" x14ac:dyDescent="0.25">
      <c r="A75" s="1"/>
      <c r="B75" s="46"/>
      <c r="C75" s="31" t="s">
        <v>156</v>
      </c>
      <c r="D75" s="31" t="s">
        <v>190</v>
      </c>
      <c r="E75" s="31" t="s">
        <v>190</v>
      </c>
      <c r="F75" s="32">
        <v>4</v>
      </c>
      <c r="G75" s="32"/>
      <c r="H75" s="32"/>
      <c r="I75" s="32"/>
      <c r="J75" s="32"/>
      <c r="K75" s="33">
        <f t="shared" si="32"/>
        <v>4</v>
      </c>
      <c r="L75" s="2"/>
      <c r="M75" s="32">
        <v>19</v>
      </c>
      <c r="N75" s="32">
        <v>2</v>
      </c>
      <c r="O75" s="32"/>
      <c r="P75" s="32"/>
      <c r="Q75" s="33">
        <f t="shared" si="33"/>
        <v>21</v>
      </c>
      <c r="R75" s="2"/>
      <c r="S75" s="33">
        <f t="shared" si="34"/>
        <v>25</v>
      </c>
    </row>
    <row r="76" spans="1:19" x14ac:dyDescent="0.25">
      <c r="A76" s="1"/>
      <c r="B76" s="46"/>
      <c r="C76" s="31" t="s">
        <v>157</v>
      </c>
      <c r="D76" s="31" t="s">
        <v>190</v>
      </c>
      <c r="E76" s="31" t="s">
        <v>190</v>
      </c>
      <c r="F76" s="34">
        <v>40</v>
      </c>
      <c r="G76" s="34">
        <v>5</v>
      </c>
      <c r="H76" s="34">
        <v>15</v>
      </c>
      <c r="I76" s="34"/>
      <c r="J76" s="34"/>
      <c r="K76" s="33">
        <f t="shared" si="32"/>
        <v>60</v>
      </c>
      <c r="L76" s="2"/>
      <c r="M76" s="34">
        <v>4</v>
      </c>
      <c r="N76" s="34">
        <v>3</v>
      </c>
      <c r="O76" s="34"/>
      <c r="P76" s="34"/>
      <c r="Q76" s="33">
        <f t="shared" si="33"/>
        <v>7</v>
      </c>
      <c r="R76" s="2"/>
      <c r="S76" s="33">
        <f t="shared" si="34"/>
        <v>67</v>
      </c>
    </row>
    <row r="77" spans="1:19" x14ac:dyDescent="0.25">
      <c r="A77" s="1"/>
      <c r="B77" s="46"/>
      <c r="C77" s="31" t="s">
        <v>158</v>
      </c>
      <c r="D77" s="31" t="s">
        <v>190</v>
      </c>
      <c r="E77" s="31" t="s">
        <v>190</v>
      </c>
      <c r="F77" s="32">
        <v>30</v>
      </c>
      <c r="G77" s="32">
        <v>5</v>
      </c>
      <c r="H77" s="32"/>
      <c r="I77" s="32"/>
      <c r="J77" s="32"/>
      <c r="K77" s="33">
        <f t="shared" si="32"/>
        <v>35</v>
      </c>
      <c r="L77" s="2"/>
      <c r="M77" s="32">
        <v>4</v>
      </c>
      <c r="N77" s="32"/>
      <c r="O77" s="32"/>
      <c r="P77" s="32"/>
      <c r="Q77" s="33">
        <f t="shared" si="33"/>
        <v>4</v>
      </c>
      <c r="R77" s="2"/>
      <c r="S77" s="33">
        <f t="shared" si="34"/>
        <v>39</v>
      </c>
    </row>
    <row r="78" spans="1:19" x14ac:dyDescent="0.25">
      <c r="A78" s="1"/>
      <c r="B78" s="46"/>
      <c r="C78" s="31" t="s">
        <v>159</v>
      </c>
      <c r="D78" s="31" t="s">
        <v>190</v>
      </c>
      <c r="E78" s="31" t="s">
        <v>190</v>
      </c>
      <c r="F78" s="34">
        <v>25</v>
      </c>
      <c r="G78" s="34">
        <v>10</v>
      </c>
      <c r="H78" s="34">
        <v>5</v>
      </c>
      <c r="I78" s="34"/>
      <c r="J78" s="34"/>
      <c r="K78" s="33">
        <f t="shared" si="32"/>
        <v>40</v>
      </c>
      <c r="L78" s="2"/>
      <c r="M78" s="34">
        <v>2</v>
      </c>
      <c r="N78" s="34"/>
      <c r="O78" s="34"/>
      <c r="P78" s="34"/>
      <c r="Q78" s="33">
        <f t="shared" si="33"/>
        <v>2</v>
      </c>
      <c r="R78" s="2"/>
      <c r="S78" s="33">
        <f t="shared" si="34"/>
        <v>42</v>
      </c>
    </row>
    <row r="79" spans="1:19" x14ac:dyDescent="0.25">
      <c r="A79" s="1"/>
      <c r="B79" s="46"/>
      <c r="C79" s="31" t="s">
        <v>160</v>
      </c>
      <c r="D79" s="31" t="s">
        <v>190</v>
      </c>
      <c r="E79" s="31" t="s">
        <v>190</v>
      </c>
      <c r="F79" s="32">
        <v>45</v>
      </c>
      <c r="G79" s="32"/>
      <c r="H79" s="32">
        <v>18</v>
      </c>
      <c r="I79" s="32"/>
      <c r="J79" s="32"/>
      <c r="K79" s="33">
        <f t="shared" ref="K79:K87" si="35">SUM(F79:J79)</f>
        <v>63</v>
      </c>
      <c r="L79" s="2"/>
      <c r="M79" s="32">
        <v>9</v>
      </c>
      <c r="N79" s="32"/>
      <c r="O79" s="32"/>
      <c r="P79" s="32"/>
      <c r="Q79" s="33">
        <f t="shared" si="33"/>
        <v>9</v>
      </c>
      <c r="R79" s="2"/>
      <c r="S79" s="33">
        <f t="shared" si="34"/>
        <v>72</v>
      </c>
    </row>
    <row r="80" spans="1:19" x14ac:dyDescent="0.25">
      <c r="A80" s="1"/>
      <c r="B80" s="46"/>
      <c r="C80" s="31" t="s">
        <v>161</v>
      </c>
      <c r="D80" s="31" t="s">
        <v>190</v>
      </c>
      <c r="E80" s="31" t="s">
        <v>190</v>
      </c>
      <c r="F80" s="34">
        <v>10</v>
      </c>
      <c r="G80" s="34"/>
      <c r="H80" s="34">
        <v>3</v>
      </c>
      <c r="I80" s="34"/>
      <c r="J80" s="34"/>
      <c r="K80" s="33">
        <f t="shared" si="35"/>
        <v>13</v>
      </c>
      <c r="L80" s="2"/>
      <c r="M80" s="34">
        <v>40</v>
      </c>
      <c r="N80" s="34">
        <v>6</v>
      </c>
      <c r="O80" s="34"/>
      <c r="P80" s="34"/>
      <c r="Q80" s="33">
        <f t="shared" si="33"/>
        <v>46</v>
      </c>
      <c r="R80" s="2"/>
      <c r="S80" s="33">
        <f t="shared" si="34"/>
        <v>59</v>
      </c>
    </row>
    <row r="81" spans="1:19" x14ac:dyDescent="0.25">
      <c r="A81" s="1"/>
      <c r="B81" s="46"/>
      <c r="C81" s="31" t="s">
        <v>162</v>
      </c>
      <c r="D81" s="31" t="s">
        <v>190</v>
      </c>
      <c r="E81" s="31" t="s">
        <v>190</v>
      </c>
      <c r="F81" s="32">
        <v>138</v>
      </c>
      <c r="G81" s="32">
        <v>10</v>
      </c>
      <c r="H81" s="32">
        <v>28</v>
      </c>
      <c r="I81" s="32"/>
      <c r="J81" s="32"/>
      <c r="K81" s="33">
        <f t="shared" si="35"/>
        <v>176</v>
      </c>
      <c r="L81" s="2"/>
      <c r="M81" s="32">
        <v>10</v>
      </c>
      <c r="N81" s="32"/>
      <c r="O81" s="32"/>
      <c r="P81" s="32"/>
      <c r="Q81" s="33">
        <f t="shared" si="33"/>
        <v>10</v>
      </c>
      <c r="R81" s="2"/>
      <c r="S81" s="33">
        <f t="shared" si="34"/>
        <v>186</v>
      </c>
    </row>
    <row r="82" spans="1:19" x14ac:dyDescent="0.25">
      <c r="A82" s="1"/>
      <c r="B82" s="46"/>
      <c r="C82" s="31" t="s">
        <v>163</v>
      </c>
      <c r="D82" s="31" t="s">
        <v>190</v>
      </c>
      <c r="E82" s="31" t="s">
        <v>190</v>
      </c>
      <c r="F82" s="34">
        <v>22</v>
      </c>
      <c r="G82" s="34">
        <v>5</v>
      </c>
      <c r="H82" s="34"/>
      <c r="I82" s="34"/>
      <c r="J82" s="34"/>
      <c r="K82" s="33">
        <f t="shared" si="35"/>
        <v>27</v>
      </c>
      <c r="L82" s="2"/>
      <c r="M82" s="34">
        <v>2</v>
      </c>
      <c r="N82" s="34"/>
      <c r="O82" s="34"/>
      <c r="P82" s="34"/>
      <c r="Q82" s="33">
        <f t="shared" si="33"/>
        <v>2</v>
      </c>
      <c r="R82" s="2"/>
      <c r="S82" s="33">
        <f t="shared" si="34"/>
        <v>29</v>
      </c>
    </row>
    <row r="83" spans="1:19" x14ac:dyDescent="0.25">
      <c r="A83" s="1"/>
      <c r="B83" s="46"/>
      <c r="C83" s="31" t="s">
        <v>164</v>
      </c>
      <c r="D83" s="31" t="s">
        <v>190</v>
      </c>
      <c r="E83" s="31" t="s">
        <v>190</v>
      </c>
      <c r="F83" s="32">
        <v>94</v>
      </c>
      <c r="G83" s="32">
        <v>5</v>
      </c>
      <c r="H83" s="32">
        <v>30</v>
      </c>
      <c r="I83" s="32"/>
      <c r="J83" s="32"/>
      <c r="K83" s="33">
        <f t="shared" si="35"/>
        <v>129</v>
      </c>
      <c r="L83" s="2"/>
      <c r="M83" s="32">
        <v>5</v>
      </c>
      <c r="N83" s="32">
        <v>3</v>
      </c>
      <c r="O83" s="32"/>
      <c r="P83" s="32"/>
      <c r="Q83" s="33">
        <f t="shared" si="33"/>
        <v>8</v>
      </c>
      <c r="R83" s="2"/>
      <c r="S83" s="33">
        <f t="shared" si="34"/>
        <v>137</v>
      </c>
    </row>
    <row r="84" spans="1:19" x14ac:dyDescent="0.25">
      <c r="A84" s="1"/>
      <c r="B84" s="46"/>
      <c r="C84" s="31" t="s">
        <v>165</v>
      </c>
      <c r="D84" s="31" t="s">
        <v>189</v>
      </c>
      <c r="E84" s="31" t="s">
        <v>190</v>
      </c>
      <c r="F84" s="34">
        <v>4</v>
      </c>
      <c r="G84" s="34"/>
      <c r="H84" s="34">
        <v>2</v>
      </c>
      <c r="I84" s="34"/>
      <c r="J84" s="34"/>
      <c r="K84" s="33">
        <f t="shared" si="35"/>
        <v>6</v>
      </c>
      <c r="L84" s="2"/>
      <c r="M84" s="34">
        <v>81</v>
      </c>
      <c r="N84" s="34">
        <v>22</v>
      </c>
      <c r="O84" s="34"/>
      <c r="P84" s="34"/>
      <c r="Q84" s="33">
        <f t="shared" si="33"/>
        <v>103</v>
      </c>
      <c r="R84" s="2"/>
      <c r="S84" s="33">
        <f t="shared" si="34"/>
        <v>109</v>
      </c>
    </row>
    <row r="85" spans="1:19" x14ac:dyDescent="0.25">
      <c r="A85" s="1"/>
      <c r="B85" s="46"/>
      <c r="C85" s="31" t="s">
        <v>166</v>
      </c>
      <c r="D85" s="31" t="s">
        <v>189</v>
      </c>
      <c r="E85" s="31" t="s">
        <v>190</v>
      </c>
      <c r="F85" s="32">
        <v>40</v>
      </c>
      <c r="G85" s="32">
        <v>5</v>
      </c>
      <c r="H85" s="32">
        <v>20</v>
      </c>
      <c r="I85" s="32"/>
      <c r="J85" s="32"/>
      <c r="K85" s="33">
        <f t="shared" si="35"/>
        <v>65</v>
      </c>
      <c r="L85" s="2"/>
      <c r="M85" s="32">
        <v>4</v>
      </c>
      <c r="N85" s="32">
        <v>2</v>
      </c>
      <c r="O85" s="32"/>
      <c r="P85" s="32"/>
      <c r="Q85" s="33">
        <f t="shared" si="33"/>
        <v>6</v>
      </c>
      <c r="R85" s="2"/>
      <c r="S85" s="33">
        <f t="shared" si="34"/>
        <v>71</v>
      </c>
    </row>
    <row r="86" spans="1:19" x14ac:dyDescent="0.25">
      <c r="A86" s="1"/>
      <c r="B86" s="46"/>
      <c r="C86" s="31" t="s">
        <v>167</v>
      </c>
      <c r="D86" s="31" t="s">
        <v>189</v>
      </c>
      <c r="E86" s="31" t="s">
        <v>190</v>
      </c>
      <c r="F86" s="34">
        <v>33</v>
      </c>
      <c r="G86" s="34"/>
      <c r="H86" s="34"/>
      <c r="I86" s="34"/>
      <c r="J86" s="34"/>
      <c r="K86" s="33">
        <f t="shared" si="35"/>
        <v>33</v>
      </c>
      <c r="L86" s="2"/>
      <c r="M86" s="34">
        <v>17</v>
      </c>
      <c r="N86" s="34"/>
      <c r="O86" s="34"/>
      <c r="P86" s="34"/>
      <c r="Q86" s="33">
        <f t="shared" si="33"/>
        <v>17</v>
      </c>
      <c r="R86" s="2"/>
      <c r="S86" s="33">
        <f t="shared" si="34"/>
        <v>50</v>
      </c>
    </row>
    <row r="87" spans="1:19" x14ac:dyDescent="0.25">
      <c r="A87" s="1"/>
      <c r="B87" s="47" t="s">
        <v>207</v>
      </c>
      <c r="C87" s="47"/>
      <c r="D87" s="37"/>
      <c r="E87" s="37"/>
      <c r="F87" s="38">
        <f>SUM(F39:F86)</f>
        <v>2734</v>
      </c>
      <c r="G87" s="38">
        <f>SUM(G39:G86)</f>
        <v>188</v>
      </c>
      <c r="H87" s="38">
        <f>SUM(H39:H86)</f>
        <v>592</v>
      </c>
      <c r="I87" s="38">
        <f>SUM(I39:I86)</f>
        <v>0</v>
      </c>
      <c r="J87" s="38">
        <f>SUM(J39:J86)</f>
        <v>445</v>
      </c>
      <c r="K87" s="33">
        <f t="shared" si="35"/>
        <v>3959</v>
      </c>
      <c r="L87" s="38">
        <f>SUM(L39:L86)</f>
        <v>0</v>
      </c>
      <c r="M87" s="38">
        <f>SUM(M39:M86)</f>
        <v>554</v>
      </c>
      <c r="N87" s="38">
        <f>SUM(N39:N86)</f>
        <v>198</v>
      </c>
      <c r="O87" s="38">
        <f>SUM(O39:O86)</f>
        <v>3</v>
      </c>
      <c r="P87" s="38">
        <f>SUM(P39:P86)</f>
        <v>0</v>
      </c>
      <c r="Q87" s="33">
        <f t="shared" si="33"/>
        <v>755</v>
      </c>
      <c r="R87" s="2"/>
      <c r="S87" s="33">
        <f t="shared" si="34"/>
        <v>4714</v>
      </c>
    </row>
    <row r="88" spans="1:19" x14ac:dyDescent="0.25">
      <c r="A88" s="1"/>
      <c r="B88" s="2"/>
      <c r="C88" s="2"/>
      <c r="D88" s="39"/>
      <c r="E88" s="39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</row>
    <row r="89" spans="1:19" x14ac:dyDescent="0.25">
      <c r="A89" s="1"/>
      <c r="B89" s="46" t="s">
        <v>15</v>
      </c>
      <c r="C89" s="31" t="s">
        <v>126</v>
      </c>
      <c r="D89" s="31" t="s">
        <v>189</v>
      </c>
      <c r="E89" s="31" t="s">
        <v>190</v>
      </c>
      <c r="F89" s="34">
        <v>90</v>
      </c>
      <c r="G89" s="34">
        <v>10</v>
      </c>
      <c r="H89" s="34"/>
      <c r="I89" s="34"/>
      <c r="J89" s="34"/>
      <c r="K89" s="33">
        <f t="shared" ref="K89:K106" si="36">SUM(F89:J89)</f>
        <v>100</v>
      </c>
      <c r="L89" s="2"/>
      <c r="M89" s="34"/>
      <c r="N89" s="34"/>
      <c r="O89" s="34"/>
      <c r="P89" s="34"/>
      <c r="Q89" s="33">
        <f t="shared" ref="Q89:Q106" si="37">SUM(M89:P89)</f>
        <v>0</v>
      </c>
      <c r="R89" s="2"/>
      <c r="S89" s="33">
        <f t="shared" ref="S89:S106" si="38">SUM(K89,Q89)</f>
        <v>100</v>
      </c>
    </row>
    <row r="90" spans="1:19" x14ac:dyDescent="0.25">
      <c r="A90" s="1"/>
      <c r="B90" s="46"/>
      <c r="C90" s="31" t="s">
        <v>127</v>
      </c>
      <c r="D90" s="31" t="s">
        <v>189</v>
      </c>
      <c r="E90" s="31" t="s">
        <v>190</v>
      </c>
      <c r="F90" s="32">
        <v>30</v>
      </c>
      <c r="G90" s="32"/>
      <c r="H90" s="32"/>
      <c r="I90" s="32"/>
      <c r="J90" s="32"/>
      <c r="K90" s="33">
        <f t="shared" si="36"/>
        <v>30</v>
      </c>
      <c r="L90" s="2"/>
      <c r="M90" s="32">
        <v>2</v>
      </c>
      <c r="N90" s="32">
        <v>3</v>
      </c>
      <c r="O90" s="32"/>
      <c r="P90" s="32"/>
      <c r="Q90" s="33">
        <f t="shared" si="37"/>
        <v>5</v>
      </c>
      <c r="R90" s="2"/>
      <c r="S90" s="33">
        <f t="shared" si="38"/>
        <v>35</v>
      </c>
    </row>
    <row r="91" spans="1:19" x14ac:dyDescent="0.25">
      <c r="A91" s="1"/>
      <c r="B91" s="46"/>
      <c r="C91" s="31" t="s">
        <v>168</v>
      </c>
      <c r="D91" s="31" t="s">
        <v>189</v>
      </c>
      <c r="E91" s="31" t="s">
        <v>190</v>
      </c>
      <c r="F91" s="34">
        <v>5</v>
      </c>
      <c r="G91" s="34"/>
      <c r="H91" s="34"/>
      <c r="I91" s="34"/>
      <c r="J91" s="34"/>
      <c r="K91" s="33">
        <f t="shared" si="36"/>
        <v>5</v>
      </c>
      <c r="L91" s="2"/>
      <c r="M91" s="34">
        <v>171</v>
      </c>
      <c r="N91" s="34">
        <v>20</v>
      </c>
      <c r="O91" s="34"/>
      <c r="P91" s="34"/>
      <c r="Q91" s="33">
        <f t="shared" si="37"/>
        <v>191</v>
      </c>
      <c r="R91" s="2"/>
      <c r="S91" s="33">
        <f t="shared" si="38"/>
        <v>196</v>
      </c>
    </row>
    <row r="92" spans="1:19" x14ac:dyDescent="0.25">
      <c r="A92" s="1"/>
      <c r="B92" s="46"/>
      <c r="C92" s="31" t="s">
        <v>146</v>
      </c>
      <c r="D92" s="31" t="s">
        <v>190</v>
      </c>
      <c r="E92" s="31" t="s">
        <v>190</v>
      </c>
      <c r="F92" s="32">
        <v>21</v>
      </c>
      <c r="G92" s="32"/>
      <c r="H92" s="32"/>
      <c r="I92" s="32"/>
      <c r="J92" s="32"/>
      <c r="K92" s="33">
        <f t="shared" si="36"/>
        <v>21</v>
      </c>
      <c r="L92" s="2"/>
      <c r="M92" s="32">
        <v>2</v>
      </c>
      <c r="N92" s="32"/>
      <c r="O92" s="32"/>
      <c r="P92" s="32"/>
      <c r="Q92" s="33">
        <f t="shared" si="37"/>
        <v>2</v>
      </c>
      <c r="R92" s="2"/>
      <c r="S92" s="33">
        <f t="shared" si="38"/>
        <v>23</v>
      </c>
    </row>
    <row r="93" spans="1:19" x14ac:dyDescent="0.25">
      <c r="A93" s="1"/>
      <c r="B93" s="46"/>
      <c r="C93" s="31" t="s">
        <v>169</v>
      </c>
      <c r="D93" s="31" t="s">
        <v>190</v>
      </c>
      <c r="E93" s="31" t="s">
        <v>190</v>
      </c>
      <c r="F93" s="34">
        <v>28</v>
      </c>
      <c r="G93" s="34"/>
      <c r="H93" s="34"/>
      <c r="I93" s="34"/>
      <c r="J93" s="34"/>
      <c r="K93" s="33">
        <f t="shared" si="36"/>
        <v>28</v>
      </c>
      <c r="L93" s="2"/>
      <c r="M93" s="34">
        <v>6</v>
      </c>
      <c r="N93" s="34"/>
      <c r="O93" s="34"/>
      <c r="P93" s="34"/>
      <c r="Q93" s="33">
        <f t="shared" si="37"/>
        <v>6</v>
      </c>
      <c r="R93" s="2"/>
      <c r="S93" s="33">
        <f t="shared" si="38"/>
        <v>34</v>
      </c>
    </row>
    <row r="94" spans="1:19" x14ac:dyDescent="0.25">
      <c r="A94" s="1"/>
      <c r="B94" s="46"/>
      <c r="C94" s="31" t="s">
        <v>170</v>
      </c>
      <c r="D94" s="31" t="s">
        <v>189</v>
      </c>
      <c r="E94" s="31" t="s">
        <v>190</v>
      </c>
      <c r="F94" s="32">
        <v>25</v>
      </c>
      <c r="G94" s="32"/>
      <c r="H94" s="32"/>
      <c r="I94" s="32"/>
      <c r="J94" s="32"/>
      <c r="K94" s="33">
        <f t="shared" si="36"/>
        <v>25</v>
      </c>
      <c r="L94" s="2"/>
      <c r="M94" s="32">
        <v>6</v>
      </c>
      <c r="N94" s="32">
        <v>4</v>
      </c>
      <c r="O94" s="32"/>
      <c r="P94" s="32"/>
      <c r="Q94" s="33">
        <f t="shared" si="37"/>
        <v>10</v>
      </c>
      <c r="R94" s="2"/>
      <c r="S94" s="33">
        <f t="shared" si="38"/>
        <v>35</v>
      </c>
    </row>
    <row r="95" spans="1:19" x14ac:dyDescent="0.25">
      <c r="A95" s="1"/>
      <c r="B95" s="46"/>
      <c r="C95" s="31" t="s">
        <v>171</v>
      </c>
      <c r="D95" s="31" t="s">
        <v>190</v>
      </c>
      <c r="E95" s="31" t="s">
        <v>190</v>
      </c>
      <c r="F95" s="34">
        <v>47</v>
      </c>
      <c r="G95" s="34">
        <v>2</v>
      </c>
      <c r="H95" s="34"/>
      <c r="I95" s="34"/>
      <c r="J95" s="34"/>
      <c r="K95" s="33">
        <f t="shared" si="36"/>
        <v>49</v>
      </c>
      <c r="L95" s="2"/>
      <c r="M95" s="34">
        <v>3</v>
      </c>
      <c r="N95" s="34"/>
      <c r="O95" s="34"/>
      <c r="P95" s="34"/>
      <c r="Q95" s="33">
        <f t="shared" si="37"/>
        <v>3</v>
      </c>
      <c r="R95" s="2"/>
      <c r="S95" s="33">
        <f t="shared" si="38"/>
        <v>52</v>
      </c>
    </row>
    <row r="96" spans="1:19" x14ac:dyDescent="0.25">
      <c r="A96" s="1"/>
      <c r="B96" s="46"/>
      <c r="C96" s="31" t="s">
        <v>150</v>
      </c>
      <c r="D96" s="31" t="s">
        <v>190</v>
      </c>
      <c r="E96" s="31" t="s">
        <v>190</v>
      </c>
      <c r="F96" s="32">
        <v>24</v>
      </c>
      <c r="G96" s="32"/>
      <c r="H96" s="32"/>
      <c r="I96" s="32"/>
      <c r="J96" s="32"/>
      <c r="K96" s="33">
        <f t="shared" si="36"/>
        <v>24</v>
      </c>
      <c r="L96" s="2"/>
      <c r="M96" s="32">
        <v>2</v>
      </c>
      <c r="N96" s="32">
        <v>2</v>
      </c>
      <c r="O96" s="32"/>
      <c r="P96" s="32"/>
      <c r="Q96" s="33">
        <f t="shared" si="37"/>
        <v>4</v>
      </c>
      <c r="R96" s="2"/>
      <c r="S96" s="33">
        <f t="shared" si="38"/>
        <v>28</v>
      </c>
    </row>
    <row r="97" spans="1:19" x14ac:dyDescent="0.25">
      <c r="A97" s="1"/>
      <c r="B97" s="46"/>
      <c r="C97" s="31" t="s">
        <v>172</v>
      </c>
      <c r="D97" s="31" t="s">
        <v>190</v>
      </c>
      <c r="E97" s="31" t="s">
        <v>190</v>
      </c>
      <c r="F97" s="34">
        <v>3</v>
      </c>
      <c r="G97" s="34"/>
      <c r="H97" s="34"/>
      <c r="I97" s="34"/>
      <c r="J97" s="34"/>
      <c r="K97" s="33">
        <f t="shared" si="36"/>
        <v>3</v>
      </c>
      <c r="L97" s="2"/>
      <c r="M97" s="34">
        <v>25</v>
      </c>
      <c r="N97" s="34">
        <v>20</v>
      </c>
      <c r="O97" s="34"/>
      <c r="P97" s="34"/>
      <c r="Q97" s="33">
        <f t="shared" si="37"/>
        <v>45</v>
      </c>
      <c r="R97" s="2"/>
      <c r="S97" s="33">
        <f t="shared" si="38"/>
        <v>48</v>
      </c>
    </row>
    <row r="98" spans="1:19" x14ac:dyDescent="0.25">
      <c r="A98" s="1"/>
      <c r="B98" s="46"/>
      <c r="C98" s="31" t="s">
        <v>173</v>
      </c>
      <c r="D98" s="31" t="s">
        <v>190</v>
      </c>
      <c r="E98" s="31" t="s">
        <v>190</v>
      </c>
      <c r="F98" s="32">
        <v>8</v>
      </c>
      <c r="G98" s="32">
        <v>1</v>
      </c>
      <c r="H98" s="32"/>
      <c r="I98" s="32"/>
      <c r="J98" s="32"/>
      <c r="K98" s="33">
        <f t="shared" si="36"/>
        <v>9</v>
      </c>
      <c r="L98" s="2"/>
      <c r="M98" s="32">
        <v>33</v>
      </c>
      <c r="N98" s="32">
        <v>6</v>
      </c>
      <c r="O98" s="32"/>
      <c r="P98" s="32"/>
      <c r="Q98" s="33">
        <f t="shared" si="37"/>
        <v>39</v>
      </c>
      <c r="R98" s="2"/>
      <c r="S98" s="33">
        <f t="shared" si="38"/>
        <v>48</v>
      </c>
    </row>
    <row r="99" spans="1:19" x14ac:dyDescent="0.25">
      <c r="A99" s="1"/>
      <c r="B99" s="46"/>
      <c r="C99" s="31" t="s">
        <v>174</v>
      </c>
      <c r="D99" s="31" t="s">
        <v>190</v>
      </c>
      <c r="E99" s="31" t="s">
        <v>190</v>
      </c>
      <c r="F99" s="34"/>
      <c r="G99" s="34"/>
      <c r="H99" s="34"/>
      <c r="I99" s="34"/>
      <c r="J99" s="34"/>
      <c r="K99" s="33">
        <f t="shared" si="36"/>
        <v>0</v>
      </c>
      <c r="L99" s="2"/>
      <c r="M99" s="34">
        <v>13</v>
      </c>
      <c r="N99" s="34">
        <v>10</v>
      </c>
      <c r="O99" s="34"/>
      <c r="P99" s="34"/>
      <c r="Q99" s="33">
        <f t="shared" si="37"/>
        <v>23</v>
      </c>
      <c r="R99" s="2"/>
      <c r="S99" s="33">
        <f t="shared" si="38"/>
        <v>23</v>
      </c>
    </row>
    <row r="100" spans="1:19" x14ac:dyDescent="0.25">
      <c r="A100" s="1"/>
      <c r="B100" s="46"/>
      <c r="C100" s="31" t="s">
        <v>175</v>
      </c>
      <c r="D100" s="31" t="s">
        <v>190</v>
      </c>
      <c r="E100" s="31" t="s">
        <v>190</v>
      </c>
      <c r="F100" s="32">
        <v>24</v>
      </c>
      <c r="G100" s="32">
        <v>15</v>
      </c>
      <c r="H100" s="32"/>
      <c r="I100" s="32"/>
      <c r="J100" s="32"/>
      <c r="K100" s="33">
        <f t="shared" si="36"/>
        <v>39</v>
      </c>
      <c r="L100" s="2"/>
      <c r="M100" s="32">
        <v>5</v>
      </c>
      <c r="N100" s="32">
        <v>12</v>
      </c>
      <c r="O100" s="32"/>
      <c r="P100" s="32"/>
      <c r="Q100" s="33">
        <f t="shared" si="37"/>
        <v>17</v>
      </c>
      <c r="R100" s="2"/>
      <c r="S100" s="33">
        <f t="shared" si="38"/>
        <v>56</v>
      </c>
    </row>
    <row r="101" spans="1:19" x14ac:dyDescent="0.25">
      <c r="A101" s="1"/>
      <c r="B101" s="46"/>
      <c r="C101" s="31" t="s">
        <v>176</v>
      </c>
      <c r="D101" s="31" t="s">
        <v>190</v>
      </c>
      <c r="E101" s="31" t="s">
        <v>190</v>
      </c>
      <c r="F101" s="34">
        <v>4</v>
      </c>
      <c r="G101" s="34"/>
      <c r="H101" s="34"/>
      <c r="I101" s="34"/>
      <c r="J101" s="34"/>
      <c r="K101" s="33">
        <f t="shared" si="36"/>
        <v>4</v>
      </c>
      <c r="L101" s="2"/>
      <c r="M101" s="34">
        <v>9</v>
      </c>
      <c r="N101" s="34">
        <v>28</v>
      </c>
      <c r="O101" s="34"/>
      <c r="P101" s="34"/>
      <c r="Q101" s="33">
        <f t="shared" si="37"/>
        <v>37</v>
      </c>
      <c r="R101" s="2"/>
      <c r="S101" s="33">
        <f t="shared" si="38"/>
        <v>41</v>
      </c>
    </row>
    <row r="102" spans="1:19" x14ac:dyDescent="0.25">
      <c r="A102" s="1"/>
      <c r="B102" s="46"/>
      <c r="C102" s="31" t="s">
        <v>177</v>
      </c>
      <c r="D102" s="31" t="s">
        <v>189</v>
      </c>
      <c r="E102" s="31" t="s">
        <v>190</v>
      </c>
      <c r="F102" s="32">
        <v>12</v>
      </c>
      <c r="G102" s="32"/>
      <c r="H102" s="32"/>
      <c r="I102" s="32"/>
      <c r="J102" s="32"/>
      <c r="K102" s="33">
        <f t="shared" si="36"/>
        <v>12</v>
      </c>
      <c r="L102" s="2"/>
      <c r="M102" s="32">
        <v>7</v>
      </c>
      <c r="N102" s="32">
        <v>14</v>
      </c>
      <c r="O102" s="32"/>
      <c r="P102" s="32"/>
      <c r="Q102" s="33">
        <f t="shared" si="37"/>
        <v>21</v>
      </c>
      <c r="R102" s="2"/>
      <c r="S102" s="33">
        <f t="shared" si="38"/>
        <v>33</v>
      </c>
    </row>
    <row r="103" spans="1:19" x14ac:dyDescent="0.25">
      <c r="A103" s="1"/>
      <c r="B103" s="46"/>
      <c r="C103" s="31" t="s">
        <v>156</v>
      </c>
      <c r="D103" s="31" t="s">
        <v>190</v>
      </c>
      <c r="E103" s="31" t="s">
        <v>190</v>
      </c>
      <c r="F103" s="34">
        <v>4</v>
      </c>
      <c r="G103" s="34"/>
      <c r="H103" s="34"/>
      <c r="I103" s="34"/>
      <c r="J103" s="34"/>
      <c r="K103" s="33">
        <f t="shared" si="36"/>
        <v>4</v>
      </c>
      <c r="L103" s="2"/>
      <c r="M103" s="34">
        <v>2</v>
      </c>
      <c r="N103" s="34">
        <v>1</v>
      </c>
      <c r="O103" s="34"/>
      <c r="P103" s="34"/>
      <c r="Q103" s="33">
        <f t="shared" si="37"/>
        <v>3</v>
      </c>
      <c r="R103" s="2"/>
      <c r="S103" s="33">
        <f t="shared" si="38"/>
        <v>7</v>
      </c>
    </row>
    <row r="104" spans="1:19" x14ac:dyDescent="0.25">
      <c r="A104" s="1"/>
      <c r="B104" s="46"/>
      <c r="C104" s="31" t="s">
        <v>178</v>
      </c>
      <c r="D104" s="31" t="s">
        <v>190</v>
      </c>
      <c r="E104" s="31" t="s">
        <v>190</v>
      </c>
      <c r="F104" s="32">
        <v>5</v>
      </c>
      <c r="G104" s="32"/>
      <c r="H104" s="32"/>
      <c r="I104" s="32"/>
      <c r="J104" s="32"/>
      <c r="K104" s="33">
        <f t="shared" si="36"/>
        <v>5</v>
      </c>
      <c r="L104" s="2"/>
      <c r="M104" s="32"/>
      <c r="N104" s="32"/>
      <c r="O104" s="32"/>
      <c r="P104" s="32"/>
      <c r="Q104" s="33">
        <f t="shared" si="37"/>
        <v>0</v>
      </c>
      <c r="R104" s="2"/>
      <c r="S104" s="33">
        <f t="shared" si="38"/>
        <v>5</v>
      </c>
    </row>
    <row r="105" spans="1:19" x14ac:dyDescent="0.25">
      <c r="A105" s="1"/>
      <c r="B105" s="46"/>
      <c r="C105" s="31" t="s">
        <v>179</v>
      </c>
      <c r="D105" s="31" t="s">
        <v>190</v>
      </c>
      <c r="E105" s="31" t="s">
        <v>190</v>
      </c>
      <c r="F105" s="34">
        <v>46</v>
      </c>
      <c r="G105" s="34"/>
      <c r="H105" s="34"/>
      <c r="I105" s="34"/>
      <c r="J105" s="34"/>
      <c r="K105" s="33">
        <f t="shared" si="36"/>
        <v>46</v>
      </c>
      <c r="L105" s="2"/>
      <c r="M105" s="34">
        <v>4</v>
      </c>
      <c r="N105" s="34"/>
      <c r="O105" s="34"/>
      <c r="P105" s="34"/>
      <c r="Q105" s="33">
        <f t="shared" si="37"/>
        <v>4</v>
      </c>
      <c r="R105" s="2"/>
      <c r="S105" s="33">
        <f t="shared" si="38"/>
        <v>50</v>
      </c>
    </row>
    <row r="106" spans="1:19" x14ac:dyDescent="0.25">
      <c r="A106" s="1"/>
      <c r="B106" s="47" t="s">
        <v>208</v>
      </c>
      <c r="C106" s="47"/>
      <c r="D106" s="37"/>
      <c r="E106" s="37"/>
      <c r="F106" s="38">
        <f>SUM(F89:F105)</f>
        <v>376</v>
      </c>
      <c r="G106" s="38">
        <f>SUM(G89:G105)</f>
        <v>28</v>
      </c>
      <c r="H106" s="38">
        <f>SUM(H89:H105)</f>
        <v>0</v>
      </c>
      <c r="I106" s="38">
        <f>SUM(I89:I105)</f>
        <v>0</v>
      </c>
      <c r="J106" s="38">
        <f>SUM(J89:J105)</f>
        <v>0</v>
      </c>
      <c r="K106" s="33">
        <f t="shared" si="36"/>
        <v>404</v>
      </c>
      <c r="L106" s="2"/>
      <c r="M106" s="38">
        <f>SUM(M89:M105)</f>
        <v>290</v>
      </c>
      <c r="N106" s="38">
        <f>SUM(N89:N105)</f>
        <v>120</v>
      </c>
      <c r="O106" s="38">
        <f>SUM(O89:O105)</f>
        <v>0</v>
      </c>
      <c r="P106" s="38">
        <f>SUM(P89:P105)</f>
        <v>0</v>
      </c>
      <c r="Q106" s="33">
        <f t="shared" si="37"/>
        <v>410</v>
      </c>
      <c r="R106" s="2"/>
      <c r="S106" s="33">
        <f t="shared" si="38"/>
        <v>814</v>
      </c>
    </row>
    <row r="107" spans="1:19" x14ac:dyDescent="0.25">
      <c r="A107" s="1"/>
      <c r="B107" s="2"/>
      <c r="C107" s="2"/>
      <c r="D107" s="39"/>
      <c r="E107" s="39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</row>
    <row r="108" spans="1:19" x14ac:dyDescent="0.25">
      <c r="A108" s="1"/>
      <c r="B108" s="49" t="s">
        <v>209</v>
      </c>
      <c r="C108" s="49"/>
      <c r="D108" s="41"/>
      <c r="E108" s="41"/>
      <c r="F108" s="38">
        <f>SUM(F10,F14,F19,F22,F25,F28,F31,F34,F37,F87,F106)</f>
        <v>3568</v>
      </c>
      <c r="G108" s="38">
        <f t="shared" ref="G108:K108" si="39">SUM(G10,G14,G19,G22,G25,G28,G31,G34,G37,G87,G106)</f>
        <v>989</v>
      </c>
      <c r="H108" s="38">
        <f t="shared" si="39"/>
        <v>851</v>
      </c>
      <c r="I108" s="38">
        <f t="shared" si="39"/>
        <v>0</v>
      </c>
      <c r="J108" s="38">
        <f t="shared" si="39"/>
        <v>2009</v>
      </c>
      <c r="K108" s="38">
        <f t="shared" si="39"/>
        <v>7417</v>
      </c>
      <c r="L108" s="2"/>
      <c r="M108" s="38">
        <f>SUM(M10,M14,M19,M22,M25,M28,M31,M34,M37,M87,M106)</f>
        <v>1191</v>
      </c>
      <c r="N108" s="38">
        <f t="shared" ref="N108:Q108" si="40">SUM(N10,N14,N19,N22,N25,N28,N31,N34,N37,N87,N106)</f>
        <v>716</v>
      </c>
      <c r="O108" s="38">
        <f t="shared" si="40"/>
        <v>6</v>
      </c>
      <c r="P108" s="38">
        <f t="shared" si="40"/>
        <v>297</v>
      </c>
      <c r="Q108" s="38">
        <f t="shared" si="40"/>
        <v>2210</v>
      </c>
      <c r="R108" s="2"/>
      <c r="S108" s="38">
        <f>SUM(K108,Q108)</f>
        <v>9627</v>
      </c>
    </row>
  </sheetData>
  <mergeCells count="25">
    <mergeCell ref="B25:C25"/>
    <mergeCell ref="B28:C28"/>
    <mergeCell ref="B108:C108"/>
    <mergeCell ref="B34:C34"/>
    <mergeCell ref="B37:C37"/>
    <mergeCell ref="B39:B86"/>
    <mergeCell ref="B87:C87"/>
    <mergeCell ref="B89:B105"/>
    <mergeCell ref="B106:C106"/>
    <mergeCell ref="B31:C31"/>
    <mergeCell ref="D3:E3"/>
    <mergeCell ref="F3:J3"/>
    <mergeCell ref="Q3:Q4"/>
    <mergeCell ref="S3:S4"/>
    <mergeCell ref="B5:B9"/>
    <mergeCell ref="K3:K4"/>
    <mergeCell ref="M3:P3"/>
    <mergeCell ref="B17:B18"/>
    <mergeCell ref="B19:C19"/>
    <mergeCell ref="B22:C22"/>
    <mergeCell ref="B14:C14"/>
    <mergeCell ref="B3:B4"/>
    <mergeCell ref="C3:C4"/>
    <mergeCell ref="B10:C10"/>
    <mergeCell ref="B12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pakiet 3</vt:lpstr>
      <vt:lpstr>pakiet 4</vt:lpstr>
      <vt:lpstr>pakiet 14</vt:lpstr>
      <vt:lpstr>pakiet 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Michał Twardowski Nadleśnictwo Poddębice</cp:lastModifiedBy>
  <cp:lastPrinted>2022-02-28T12:35:45Z</cp:lastPrinted>
  <dcterms:created xsi:type="dcterms:W3CDTF">2022-02-28T12:31:09Z</dcterms:created>
  <dcterms:modified xsi:type="dcterms:W3CDTF">2022-03-08T19:29:00Z</dcterms:modified>
</cp:coreProperties>
</file>