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I8" i="7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<sst xmlns="http://schemas.openxmlformats.org/spreadsheetml/2006/main" count="1705" uniqueCount="314">
  <si>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</si>
  <si>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</si>
  <si>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</si>
  <si>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</si>
  <si>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</si>
  <si>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</si>
  <si>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</si>
  <si>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</si>
  <si>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</si>
  <si>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</si>
  <si>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</si>
  <si>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</si>
  <si>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</si>
  <si>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</si>
  <si>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</si>
  <si>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</si>
  <si>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</si>
  <si>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</si>
  <si>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</si>
  <si>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</si>
  <si>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</si>
  <si>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</si>
  <si>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</si>
  <si>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</si>
  <si>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</si>
  <si>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</si>
  <si>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</si>
  <si>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</si>
  <si>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</si>
  <si>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</si>
  <si>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</si>
  <si>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</si>
  <si>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</si>
  <si>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</si>
  <si>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</si>
  <si>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</si>
  <si>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</si>
  <si>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</si>
  <si>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</si>
  <si>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</si>
  <si>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</si>
  <si>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</si>
  <si>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</si>
  <si>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</si>
  <si>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</si>
  <si>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</si>
  <si>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</si>
  <si>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</si>
  <si>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</si>
  <si>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</si>
  <si>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</si>
  <si>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</si>
  <si>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</si>
  <si>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</si>
  <si>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</si>
  <si>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</si>
  <si>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</si>
  <si>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</si>
  <si>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</si>
  <si>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</si>
  <si>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</si>
  <si>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</si>
  <si>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</si>
  <si>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</si>
  <si>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</si>
  <si>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</si>
  <si>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</si>
  <si>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</si>
  <si>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</si>
  <si>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</si>
  <si>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</si>
  <si>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</si>
  <si>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</si>
  <si>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</si>
  <si>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</si>
  <si>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</si>
  <si>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</si>
  <si>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</si>
  <si>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</si>
  <si>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</si>
  <si>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</si>
  <si>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</si>
  <si>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</si>
  <si>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</si>
  <si>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</si>
  <si>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</si>
  <si>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</si>
  <si>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</si>
  <si>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</si>
  <si>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</si>
  <si>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</si>
  <si>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</si>
  <si>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</si>
  <si>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</si>
  <si>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</si>
  <si>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</si>
  <si>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</si>
  <si>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</si>
  <si>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</si>
  <si>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</si>
  <si>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</si>
  <si>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</si>
  <si>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</si>
  <si>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</si>
  <si>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</si>
  <si>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</si>
  <si>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</si>
  <si>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</si>
  <si>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</si>
  <si>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</si>
  <si>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</si>
  <si>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</si>
  <si>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</si>
  <si>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</si>
  <si>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</si>
  <si>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</si>
  <si>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</si>
  <si>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</si>
  <si>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</si>
  <si>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</si>
  <si>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</si>
  <si>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</si>
  <si>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</si>
  <si>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</si>
  <si>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</si>
  <si>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</si>
  <si>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</si>
  <si>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</si>
  <si>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</si>
  <si>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</si>
  <si>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</si>
  <si>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</si>
  <si>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</si>
  <si>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</si>
  <si>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</si>
  <si>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</si>
  <si>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</si>
  <si>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</si>
  <si>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</si>
  <si>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</si>
  <si>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</si>
  <si>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</si>
  <si>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</si>
  <si>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</si>
  <si>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</si>
  <si>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</si>
  <si>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</si>
  <si>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</si>
  <si>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</si>
  <si>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</si>
  <si>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</si>
  <si>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</si>
  <si>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</si>
  <si>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</si>
  <si>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</si>
  <si>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</si>
  <si>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</si>
  <si>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</si>
  <si>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</si>
  <si>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</si>
  <si>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</si>
  <si>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</si>
  <si>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</si>
  <si>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</si>
  <si>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</si>
  <si>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</si>
  <si>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</si>
  <si>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</si>
  <si>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</si>
  <si>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</si>
  <si>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</si>
  <si>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</si>
  <si>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</si>
  <si>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</si>
  <si>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</si>
  <si>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</si>
  <si>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</si>
  <si>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</si>
  <si>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</si>
  <si>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</si>
  <si>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</si>
  <si>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</si>
  <si>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</si>
  <si>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</si>
  <si>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</si>
  <si>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</si>
  <si>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</si>
  <si>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</si>
  <si>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</si>
  <si>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</si>
  <si>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</si>
  <si>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</si>
  <si>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</si>
  <si>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</si>
  <si>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</si>
  <si>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</si>
  <si>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</si>
  <si>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</si>
  <si>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</si>
  <si>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</si>
  <si>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</si>
  <si>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</si>
  <si>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</si>
  <si>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</si>
  <si>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</si>
  <si>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</si>
  <si>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</si>
  <si>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</si>
  <si>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</si>
  <si>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</si>
  <si>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</si>
  <si>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</si>
  <si>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</si>
  <si>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</si>
  <si>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</si>
  <si>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</si>
  <si>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</si>
  <si>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</si>
  <si>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</si>
  <si>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</si>
  <si>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</si>
  <si>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</si>
  <si>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</si>
  <si>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</si>
  <si>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</si>
  <si>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</si>
  <si>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</si>
  <si>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</si>
  <si>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</si>
  <si>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</si>
  <si>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</si>
  <si>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</si>
  <si>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</si>
  <si>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</si>
  <si>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</si>
  <si>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</si>
  <si>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</si>
  <si>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</si>
  <si>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</si>
  <si>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</si>
  <si>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</si>
  <si>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</si>
  <si>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</si>
  <si>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</si>
  <si>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</si>
  <si>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</si>
  <si>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</si>
  <si>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</si>
  <si>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</si>
  <si>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</si>
  <si>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</si>
  <si>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</si>
  <si>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</si>
  <si>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</si>
  <si>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</si>
  <si>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</si>
  <si>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</si>
  <si>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</si>
  <si>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</si>
  <si>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</si>
  <si>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</si>
  <si>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</si>
  <si>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</si>
  <si>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</si>
  <si>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</si>
  <si>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</si>
  <si>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</si>
  <si>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</si>
  <si>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</si>
  <si>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</si>
  <si>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</si>
  <si>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</si>
  <si>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</si>
  <si>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</si>
  <si>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</si>
  <si>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</si>
  <si>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</si>
  <si>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</si>
  <si>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</si>
  <si>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Turcja</t>
  </si>
  <si>
    <t>Kosowo</t>
  </si>
  <si>
    <t>Azerbejdżan</t>
  </si>
  <si>
    <t xml:space="preserve"> tyg. zmiana </t>
  </si>
  <si>
    <t xml:space="preserve">tygodniowa zmiana </t>
  </si>
  <si>
    <t>tyg. zmiana kursu</t>
  </si>
  <si>
    <t>Republika Korei</t>
  </si>
  <si>
    <t>grudzień</t>
  </si>
  <si>
    <t>tydzień temu</t>
  </si>
  <si>
    <t xml:space="preserve"> tygodnia</t>
  </si>
  <si>
    <t xml:space="preserve">     MONITOROWANYCH W RAMACH ZSRIR w 2021r.</t>
  </si>
  <si>
    <t>OKRES: I.2017 - I.2021   (ceny bez VAT)</t>
  </si>
  <si>
    <t>XII-2020</t>
  </si>
  <si>
    <t>XII-2019</t>
  </si>
  <si>
    <t>2020r.</t>
  </si>
  <si>
    <t>2020r*.</t>
  </si>
  <si>
    <t>Handel zagraniczny produktami mlecznymi w 2020r. - dane wstępne</t>
  </si>
  <si>
    <t>2019r</t>
  </si>
  <si>
    <t>2020r</t>
  </si>
  <si>
    <t>14.02.2021</t>
  </si>
  <si>
    <t>NR 7 / 2021</t>
  </si>
  <si>
    <t>25 lutego 2021r.</t>
  </si>
  <si>
    <t>Notowania z okresu:  15-21.02.2021r.</t>
  </si>
  <si>
    <t>Ceny sprzedaży NETTO (bez VAT) wybranych produktów mleczarskich za okres: 15-21.02.2021r.</t>
  </si>
  <si>
    <t>21.02.2021</t>
  </si>
  <si>
    <t>Miesięczna zmiana ceny (%)</t>
  </si>
  <si>
    <t>styczeń</t>
  </si>
  <si>
    <t>białko %</t>
  </si>
  <si>
    <t>tłuszcz %</t>
  </si>
  <si>
    <t>styczeń 2021</t>
  </si>
  <si>
    <t>styczeń 2020</t>
  </si>
  <si>
    <t>styczeń 2019</t>
  </si>
  <si>
    <t>Zmiana ceny [%] w 2021r. względem:</t>
  </si>
  <si>
    <t>Aktualna   15-21.02</t>
  </si>
  <si>
    <r>
      <t>Mleko surowe</t>
    </r>
    <r>
      <rPr>
        <b/>
        <sz val="11"/>
        <rFont val="Times New Roman"/>
        <family val="1"/>
        <charset val="238"/>
      </rPr>
      <t xml:space="preserve"> skup     styczeń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</si>
</sst>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2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0" fontId="80" fillId="0" borderId="47" xfId="0" applyFont="1" applyBorder="1"/>
    <xf numFmtId="0" fontId="80" fillId="0" borderId="58" xfId="0" applyFont="1" applyBorder="1"/>
    <xf numFmtId="0" fontId="108" fillId="0" borderId="47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4" xfId="0" applyBorder="1"/>
    <xf numFmtId="0" fontId="8" fillId="0" borderId="116" xfId="0" applyFont="1" applyBorder="1" applyAlignment="1">
      <alignment horizontal="centerContinuous" vertical="center" wrapText="1"/>
    </xf>
    <xf numFmtId="0" fontId="8" fillId="0" borderId="117" xfId="0" applyFont="1" applyBorder="1" applyAlignment="1">
      <alignment horizontal="centerContinuous" vertical="center" wrapText="1"/>
    </xf>
    <xf numFmtId="0" fontId="30" fillId="24" borderId="116" xfId="0" applyFont="1" applyFill="1" applyBorder="1" applyAlignment="1">
      <alignment horizontal="center" vertical="center" wrapText="1"/>
    </xf>
    <xf numFmtId="164" fontId="8" fillId="24" borderId="116" xfId="0" applyNumberFormat="1" applyFont="1" applyFill="1" applyBorder="1" applyAlignment="1">
      <alignment horizontal="right" vertical="center" wrapText="1"/>
    </xf>
    <xf numFmtId="164" fontId="94" fillId="0" borderId="121" xfId="0" applyNumberFormat="1" applyFont="1" applyBorder="1" applyAlignment="1">
      <alignment horizontal="right" vertical="center" wrapText="1"/>
    </xf>
    <xf numFmtId="164" fontId="8" fillId="24" borderId="122" xfId="0" applyNumberFormat="1" applyFont="1" applyFill="1" applyBorder="1" applyAlignment="1">
      <alignment horizontal="right" vertical="center" wrapText="1"/>
    </xf>
    <xf numFmtId="164" fontId="94" fillId="0" borderId="123" xfId="0" applyNumberFormat="1" applyFont="1" applyBorder="1" applyAlignment="1">
      <alignment horizontal="right" vertical="center" wrapText="1"/>
    </xf>
    <xf numFmtId="0" fontId="112" fillId="0" borderId="0" xfId="0" applyFont="1"/>
    <xf numFmtId="0" fontId="113" fillId="0" borderId="0" xfId="0" applyFont="1"/>
    <xf numFmtId="0" fontId="8" fillId="0" borderId="116" xfId="0" applyFont="1" applyFill="1" applyBorder="1" applyAlignment="1">
      <alignment horizontal="centerContinuous" vertical="center" wrapText="1"/>
    </xf>
    <xf numFmtId="0" fontId="8" fillId="0" borderId="120" xfId="0" applyFont="1" applyFill="1" applyBorder="1" applyAlignment="1">
      <alignment horizontal="centerContinuous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14" fontId="9" fillId="0" borderId="122" xfId="0" applyNumberFormat="1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1" fontId="8" fillId="24" borderId="125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6" xfId="0" applyNumberFormat="1" applyFont="1" applyFill="1" applyBorder="1" applyAlignment="1">
      <alignment vertical="center" wrapText="1"/>
    </xf>
    <xf numFmtId="1" fontId="15" fillId="0" borderId="120" xfId="0" applyNumberFormat="1" applyFont="1" applyBorder="1" applyAlignment="1">
      <alignment vertical="center" wrapText="1"/>
    </xf>
    <xf numFmtId="165" fontId="15" fillId="0" borderId="120" xfId="0" applyNumberFormat="1" applyFont="1" applyBorder="1" applyAlignment="1">
      <alignment vertical="center" wrapText="1"/>
    </xf>
    <xf numFmtId="1" fontId="8" fillId="24" borderId="125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2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4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6" xfId="0" applyFont="1" applyBorder="1" applyAlignment="1">
      <alignment horizontal="centerContinuous" vertical="center"/>
    </xf>
    <xf numFmtId="0" fontId="9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0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31" xfId="0" applyFont="1" applyBorder="1"/>
    <xf numFmtId="0" fontId="7" fillId="0" borderId="132" xfId="0" applyFont="1" applyBorder="1" applyAlignment="1">
      <alignment horizontal="center"/>
    </xf>
    <xf numFmtId="0" fontId="14" fillId="0" borderId="133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7" fillId="0" borderId="135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7" fillId="0" borderId="138" xfId="0" applyFont="1" applyBorder="1" applyAlignment="1">
      <alignment horizontal="centerContinuous"/>
    </xf>
    <xf numFmtId="0" fontId="8" fillId="0" borderId="136" xfId="0" applyFont="1" applyBorder="1" applyAlignment="1">
      <alignment horizontal="center" wrapText="1"/>
    </xf>
    <xf numFmtId="0" fontId="8" fillId="0" borderId="137" xfId="0" applyFont="1" applyBorder="1" applyAlignment="1">
      <alignment horizontal="center" wrapText="1"/>
    </xf>
    <xf numFmtId="0" fontId="82" fillId="0" borderId="139" xfId="0" applyFont="1" applyBorder="1" applyAlignment="1">
      <alignment horizontal="center" wrapText="1"/>
    </xf>
    <xf numFmtId="0" fontId="82" fillId="0" borderId="129" xfId="0" applyFont="1" applyBorder="1" applyAlignment="1">
      <alignment horizontal="center" wrapText="1"/>
    </xf>
    <xf numFmtId="0" fontId="18" fillId="0" borderId="134" xfId="0" applyFont="1" applyBorder="1" applyAlignment="1">
      <alignment horizontal="center" vertical="center" wrapText="1"/>
    </xf>
    <xf numFmtId="165" fontId="95" fillId="0" borderId="139" xfId="0" applyNumberFormat="1" applyFont="1" applyBorder="1" applyAlignment="1">
      <alignment horizontal="right" vertical="center" wrapText="1"/>
    </xf>
    <xf numFmtId="165" fontId="95" fillId="0" borderId="129" xfId="0" applyNumberFormat="1" applyFont="1" applyBorder="1" applyAlignment="1">
      <alignment horizontal="right" vertical="center" wrapText="1"/>
    </xf>
    <xf numFmtId="0" fontId="26" fillId="30" borderId="140" xfId="0" applyFont="1" applyFill="1" applyBorder="1" applyAlignment="1" applyProtection="1">
      <alignment horizontal="center" vertical="top" wrapText="1"/>
      <protection locked="0"/>
    </xf>
    <xf numFmtId="0" fontId="3" fillId="0" borderId="140" xfId="0" applyFont="1" applyFill="1" applyBorder="1" applyAlignment="1" applyProtection="1">
      <alignment horizontal="center" vertical="top" wrapText="1"/>
      <protection locked="0"/>
    </xf>
    <xf numFmtId="0" fontId="3" fillId="31" borderId="140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3" fillId="0" borderId="142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165" fontId="51" fillId="3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center" vertical="center" wrapText="1"/>
    </xf>
    <xf numFmtId="165" fontId="3" fillId="0" borderId="140" xfId="0" applyNumberFormat="1" applyFont="1" applyFill="1" applyBorder="1" applyAlignment="1" applyProtection="1">
      <alignment horizontal="right" vertical="center" wrapText="1"/>
    </xf>
    <xf numFmtId="165" fontId="3" fillId="31" borderId="140" xfId="0" applyNumberFormat="1" applyFont="1" applyFill="1" applyBorder="1" applyAlignment="1" applyProtection="1">
      <alignment horizontal="right" vertical="center" wrapText="1"/>
    </xf>
    <xf numFmtId="1" fontId="3" fillId="31" borderId="14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right" vertical="center" wrapText="1"/>
    </xf>
    <xf numFmtId="1" fontId="51" fillId="30" borderId="140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0" xfId="0" applyNumberFormat="1" applyFont="1" applyFill="1" applyBorder="1" applyAlignment="1" applyProtection="1">
      <alignment horizontal="right" vertical="center" wrapText="1"/>
      <protection locked="0"/>
    </xf>
    <xf numFmtId="1" fontId="110" fillId="32" borderId="14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2" xfId="0" applyNumberFormat="1" applyFont="1" applyFill="1" applyBorder="1" applyAlignment="1">
      <alignment horizontal="right" vertical="center" wrapText="1"/>
    </xf>
    <xf numFmtId="1" fontId="43" fillId="32" borderId="142" xfId="0" applyNumberFormat="1" applyFont="1" applyFill="1" applyBorder="1" applyAlignment="1">
      <alignment horizontal="right" vertical="center" wrapText="1"/>
    </xf>
    <xf numFmtId="1" fontId="111" fillId="32" borderId="142" xfId="0" applyNumberFormat="1" applyFont="1" applyFill="1" applyBorder="1" applyAlignment="1">
      <alignment horizontal="right" vertical="center" wrapText="1"/>
    </xf>
    <xf numFmtId="0" fontId="105" fillId="27" borderId="143" xfId="0" applyFont="1" applyFill="1" applyBorder="1" applyAlignment="1">
      <alignment horizontal="center"/>
    </xf>
    <xf numFmtId="0" fontId="105" fillId="27" borderId="146" xfId="0" applyFont="1" applyFill="1" applyBorder="1" applyAlignment="1">
      <alignment horizontal="center" vertical="center"/>
    </xf>
    <xf numFmtId="0" fontId="105" fillId="27" borderId="147" xfId="0" applyFont="1" applyFill="1" applyBorder="1" applyAlignment="1">
      <alignment horizontal="center" vertical="center"/>
    </xf>
    <xf numFmtId="0" fontId="105" fillId="27" borderId="144" xfId="0" applyFont="1" applyFill="1" applyBorder="1" applyAlignment="1">
      <alignment horizontal="center" vertical="center"/>
    </xf>
    <xf numFmtId="0" fontId="106" fillId="0" borderId="148" xfId="0" applyFont="1" applyBorder="1" applyAlignment="1">
      <alignment horizontal="left" indent="1"/>
    </xf>
    <xf numFmtId="2" fontId="0" fillId="0" borderId="149" xfId="0" applyNumberFormat="1" applyBorder="1"/>
    <xf numFmtId="2" fontId="0" fillId="0" borderId="145" xfId="0" applyNumberFormat="1" applyBorder="1"/>
    <xf numFmtId="0" fontId="106" fillId="0" borderId="150" xfId="0" applyFont="1" applyBorder="1" applyAlignment="1">
      <alignment horizontal="left" indent="1"/>
    </xf>
    <xf numFmtId="2" fontId="0" fillId="0" borderId="151" xfId="0" applyNumberFormat="1" applyBorder="1"/>
    <xf numFmtId="2" fontId="0" fillId="0" borderId="152" xfId="0" applyNumberFormat="1" applyBorder="1"/>
    <xf numFmtId="0" fontId="115" fillId="0" borderId="21" xfId="0" applyFont="1" applyBorder="1"/>
    <xf numFmtId="0" fontId="115" fillId="0" borderId="31" xfId="0" applyFont="1" applyBorder="1"/>
    <xf numFmtId="0" fontId="116" fillId="0" borderId="21" xfId="0" applyFont="1" applyBorder="1"/>
    <xf numFmtId="0" fontId="116" fillId="0" borderId="31" xfId="0" applyFont="1" applyBorder="1"/>
    <xf numFmtId="165" fontId="95" fillId="0" borderId="14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48" xfId="0" applyNumberFormat="1" applyFont="1" applyFill="1" applyBorder="1" applyAlignment="1">
      <alignment horizontal="right" vertical="center" wrapText="1"/>
    </xf>
    <xf numFmtId="3" fontId="8" fillId="0" borderId="148" xfId="0" applyNumberFormat="1" applyFont="1" applyFill="1" applyBorder="1" applyAlignment="1">
      <alignment horizontal="right" vertical="center" wrapText="1"/>
    </xf>
    <xf numFmtId="1" fontId="107" fillId="30" borderId="156" xfId="0" applyNumberFormat="1" applyFont="1" applyFill="1" applyBorder="1" applyAlignment="1">
      <alignment horizontal="right" vertical="center" wrapText="1"/>
    </xf>
    <xf numFmtId="1" fontId="107" fillId="32" borderId="156" xfId="0" applyNumberFormat="1" applyFont="1" applyFill="1" applyBorder="1" applyAlignment="1">
      <alignment horizontal="right" vertical="center" wrapText="1"/>
    </xf>
    <xf numFmtId="1" fontId="109" fillId="32" borderId="156" xfId="0" applyNumberFormat="1" applyFont="1" applyFill="1" applyBorder="1" applyAlignment="1">
      <alignment horizontal="right" vertical="center" wrapText="1"/>
    </xf>
    <xf numFmtId="1" fontId="43" fillId="30" borderId="154" xfId="0" applyNumberFormat="1" applyFont="1" applyFill="1" applyBorder="1" applyAlignment="1">
      <alignment horizontal="right" vertical="center" wrapText="1"/>
    </xf>
    <xf numFmtId="1" fontId="43" fillId="32" borderId="154" xfId="0" applyNumberFormat="1" applyFont="1" applyFill="1" applyBorder="1" applyAlignment="1">
      <alignment horizontal="right" vertical="center" wrapText="1"/>
    </xf>
    <xf numFmtId="1" fontId="111" fillId="32" borderId="154" xfId="0" applyNumberFormat="1" applyFont="1" applyFill="1" applyBorder="1" applyAlignment="1">
      <alignment horizontal="right" vertical="center" wrapText="1"/>
    </xf>
    <xf numFmtId="14" fontId="31" fillId="0" borderId="157" xfId="0" applyNumberFormat="1" applyFont="1" applyFill="1" applyBorder="1" applyAlignment="1">
      <alignment horizontal="center" vertical="center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165" fontId="95" fillId="0" borderId="157" xfId="0" applyNumberFormat="1" applyFont="1" applyBorder="1" applyAlignment="1">
      <alignment horizontal="right" vertical="center" wrapText="1"/>
    </xf>
    <xf numFmtId="1" fontId="8" fillId="29" borderId="157" xfId="0" applyNumberFormat="1" applyFont="1" applyFill="1" applyBorder="1" applyAlignment="1">
      <alignment horizontal="right" vertical="center" wrapText="1"/>
    </xf>
    <xf numFmtId="1" fontId="8" fillId="0" borderId="157" xfId="0" applyNumberFormat="1" applyFont="1" applyBorder="1" applyAlignment="1">
      <alignment horizontal="right" vertical="center" wrapText="1"/>
    </xf>
    <xf numFmtId="1" fontId="8" fillId="0" borderId="157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" fontId="8" fillId="0" borderId="18" xfId="0" applyNumberFormat="1" applyFont="1" applyFill="1" applyBorder="1" applyAlignment="1">
      <alignment horizontal="right" vertical="center" wrapText="1"/>
    </xf>
    <xf numFmtId="0" fontId="85" fillId="0" borderId="157" xfId="0" applyFont="1" applyBorder="1" applyAlignment="1">
      <alignment horizontal="center" wrapText="1"/>
    </xf>
    <xf numFmtId="2" fontId="8" fillId="0" borderId="157" xfId="0" applyNumberFormat="1" applyFont="1" applyBorder="1" applyAlignment="1">
      <alignment horizontal="center" vertical="center" wrapText="1"/>
    </xf>
    <xf numFmtId="0" fontId="18" fillId="0" borderId="157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3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16" fillId="0" borderId="119" xfId="0" applyFont="1" applyBorder="1" applyAlignment="1">
      <alignment vertical="center" wrapText="1"/>
    </xf>
    <xf numFmtId="0" fontId="0" fillId="0" borderId="120" xfId="0" applyBorder="1" applyAlignment="1">
      <alignment vertical="center" wrapText="1"/>
    </xf>
    <xf numFmtId="0" fontId="7" fillId="0" borderId="157" xfId="0" applyFont="1" applyBorder="1" applyAlignment="1">
      <alignment horizontal="center" vertical="center"/>
    </xf>
    <xf numFmtId="0" fontId="30" fillId="0" borderId="157" xfId="0" applyFont="1" applyBorder="1" applyAlignment="1">
      <alignment horizontal="center" vertical="center"/>
    </xf>
    <xf numFmtId="0" fontId="18" fillId="0" borderId="157" xfId="0" applyFont="1" applyBorder="1" applyAlignment="1">
      <alignment horizontal="center" vertical="center" wrapText="1"/>
    </xf>
    <xf numFmtId="0" fontId="8" fillId="0" borderId="157" xfId="0" applyFont="1" applyBorder="1" applyAlignment="1">
      <alignment horizontal="center" vertical="center" wrapText="1"/>
    </xf>
    <xf numFmtId="0" fontId="51" fillId="0" borderId="154" xfId="0" applyFont="1" applyFill="1" applyBorder="1" applyAlignment="1" applyProtection="1">
      <alignment horizontal="center" vertical="center" wrapText="1"/>
      <protection locked="0"/>
    </xf>
    <xf numFmtId="0" fontId="51" fillId="0" borderId="155" xfId="0" applyFont="1" applyFill="1" applyBorder="1" applyAlignment="1" applyProtection="1">
      <alignment horizontal="center" vertical="top" wrapText="1"/>
      <protection locked="0"/>
    </xf>
    <xf numFmtId="0" fontId="51" fillId="0" borderId="154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0" fillId="0" borderId="128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1" fillId="0" borderId="148" xfId="0" applyFont="1" applyBorder="1" applyAlignment="1">
      <alignment horizontal="centerContinuous" vertical="center" wrapText="1"/>
    </xf>
    <xf numFmtId="0" fontId="81" fillId="0" borderId="158" xfId="0" applyFont="1" applyBorder="1" applyAlignment="1">
      <alignment horizontal="centerContinuous" vertical="center" wrapText="1"/>
    </xf>
    <xf numFmtId="0" fontId="81" fillId="0" borderId="139" xfId="0" applyFont="1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44" xfId="0" applyNumberFormat="1" applyFont="1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8" fillId="24" borderId="133" xfId="0" applyNumberFormat="1" applyFont="1" applyFill="1" applyBorder="1" applyAlignment="1">
      <alignment horizontal="right" vertical="center" wrapText="1"/>
    </xf>
    <xf numFmtId="164" fontId="117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59" xfId="0" applyNumberFormat="1" applyFont="1" applyBorder="1" applyAlignment="1">
      <alignment horizontal="right" vertical="center"/>
    </xf>
    <xf numFmtId="168" fontId="2" fillId="0" borderId="159" xfId="0" applyNumberFormat="1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3787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9</xdr:col>
      <xdr:colOff>11906</xdr:colOff>
      <xdr:row>43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7727156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32</xdr:row>
      <xdr:rowOff>154781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31551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6</xdr:col>
      <xdr:colOff>797718</xdr:colOff>
      <xdr:row>52</xdr:row>
      <xdr:rowOff>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4869656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11907</xdr:colOff>
      <xdr:row>14</xdr:row>
      <xdr:rowOff>0</xdr:rowOff>
    </xdr:from>
    <xdr:to>
      <xdr:col>20</xdr:col>
      <xdr:colOff>533401</xdr:colOff>
      <xdr:row>46</xdr:row>
      <xdr:rowOff>11906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970" y="2631281"/>
          <a:ext cx="11094244" cy="534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1</xdr:row>
      <xdr:rowOff>0</xdr:rowOff>
    </xdr:from>
    <xdr:to>
      <xdr:col>14</xdr:col>
      <xdr:colOff>587544</xdr:colOff>
      <xdr:row>20</xdr:row>
      <xdr:rowOff>50944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85724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40042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85725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433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13152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12</xdr:col>
      <xdr:colOff>28575</xdr:colOff>
      <xdr:row>82</xdr:row>
      <xdr:rowOff>152400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10363200"/>
          <a:ext cx="6124575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22</xdr:col>
      <xdr:colOff>504825</xdr:colOff>
      <xdr:row>83</xdr:row>
      <xdr:rowOff>19050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10363200"/>
          <a:ext cx="6248400" cy="3276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57150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051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590550</xdr:colOff>
      <xdr:row>61</xdr:row>
      <xdr:rowOff>85725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66675</xdr:colOff>
      <xdr:row>61</xdr:row>
      <xdr:rowOff>86310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11467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plynne/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plynne/Skup%20wyk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Mleka"/>
    </sheetNames>
    <sheetDataSet>
      <sheetData sheetId="0">
        <row r="6">
          <cell r="K6" t="str">
            <v>I</v>
          </cell>
          <cell r="L6" t="str">
            <v>II</v>
          </cell>
          <cell r="M6" t="str">
            <v>III</v>
          </cell>
          <cell r="N6" t="str">
            <v>IV</v>
          </cell>
          <cell r="O6" t="str">
            <v>V</v>
          </cell>
          <cell r="P6" t="str">
            <v>VI</v>
          </cell>
          <cell r="Q6" t="str">
            <v>VII</v>
          </cell>
          <cell r="R6" t="str">
            <v>VIII</v>
          </cell>
          <cell r="S6" t="str">
            <v>IX</v>
          </cell>
          <cell r="T6" t="str">
            <v>X</v>
          </cell>
          <cell r="U6" t="str">
            <v>XI</v>
          </cell>
          <cell r="V6" t="str">
            <v>XII</v>
          </cell>
        </row>
        <row r="22">
          <cell r="A22">
            <v>2019</v>
          </cell>
          <cell r="K22">
            <v>139.47</v>
          </cell>
          <cell r="L22">
            <v>139.1</v>
          </cell>
          <cell r="M22">
            <v>139.24</v>
          </cell>
          <cell r="N22">
            <v>136.16</v>
          </cell>
          <cell r="O22">
            <v>135.25</v>
          </cell>
          <cell r="P22">
            <v>132.31</v>
          </cell>
          <cell r="Q22">
            <v>131.05000000000001</v>
          </cell>
          <cell r="R22">
            <v>130.74</v>
          </cell>
          <cell r="S22">
            <v>132.375</v>
          </cell>
          <cell r="T22">
            <v>135.26</v>
          </cell>
          <cell r="U22">
            <v>140.62</v>
          </cell>
          <cell r="V22">
            <v>142.47</v>
          </cell>
        </row>
        <row r="23">
          <cell r="A23">
            <v>2020</v>
          </cell>
          <cell r="K23">
            <v>139.18</v>
          </cell>
          <cell r="L23">
            <v>139.15</v>
          </cell>
          <cell r="M23">
            <v>137.97999999999999</v>
          </cell>
          <cell r="N23">
            <v>134.30000000000001</v>
          </cell>
          <cell r="O23">
            <v>133.1</v>
          </cell>
          <cell r="P23">
            <v>131.71</v>
          </cell>
          <cell r="Q23">
            <v>132.88999999999999</v>
          </cell>
          <cell r="R23">
            <v>135.47</v>
          </cell>
          <cell r="S23">
            <v>140.26</v>
          </cell>
          <cell r="T23">
            <v>147.52000000000001</v>
          </cell>
          <cell r="U23">
            <v>155.43</v>
          </cell>
          <cell r="V23">
            <v>155.24</v>
          </cell>
        </row>
        <row r="24">
          <cell r="A24">
            <v>2021</v>
          </cell>
          <cell r="K24">
            <v>149.29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Mleka"/>
    </sheetNames>
    <sheetDataSet>
      <sheetData sheetId="0">
        <row r="6">
          <cell r="GI6" t="str">
            <v>I-20</v>
          </cell>
          <cell r="GJ6" t="str">
            <v>II</v>
          </cell>
          <cell r="GK6" t="str">
            <v>III</v>
          </cell>
          <cell r="GL6" t="str">
            <v>IV</v>
          </cell>
          <cell r="GM6" t="str">
            <v>V</v>
          </cell>
          <cell r="GN6" t="str">
            <v>VI</v>
          </cell>
          <cell r="GO6" t="str">
            <v>VII</v>
          </cell>
          <cell r="GP6" t="str">
            <v>VIII</v>
          </cell>
          <cell r="GQ6" t="str">
            <v>IX</v>
          </cell>
          <cell r="GR6" t="str">
            <v>X</v>
          </cell>
          <cell r="GS6" t="str">
            <v>XI</v>
          </cell>
          <cell r="GT6" t="str">
            <v>XII</v>
          </cell>
          <cell r="GU6" t="str">
            <v>I-21</v>
          </cell>
          <cell r="GV6" t="str">
            <v>II</v>
          </cell>
        </row>
        <row r="7">
          <cell r="A7" t="str">
            <v>Klasa ekstra</v>
          </cell>
          <cell r="GI7">
            <v>139.18</v>
          </cell>
          <cell r="GJ7">
            <v>139.15</v>
          </cell>
          <cell r="GK7">
            <v>137.97999999999999</v>
          </cell>
          <cell r="GL7">
            <v>134.30000000000001</v>
          </cell>
          <cell r="GM7">
            <v>133.1</v>
          </cell>
          <cell r="GN7">
            <v>131.69999999999999</v>
          </cell>
          <cell r="GO7">
            <v>132.88999999999999</v>
          </cell>
          <cell r="GP7">
            <v>135.47</v>
          </cell>
          <cell r="GQ7">
            <v>140.26</v>
          </cell>
          <cell r="GR7">
            <v>147.52000000000001</v>
          </cell>
          <cell r="GS7">
            <v>155.43</v>
          </cell>
          <cell r="GT7">
            <v>155.24</v>
          </cell>
          <cell r="GU7">
            <v>149.29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M20" sqref="M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271</v>
      </c>
      <c r="C3" s="114"/>
    </row>
    <row r="4" spans="2:25" x14ac:dyDescent="0.2">
      <c r="B4" s="190" t="s">
        <v>269</v>
      </c>
      <c r="C4" s="190"/>
      <c r="D4" s="190"/>
      <c r="E4" s="190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299</v>
      </c>
      <c r="D9" s="1" t="s">
        <v>22</v>
      </c>
    </row>
    <row r="10" spans="2:25" x14ac:dyDescent="0.2">
      <c r="B10" s="1" t="s">
        <v>300</v>
      </c>
    </row>
    <row r="11" spans="2:25" x14ac:dyDescent="0.2">
      <c r="B11" s="1"/>
    </row>
    <row r="12" spans="2:25" x14ac:dyDescent="0.2">
      <c r="B12" s="29" t="s">
        <v>301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28"/>
      <c r="C14" s="428"/>
      <c r="D14" s="428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114"/>
      <c r="W14" s="114"/>
      <c r="X14" s="114"/>
      <c r="Y14" s="114"/>
    </row>
    <row r="15" spans="2:25" ht="15" x14ac:dyDescent="0.2">
      <c r="B15" s="428"/>
      <c r="C15" s="428"/>
      <c r="D15" s="428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114"/>
      <c r="W15" s="114"/>
      <c r="X15" s="114"/>
      <c r="Y15" s="114"/>
    </row>
    <row r="16" spans="2:25" ht="15" x14ac:dyDescent="0.2">
      <c r="B16" s="428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9"/>
      <c r="U16" s="429"/>
      <c r="V16" s="114"/>
      <c r="W16" s="114"/>
      <c r="X16" s="114"/>
      <c r="Y16" s="114"/>
    </row>
    <row r="17" spans="2:25" x14ac:dyDescent="0.2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270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252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47" sqref="Y4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workbookViewId="0">
      <selection activeCell="M59" sqref="M59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3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7"/>
      <c r="BL6" s="74"/>
      <c r="BZ6" s="32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219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273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  <c r="GW9" s="67">
        <v>36.869999999999997</v>
      </c>
      <c r="GX9" s="67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  <c r="GW10" s="67">
        <v>35.049999999999997</v>
      </c>
      <c r="GX10" s="67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  <c r="GW11" s="67">
        <v>34.51</v>
      </c>
      <c r="GX11" s="67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  <c r="GW12" s="68">
        <v>32.39</v>
      </c>
      <c r="GX12" s="68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  <c r="GW13" s="69">
        <v>31.99</v>
      </c>
      <c r="GX13" s="69">
        <v>32.51</v>
      </c>
    </row>
    <row r="14" spans="2:206" ht="13.5" thickBot="1" x14ac:dyDescent="0.25"/>
    <row r="15" spans="2:206" ht="13.5" thickBot="1" x14ac:dyDescent="0.25">
      <c r="B15" s="31"/>
      <c r="C15" t="s">
        <v>94</v>
      </c>
      <c r="CF15" s="73"/>
      <c r="CG15" s="407" t="s">
        <v>291</v>
      </c>
      <c r="CH15" s="408" t="s">
        <v>292</v>
      </c>
    </row>
    <row r="16" spans="2:206" x14ac:dyDescent="0.2">
      <c r="CF16" s="175" t="s">
        <v>186</v>
      </c>
      <c r="CG16" s="175">
        <v>58.75</v>
      </c>
      <c r="CH16" s="420">
        <v>58.45</v>
      </c>
    </row>
    <row r="17" spans="3:86" x14ac:dyDescent="0.2">
      <c r="Z17" s="32"/>
      <c r="CF17" s="176" t="s">
        <v>188</v>
      </c>
      <c r="CG17" s="176">
        <v>51.37</v>
      </c>
      <c r="CH17" s="177">
        <v>52.36</v>
      </c>
    </row>
    <row r="18" spans="3:86" x14ac:dyDescent="0.2">
      <c r="CF18" s="176" t="s">
        <v>130</v>
      </c>
      <c r="CG18" s="176">
        <v>41.41</v>
      </c>
      <c r="CH18" s="177">
        <v>37.31</v>
      </c>
    </row>
    <row r="19" spans="3:86" x14ac:dyDescent="0.2">
      <c r="CF19" s="176" t="s">
        <v>137</v>
      </c>
      <c r="CG19" s="176">
        <v>39.58</v>
      </c>
      <c r="CH19" s="177">
        <v>39.020000000000003</v>
      </c>
    </row>
    <row r="20" spans="3:86" x14ac:dyDescent="0.2">
      <c r="CF20" s="176" t="s">
        <v>156</v>
      </c>
      <c r="CG20" s="176">
        <v>38.880000000000003</v>
      </c>
      <c r="CH20" s="177">
        <v>38.89</v>
      </c>
    </row>
    <row r="21" spans="3:86" x14ac:dyDescent="0.2">
      <c r="CF21" s="176" t="s">
        <v>145</v>
      </c>
      <c r="CG21" s="176">
        <v>37.93</v>
      </c>
      <c r="CH21" s="177">
        <v>36.08</v>
      </c>
    </row>
    <row r="22" spans="3:86" x14ac:dyDescent="0.2">
      <c r="CF22" s="176" t="s">
        <v>126</v>
      </c>
      <c r="CG22" s="176">
        <v>37.49</v>
      </c>
      <c r="CH22" s="177">
        <v>36.520000000000003</v>
      </c>
    </row>
    <row r="23" spans="3:86" x14ac:dyDescent="0.2">
      <c r="CF23" s="176" t="s">
        <v>76</v>
      </c>
      <c r="CG23" s="176">
        <v>37.04</v>
      </c>
      <c r="CH23" s="177">
        <v>37.57</v>
      </c>
    </row>
    <row r="24" spans="3:86" x14ac:dyDescent="0.2">
      <c r="CF24" s="176" t="s">
        <v>189</v>
      </c>
      <c r="CG24" s="176">
        <v>35.96</v>
      </c>
      <c r="CH24" s="177">
        <v>35.56</v>
      </c>
    </row>
    <row r="25" spans="3:86" x14ac:dyDescent="0.2">
      <c r="CF25" s="176" t="s">
        <v>125</v>
      </c>
      <c r="CG25" s="176">
        <v>35.9</v>
      </c>
      <c r="CH25" s="177">
        <v>38.700000000000003</v>
      </c>
    </row>
    <row r="26" spans="3:86" x14ac:dyDescent="0.2">
      <c r="CF26" s="176" t="s">
        <v>77</v>
      </c>
      <c r="CG26" s="176">
        <v>35.130000000000003</v>
      </c>
      <c r="CH26" s="177">
        <v>35.29</v>
      </c>
    </row>
    <row r="27" spans="3:86" x14ac:dyDescent="0.2">
      <c r="CF27" s="522" t="s">
        <v>78</v>
      </c>
      <c r="CG27" s="522">
        <v>34.69</v>
      </c>
      <c r="CH27" s="523">
        <v>33.33</v>
      </c>
    </row>
    <row r="28" spans="3:86" x14ac:dyDescent="0.2">
      <c r="CF28" s="176" t="s">
        <v>183</v>
      </c>
      <c r="CG28" s="176">
        <v>34.43</v>
      </c>
      <c r="CH28" s="177">
        <v>34.35</v>
      </c>
    </row>
    <row r="29" spans="3:86" x14ac:dyDescent="0.2">
      <c r="CF29" s="462" t="s">
        <v>256</v>
      </c>
      <c r="CG29" s="462">
        <v>34.25</v>
      </c>
      <c r="CH29" s="299">
        <v>36.409999999999997</v>
      </c>
    </row>
    <row r="30" spans="3:86" x14ac:dyDescent="0.2">
      <c r="CF30" s="176" t="s">
        <v>135</v>
      </c>
      <c r="CG30" s="176">
        <v>33.729999999999997</v>
      </c>
      <c r="CH30" s="177">
        <v>33.99</v>
      </c>
    </row>
    <row r="31" spans="3:86" x14ac:dyDescent="0.2">
      <c r="CF31" s="462" t="s">
        <v>131</v>
      </c>
      <c r="CG31" s="462">
        <v>33.14</v>
      </c>
      <c r="CH31" s="299">
        <v>36.36</v>
      </c>
    </row>
    <row r="32" spans="3:86" ht="14.25" x14ac:dyDescent="0.2">
      <c r="C32" s="24" t="s">
        <v>254</v>
      </c>
      <c r="CF32" s="176" t="s">
        <v>127</v>
      </c>
      <c r="CG32" s="176">
        <v>32.909999999999997</v>
      </c>
      <c r="CH32" s="177">
        <v>32.82</v>
      </c>
    </row>
    <row r="33" spans="84:86" x14ac:dyDescent="0.2">
      <c r="CF33" s="176" t="s">
        <v>191</v>
      </c>
      <c r="CG33" s="176">
        <v>32.54</v>
      </c>
      <c r="CH33" s="177">
        <v>33.700000000000003</v>
      </c>
    </row>
    <row r="34" spans="84:86" x14ac:dyDescent="0.2">
      <c r="CF34" s="176" t="s">
        <v>80</v>
      </c>
      <c r="CG34" s="176">
        <v>32.51</v>
      </c>
      <c r="CH34" s="177">
        <v>34.25</v>
      </c>
    </row>
    <row r="35" spans="84:86" x14ac:dyDescent="0.2">
      <c r="CF35" s="176" t="s">
        <v>134</v>
      </c>
      <c r="CG35" s="176">
        <v>32.47</v>
      </c>
      <c r="CH35" s="177">
        <v>31.75</v>
      </c>
    </row>
    <row r="36" spans="84:86" x14ac:dyDescent="0.2">
      <c r="CF36" s="176" t="s">
        <v>79</v>
      </c>
      <c r="CG36" s="176">
        <v>32.380000000000003</v>
      </c>
      <c r="CH36" s="177">
        <v>33.130000000000003</v>
      </c>
    </row>
    <row r="37" spans="84:86" x14ac:dyDescent="0.2">
      <c r="CF37" s="176" t="s">
        <v>138</v>
      </c>
      <c r="CG37" s="176">
        <v>32.24</v>
      </c>
      <c r="CH37" s="177">
        <v>32.979999999999997</v>
      </c>
    </row>
    <row r="38" spans="84:86" x14ac:dyDescent="0.2">
      <c r="CF38" s="176" t="s">
        <v>147</v>
      </c>
      <c r="CG38" s="176">
        <v>31.62</v>
      </c>
      <c r="CH38" s="177">
        <v>30.62</v>
      </c>
    </row>
    <row r="39" spans="84:86" x14ac:dyDescent="0.2">
      <c r="CF39" s="176" t="s">
        <v>190</v>
      </c>
      <c r="CG39" s="176">
        <v>31.34</v>
      </c>
      <c r="CH39" s="177">
        <v>34.159999999999997</v>
      </c>
    </row>
    <row r="40" spans="84:86" x14ac:dyDescent="0.2">
      <c r="CF40" s="176" t="s">
        <v>192</v>
      </c>
      <c r="CG40" s="176">
        <v>30.7</v>
      </c>
      <c r="CH40" s="177">
        <v>32.64</v>
      </c>
    </row>
    <row r="41" spans="84:86" x14ac:dyDescent="0.2">
      <c r="CF41" s="176" t="s">
        <v>143</v>
      </c>
      <c r="CG41" s="176">
        <v>30.68</v>
      </c>
      <c r="CH41" s="177">
        <v>30.77</v>
      </c>
    </row>
    <row r="42" spans="84:86" x14ac:dyDescent="0.2">
      <c r="CF42" s="176" t="s">
        <v>176</v>
      </c>
      <c r="CG42" s="176">
        <v>29.6</v>
      </c>
      <c r="CH42" s="177">
        <v>31.32</v>
      </c>
    </row>
    <row r="43" spans="84:86" ht="13.5" thickBot="1" x14ac:dyDescent="0.25">
      <c r="CF43" s="176" t="s">
        <v>128</v>
      </c>
      <c r="CG43" s="176">
        <v>29.54</v>
      </c>
      <c r="CH43" s="177">
        <v>30.1</v>
      </c>
    </row>
    <row r="44" spans="84:86" ht="13.5" thickBot="1" x14ac:dyDescent="0.25">
      <c r="CF44" s="73" t="s">
        <v>193</v>
      </c>
      <c r="CG44" s="73">
        <v>35.31</v>
      </c>
      <c r="CH44" s="174">
        <v>35.74</v>
      </c>
    </row>
    <row r="45" spans="84:86" ht="13.5" thickBot="1" x14ac:dyDescent="0.25">
      <c r="CF45" s="409" t="s">
        <v>275</v>
      </c>
      <c r="CG45" s="73">
        <v>35.049999999999997</v>
      </c>
      <c r="CH45" s="174">
        <v>35.549999999999997</v>
      </c>
    </row>
    <row r="46" spans="84:86" ht="13.5" thickBot="1" x14ac:dyDescent="0.25"/>
    <row r="47" spans="84:86" ht="13.5" thickBot="1" x14ac:dyDescent="0.25">
      <c r="CF47" s="73"/>
      <c r="CG47" s="266" t="s">
        <v>293</v>
      </c>
      <c r="CH47" s="73" t="s">
        <v>266</v>
      </c>
    </row>
    <row r="48" spans="84:86" x14ac:dyDescent="0.2">
      <c r="CF48" s="176" t="s">
        <v>186</v>
      </c>
      <c r="CG48" s="177">
        <v>57.86</v>
      </c>
      <c r="CH48" s="177">
        <v>57.63</v>
      </c>
    </row>
    <row r="49" spans="2:86" x14ac:dyDescent="0.2">
      <c r="B49" s="29"/>
      <c r="C49" s="29"/>
      <c r="D49" s="29"/>
      <c r="E49" s="29"/>
      <c r="CF49" s="176" t="s">
        <v>137</v>
      </c>
      <c r="CG49" s="177">
        <v>38.81</v>
      </c>
      <c r="CH49" s="177">
        <v>38.03</v>
      </c>
    </row>
    <row r="50" spans="2:86" x14ac:dyDescent="0.2">
      <c r="CF50" s="176" t="s">
        <v>156</v>
      </c>
      <c r="CG50" s="177">
        <v>38.65</v>
      </c>
      <c r="CH50" s="177">
        <v>38.369999999999997</v>
      </c>
    </row>
    <row r="51" spans="2:86" x14ac:dyDescent="0.2">
      <c r="CF51" s="176" t="s">
        <v>130</v>
      </c>
      <c r="CG51" s="177">
        <v>37.81</v>
      </c>
      <c r="CH51" s="177">
        <v>36.97</v>
      </c>
    </row>
    <row r="52" spans="2:86" x14ac:dyDescent="0.2">
      <c r="CF52" s="176" t="s">
        <v>76</v>
      </c>
      <c r="CG52" s="177">
        <v>36.19</v>
      </c>
      <c r="CH52" s="177">
        <v>35.950000000000003</v>
      </c>
    </row>
    <row r="53" spans="2:86" x14ac:dyDescent="0.2">
      <c r="CF53" s="176" t="s">
        <v>125</v>
      </c>
      <c r="CG53" s="177">
        <v>35.78</v>
      </c>
      <c r="CH53" s="177">
        <v>39.32</v>
      </c>
    </row>
    <row r="54" spans="2:86" x14ac:dyDescent="0.2">
      <c r="CF54" s="176" t="s">
        <v>145</v>
      </c>
      <c r="CG54" s="177">
        <v>35.31</v>
      </c>
      <c r="CH54" s="177">
        <v>34.82</v>
      </c>
    </row>
    <row r="55" spans="2:86" x14ac:dyDescent="0.2">
      <c r="CF55" s="176" t="s">
        <v>189</v>
      </c>
      <c r="CG55" s="177">
        <v>34.39</v>
      </c>
      <c r="CH55" s="177">
        <v>34.22</v>
      </c>
    </row>
    <row r="56" spans="2:86" x14ac:dyDescent="0.2">
      <c r="CF56" s="176" t="s">
        <v>126</v>
      </c>
      <c r="CG56" s="177">
        <v>34.39</v>
      </c>
      <c r="CH56" s="177">
        <v>33.69</v>
      </c>
    </row>
    <row r="57" spans="2:86" x14ac:dyDescent="0.2">
      <c r="CF57" s="176" t="s">
        <v>256</v>
      </c>
      <c r="CG57" s="177">
        <v>34.33</v>
      </c>
      <c r="CH57" s="177">
        <v>35.659999999999997</v>
      </c>
    </row>
    <row r="58" spans="2:86" x14ac:dyDescent="0.2">
      <c r="CF58" s="176" t="s">
        <v>135</v>
      </c>
      <c r="CG58" s="177">
        <v>34.159999999999997</v>
      </c>
      <c r="CH58" s="177">
        <v>34.11</v>
      </c>
    </row>
    <row r="59" spans="2:86" x14ac:dyDescent="0.2">
      <c r="CF59" s="176" t="s">
        <v>77</v>
      </c>
      <c r="CG59" s="177">
        <v>33.74</v>
      </c>
      <c r="CH59" s="177">
        <v>34.35</v>
      </c>
    </row>
    <row r="60" spans="2:86" x14ac:dyDescent="0.2">
      <c r="CF60" s="176" t="s">
        <v>79</v>
      </c>
      <c r="CG60" s="177">
        <v>32.39</v>
      </c>
      <c r="CH60" s="177">
        <v>32.6</v>
      </c>
    </row>
    <row r="61" spans="2:86" x14ac:dyDescent="0.2">
      <c r="CF61" s="176" t="s">
        <v>127</v>
      </c>
      <c r="CG61" s="177">
        <v>32.31</v>
      </c>
      <c r="CH61" s="177">
        <v>31.85</v>
      </c>
    </row>
    <row r="62" spans="2:86" x14ac:dyDescent="0.2">
      <c r="CF62" s="176" t="s">
        <v>80</v>
      </c>
      <c r="CG62" s="177">
        <v>31.59</v>
      </c>
      <c r="CH62" s="177">
        <v>33.53</v>
      </c>
    </row>
    <row r="63" spans="2:86" x14ac:dyDescent="0.2">
      <c r="CF63" s="524" t="s">
        <v>78</v>
      </c>
      <c r="CG63" s="525">
        <v>31.56</v>
      </c>
      <c r="CH63" s="525">
        <v>31.69</v>
      </c>
    </row>
    <row r="64" spans="2:86" x14ac:dyDescent="0.2">
      <c r="CF64" s="400" t="s">
        <v>190</v>
      </c>
      <c r="CG64" s="299">
        <v>31.4</v>
      </c>
      <c r="CH64" s="299">
        <v>32.619999999999997</v>
      </c>
    </row>
    <row r="65" spans="84:86" x14ac:dyDescent="0.2">
      <c r="CF65" s="176" t="s">
        <v>131</v>
      </c>
      <c r="CG65" s="177">
        <v>31.34</v>
      </c>
      <c r="CH65" s="177">
        <v>33.049999999999997</v>
      </c>
    </row>
    <row r="66" spans="84:86" x14ac:dyDescent="0.2">
      <c r="CF66" s="462" t="s">
        <v>138</v>
      </c>
      <c r="CG66" s="299">
        <v>31.24</v>
      </c>
      <c r="CH66" s="299">
        <v>30.46</v>
      </c>
    </row>
    <row r="67" spans="84:86" x14ac:dyDescent="0.2">
      <c r="CF67" s="176" t="s">
        <v>191</v>
      </c>
      <c r="CG67" s="177">
        <v>31.21</v>
      </c>
      <c r="CH67" s="177">
        <v>32.08</v>
      </c>
    </row>
    <row r="68" spans="84:86" x14ac:dyDescent="0.2">
      <c r="CF68" s="176" t="s">
        <v>143</v>
      </c>
      <c r="CG68" s="177">
        <v>30.27</v>
      </c>
      <c r="CH68" s="177">
        <v>30.65</v>
      </c>
    </row>
    <row r="69" spans="84:86" x14ac:dyDescent="0.2">
      <c r="CF69" s="176" t="s">
        <v>192</v>
      </c>
      <c r="CG69" s="177">
        <v>30.01</v>
      </c>
      <c r="CH69" s="177">
        <v>30.98</v>
      </c>
    </row>
    <row r="70" spans="84:86" x14ac:dyDescent="0.2">
      <c r="CF70" s="176" t="s">
        <v>176</v>
      </c>
      <c r="CG70" s="177">
        <v>29.34</v>
      </c>
      <c r="CH70" s="177">
        <v>31</v>
      </c>
    </row>
    <row r="71" spans="84:86" x14ac:dyDescent="0.2">
      <c r="CF71" s="176" t="s">
        <v>147</v>
      </c>
      <c r="CG71" s="177">
        <v>28.74</v>
      </c>
      <c r="CH71" s="177">
        <v>28.88</v>
      </c>
    </row>
    <row r="72" spans="84:86" ht="13.5" thickBot="1" x14ac:dyDescent="0.25">
      <c r="CF72" s="176" t="s">
        <v>128</v>
      </c>
      <c r="CG72" s="177">
        <v>28.24</v>
      </c>
      <c r="CH72" s="177">
        <v>29.39</v>
      </c>
    </row>
    <row r="73" spans="84:86" ht="13.5" thickBot="1" x14ac:dyDescent="0.25">
      <c r="CF73" s="73" t="s">
        <v>193</v>
      </c>
      <c r="CG73" s="174">
        <v>34.119999999999997</v>
      </c>
      <c r="CH73" s="174">
        <v>34.43</v>
      </c>
    </row>
    <row r="84" spans="2:7" ht="18.75" x14ac:dyDescent="0.25">
      <c r="B84" s="603" t="s">
        <v>196</v>
      </c>
      <c r="C84" s="604"/>
      <c r="D84" s="604"/>
      <c r="E84" s="604"/>
      <c r="F84" s="604"/>
      <c r="G84" s="60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3" sqref="U1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3" t="s">
        <v>295</v>
      </c>
    </row>
    <row r="5" spans="1:21" ht="15.75" x14ac:dyDescent="0.25">
      <c r="B5" s="234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4"/>
      <c r="B7" s="165"/>
      <c r="C7" s="473"/>
      <c r="D7" s="464" t="s">
        <v>96</v>
      </c>
      <c r="E7" s="470"/>
      <c r="F7" s="470"/>
      <c r="G7" s="470"/>
      <c r="H7" s="470"/>
      <c r="I7" s="465"/>
      <c r="J7" s="464" t="s">
        <v>97</v>
      </c>
      <c r="K7" s="470"/>
      <c r="L7" s="470"/>
      <c r="M7" s="470"/>
      <c r="N7" s="470"/>
      <c r="O7" s="465"/>
      <c r="P7" s="464" t="s">
        <v>116</v>
      </c>
      <c r="Q7" s="465"/>
      <c r="R7" s="466"/>
      <c r="S7" s="467"/>
    </row>
    <row r="8" spans="1:21" ht="14.25" x14ac:dyDescent="0.2">
      <c r="A8" s="164"/>
      <c r="B8" s="166" t="s">
        <v>98</v>
      </c>
      <c r="C8" s="474" t="s">
        <v>99</v>
      </c>
      <c r="D8" s="468" t="s">
        <v>100</v>
      </c>
      <c r="E8" s="37"/>
      <c r="F8" s="37" t="s">
        <v>150</v>
      </c>
      <c r="G8" s="37"/>
      <c r="H8" s="37" t="s">
        <v>101</v>
      </c>
      <c r="I8" s="45"/>
      <c r="J8" s="468" t="s">
        <v>100</v>
      </c>
      <c r="K8" s="37"/>
      <c r="L8" s="37" t="s">
        <v>150</v>
      </c>
      <c r="M8" s="37"/>
      <c r="N8" s="37" t="s">
        <v>101</v>
      </c>
      <c r="O8" s="45"/>
      <c r="P8" s="468" t="s">
        <v>100</v>
      </c>
      <c r="Q8" s="37"/>
      <c r="R8" s="78" t="s">
        <v>150</v>
      </c>
      <c r="S8" s="45"/>
    </row>
    <row r="9" spans="1:21" ht="13.5" thickBot="1" x14ac:dyDescent="0.25">
      <c r="A9" s="164"/>
      <c r="B9" s="167"/>
      <c r="C9" s="475"/>
      <c r="D9" s="476" t="s">
        <v>266</v>
      </c>
      <c r="E9" s="117" t="s">
        <v>294</v>
      </c>
      <c r="F9" s="116" t="s">
        <v>266</v>
      </c>
      <c r="G9" s="117" t="s">
        <v>294</v>
      </c>
      <c r="H9" s="119" t="s">
        <v>266</v>
      </c>
      <c r="I9" s="197" t="s">
        <v>294</v>
      </c>
      <c r="J9" s="469" t="s">
        <v>266</v>
      </c>
      <c r="K9" s="62" t="s">
        <v>294</v>
      </c>
      <c r="L9" s="79" t="s">
        <v>266</v>
      </c>
      <c r="M9" s="62" t="s">
        <v>294</v>
      </c>
      <c r="N9" s="61" t="s">
        <v>266</v>
      </c>
      <c r="O9" s="64" t="s">
        <v>294</v>
      </c>
      <c r="P9" s="469" t="s">
        <v>266</v>
      </c>
      <c r="Q9" s="62" t="s">
        <v>294</v>
      </c>
      <c r="R9" s="80" t="s">
        <v>266</v>
      </c>
      <c r="S9" s="64" t="s">
        <v>294</v>
      </c>
      <c r="T9" s="132"/>
    </row>
    <row r="10" spans="1:21" ht="15.75" x14ac:dyDescent="0.25">
      <c r="A10" s="164"/>
      <c r="B10" s="170" t="s">
        <v>102</v>
      </c>
      <c r="C10" s="191"/>
      <c r="D10" s="182">
        <f t="shared" ref="D10:O10" si="0">SUM(D11:D16)</f>
        <v>2095406.9640000002</v>
      </c>
      <c r="E10" s="118">
        <f t="shared" si="0"/>
        <v>2070166.298</v>
      </c>
      <c r="F10" s="121">
        <f>SUM(F11:F16)</f>
        <v>9003768.591</v>
      </c>
      <c r="G10" s="122">
        <f>SUM(G11:G16)</f>
        <v>9166349.9419999998</v>
      </c>
      <c r="H10" s="123">
        <f t="shared" si="0"/>
        <v>1625751.6950000001</v>
      </c>
      <c r="I10" s="477">
        <f t="shared" si="0"/>
        <v>1645925.37</v>
      </c>
      <c r="J10" s="182">
        <f t="shared" si="0"/>
        <v>953554.88800000004</v>
      </c>
      <c r="K10" s="108">
        <f t="shared" si="0"/>
        <v>930280.44</v>
      </c>
      <c r="L10" s="109">
        <f t="shared" si="0"/>
        <v>4098107.9520000005</v>
      </c>
      <c r="M10" s="108">
        <f t="shared" si="0"/>
        <v>4116389.0120000001</v>
      </c>
      <c r="N10" s="110">
        <f t="shared" si="0"/>
        <v>597715.87099999993</v>
      </c>
      <c r="O10" s="102">
        <f t="shared" si="0"/>
        <v>575332.98600000003</v>
      </c>
      <c r="P10" s="182">
        <f t="shared" ref="P10:Q10" si="1">SUM(P11:P16)</f>
        <v>1141852.0760000001</v>
      </c>
      <c r="Q10" s="102">
        <f t="shared" si="1"/>
        <v>1139885.858</v>
      </c>
      <c r="R10" s="101">
        <f>SUM(R11:R16)</f>
        <v>4905660.6389999995</v>
      </c>
      <c r="S10" s="102">
        <f>SUM(S11:S16)</f>
        <v>5049960.93</v>
      </c>
      <c r="T10" s="463"/>
      <c r="U10" s="173"/>
    </row>
    <row r="11" spans="1:21" x14ac:dyDescent="0.2">
      <c r="A11" s="164"/>
      <c r="B11" s="171" t="s">
        <v>103</v>
      </c>
      <c r="C11" s="192" t="s">
        <v>159</v>
      </c>
      <c r="D11" s="194">
        <v>433803.364</v>
      </c>
      <c r="E11" s="143">
        <v>413831.93400000001</v>
      </c>
      <c r="F11" s="81">
        <v>1864105.8389999999</v>
      </c>
      <c r="G11" s="40">
        <v>1833441.3230000001</v>
      </c>
      <c r="H11" s="142">
        <v>830375.35100000002</v>
      </c>
      <c r="I11" s="471">
        <v>838383.03300000005</v>
      </c>
      <c r="J11" s="194">
        <v>169614.01199999999</v>
      </c>
      <c r="K11" s="143">
        <v>142614.155</v>
      </c>
      <c r="L11" s="81">
        <v>728786.27</v>
      </c>
      <c r="M11" s="40">
        <v>630786.01399999997</v>
      </c>
      <c r="N11" s="142">
        <v>224009.77799999999</v>
      </c>
      <c r="O11" s="471">
        <v>181633.49299999999</v>
      </c>
      <c r="P11" s="183">
        <f t="shared" ref="P11:S16" si="2">D11-J11</f>
        <v>264189.35200000001</v>
      </c>
      <c r="Q11" s="145">
        <f t="shared" si="2"/>
        <v>271217.77899999998</v>
      </c>
      <c r="R11" s="82">
        <f t="shared" si="2"/>
        <v>1135319.5689999999</v>
      </c>
      <c r="S11" s="83">
        <f t="shared" si="2"/>
        <v>1202655.3090000001</v>
      </c>
      <c r="T11" s="463"/>
      <c r="U11" s="173"/>
    </row>
    <row r="12" spans="1:21" x14ac:dyDescent="0.2">
      <c r="A12" s="164"/>
      <c r="B12" s="171" t="s">
        <v>104</v>
      </c>
      <c r="C12" s="192" t="s">
        <v>105</v>
      </c>
      <c r="D12" s="194">
        <v>302963.10200000001</v>
      </c>
      <c r="E12" s="143">
        <v>323998.03499999997</v>
      </c>
      <c r="F12" s="81">
        <v>1301712.148</v>
      </c>
      <c r="G12" s="40">
        <v>1434962.4909999999</v>
      </c>
      <c r="H12" s="142">
        <v>161572.136</v>
      </c>
      <c r="I12" s="471">
        <v>154351.00200000001</v>
      </c>
      <c r="J12" s="194">
        <v>189993.38500000001</v>
      </c>
      <c r="K12" s="143">
        <v>203388.788</v>
      </c>
      <c r="L12" s="81">
        <v>816605.05099999998</v>
      </c>
      <c r="M12" s="40">
        <v>898501.23300000001</v>
      </c>
      <c r="N12" s="142">
        <v>107830.83199999999</v>
      </c>
      <c r="O12" s="471">
        <v>117062.167</v>
      </c>
      <c r="P12" s="183">
        <f t="shared" si="2"/>
        <v>112969.717</v>
      </c>
      <c r="Q12" s="145">
        <f t="shared" si="2"/>
        <v>120609.24699999997</v>
      </c>
      <c r="R12" s="82">
        <f t="shared" si="2"/>
        <v>485107.09700000007</v>
      </c>
      <c r="S12" s="83">
        <f t="shared" si="2"/>
        <v>536461.25799999991</v>
      </c>
      <c r="T12" s="463"/>
      <c r="U12" s="173"/>
    </row>
    <row r="13" spans="1:21" x14ac:dyDescent="0.2">
      <c r="A13" s="164"/>
      <c r="B13" s="171" t="s">
        <v>106</v>
      </c>
      <c r="C13" s="192" t="s">
        <v>107</v>
      </c>
      <c r="D13" s="194">
        <v>132042.84700000001</v>
      </c>
      <c r="E13" s="143">
        <v>122648.41499999999</v>
      </c>
      <c r="F13" s="81">
        <v>567346.83799999999</v>
      </c>
      <c r="G13" s="40">
        <v>543436.89500000002</v>
      </c>
      <c r="H13" s="142">
        <v>111375.452</v>
      </c>
      <c r="I13" s="471">
        <v>108101.98</v>
      </c>
      <c r="J13" s="194">
        <v>77635.525999999998</v>
      </c>
      <c r="K13" s="143">
        <v>71992.081000000006</v>
      </c>
      <c r="L13" s="81">
        <v>333610.66700000002</v>
      </c>
      <c r="M13" s="40">
        <v>318538.408</v>
      </c>
      <c r="N13" s="142">
        <v>65548.535000000003</v>
      </c>
      <c r="O13" s="471">
        <v>58819.756999999998</v>
      </c>
      <c r="P13" s="183">
        <f t="shared" si="2"/>
        <v>54407.321000000011</v>
      </c>
      <c r="Q13" s="145">
        <f t="shared" si="2"/>
        <v>50656.333999999988</v>
      </c>
      <c r="R13" s="82">
        <f t="shared" si="2"/>
        <v>233736.17099999997</v>
      </c>
      <c r="S13" s="83">
        <f t="shared" si="2"/>
        <v>224898.48700000002</v>
      </c>
      <c r="T13" s="463"/>
      <c r="U13" s="410"/>
    </row>
    <row r="14" spans="1:21" x14ac:dyDescent="0.2">
      <c r="A14" s="164"/>
      <c r="B14" s="171" t="s">
        <v>108</v>
      </c>
      <c r="C14" s="192" t="s">
        <v>109</v>
      </c>
      <c r="D14" s="194">
        <v>194864.742</v>
      </c>
      <c r="E14" s="143">
        <v>195672.09599999999</v>
      </c>
      <c r="F14" s="81">
        <v>837491.674</v>
      </c>
      <c r="G14" s="40">
        <v>865608.53099999996</v>
      </c>
      <c r="H14" s="142">
        <v>206021.74100000001</v>
      </c>
      <c r="I14" s="471">
        <v>225029.821</v>
      </c>
      <c r="J14" s="194">
        <v>48176.319000000003</v>
      </c>
      <c r="K14" s="143">
        <v>61929.269</v>
      </c>
      <c r="L14" s="81">
        <v>207029.239</v>
      </c>
      <c r="M14" s="40">
        <v>274542.15299999999</v>
      </c>
      <c r="N14" s="142">
        <v>78108.285999999993</v>
      </c>
      <c r="O14" s="471">
        <v>100329.439</v>
      </c>
      <c r="P14" s="183">
        <f t="shared" si="2"/>
        <v>146688.42300000001</v>
      </c>
      <c r="Q14" s="145">
        <f t="shared" si="2"/>
        <v>133742.82699999999</v>
      </c>
      <c r="R14" s="82">
        <f t="shared" si="2"/>
        <v>630462.43500000006</v>
      </c>
      <c r="S14" s="83">
        <f t="shared" si="2"/>
        <v>591066.37800000003</v>
      </c>
      <c r="T14" s="463"/>
      <c r="U14" s="173"/>
    </row>
    <row r="15" spans="1:21" x14ac:dyDescent="0.2">
      <c r="A15" s="164"/>
      <c r="B15" s="171" t="s">
        <v>110</v>
      </c>
      <c r="C15" s="192" t="s">
        <v>111</v>
      </c>
      <c r="D15" s="194">
        <v>236248.065</v>
      </c>
      <c r="E15" s="143">
        <v>199062.72899999999</v>
      </c>
      <c r="F15" s="81">
        <v>1014741.123</v>
      </c>
      <c r="G15" s="40">
        <v>879241.66</v>
      </c>
      <c r="H15" s="142">
        <v>57878.023000000001</v>
      </c>
      <c r="I15" s="471">
        <v>57153.559000000001</v>
      </c>
      <c r="J15" s="194">
        <v>86498.213000000003</v>
      </c>
      <c r="K15" s="143">
        <v>77905.774999999994</v>
      </c>
      <c r="L15" s="81">
        <v>371911.99</v>
      </c>
      <c r="M15" s="40">
        <v>345636.86499999999</v>
      </c>
      <c r="N15" s="142">
        <v>17851.991000000002</v>
      </c>
      <c r="O15" s="471">
        <v>19855.635999999999</v>
      </c>
      <c r="P15" s="183">
        <f t="shared" si="2"/>
        <v>149749.85200000001</v>
      </c>
      <c r="Q15" s="145">
        <f t="shared" si="2"/>
        <v>121156.954</v>
      </c>
      <c r="R15" s="82">
        <f t="shared" si="2"/>
        <v>642829.13300000003</v>
      </c>
      <c r="S15" s="83">
        <f t="shared" si="2"/>
        <v>533604.79500000004</v>
      </c>
      <c r="T15" s="463"/>
      <c r="U15" s="173"/>
    </row>
    <row r="16" spans="1:21" ht="13.5" thickBot="1" x14ac:dyDescent="0.25">
      <c r="A16" s="164"/>
      <c r="B16" s="172" t="s">
        <v>112</v>
      </c>
      <c r="C16" s="193" t="s">
        <v>113</v>
      </c>
      <c r="D16" s="195">
        <v>795484.84400000004</v>
      </c>
      <c r="E16" s="150">
        <v>814953.08900000004</v>
      </c>
      <c r="F16" s="84">
        <v>3418370.969</v>
      </c>
      <c r="G16" s="42">
        <v>3609659.0419999999</v>
      </c>
      <c r="H16" s="149">
        <v>258528.992</v>
      </c>
      <c r="I16" s="472">
        <v>262905.97499999998</v>
      </c>
      <c r="J16" s="195">
        <v>381637.43300000002</v>
      </c>
      <c r="K16" s="150">
        <v>372450.37199999997</v>
      </c>
      <c r="L16" s="84">
        <v>1640164.7350000001</v>
      </c>
      <c r="M16" s="42">
        <v>1648384.3389999999</v>
      </c>
      <c r="N16" s="149">
        <v>104366.44899999999</v>
      </c>
      <c r="O16" s="472">
        <v>97632.494000000006</v>
      </c>
      <c r="P16" s="184">
        <f t="shared" si="2"/>
        <v>413847.41100000002</v>
      </c>
      <c r="Q16" s="152">
        <f t="shared" si="2"/>
        <v>442502.71700000006</v>
      </c>
      <c r="R16" s="85">
        <f t="shared" si="2"/>
        <v>1778206.2339999999</v>
      </c>
      <c r="S16" s="86">
        <f t="shared" si="2"/>
        <v>1961274.703</v>
      </c>
      <c r="T16" s="132"/>
      <c r="U16" s="173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257</v>
      </c>
      <c r="G18" s="103"/>
      <c r="I18" s="103"/>
      <c r="L18" s="103"/>
    </row>
    <row r="19" spans="1:19" ht="14.25" x14ac:dyDescent="0.2">
      <c r="A19" s="164"/>
      <c r="B19" s="165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4"/>
      <c r="B20" s="166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4"/>
      <c r="B21" s="167"/>
      <c r="C21" s="89"/>
      <c r="D21" s="124" t="s">
        <v>266</v>
      </c>
      <c r="E21" s="117" t="s">
        <v>294</v>
      </c>
      <c r="F21" s="116" t="s">
        <v>266</v>
      </c>
      <c r="G21" s="117" t="s">
        <v>294</v>
      </c>
      <c r="H21" s="119" t="s">
        <v>266</v>
      </c>
      <c r="I21" s="120" t="s">
        <v>294</v>
      </c>
      <c r="J21" s="126" t="s">
        <v>266</v>
      </c>
      <c r="K21" s="62" t="s">
        <v>294</v>
      </c>
      <c r="L21" s="79" t="s">
        <v>266</v>
      </c>
      <c r="M21" s="62" t="s">
        <v>294</v>
      </c>
      <c r="N21" s="61" t="s">
        <v>266</v>
      </c>
      <c r="O21" s="63" t="s">
        <v>294</v>
      </c>
      <c r="P21" s="124" t="s">
        <v>266</v>
      </c>
      <c r="Q21" s="117" t="s">
        <v>294</v>
      </c>
      <c r="R21" s="196" t="s">
        <v>266</v>
      </c>
      <c r="S21" s="197" t="s">
        <v>294</v>
      </c>
    </row>
    <row r="22" spans="1:19" ht="15.75" x14ac:dyDescent="0.25">
      <c r="A22" s="164"/>
      <c r="B22" s="170" t="s">
        <v>102</v>
      </c>
      <c r="C22" s="127"/>
      <c r="D22" s="125">
        <f t="shared" ref="D22:S22" si="3">SUM(D23:D28)</f>
        <v>107327.306</v>
      </c>
      <c r="E22" s="108">
        <f t="shared" si="3"/>
        <v>98565.317999999999</v>
      </c>
      <c r="F22" s="109">
        <f t="shared" si="3"/>
        <v>461074.67699999997</v>
      </c>
      <c r="G22" s="108">
        <f t="shared" si="3"/>
        <v>435595.86200000002</v>
      </c>
      <c r="H22" s="110">
        <f t="shared" si="3"/>
        <v>66759.505000000005</v>
      </c>
      <c r="I22" s="128">
        <f t="shared" si="3"/>
        <v>64669.652000000002</v>
      </c>
      <c r="J22" s="125">
        <f t="shared" si="3"/>
        <v>111008.894</v>
      </c>
      <c r="K22" s="108">
        <f>SUM(K23:K28)</f>
        <v>78088.399000000005</v>
      </c>
      <c r="L22" s="109">
        <f>SUM(L23:L28)</f>
        <v>476813.90700000001</v>
      </c>
      <c r="M22" s="108">
        <f>SUM(M23:M28)</f>
        <v>345495.52900000004</v>
      </c>
      <c r="N22" s="110">
        <f t="shared" si="3"/>
        <v>39210.718000000001</v>
      </c>
      <c r="O22" s="118">
        <f t="shared" si="3"/>
        <v>31917.682000000001</v>
      </c>
      <c r="P22" s="198">
        <f t="shared" si="3"/>
        <v>-3681.5879999999997</v>
      </c>
      <c r="Q22" s="199">
        <f t="shared" si="3"/>
        <v>20476.918999999991</v>
      </c>
      <c r="R22" s="272">
        <f t="shared" si="3"/>
        <v>-15739.229999999981</v>
      </c>
      <c r="S22" s="199">
        <f t="shared" si="3"/>
        <v>90100.332999999984</v>
      </c>
    </row>
    <row r="23" spans="1:19" x14ac:dyDescent="0.2">
      <c r="A23" s="164"/>
      <c r="B23" s="171" t="s">
        <v>103</v>
      </c>
      <c r="C23" s="141" t="s">
        <v>159</v>
      </c>
      <c r="D23" s="142">
        <v>1833.278</v>
      </c>
      <c r="E23" s="143">
        <v>2472.4630000000002</v>
      </c>
      <c r="F23" s="39">
        <v>7877.3310000000001</v>
      </c>
      <c r="G23" s="40">
        <v>10985.088</v>
      </c>
      <c r="H23" s="142">
        <v>2194.1590000000001</v>
      </c>
      <c r="I23" s="144">
        <v>2796.8989999999999</v>
      </c>
      <c r="J23" s="106">
        <v>2327.0210000000002</v>
      </c>
      <c r="K23" s="40">
        <v>2969.6770000000001</v>
      </c>
      <c r="L23" s="81">
        <v>9981.6830000000009</v>
      </c>
      <c r="M23" s="40">
        <v>12895.217000000001</v>
      </c>
      <c r="N23" s="39">
        <v>2315.0610000000001</v>
      </c>
      <c r="O23" s="185">
        <v>2190.3119999999999</v>
      </c>
      <c r="P23" s="268">
        <f t="shared" ref="P23:P28" si="4">D23-J23</f>
        <v>-493.74300000000017</v>
      </c>
      <c r="Q23" s="269">
        <f t="shared" ref="Q23:Q28" si="5">E23-K23</f>
        <v>-497.21399999999994</v>
      </c>
      <c r="R23" s="273">
        <f t="shared" ref="P23:S28" si="6">F23-L23</f>
        <v>-2104.3520000000008</v>
      </c>
      <c r="S23" s="274">
        <f t="shared" si="6"/>
        <v>-1910.1290000000008</v>
      </c>
    </row>
    <row r="24" spans="1:19" x14ac:dyDescent="0.2">
      <c r="A24" s="164"/>
      <c r="B24" s="171" t="s">
        <v>104</v>
      </c>
      <c r="C24" s="141" t="s">
        <v>105</v>
      </c>
      <c r="D24" s="142">
        <v>12041.422</v>
      </c>
      <c r="E24" s="143">
        <v>14825.226000000001</v>
      </c>
      <c r="F24" s="39">
        <v>51689.646999999997</v>
      </c>
      <c r="G24" s="40">
        <v>65898.383000000002</v>
      </c>
      <c r="H24" s="142">
        <v>5917.0020000000004</v>
      </c>
      <c r="I24" s="144">
        <v>7588.45</v>
      </c>
      <c r="J24" s="106">
        <v>22475.906999999999</v>
      </c>
      <c r="K24" s="40">
        <v>18772.93</v>
      </c>
      <c r="L24" s="81">
        <v>96509.794999999998</v>
      </c>
      <c r="M24" s="40">
        <v>83336.774000000005</v>
      </c>
      <c r="N24" s="39">
        <v>9728.0319999999992</v>
      </c>
      <c r="O24" s="185">
        <v>9104.5660000000007</v>
      </c>
      <c r="P24" s="268">
        <f t="shared" si="4"/>
        <v>-10434.484999999999</v>
      </c>
      <c r="Q24" s="269">
        <f t="shared" si="5"/>
        <v>-3947.7039999999997</v>
      </c>
      <c r="R24" s="273">
        <f t="shared" si="6"/>
        <v>-44820.148000000001</v>
      </c>
      <c r="S24" s="274">
        <f t="shared" si="6"/>
        <v>-17438.391000000003</v>
      </c>
    </row>
    <row r="25" spans="1:19" x14ac:dyDescent="0.2">
      <c r="A25" s="164"/>
      <c r="B25" s="171" t="s">
        <v>106</v>
      </c>
      <c r="C25" s="141" t="s">
        <v>107</v>
      </c>
      <c r="D25" s="142">
        <v>4546.3050000000003</v>
      </c>
      <c r="E25" s="143">
        <v>3754.8789999999999</v>
      </c>
      <c r="F25" s="39">
        <v>19536.671999999999</v>
      </c>
      <c r="G25" s="40">
        <v>16683.758000000002</v>
      </c>
      <c r="H25" s="142">
        <v>3050.5169999999998</v>
      </c>
      <c r="I25" s="144">
        <v>2553.998</v>
      </c>
      <c r="J25" s="106">
        <v>577.01700000000005</v>
      </c>
      <c r="K25" s="40">
        <v>605.81399999999996</v>
      </c>
      <c r="L25" s="81">
        <v>2479.058</v>
      </c>
      <c r="M25" s="40">
        <v>2650.873</v>
      </c>
      <c r="N25" s="39">
        <v>246.172</v>
      </c>
      <c r="O25" s="185">
        <v>281.97399999999999</v>
      </c>
      <c r="P25" s="268">
        <f t="shared" si="4"/>
        <v>3969.2880000000005</v>
      </c>
      <c r="Q25" s="269">
        <f t="shared" si="5"/>
        <v>3149.0650000000001</v>
      </c>
      <c r="R25" s="273">
        <f t="shared" si="6"/>
        <v>17057.613999999998</v>
      </c>
      <c r="S25" s="274">
        <f t="shared" si="6"/>
        <v>14032.885000000002</v>
      </c>
    </row>
    <row r="26" spans="1:19" x14ac:dyDescent="0.2">
      <c r="A26" s="164"/>
      <c r="B26" s="171" t="s">
        <v>108</v>
      </c>
      <c r="C26" s="141" t="s">
        <v>109</v>
      </c>
      <c r="D26" s="142">
        <v>53211.716999999997</v>
      </c>
      <c r="E26" s="143">
        <v>43430.038</v>
      </c>
      <c r="F26" s="39">
        <v>228721.59599999999</v>
      </c>
      <c r="G26" s="40">
        <v>191508.883</v>
      </c>
      <c r="H26" s="142">
        <v>45856.177000000003</v>
      </c>
      <c r="I26" s="144">
        <v>41180.387999999999</v>
      </c>
      <c r="J26" s="106">
        <v>6820.4930000000004</v>
      </c>
      <c r="K26" s="40">
        <v>7435.4189999999999</v>
      </c>
      <c r="L26" s="81">
        <v>29299.313999999998</v>
      </c>
      <c r="M26" s="40">
        <v>32890.783000000003</v>
      </c>
      <c r="N26" s="39">
        <v>6232.4189999999999</v>
      </c>
      <c r="O26" s="185">
        <v>7128.1450000000004</v>
      </c>
      <c r="P26" s="268">
        <f t="shared" si="6"/>
        <v>46391.223999999995</v>
      </c>
      <c r="Q26" s="269">
        <f t="shared" si="5"/>
        <v>35994.618999999999</v>
      </c>
      <c r="R26" s="273">
        <f t="shared" si="6"/>
        <v>199422.28200000001</v>
      </c>
      <c r="S26" s="274">
        <f t="shared" si="6"/>
        <v>158618.1</v>
      </c>
    </row>
    <row r="27" spans="1:19" x14ac:dyDescent="0.2">
      <c r="A27" s="164"/>
      <c r="B27" s="171" t="s">
        <v>110</v>
      </c>
      <c r="C27" s="141" t="s">
        <v>111</v>
      </c>
      <c r="D27" s="142">
        <v>23446.190999999999</v>
      </c>
      <c r="E27" s="143">
        <v>18577.066999999999</v>
      </c>
      <c r="F27" s="39">
        <v>100629.772</v>
      </c>
      <c r="G27" s="40">
        <v>81394.554999999993</v>
      </c>
      <c r="H27" s="142">
        <v>5734.8739999999998</v>
      </c>
      <c r="I27" s="144">
        <v>5664.1689999999999</v>
      </c>
      <c r="J27" s="106">
        <v>31034.331999999999</v>
      </c>
      <c r="K27" s="40">
        <v>10605.513000000001</v>
      </c>
      <c r="L27" s="81">
        <v>133354.14199999999</v>
      </c>
      <c r="M27" s="40">
        <v>47444.17</v>
      </c>
      <c r="N27" s="39">
        <v>6311.3819999999996</v>
      </c>
      <c r="O27" s="185">
        <v>3062.5360000000001</v>
      </c>
      <c r="P27" s="268">
        <f t="shared" si="4"/>
        <v>-7588.1409999999996</v>
      </c>
      <c r="Q27" s="269">
        <f t="shared" si="5"/>
        <v>7971.5539999999983</v>
      </c>
      <c r="R27" s="273">
        <f t="shared" si="6"/>
        <v>-32724.369999999995</v>
      </c>
      <c r="S27" s="274">
        <f t="shared" si="6"/>
        <v>33950.384999999995</v>
      </c>
    </row>
    <row r="28" spans="1:19" ht="13.5" thickBot="1" x14ac:dyDescent="0.25">
      <c r="A28" s="164"/>
      <c r="B28" s="172" t="s">
        <v>112</v>
      </c>
      <c r="C28" s="148" t="s">
        <v>113</v>
      </c>
      <c r="D28" s="149">
        <v>12248.393</v>
      </c>
      <c r="E28" s="150">
        <v>15505.645</v>
      </c>
      <c r="F28" s="41">
        <v>52619.659</v>
      </c>
      <c r="G28" s="42">
        <v>69125.195000000007</v>
      </c>
      <c r="H28" s="149">
        <v>4006.7759999999998</v>
      </c>
      <c r="I28" s="151">
        <v>4885.7479999999996</v>
      </c>
      <c r="J28" s="107">
        <v>47774.124000000003</v>
      </c>
      <c r="K28" s="42">
        <v>37699.046000000002</v>
      </c>
      <c r="L28" s="84">
        <v>205189.91500000001</v>
      </c>
      <c r="M28" s="42">
        <v>166277.712</v>
      </c>
      <c r="N28" s="41">
        <v>14377.652</v>
      </c>
      <c r="O28" s="186">
        <v>10150.148999999999</v>
      </c>
      <c r="P28" s="270">
        <f t="shared" si="4"/>
        <v>-35525.731</v>
      </c>
      <c r="Q28" s="271">
        <f t="shared" si="5"/>
        <v>-22193.401000000002</v>
      </c>
      <c r="R28" s="275">
        <f t="shared" si="6"/>
        <v>-152570.25599999999</v>
      </c>
      <c r="S28" s="276">
        <f t="shared" si="6"/>
        <v>-97152.516999999993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4"/>
      <c r="B31" s="165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4"/>
      <c r="B32" s="166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4"/>
      <c r="B33" s="167"/>
      <c r="C33" s="89"/>
      <c r="D33" s="124" t="s">
        <v>266</v>
      </c>
      <c r="E33" s="117" t="s">
        <v>294</v>
      </c>
      <c r="F33" s="116" t="s">
        <v>266</v>
      </c>
      <c r="G33" s="117" t="s">
        <v>294</v>
      </c>
      <c r="H33" s="119" t="s">
        <v>266</v>
      </c>
      <c r="I33" s="120" t="s">
        <v>294</v>
      </c>
      <c r="J33" s="126" t="s">
        <v>266</v>
      </c>
      <c r="K33" s="62" t="s">
        <v>294</v>
      </c>
      <c r="L33" s="79" t="s">
        <v>266</v>
      </c>
      <c r="M33" s="62" t="s">
        <v>294</v>
      </c>
      <c r="N33" s="61" t="s">
        <v>266</v>
      </c>
      <c r="O33" s="63" t="s">
        <v>294</v>
      </c>
      <c r="P33" s="126" t="s">
        <v>266</v>
      </c>
      <c r="Q33" s="62" t="s">
        <v>294</v>
      </c>
      <c r="R33" s="80" t="s">
        <v>266</v>
      </c>
      <c r="S33" s="64" t="s">
        <v>294</v>
      </c>
      <c r="T33" s="178"/>
    </row>
    <row r="34" spans="1:21" ht="15.75" x14ac:dyDescent="0.25">
      <c r="A34" s="164"/>
      <c r="B34" s="170" t="s">
        <v>102</v>
      </c>
      <c r="C34" s="127"/>
      <c r="D34" s="125">
        <f t="shared" ref="D34:S34" si="7">SUM(D35:D40)</f>
        <v>438758.80000000005</v>
      </c>
      <c r="E34" s="108">
        <f t="shared" si="7"/>
        <v>365354.18299999996</v>
      </c>
      <c r="F34" s="109">
        <f t="shared" si="7"/>
        <v>1885233.798</v>
      </c>
      <c r="G34" s="108">
        <f t="shared" si="7"/>
        <v>1617414.2110000001</v>
      </c>
      <c r="H34" s="110">
        <f t="shared" si="7"/>
        <v>621957.3679999999</v>
      </c>
      <c r="I34" s="128">
        <f t="shared" si="7"/>
        <v>593015.80900000001</v>
      </c>
      <c r="J34" s="125">
        <f t="shared" si="7"/>
        <v>342186.35499999998</v>
      </c>
      <c r="K34" s="108">
        <f t="shared" si="7"/>
        <v>323535.48100000003</v>
      </c>
      <c r="L34" s="109">
        <f t="shared" si="7"/>
        <v>1470805.6370000001</v>
      </c>
      <c r="M34" s="108">
        <f t="shared" si="7"/>
        <v>1432260.409</v>
      </c>
      <c r="N34" s="110">
        <f t="shared" si="7"/>
        <v>195630.94400000002</v>
      </c>
      <c r="O34" s="118">
        <f t="shared" si="7"/>
        <v>184679.495</v>
      </c>
      <c r="P34" s="182">
        <f t="shared" ref="P34:Q34" si="8">SUM(P35:P40)</f>
        <v>96572.445000000007</v>
      </c>
      <c r="Q34" s="102">
        <f t="shared" si="8"/>
        <v>41818.701999999976</v>
      </c>
      <c r="R34" s="101">
        <f t="shared" si="7"/>
        <v>414428.16100000002</v>
      </c>
      <c r="S34" s="102">
        <f t="shared" si="7"/>
        <v>185153.80199999997</v>
      </c>
      <c r="T34" s="178"/>
    </row>
    <row r="35" spans="1:21" x14ac:dyDescent="0.2">
      <c r="A35" s="164"/>
      <c r="B35" s="171" t="s">
        <v>103</v>
      </c>
      <c r="C35" s="141" t="s">
        <v>159</v>
      </c>
      <c r="D35" s="142">
        <v>244357.212</v>
      </c>
      <c r="E35" s="143">
        <v>203164.25399999999</v>
      </c>
      <c r="F35" s="81">
        <v>1049854.101</v>
      </c>
      <c r="G35" s="40">
        <v>899071.45200000005</v>
      </c>
      <c r="H35" s="142">
        <v>508099.64799999999</v>
      </c>
      <c r="I35" s="144">
        <v>489101.97600000002</v>
      </c>
      <c r="J35" s="161">
        <v>45115.79</v>
      </c>
      <c r="K35" s="143">
        <v>38879.919999999998</v>
      </c>
      <c r="L35" s="81">
        <v>193858.40299999999</v>
      </c>
      <c r="M35" s="40">
        <v>172371.66800000001</v>
      </c>
      <c r="N35" s="142">
        <v>53878.292999999998</v>
      </c>
      <c r="O35" s="180">
        <v>42400.552000000003</v>
      </c>
      <c r="P35" s="183">
        <f t="shared" ref="P35:R40" si="9">D35-J35</f>
        <v>199241.42199999999</v>
      </c>
      <c r="Q35" s="145">
        <f t="shared" si="9"/>
        <v>164284.33399999997</v>
      </c>
      <c r="R35" s="82">
        <f t="shared" si="9"/>
        <v>855995.69800000009</v>
      </c>
      <c r="S35" s="83">
        <f t="shared" ref="S35:S40" si="10">G35-M35</f>
        <v>726699.78399999999</v>
      </c>
      <c r="T35" s="178"/>
      <c r="U35" s="159"/>
    </row>
    <row r="36" spans="1:21" x14ac:dyDescent="0.2">
      <c r="A36" s="164"/>
      <c r="B36" s="171" t="s">
        <v>104</v>
      </c>
      <c r="C36" s="141" t="s">
        <v>105</v>
      </c>
      <c r="D36" s="142">
        <v>37877.904999999999</v>
      </c>
      <c r="E36" s="143">
        <v>36258.724000000002</v>
      </c>
      <c r="F36" s="81">
        <v>162814.16099999999</v>
      </c>
      <c r="G36" s="40">
        <v>160962.42000000001</v>
      </c>
      <c r="H36" s="142">
        <v>26475.223999999998</v>
      </c>
      <c r="I36" s="144">
        <v>22645.275000000001</v>
      </c>
      <c r="J36" s="161">
        <v>68161.577999999994</v>
      </c>
      <c r="K36" s="143">
        <v>79529.523000000001</v>
      </c>
      <c r="L36" s="81">
        <v>292986.44500000001</v>
      </c>
      <c r="M36" s="40">
        <v>351666.94799999997</v>
      </c>
      <c r="N36" s="142">
        <v>49550.271000000001</v>
      </c>
      <c r="O36" s="180">
        <v>55197.927000000003</v>
      </c>
      <c r="P36" s="183">
        <f t="shared" si="9"/>
        <v>-30283.672999999995</v>
      </c>
      <c r="Q36" s="145">
        <f t="shared" si="9"/>
        <v>-43270.798999999999</v>
      </c>
      <c r="R36" s="82">
        <f t="shared" si="9"/>
        <v>-130172.28400000001</v>
      </c>
      <c r="S36" s="83">
        <f t="shared" si="10"/>
        <v>-190704.52799999996</v>
      </c>
    </row>
    <row r="37" spans="1:21" x14ac:dyDescent="0.2">
      <c r="A37" s="164"/>
      <c r="B37" s="171" t="s">
        <v>106</v>
      </c>
      <c r="C37" s="141" t="s">
        <v>107</v>
      </c>
      <c r="D37" s="142">
        <v>9325.2549999999992</v>
      </c>
      <c r="E37" s="143">
        <v>10510.626</v>
      </c>
      <c r="F37" s="81">
        <v>40063.764000000003</v>
      </c>
      <c r="G37" s="40">
        <v>46641.464</v>
      </c>
      <c r="H37" s="142">
        <v>9240.7669999999998</v>
      </c>
      <c r="I37" s="144">
        <v>10638.636</v>
      </c>
      <c r="J37" s="161">
        <v>32314.197</v>
      </c>
      <c r="K37" s="143">
        <v>26363.07</v>
      </c>
      <c r="L37" s="81">
        <v>138842.78</v>
      </c>
      <c r="M37" s="40">
        <v>116655.25900000001</v>
      </c>
      <c r="N37" s="142">
        <v>26815.030999999999</v>
      </c>
      <c r="O37" s="180">
        <v>20008.956999999999</v>
      </c>
      <c r="P37" s="183">
        <f t="shared" si="9"/>
        <v>-22988.942000000003</v>
      </c>
      <c r="Q37" s="145">
        <f t="shared" si="9"/>
        <v>-15852.444</v>
      </c>
      <c r="R37" s="82">
        <f t="shared" si="9"/>
        <v>-98779.016000000003</v>
      </c>
      <c r="S37" s="83">
        <f t="shared" si="10"/>
        <v>-70013.795000000013</v>
      </c>
      <c r="T37" s="178"/>
    </row>
    <row r="38" spans="1:21" x14ac:dyDescent="0.2">
      <c r="A38" s="164"/>
      <c r="B38" s="171" t="s">
        <v>108</v>
      </c>
      <c r="C38" s="141" t="s">
        <v>109</v>
      </c>
      <c r="D38" s="142">
        <v>10935.846</v>
      </c>
      <c r="E38" s="143">
        <v>11359.263999999999</v>
      </c>
      <c r="F38" s="81">
        <v>46974.260999999999</v>
      </c>
      <c r="G38" s="40">
        <v>50154.421000000002</v>
      </c>
      <c r="H38" s="142">
        <v>27632.504000000001</v>
      </c>
      <c r="I38" s="144">
        <v>28331.128000000001</v>
      </c>
      <c r="J38" s="161">
        <v>10702.281999999999</v>
      </c>
      <c r="K38" s="143">
        <v>12692.279</v>
      </c>
      <c r="L38" s="81">
        <v>45973.756000000001</v>
      </c>
      <c r="M38" s="40">
        <v>56317.425999999999</v>
      </c>
      <c r="N38" s="142">
        <v>11659.415999999999</v>
      </c>
      <c r="O38" s="180">
        <v>16801.189999999999</v>
      </c>
      <c r="P38" s="183">
        <f t="shared" si="9"/>
        <v>233.56400000000031</v>
      </c>
      <c r="Q38" s="145">
        <f t="shared" si="9"/>
        <v>-1333.0150000000012</v>
      </c>
      <c r="R38" s="82">
        <f t="shared" si="9"/>
        <v>1000.5049999999974</v>
      </c>
      <c r="S38" s="83">
        <f t="shared" si="10"/>
        <v>-6163.0049999999974</v>
      </c>
      <c r="T38" s="178"/>
    </row>
    <row r="39" spans="1:21" x14ac:dyDescent="0.2">
      <c r="A39" s="164"/>
      <c r="B39" s="171" t="s">
        <v>110</v>
      </c>
      <c r="C39" s="141" t="s">
        <v>111</v>
      </c>
      <c r="D39" s="142">
        <v>25206.959999999999</v>
      </c>
      <c r="E39" s="143">
        <v>12515.998</v>
      </c>
      <c r="F39" s="81">
        <v>108275.68399999999</v>
      </c>
      <c r="G39" s="40">
        <v>55440.762000000002</v>
      </c>
      <c r="H39" s="142">
        <v>6423.4340000000002</v>
      </c>
      <c r="I39" s="144">
        <v>3922.2269999999999</v>
      </c>
      <c r="J39" s="161">
        <v>27851.702000000001</v>
      </c>
      <c r="K39" s="143">
        <v>22876.563999999998</v>
      </c>
      <c r="L39" s="81">
        <v>119711.073</v>
      </c>
      <c r="M39" s="40">
        <v>101418.213</v>
      </c>
      <c r="N39" s="142">
        <v>5398.2520000000004</v>
      </c>
      <c r="O39" s="180">
        <v>5769.6940000000004</v>
      </c>
      <c r="P39" s="183">
        <f t="shared" si="9"/>
        <v>-2644.742000000002</v>
      </c>
      <c r="Q39" s="145">
        <f t="shared" si="9"/>
        <v>-10360.565999999999</v>
      </c>
      <c r="R39" s="82">
        <f t="shared" si="9"/>
        <v>-11435.38900000001</v>
      </c>
      <c r="S39" s="83">
        <f t="shared" si="10"/>
        <v>-45977.451000000001</v>
      </c>
    </row>
    <row r="40" spans="1:21" ht="13.5" thickBot="1" x14ac:dyDescent="0.25">
      <c r="A40" s="164"/>
      <c r="B40" s="172" t="s">
        <v>112</v>
      </c>
      <c r="C40" s="148" t="s">
        <v>113</v>
      </c>
      <c r="D40" s="149">
        <v>111055.622</v>
      </c>
      <c r="E40" s="150">
        <v>91545.316999999995</v>
      </c>
      <c r="F40" s="84">
        <v>477251.82699999999</v>
      </c>
      <c r="G40" s="42">
        <v>405143.69199999998</v>
      </c>
      <c r="H40" s="149">
        <v>44085.790999999997</v>
      </c>
      <c r="I40" s="151">
        <v>38376.567000000003</v>
      </c>
      <c r="J40" s="162">
        <v>158040.80600000001</v>
      </c>
      <c r="K40" s="150">
        <v>143194.125</v>
      </c>
      <c r="L40" s="84">
        <v>679433.18</v>
      </c>
      <c r="M40" s="42">
        <v>633830.89500000002</v>
      </c>
      <c r="N40" s="149">
        <v>48329.680999999997</v>
      </c>
      <c r="O40" s="181">
        <v>44501.175000000003</v>
      </c>
      <c r="P40" s="184">
        <f t="shared" si="9"/>
        <v>-46985.184000000008</v>
      </c>
      <c r="Q40" s="152">
        <f t="shared" si="9"/>
        <v>-51648.808000000005</v>
      </c>
      <c r="R40" s="85">
        <f t="shared" si="9"/>
        <v>-202181.35300000006</v>
      </c>
      <c r="S40" s="86">
        <f t="shared" si="10"/>
        <v>-228687.20300000004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4"/>
      <c r="B43" s="165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4"/>
      <c r="B44" s="166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4"/>
      <c r="B45" s="167"/>
      <c r="C45" s="89"/>
      <c r="D45" s="126" t="s">
        <v>266</v>
      </c>
      <c r="E45" s="62" t="s">
        <v>294</v>
      </c>
      <c r="F45" s="79" t="s">
        <v>266</v>
      </c>
      <c r="G45" s="62" t="s">
        <v>294</v>
      </c>
      <c r="H45" s="61" t="s">
        <v>266</v>
      </c>
      <c r="I45" s="63" t="s">
        <v>294</v>
      </c>
      <c r="J45" s="126" t="s">
        <v>266</v>
      </c>
      <c r="K45" s="62" t="s">
        <v>294</v>
      </c>
      <c r="L45" s="79" t="s">
        <v>266</v>
      </c>
      <c r="M45" s="62" t="s">
        <v>294</v>
      </c>
      <c r="N45" s="61" t="s">
        <v>266</v>
      </c>
      <c r="O45" s="63" t="s">
        <v>294</v>
      </c>
      <c r="P45" s="126" t="s">
        <v>266</v>
      </c>
      <c r="Q45" s="62" t="s">
        <v>294</v>
      </c>
      <c r="R45" s="80" t="s">
        <v>266</v>
      </c>
      <c r="S45" s="64" t="s">
        <v>294</v>
      </c>
    </row>
    <row r="46" spans="1:21" ht="15.75" x14ac:dyDescent="0.25">
      <c r="A46" s="164"/>
      <c r="B46" s="153" t="s">
        <v>102</v>
      </c>
      <c r="C46" s="154"/>
      <c r="D46" s="125">
        <f t="shared" ref="D46:S46" si="11">SUM(D47:D52)</f>
        <v>1520056.5360000001</v>
      </c>
      <c r="E46" s="108">
        <f t="shared" si="11"/>
        <v>1343072.135</v>
      </c>
      <c r="F46" s="109">
        <f>(SUM(F47:F52))/1</f>
        <v>6531530.5189999994</v>
      </c>
      <c r="G46" s="108">
        <f>(SUM(G47:G52))/1</f>
        <v>5946077.4400000004</v>
      </c>
      <c r="H46" s="110">
        <f t="shared" si="11"/>
        <v>1218912.6740000001</v>
      </c>
      <c r="I46" s="128">
        <f t="shared" si="11"/>
        <v>1123900.615</v>
      </c>
      <c r="J46" s="125">
        <f t="shared" si="11"/>
        <v>945823.02799999993</v>
      </c>
      <c r="K46" s="108">
        <f t="shared" si="11"/>
        <v>927014.10899999994</v>
      </c>
      <c r="L46" s="109">
        <f>(SUM(L47:L52))/1</f>
        <v>4064903.3169999998</v>
      </c>
      <c r="M46" s="108">
        <f>(SUM(M47:M52))/1</f>
        <v>4101892.2050000001</v>
      </c>
      <c r="N46" s="110">
        <f t="shared" si="11"/>
        <v>591867.03100000008</v>
      </c>
      <c r="O46" s="118">
        <f t="shared" si="11"/>
        <v>572753.03599999996</v>
      </c>
      <c r="P46" s="182">
        <f t="shared" ref="P46:Q46" si="12">SUM(P47:P52)</f>
        <v>574233.50800000003</v>
      </c>
      <c r="Q46" s="102">
        <f t="shared" si="12"/>
        <v>416058.02600000001</v>
      </c>
      <c r="R46" s="101">
        <f t="shared" si="11"/>
        <v>2466627.2019999996</v>
      </c>
      <c r="S46" s="102">
        <f t="shared" si="11"/>
        <v>1844185.2350000001</v>
      </c>
    </row>
    <row r="47" spans="1:21" x14ac:dyDescent="0.2">
      <c r="A47" s="164"/>
      <c r="B47" s="163" t="s">
        <v>103</v>
      </c>
      <c r="C47" s="146" t="s">
        <v>159</v>
      </c>
      <c r="D47" s="106">
        <v>358246.98100000003</v>
      </c>
      <c r="E47" s="40">
        <v>304100.641</v>
      </c>
      <c r="F47" s="81">
        <v>1539442.2760000001</v>
      </c>
      <c r="G47" s="40">
        <v>1346730.858</v>
      </c>
      <c r="H47" s="39">
        <v>685702.75699999998</v>
      </c>
      <c r="I47" s="129">
        <v>629564.52800000005</v>
      </c>
      <c r="J47" s="106">
        <v>168491.46900000001</v>
      </c>
      <c r="K47" s="40">
        <v>142600.337</v>
      </c>
      <c r="L47" s="81">
        <v>723958.14800000004</v>
      </c>
      <c r="M47" s="40">
        <v>630723.08700000006</v>
      </c>
      <c r="N47" s="39">
        <v>222827.80600000001</v>
      </c>
      <c r="O47" s="185">
        <v>181627.481</v>
      </c>
      <c r="P47" s="187">
        <f t="shared" ref="P47:S52" si="13">D47-J47</f>
        <v>189755.51200000002</v>
      </c>
      <c r="Q47" s="104">
        <f t="shared" si="13"/>
        <v>161500.304</v>
      </c>
      <c r="R47" s="82">
        <f t="shared" si="13"/>
        <v>815484.12800000003</v>
      </c>
      <c r="S47" s="83">
        <f t="shared" si="13"/>
        <v>716007.77099999995</v>
      </c>
    </row>
    <row r="48" spans="1:21" x14ac:dyDescent="0.2">
      <c r="A48" s="164"/>
      <c r="B48" s="168" t="s">
        <v>104</v>
      </c>
      <c r="C48" s="146" t="s">
        <v>105</v>
      </c>
      <c r="D48" s="106">
        <v>116768.586</v>
      </c>
      <c r="E48" s="40">
        <v>117056.575</v>
      </c>
      <c r="F48" s="81">
        <v>501860.50699999998</v>
      </c>
      <c r="G48" s="40">
        <v>519318.272</v>
      </c>
      <c r="H48" s="39">
        <v>69570.548999999999</v>
      </c>
      <c r="I48" s="129">
        <v>64097.156000000003</v>
      </c>
      <c r="J48" s="106">
        <v>187709.97099999999</v>
      </c>
      <c r="K48" s="40">
        <v>202694.666</v>
      </c>
      <c r="L48" s="81">
        <v>806802.37800000003</v>
      </c>
      <c r="M48" s="40">
        <v>895376.61100000003</v>
      </c>
      <c r="N48" s="39">
        <v>106766.083</v>
      </c>
      <c r="O48" s="185">
        <v>116821.91800000001</v>
      </c>
      <c r="P48" s="187">
        <f t="shared" si="13"/>
        <v>-70941.384999999995</v>
      </c>
      <c r="Q48" s="104">
        <f t="shared" si="13"/>
        <v>-85638.091</v>
      </c>
      <c r="R48" s="82">
        <f t="shared" si="13"/>
        <v>-304941.87100000004</v>
      </c>
      <c r="S48" s="83">
        <f t="shared" si="13"/>
        <v>-376058.33900000004</v>
      </c>
    </row>
    <row r="49" spans="1:19" x14ac:dyDescent="0.2">
      <c r="A49" s="164"/>
      <c r="B49" s="168" t="s">
        <v>106</v>
      </c>
      <c r="C49" s="146" t="s">
        <v>107</v>
      </c>
      <c r="D49" s="106">
        <v>117806.507</v>
      </c>
      <c r="E49" s="40">
        <v>105420.928</v>
      </c>
      <c r="F49" s="81">
        <v>506171.81900000002</v>
      </c>
      <c r="G49" s="40">
        <v>466928.59899999999</v>
      </c>
      <c r="H49" s="39">
        <v>100974.65300000001</v>
      </c>
      <c r="I49" s="129">
        <v>96269.207999999999</v>
      </c>
      <c r="J49" s="106">
        <v>76878.194000000003</v>
      </c>
      <c r="K49" s="40">
        <v>71505.688999999998</v>
      </c>
      <c r="L49" s="81">
        <v>330357.96899999998</v>
      </c>
      <c r="M49" s="40">
        <v>316391.37599999999</v>
      </c>
      <c r="N49" s="39">
        <v>64682.591</v>
      </c>
      <c r="O49" s="185">
        <v>58305.025000000001</v>
      </c>
      <c r="P49" s="187">
        <f t="shared" si="13"/>
        <v>40928.312999999995</v>
      </c>
      <c r="Q49" s="104">
        <f t="shared" si="13"/>
        <v>33915.239000000001</v>
      </c>
      <c r="R49" s="82">
        <f t="shared" si="13"/>
        <v>175813.85000000003</v>
      </c>
      <c r="S49" s="83">
        <f t="shared" si="13"/>
        <v>150537.223</v>
      </c>
    </row>
    <row r="50" spans="1:19" x14ac:dyDescent="0.2">
      <c r="A50" s="164"/>
      <c r="B50" s="168" t="s">
        <v>108</v>
      </c>
      <c r="C50" s="146" t="s">
        <v>109</v>
      </c>
      <c r="D50" s="106">
        <v>107031.183</v>
      </c>
      <c r="E50" s="40">
        <v>90977.472999999998</v>
      </c>
      <c r="F50" s="81">
        <v>459894.53499999997</v>
      </c>
      <c r="G50" s="40">
        <v>400870.50099999999</v>
      </c>
      <c r="H50" s="39">
        <v>105930.723</v>
      </c>
      <c r="I50" s="129">
        <v>98623.244999999995</v>
      </c>
      <c r="J50" s="106">
        <v>46307.495999999999</v>
      </c>
      <c r="K50" s="40">
        <v>61012.184999999998</v>
      </c>
      <c r="L50" s="81">
        <v>199016.52</v>
      </c>
      <c r="M50" s="40">
        <v>270484.359</v>
      </c>
      <c r="N50" s="39">
        <v>75720.671000000002</v>
      </c>
      <c r="O50" s="185">
        <v>98732.593999999997</v>
      </c>
      <c r="P50" s="187">
        <f t="shared" si="13"/>
        <v>60723.687000000005</v>
      </c>
      <c r="Q50" s="104">
        <f t="shared" si="13"/>
        <v>29965.288</v>
      </c>
      <c r="R50" s="82">
        <f t="shared" si="13"/>
        <v>260878.01499999998</v>
      </c>
      <c r="S50" s="83">
        <f t="shared" si="13"/>
        <v>130386.14199999999</v>
      </c>
    </row>
    <row r="51" spans="1:19" x14ac:dyDescent="0.2">
      <c r="A51" s="164"/>
      <c r="B51" s="168" t="s">
        <v>110</v>
      </c>
      <c r="C51" s="146" t="s">
        <v>111</v>
      </c>
      <c r="D51" s="106">
        <v>203400.88099999999</v>
      </c>
      <c r="E51" s="40">
        <v>153565.29199999999</v>
      </c>
      <c r="F51" s="81">
        <v>873668.61899999995</v>
      </c>
      <c r="G51" s="40">
        <v>678796.81099999999</v>
      </c>
      <c r="H51" s="39">
        <v>50251.58</v>
      </c>
      <c r="I51" s="129">
        <v>44091.057999999997</v>
      </c>
      <c r="J51" s="106">
        <v>85607.282999999996</v>
      </c>
      <c r="K51" s="40">
        <v>77772.638000000006</v>
      </c>
      <c r="L51" s="81">
        <v>368082.13</v>
      </c>
      <c r="M51" s="40">
        <v>345033.39600000001</v>
      </c>
      <c r="N51" s="39">
        <v>17616.107</v>
      </c>
      <c r="O51" s="185">
        <v>19813.621999999999</v>
      </c>
      <c r="P51" s="187">
        <f t="shared" si="13"/>
        <v>117793.598</v>
      </c>
      <c r="Q51" s="104">
        <f t="shared" si="13"/>
        <v>75792.65399999998</v>
      </c>
      <c r="R51" s="82">
        <f t="shared" si="13"/>
        <v>505586.48899999994</v>
      </c>
      <c r="S51" s="83">
        <f t="shared" si="13"/>
        <v>333763.41499999998</v>
      </c>
    </row>
    <row r="52" spans="1:19" ht="13.5" thickBot="1" x14ac:dyDescent="0.25">
      <c r="A52" s="164"/>
      <c r="B52" s="169" t="s">
        <v>112</v>
      </c>
      <c r="C52" s="147" t="s">
        <v>113</v>
      </c>
      <c r="D52" s="107">
        <v>616802.39800000004</v>
      </c>
      <c r="E52" s="42">
        <v>571951.22600000002</v>
      </c>
      <c r="F52" s="84">
        <v>2650492.7629999998</v>
      </c>
      <c r="G52" s="42">
        <v>2533432.3990000002</v>
      </c>
      <c r="H52" s="41">
        <v>206482.41200000001</v>
      </c>
      <c r="I52" s="130">
        <v>191255.42</v>
      </c>
      <c r="J52" s="107">
        <v>380828.61499999999</v>
      </c>
      <c r="K52" s="42">
        <v>371428.59399999998</v>
      </c>
      <c r="L52" s="84">
        <v>1636686.172</v>
      </c>
      <c r="M52" s="42">
        <v>1643883.3759999999</v>
      </c>
      <c r="N52" s="41">
        <v>104253.773</v>
      </c>
      <c r="O52" s="186">
        <v>97452.395999999993</v>
      </c>
      <c r="P52" s="188">
        <f t="shared" si="13"/>
        <v>235973.78300000005</v>
      </c>
      <c r="Q52" s="105">
        <f t="shared" si="13"/>
        <v>200522.63200000004</v>
      </c>
      <c r="R52" s="85">
        <f t="shared" si="13"/>
        <v>1013806.5909999998</v>
      </c>
      <c r="S52" s="86">
        <f t="shared" si="13"/>
        <v>889549.02300000028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X131" sqref="X13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2" t="s">
        <v>203</v>
      </c>
      <c r="C3" s="90"/>
      <c r="D3" s="90"/>
      <c r="E3" s="90"/>
      <c r="F3" s="90"/>
      <c r="G3" s="90"/>
      <c r="H3" s="90"/>
      <c r="I3" s="90"/>
      <c r="J3" s="90"/>
      <c r="K3" s="232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28" t="s">
        <v>296</v>
      </c>
      <c r="C5" s="229"/>
      <c r="D5" s="230"/>
      <c r="E5" s="231"/>
      <c r="F5" s="228" t="s">
        <v>297</v>
      </c>
      <c r="G5" s="229"/>
      <c r="H5" s="230"/>
      <c r="I5" s="231"/>
      <c r="J5" s="95"/>
      <c r="K5" s="228" t="s">
        <v>296</v>
      </c>
      <c r="L5" s="229"/>
      <c r="M5" s="230"/>
      <c r="N5" s="231"/>
      <c r="O5" s="228" t="s">
        <v>297</v>
      </c>
      <c r="P5" s="229"/>
      <c r="Q5" s="230"/>
      <c r="R5" s="231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0" t="s">
        <v>114</v>
      </c>
      <c r="C7" s="201">
        <v>433803.364</v>
      </c>
      <c r="D7" s="202">
        <v>1864105.8389999999</v>
      </c>
      <c r="E7" s="203">
        <v>830375.35100000002</v>
      </c>
      <c r="F7" s="204" t="s">
        <v>114</v>
      </c>
      <c r="G7" s="205">
        <v>413831.93400000001</v>
      </c>
      <c r="H7" s="206">
        <v>1833441.3230000001</v>
      </c>
      <c r="I7" s="203">
        <v>838383.03300000005</v>
      </c>
      <c r="J7" s="95"/>
      <c r="K7" s="200" t="s">
        <v>114</v>
      </c>
      <c r="L7" s="201">
        <v>169614.01199999999</v>
      </c>
      <c r="M7" s="202">
        <v>728786.27</v>
      </c>
      <c r="N7" s="203">
        <v>224009.77799999999</v>
      </c>
      <c r="O7" s="204" t="s">
        <v>114</v>
      </c>
      <c r="P7" s="205">
        <v>142614.155</v>
      </c>
      <c r="Q7" s="206">
        <v>630786.01399999997</v>
      </c>
      <c r="R7" s="203">
        <v>181633.49299999999</v>
      </c>
    </row>
    <row r="8" spans="2:18" ht="15.75" x14ac:dyDescent="0.25">
      <c r="B8" s="207" t="s">
        <v>77</v>
      </c>
      <c r="C8" s="208">
        <v>244357.212</v>
      </c>
      <c r="D8" s="209">
        <v>1049854.101</v>
      </c>
      <c r="E8" s="208">
        <v>508099.64799999999</v>
      </c>
      <c r="F8" s="210" t="s">
        <v>77</v>
      </c>
      <c r="G8" s="211">
        <v>203164.25399999999</v>
      </c>
      <c r="H8" s="212">
        <v>899071.45200000005</v>
      </c>
      <c r="I8" s="213">
        <v>489101.97600000002</v>
      </c>
      <c r="J8" s="95"/>
      <c r="K8" s="207" t="s">
        <v>128</v>
      </c>
      <c r="L8" s="208">
        <v>92903.929000000004</v>
      </c>
      <c r="M8" s="209">
        <v>399201.91499999998</v>
      </c>
      <c r="N8" s="208">
        <v>106998.66800000001</v>
      </c>
      <c r="O8" s="210" t="s">
        <v>128</v>
      </c>
      <c r="P8" s="211">
        <v>79260.732999999993</v>
      </c>
      <c r="Q8" s="212">
        <v>350304.54800000001</v>
      </c>
      <c r="R8" s="213">
        <v>102430.80899999999</v>
      </c>
    </row>
    <row r="9" spans="2:18" ht="15.75" x14ac:dyDescent="0.25">
      <c r="B9" s="214" t="s">
        <v>158</v>
      </c>
      <c r="C9" s="215">
        <v>42250.428999999996</v>
      </c>
      <c r="D9" s="216">
        <v>181427.22500000001</v>
      </c>
      <c r="E9" s="215">
        <v>85109.895000000004</v>
      </c>
      <c r="F9" s="217" t="s">
        <v>158</v>
      </c>
      <c r="G9" s="218">
        <v>61108.605000000003</v>
      </c>
      <c r="H9" s="219">
        <v>271597.96999999997</v>
      </c>
      <c r="I9" s="220">
        <v>121504.19100000001</v>
      </c>
      <c r="J9" s="95"/>
      <c r="K9" s="214" t="s">
        <v>77</v>
      </c>
      <c r="L9" s="215">
        <v>45115.79</v>
      </c>
      <c r="M9" s="216">
        <v>193858.40299999999</v>
      </c>
      <c r="N9" s="215">
        <v>53878.292999999998</v>
      </c>
      <c r="O9" s="217" t="s">
        <v>77</v>
      </c>
      <c r="P9" s="218">
        <v>38879.919999999998</v>
      </c>
      <c r="Q9" s="219">
        <v>172371.66800000001</v>
      </c>
      <c r="R9" s="220">
        <v>42400.552000000003</v>
      </c>
    </row>
    <row r="10" spans="2:18" ht="15.75" x14ac:dyDescent="0.25">
      <c r="B10" s="214" t="s">
        <v>128</v>
      </c>
      <c r="C10" s="215">
        <v>16119.662</v>
      </c>
      <c r="D10" s="216">
        <v>69253.173999999999</v>
      </c>
      <c r="E10" s="215">
        <v>34515.883000000002</v>
      </c>
      <c r="F10" s="217" t="s">
        <v>128</v>
      </c>
      <c r="G10" s="218">
        <v>20327.401000000002</v>
      </c>
      <c r="H10" s="219">
        <v>90274.384999999995</v>
      </c>
      <c r="I10" s="220">
        <v>45059.571000000004</v>
      </c>
      <c r="J10" s="95"/>
      <c r="K10" s="214" t="s">
        <v>129</v>
      </c>
      <c r="L10" s="215">
        <v>13721.92</v>
      </c>
      <c r="M10" s="216">
        <v>58946.252999999997</v>
      </c>
      <c r="N10" s="215">
        <v>37883.360999999997</v>
      </c>
      <c r="O10" s="217" t="s">
        <v>131</v>
      </c>
      <c r="P10" s="218">
        <v>4970.2129999999997</v>
      </c>
      <c r="Q10" s="219">
        <v>22005.43</v>
      </c>
      <c r="R10" s="220">
        <v>6530.5630000000001</v>
      </c>
    </row>
    <row r="11" spans="2:18" ht="15.75" x14ac:dyDescent="0.25">
      <c r="B11" s="214" t="s">
        <v>136</v>
      </c>
      <c r="C11" s="215">
        <v>14067.013999999999</v>
      </c>
      <c r="D11" s="216">
        <v>60421.137999999999</v>
      </c>
      <c r="E11" s="215">
        <v>20587.04</v>
      </c>
      <c r="F11" s="217" t="s">
        <v>136</v>
      </c>
      <c r="G11" s="218">
        <v>12323.252</v>
      </c>
      <c r="H11" s="219">
        <v>54612.216</v>
      </c>
      <c r="I11" s="220">
        <v>15488.118</v>
      </c>
      <c r="J11" s="95"/>
      <c r="K11" s="214" t="s">
        <v>131</v>
      </c>
      <c r="L11" s="215">
        <v>4929.4639999999999</v>
      </c>
      <c r="M11" s="216">
        <v>21189.616000000002</v>
      </c>
      <c r="N11" s="215">
        <v>5549.1139999999996</v>
      </c>
      <c r="O11" s="217" t="s">
        <v>129</v>
      </c>
      <c r="P11" s="218">
        <v>4300.17</v>
      </c>
      <c r="Q11" s="219">
        <v>19043.555</v>
      </c>
      <c r="R11" s="220">
        <v>13539.263999999999</v>
      </c>
    </row>
    <row r="12" spans="2:18" ht="15.75" x14ac:dyDescent="0.25">
      <c r="B12" s="214" t="s">
        <v>133</v>
      </c>
      <c r="C12" s="215">
        <v>12373.601000000001</v>
      </c>
      <c r="D12" s="216">
        <v>53202.989000000001</v>
      </c>
      <c r="E12" s="215">
        <v>15701.463</v>
      </c>
      <c r="F12" s="217" t="s">
        <v>133</v>
      </c>
      <c r="G12" s="218">
        <v>9433.1839999999993</v>
      </c>
      <c r="H12" s="219">
        <v>41782.633000000002</v>
      </c>
      <c r="I12" s="220">
        <v>6917.3019999999997</v>
      </c>
      <c r="J12" s="95"/>
      <c r="K12" s="214" t="s">
        <v>130</v>
      </c>
      <c r="L12" s="215">
        <v>3544.0889999999999</v>
      </c>
      <c r="M12" s="216">
        <v>15202.066000000001</v>
      </c>
      <c r="N12" s="215">
        <v>7299.7209999999995</v>
      </c>
      <c r="O12" s="217" t="s">
        <v>79</v>
      </c>
      <c r="P12" s="218">
        <v>3069.846</v>
      </c>
      <c r="Q12" s="219">
        <v>13552.24</v>
      </c>
      <c r="R12" s="220">
        <v>8353.643</v>
      </c>
    </row>
    <row r="13" spans="2:18" ht="15.75" x14ac:dyDescent="0.25">
      <c r="B13" s="214" t="s">
        <v>125</v>
      </c>
      <c r="C13" s="215">
        <v>10815.183000000001</v>
      </c>
      <c r="D13" s="216">
        <v>46514.739000000001</v>
      </c>
      <c r="E13" s="215">
        <v>20712.213</v>
      </c>
      <c r="F13" s="217" t="s">
        <v>79</v>
      </c>
      <c r="G13" s="218">
        <v>9198.6939999999995</v>
      </c>
      <c r="H13" s="219">
        <v>40824.031999999999</v>
      </c>
      <c r="I13" s="220">
        <v>5656.3509999999997</v>
      </c>
      <c r="J13" s="95"/>
      <c r="K13" s="214" t="s">
        <v>278</v>
      </c>
      <c r="L13" s="215">
        <v>2327.0210000000002</v>
      </c>
      <c r="M13" s="216">
        <v>9981.6830000000009</v>
      </c>
      <c r="N13" s="215">
        <v>2315.0610000000001</v>
      </c>
      <c r="O13" s="217" t="s">
        <v>278</v>
      </c>
      <c r="P13" s="218">
        <v>2969.6770000000001</v>
      </c>
      <c r="Q13" s="219">
        <v>12895.217000000001</v>
      </c>
      <c r="R13" s="220">
        <v>2190.3119999999999</v>
      </c>
    </row>
    <row r="14" spans="2:18" ht="15.75" x14ac:dyDescent="0.25">
      <c r="B14" s="214" t="s">
        <v>138</v>
      </c>
      <c r="C14" s="215">
        <v>9860.527</v>
      </c>
      <c r="D14" s="216">
        <v>42455.597000000002</v>
      </c>
      <c r="E14" s="215">
        <v>17634.374</v>
      </c>
      <c r="F14" s="217" t="s">
        <v>267</v>
      </c>
      <c r="G14" s="218">
        <v>8100.2879999999996</v>
      </c>
      <c r="H14" s="219">
        <v>35758.040999999997</v>
      </c>
      <c r="I14" s="220">
        <v>16593.377</v>
      </c>
      <c r="J14" s="95"/>
      <c r="K14" s="214" t="s">
        <v>176</v>
      </c>
      <c r="L14" s="215">
        <v>2136.8180000000002</v>
      </c>
      <c r="M14" s="216">
        <v>9203.8279999999995</v>
      </c>
      <c r="N14" s="215">
        <v>1101.741</v>
      </c>
      <c r="O14" s="217" t="s">
        <v>136</v>
      </c>
      <c r="P14" s="218">
        <v>2833.0810000000001</v>
      </c>
      <c r="Q14" s="219">
        <v>12780.576999999999</v>
      </c>
      <c r="R14" s="220">
        <v>2237.5509999999999</v>
      </c>
    </row>
    <row r="15" spans="2:18" ht="15.75" x14ac:dyDescent="0.25">
      <c r="B15" s="214" t="s">
        <v>184</v>
      </c>
      <c r="C15" s="215">
        <v>8915.3889999999992</v>
      </c>
      <c r="D15" s="216">
        <v>38343.269999999997</v>
      </c>
      <c r="E15" s="215">
        <v>18025.028999999999</v>
      </c>
      <c r="F15" s="217" t="s">
        <v>129</v>
      </c>
      <c r="G15" s="218">
        <v>7249.5829999999996</v>
      </c>
      <c r="H15" s="219">
        <v>32331.432000000001</v>
      </c>
      <c r="I15" s="220">
        <v>6150.3010000000004</v>
      </c>
      <c r="J15" s="95"/>
      <c r="K15" s="214" t="s">
        <v>195</v>
      </c>
      <c r="L15" s="215">
        <v>1016.21</v>
      </c>
      <c r="M15" s="216">
        <v>4365.4390000000003</v>
      </c>
      <c r="N15" s="215">
        <v>971.16899999999998</v>
      </c>
      <c r="O15" s="217" t="s">
        <v>176</v>
      </c>
      <c r="P15" s="218">
        <v>2172.1869999999999</v>
      </c>
      <c r="Q15" s="219">
        <v>9418.8430000000008</v>
      </c>
      <c r="R15" s="220">
        <v>1135.7650000000001</v>
      </c>
    </row>
    <row r="16" spans="2:18" ht="15.75" x14ac:dyDescent="0.25">
      <c r="B16" s="214" t="s">
        <v>79</v>
      </c>
      <c r="C16" s="215">
        <v>7822.8580000000002</v>
      </c>
      <c r="D16" s="216">
        <v>33677.925999999999</v>
      </c>
      <c r="E16" s="215">
        <v>5457.9210000000003</v>
      </c>
      <c r="F16" s="217" t="s">
        <v>195</v>
      </c>
      <c r="G16" s="218">
        <v>6797.2979999999998</v>
      </c>
      <c r="H16" s="219">
        <v>30221.364000000001</v>
      </c>
      <c r="I16" s="220">
        <v>10212.213</v>
      </c>
      <c r="J16" s="95"/>
      <c r="K16" s="214" t="s">
        <v>133</v>
      </c>
      <c r="L16" s="215">
        <v>931.20699999999999</v>
      </c>
      <c r="M16" s="216">
        <v>4008.297</v>
      </c>
      <c r="N16" s="215">
        <v>4639.7280000000001</v>
      </c>
      <c r="O16" s="217" t="s">
        <v>76</v>
      </c>
      <c r="P16" s="218">
        <v>2140.9580000000001</v>
      </c>
      <c r="Q16" s="219">
        <v>9479.1450000000004</v>
      </c>
      <c r="R16" s="220">
        <v>1191.136</v>
      </c>
    </row>
    <row r="17" spans="2:18" ht="15.75" x14ac:dyDescent="0.25">
      <c r="B17" s="214" t="s">
        <v>134</v>
      </c>
      <c r="C17" s="215">
        <v>6868.7030000000004</v>
      </c>
      <c r="D17" s="216">
        <v>29499.448</v>
      </c>
      <c r="E17" s="215">
        <v>13196.361999999999</v>
      </c>
      <c r="F17" s="217" t="s">
        <v>138</v>
      </c>
      <c r="G17" s="218">
        <v>6456.6019999999999</v>
      </c>
      <c r="H17" s="219">
        <v>28541.681</v>
      </c>
      <c r="I17" s="220">
        <v>6167.0249999999996</v>
      </c>
      <c r="J17" s="95"/>
      <c r="K17" s="214" t="s">
        <v>79</v>
      </c>
      <c r="L17" s="215">
        <v>694.76400000000001</v>
      </c>
      <c r="M17" s="216">
        <v>2979.4450000000002</v>
      </c>
      <c r="N17" s="215">
        <v>951.24300000000005</v>
      </c>
      <c r="O17" s="217" t="s">
        <v>135</v>
      </c>
      <c r="P17" s="218">
        <v>1059.395</v>
      </c>
      <c r="Q17" s="219">
        <v>4688.0540000000001</v>
      </c>
      <c r="R17" s="220">
        <v>704.43499999999995</v>
      </c>
    </row>
    <row r="18" spans="2:18" ht="15.75" x14ac:dyDescent="0.25">
      <c r="B18" s="214" t="s">
        <v>147</v>
      </c>
      <c r="C18" s="215">
        <v>5916.6329999999998</v>
      </c>
      <c r="D18" s="216">
        <v>25422.811000000002</v>
      </c>
      <c r="E18" s="215">
        <v>13011.704</v>
      </c>
      <c r="F18" s="217" t="s">
        <v>147</v>
      </c>
      <c r="G18" s="218">
        <v>6350.1980000000003</v>
      </c>
      <c r="H18" s="219">
        <v>28135.040000000001</v>
      </c>
      <c r="I18" s="220">
        <v>13985.367</v>
      </c>
      <c r="J18" s="95"/>
      <c r="K18" s="214" t="s">
        <v>145</v>
      </c>
      <c r="L18" s="215">
        <v>692.24900000000002</v>
      </c>
      <c r="M18" s="216">
        <v>2971.5479999999998</v>
      </c>
      <c r="N18" s="215">
        <v>1116.375</v>
      </c>
      <c r="O18" s="217" t="s">
        <v>145</v>
      </c>
      <c r="P18" s="218">
        <v>254.56899999999999</v>
      </c>
      <c r="Q18" s="219">
        <v>1109.5530000000001</v>
      </c>
      <c r="R18" s="220">
        <v>270.02</v>
      </c>
    </row>
    <row r="19" spans="2:18" ht="15.75" x14ac:dyDescent="0.25">
      <c r="B19" s="214" t="s">
        <v>156</v>
      </c>
      <c r="C19" s="215">
        <v>5893.1959999999999</v>
      </c>
      <c r="D19" s="216">
        <v>25299.981</v>
      </c>
      <c r="E19" s="215">
        <v>11237.37</v>
      </c>
      <c r="F19" s="217" t="s">
        <v>134</v>
      </c>
      <c r="G19" s="218">
        <v>5390.35</v>
      </c>
      <c r="H19" s="219">
        <v>23901.072</v>
      </c>
      <c r="I19" s="220">
        <v>10563.579</v>
      </c>
      <c r="J19" s="95"/>
      <c r="K19" s="214" t="s">
        <v>125</v>
      </c>
      <c r="L19" s="215">
        <v>374.596</v>
      </c>
      <c r="M19" s="216">
        <v>1601.3140000000001</v>
      </c>
      <c r="N19" s="215">
        <v>127.06100000000001</v>
      </c>
      <c r="O19" s="217" t="s">
        <v>130</v>
      </c>
      <c r="P19" s="218">
        <v>228.99600000000001</v>
      </c>
      <c r="Q19" s="219">
        <v>1014.139</v>
      </c>
      <c r="R19" s="220">
        <v>159.929</v>
      </c>
    </row>
    <row r="20" spans="2:18" ht="15.75" x14ac:dyDescent="0.25">
      <c r="B20" s="214" t="s">
        <v>129</v>
      </c>
      <c r="C20" s="215">
        <v>5178.5940000000001</v>
      </c>
      <c r="D20" s="216">
        <v>22281.611000000001</v>
      </c>
      <c r="E20" s="215">
        <v>5946.0749999999998</v>
      </c>
      <c r="F20" s="217" t="s">
        <v>156</v>
      </c>
      <c r="G20" s="218">
        <v>4359.674</v>
      </c>
      <c r="H20" s="219">
        <v>19264.777999999998</v>
      </c>
      <c r="I20" s="220">
        <v>8086.5339999999997</v>
      </c>
      <c r="J20" s="95"/>
      <c r="K20" s="214" t="s">
        <v>76</v>
      </c>
      <c r="L20" s="215">
        <v>309.46600000000001</v>
      </c>
      <c r="M20" s="216">
        <v>1330.5820000000001</v>
      </c>
      <c r="N20" s="215">
        <v>214.19300000000001</v>
      </c>
      <c r="O20" s="217" t="s">
        <v>133</v>
      </c>
      <c r="P20" s="218">
        <v>201.95500000000001</v>
      </c>
      <c r="Q20" s="219">
        <v>909.00400000000002</v>
      </c>
      <c r="R20" s="220">
        <v>359.63200000000001</v>
      </c>
    </row>
    <row r="21" spans="2:18" ht="15.75" x14ac:dyDescent="0.25">
      <c r="B21" s="214" t="s">
        <v>201</v>
      </c>
      <c r="C21" s="215">
        <v>4899.1289999999999</v>
      </c>
      <c r="D21" s="216">
        <v>21097.894</v>
      </c>
      <c r="E21" s="215">
        <v>9454.8680000000004</v>
      </c>
      <c r="F21" s="217" t="s">
        <v>201</v>
      </c>
      <c r="G21" s="218">
        <v>4189.2110000000002</v>
      </c>
      <c r="H21" s="219">
        <v>18208.496999999999</v>
      </c>
      <c r="I21" s="220">
        <v>8415.1380000000008</v>
      </c>
      <c r="J21" s="95"/>
      <c r="K21" s="214" t="s">
        <v>136</v>
      </c>
      <c r="L21" s="215">
        <v>270.51499999999999</v>
      </c>
      <c r="M21" s="216">
        <v>1163.0630000000001</v>
      </c>
      <c r="N21" s="215">
        <v>278.74400000000003</v>
      </c>
      <c r="O21" s="217" t="s">
        <v>125</v>
      </c>
      <c r="P21" s="218">
        <v>157.09100000000001</v>
      </c>
      <c r="Q21" s="219">
        <v>702.82899999999995</v>
      </c>
      <c r="R21" s="220">
        <v>63.44</v>
      </c>
    </row>
    <row r="22" spans="2:18" ht="15.75" x14ac:dyDescent="0.25">
      <c r="B22" s="214" t="s">
        <v>183</v>
      </c>
      <c r="C22" s="215">
        <v>4001.7890000000002</v>
      </c>
      <c r="D22" s="216">
        <v>17203.28</v>
      </c>
      <c r="E22" s="215">
        <v>3352.623</v>
      </c>
      <c r="F22" s="217" t="s">
        <v>125</v>
      </c>
      <c r="G22" s="218">
        <v>3793.5520000000001</v>
      </c>
      <c r="H22" s="219">
        <v>16909.61</v>
      </c>
      <c r="I22" s="220">
        <v>5335.1589999999997</v>
      </c>
      <c r="J22" s="95"/>
      <c r="K22" s="214" t="s">
        <v>135</v>
      </c>
      <c r="L22" s="215">
        <v>223.209</v>
      </c>
      <c r="M22" s="216">
        <v>963.17100000000005</v>
      </c>
      <c r="N22" s="215">
        <v>264.20999999999998</v>
      </c>
      <c r="O22" s="217" t="s">
        <v>147</v>
      </c>
      <c r="P22" s="218">
        <v>75.113</v>
      </c>
      <c r="Q22" s="219">
        <v>329.27</v>
      </c>
      <c r="R22" s="220">
        <v>30.593</v>
      </c>
    </row>
    <row r="23" spans="2:18" ht="16.5" thickBot="1" x14ac:dyDescent="0.3">
      <c r="B23" s="221" t="s">
        <v>76</v>
      </c>
      <c r="C23" s="222">
        <v>3053.0030000000002</v>
      </c>
      <c r="D23" s="223">
        <v>13093.626</v>
      </c>
      <c r="E23" s="222">
        <v>2267.0630000000001</v>
      </c>
      <c r="F23" s="224" t="s">
        <v>285</v>
      </c>
      <c r="G23" s="225">
        <v>3301.6950000000002</v>
      </c>
      <c r="H23" s="226">
        <v>14635.834000000001</v>
      </c>
      <c r="I23" s="227">
        <v>6306.5119999999997</v>
      </c>
      <c r="J23" s="95"/>
      <c r="K23" s="221" t="s">
        <v>127</v>
      </c>
      <c r="L23" s="222">
        <v>192.655</v>
      </c>
      <c r="M23" s="223">
        <v>826.60900000000004</v>
      </c>
      <c r="N23" s="222">
        <v>161.119</v>
      </c>
      <c r="O23" s="224" t="s">
        <v>190</v>
      </c>
      <c r="P23" s="225">
        <v>21.402999999999999</v>
      </c>
      <c r="Q23" s="226">
        <v>97.016999999999996</v>
      </c>
      <c r="R23" s="227">
        <v>17.71</v>
      </c>
    </row>
    <row r="27" spans="2:18" ht="16.5" x14ac:dyDescent="0.25">
      <c r="B27" s="90" t="s">
        <v>206</v>
      </c>
      <c r="C27" s="262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2" t="s">
        <v>203</v>
      </c>
      <c r="C28" s="90"/>
      <c r="D28" s="90"/>
      <c r="E28" s="90"/>
      <c r="F28" s="90"/>
      <c r="G28" s="91"/>
      <c r="H28" s="90"/>
      <c r="I28" s="91"/>
      <c r="J28" s="91"/>
      <c r="K28" s="232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28" t="s">
        <v>296</v>
      </c>
      <c r="C30" s="229"/>
      <c r="D30" s="230"/>
      <c r="E30" s="231"/>
      <c r="F30" s="228" t="s">
        <v>297</v>
      </c>
      <c r="G30" s="229"/>
      <c r="H30" s="230"/>
      <c r="I30" s="231"/>
      <c r="J30" s="95"/>
      <c r="K30" s="228" t="s">
        <v>296</v>
      </c>
      <c r="L30" s="229"/>
      <c r="M30" s="230"/>
      <c r="N30" s="231"/>
      <c r="O30" s="228" t="s">
        <v>297</v>
      </c>
      <c r="P30" s="229"/>
      <c r="Q30" s="230"/>
      <c r="R30" s="231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0" t="s">
        <v>114</v>
      </c>
      <c r="C32" s="201">
        <v>302963.10200000001</v>
      </c>
      <c r="D32" s="202">
        <v>1301712.148</v>
      </c>
      <c r="E32" s="203">
        <v>161572.136</v>
      </c>
      <c r="F32" s="204" t="s">
        <v>114</v>
      </c>
      <c r="G32" s="205">
        <v>323998.03499999997</v>
      </c>
      <c r="H32" s="206">
        <v>1434962.4909999999</v>
      </c>
      <c r="I32" s="203">
        <v>154351.00200000001</v>
      </c>
      <c r="J32" s="95"/>
      <c r="K32" s="200" t="s">
        <v>114</v>
      </c>
      <c r="L32" s="201">
        <v>189993.38500000001</v>
      </c>
      <c r="M32" s="202">
        <v>816605.05099999998</v>
      </c>
      <c r="N32" s="203">
        <v>107830.83199999999</v>
      </c>
      <c r="O32" s="204" t="s">
        <v>114</v>
      </c>
      <c r="P32" s="205">
        <v>203388.788</v>
      </c>
      <c r="Q32" s="206">
        <v>898501.23300000001</v>
      </c>
      <c r="R32" s="203">
        <v>117062.167</v>
      </c>
    </row>
    <row r="33" spans="2:20" ht="15.75" x14ac:dyDescent="0.25">
      <c r="B33" s="207" t="s">
        <v>151</v>
      </c>
      <c r="C33" s="208">
        <v>49009.527999999998</v>
      </c>
      <c r="D33" s="209">
        <v>209986.698</v>
      </c>
      <c r="E33" s="208">
        <v>24022</v>
      </c>
      <c r="F33" s="210" t="s">
        <v>151</v>
      </c>
      <c r="G33" s="211">
        <v>84201.332999999999</v>
      </c>
      <c r="H33" s="212">
        <v>370632.283</v>
      </c>
      <c r="I33" s="213">
        <v>36564</v>
      </c>
      <c r="J33" s="95"/>
      <c r="K33" s="207" t="s">
        <v>77</v>
      </c>
      <c r="L33" s="208">
        <v>68161.577999999994</v>
      </c>
      <c r="M33" s="209">
        <v>292986.44500000001</v>
      </c>
      <c r="N33" s="208">
        <v>49550.271000000001</v>
      </c>
      <c r="O33" s="210" t="s">
        <v>77</v>
      </c>
      <c r="P33" s="211">
        <v>79529.523000000001</v>
      </c>
      <c r="Q33" s="212">
        <v>351666.94799999997</v>
      </c>
      <c r="R33" s="213">
        <v>55197.927000000003</v>
      </c>
    </row>
    <row r="34" spans="2:20" ht="15.75" x14ac:dyDescent="0.25">
      <c r="B34" s="214" t="s">
        <v>77</v>
      </c>
      <c r="C34" s="215">
        <v>37877.904999999999</v>
      </c>
      <c r="D34" s="216">
        <v>162814.16099999999</v>
      </c>
      <c r="E34" s="215">
        <v>26475.223999999998</v>
      </c>
      <c r="F34" s="217" t="s">
        <v>77</v>
      </c>
      <c r="G34" s="218">
        <v>36258.724000000002</v>
      </c>
      <c r="H34" s="219">
        <v>160962.42000000001</v>
      </c>
      <c r="I34" s="220">
        <v>22645.275000000001</v>
      </c>
      <c r="J34" s="95"/>
      <c r="K34" s="214" t="s">
        <v>128</v>
      </c>
      <c r="L34" s="215">
        <v>24860.316999999999</v>
      </c>
      <c r="M34" s="216">
        <v>106949.742</v>
      </c>
      <c r="N34" s="215">
        <v>14265.837</v>
      </c>
      <c r="O34" s="217" t="s">
        <v>136</v>
      </c>
      <c r="P34" s="218">
        <v>27601.920999999998</v>
      </c>
      <c r="Q34" s="219">
        <v>121464.785</v>
      </c>
      <c r="R34" s="220">
        <v>11530.255999999999</v>
      </c>
    </row>
    <row r="35" spans="2:20" ht="15.75" x14ac:dyDescent="0.25">
      <c r="B35" s="214" t="s">
        <v>274</v>
      </c>
      <c r="C35" s="215">
        <v>15706.555</v>
      </c>
      <c r="D35" s="216">
        <v>67534.160999999993</v>
      </c>
      <c r="E35" s="215">
        <v>7056.0249999999996</v>
      </c>
      <c r="F35" s="217" t="s">
        <v>178</v>
      </c>
      <c r="G35" s="218">
        <v>23956.475999999999</v>
      </c>
      <c r="H35" s="219">
        <v>106313.92200000001</v>
      </c>
      <c r="I35" s="220">
        <v>10597.7</v>
      </c>
      <c r="J35" s="95"/>
      <c r="K35" s="214" t="s">
        <v>278</v>
      </c>
      <c r="L35" s="215">
        <v>22475.906999999999</v>
      </c>
      <c r="M35" s="216">
        <v>96509.794999999998</v>
      </c>
      <c r="N35" s="215">
        <v>9728.0319999999992</v>
      </c>
      <c r="O35" s="217" t="s">
        <v>76</v>
      </c>
      <c r="P35" s="218">
        <v>23916.527999999998</v>
      </c>
      <c r="Q35" s="219">
        <v>105746.11199999999</v>
      </c>
      <c r="R35" s="220">
        <v>11582.379000000001</v>
      </c>
    </row>
    <row r="36" spans="2:20" ht="15.75" x14ac:dyDescent="0.25">
      <c r="B36" s="214" t="s">
        <v>178</v>
      </c>
      <c r="C36" s="215">
        <v>15002.565000000001</v>
      </c>
      <c r="D36" s="216">
        <v>64463.921999999999</v>
      </c>
      <c r="E36" s="215">
        <v>7404.4250000000002</v>
      </c>
      <c r="F36" s="217" t="s">
        <v>272</v>
      </c>
      <c r="G36" s="218">
        <v>15106.464</v>
      </c>
      <c r="H36" s="219">
        <v>68235.508000000002</v>
      </c>
      <c r="I36" s="220">
        <v>8136.9520000000002</v>
      </c>
      <c r="J36" s="95"/>
      <c r="K36" s="214" t="s">
        <v>76</v>
      </c>
      <c r="L36" s="215">
        <v>19094.127</v>
      </c>
      <c r="M36" s="216">
        <v>82119.429000000004</v>
      </c>
      <c r="N36" s="215">
        <v>7188.0929999999998</v>
      </c>
      <c r="O36" s="217" t="s">
        <v>278</v>
      </c>
      <c r="P36" s="218">
        <v>18772.93</v>
      </c>
      <c r="Q36" s="219">
        <v>83336.774000000005</v>
      </c>
      <c r="R36" s="220">
        <v>9104.5660000000007</v>
      </c>
    </row>
    <row r="37" spans="2:20" ht="15.75" x14ac:dyDescent="0.25">
      <c r="B37" s="214" t="s">
        <v>125</v>
      </c>
      <c r="C37" s="215">
        <v>14816.319</v>
      </c>
      <c r="D37" s="216">
        <v>63675.432000000001</v>
      </c>
      <c r="E37" s="215">
        <v>7698.4750000000004</v>
      </c>
      <c r="F37" s="217" t="s">
        <v>278</v>
      </c>
      <c r="G37" s="218">
        <v>14825.226000000001</v>
      </c>
      <c r="H37" s="219">
        <v>65898.383000000002</v>
      </c>
      <c r="I37" s="220">
        <v>7588.45</v>
      </c>
      <c r="J37" s="95"/>
      <c r="K37" s="214" t="s">
        <v>126</v>
      </c>
      <c r="L37" s="215">
        <v>18510.352999999999</v>
      </c>
      <c r="M37" s="216">
        <v>79563.407999999996</v>
      </c>
      <c r="N37" s="215">
        <v>8296.25</v>
      </c>
      <c r="O37" s="217" t="s">
        <v>128</v>
      </c>
      <c r="P37" s="218">
        <v>14249.287</v>
      </c>
      <c r="Q37" s="219">
        <v>62233.531999999999</v>
      </c>
      <c r="R37" s="220">
        <v>9264.9779999999992</v>
      </c>
    </row>
    <row r="38" spans="2:20" ht="15.75" x14ac:dyDescent="0.25">
      <c r="B38" s="214" t="s">
        <v>272</v>
      </c>
      <c r="C38" s="215">
        <v>13725.047</v>
      </c>
      <c r="D38" s="216">
        <v>59243.548999999999</v>
      </c>
      <c r="E38" s="215">
        <v>6638.3149999999996</v>
      </c>
      <c r="F38" s="217" t="s">
        <v>158</v>
      </c>
      <c r="G38" s="218">
        <v>12700.819</v>
      </c>
      <c r="H38" s="219">
        <v>56404.595999999998</v>
      </c>
      <c r="I38" s="220">
        <v>5490.8410000000003</v>
      </c>
      <c r="J38" s="95"/>
      <c r="K38" s="214" t="s">
        <v>136</v>
      </c>
      <c r="L38" s="215">
        <v>7571.7870000000003</v>
      </c>
      <c r="M38" s="216">
        <v>32441.852999999999</v>
      </c>
      <c r="N38" s="215">
        <v>4622.0479999999998</v>
      </c>
      <c r="O38" s="217" t="s">
        <v>126</v>
      </c>
      <c r="P38" s="218">
        <v>11972.222</v>
      </c>
      <c r="Q38" s="219">
        <v>52808.288999999997</v>
      </c>
      <c r="R38" s="220">
        <v>4975.4480000000003</v>
      </c>
    </row>
    <row r="39" spans="2:20" ht="15.75" x14ac:dyDescent="0.25">
      <c r="B39" s="214" t="s">
        <v>220</v>
      </c>
      <c r="C39" s="215">
        <v>13450.878000000001</v>
      </c>
      <c r="D39" s="216">
        <v>57768.866999999998</v>
      </c>
      <c r="E39" s="215">
        <v>7706.9250000000002</v>
      </c>
      <c r="F39" s="217" t="s">
        <v>134</v>
      </c>
      <c r="G39" s="218">
        <v>12630.259</v>
      </c>
      <c r="H39" s="219">
        <v>55899.940999999999</v>
      </c>
      <c r="I39" s="220">
        <v>5920.9560000000001</v>
      </c>
      <c r="J39" s="95"/>
      <c r="K39" s="214" t="s">
        <v>125</v>
      </c>
      <c r="L39" s="215">
        <v>6661.0330000000004</v>
      </c>
      <c r="M39" s="216">
        <v>28582.720000000001</v>
      </c>
      <c r="N39" s="215">
        <v>2634.61</v>
      </c>
      <c r="O39" s="217" t="s">
        <v>131</v>
      </c>
      <c r="P39" s="218">
        <v>6316.8239999999996</v>
      </c>
      <c r="Q39" s="219">
        <v>28288.468000000001</v>
      </c>
      <c r="R39" s="220">
        <v>2651.768</v>
      </c>
    </row>
    <row r="40" spans="2:20" ht="15.75" x14ac:dyDescent="0.25">
      <c r="B40" s="214" t="s">
        <v>134</v>
      </c>
      <c r="C40" s="215">
        <v>12299.989</v>
      </c>
      <c r="D40" s="216">
        <v>52918.044999999998</v>
      </c>
      <c r="E40" s="215">
        <v>6239.3540000000003</v>
      </c>
      <c r="F40" s="217" t="s">
        <v>125</v>
      </c>
      <c r="G40" s="218">
        <v>9972.6769999999997</v>
      </c>
      <c r="H40" s="219">
        <v>44023.175999999999</v>
      </c>
      <c r="I40" s="220">
        <v>4501.7169999999996</v>
      </c>
      <c r="J40" s="95"/>
      <c r="K40" s="214" t="s">
        <v>131</v>
      </c>
      <c r="L40" s="215">
        <v>6552.4690000000001</v>
      </c>
      <c r="M40" s="216">
        <v>28195.878000000001</v>
      </c>
      <c r="N40" s="215">
        <v>2972.2849999999999</v>
      </c>
      <c r="O40" s="217" t="s">
        <v>145</v>
      </c>
      <c r="P40" s="218">
        <v>3527.8679999999999</v>
      </c>
      <c r="Q40" s="219">
        <v>15541.968000000001</v>
      </c>
      <c r="R40" s="220">
        <v>4848.9409999999998</v>
      </c>
    </row>
    <row r="41" spans="2:20" ht="15.75" x14ac:dyDescent="0.25">
      <c r="B41" s="214" t="s">
        <v>278</v>
      </c>
      <c r="C41" s="215">
        <v>12041.422</v>
      </c>
      <c r="D41" s="216">
        <v>51689.646999999997</v>
      </c>
      <c r="E41" s="215">
        <v>5917.0020000000004</v>
      </c>
      <c r="F41" s="217" t="s">
        <v>138</v>
      </c>
      <c r="G41" s="218">
        <v>9474.2649999999994</v>
      </c>
      <c r="H41" s="219">
        <v>42020.46</v>
      </c>
      <c r="I41" s="220">
        <v>4543.09</v>
      </c>
      <c r="J41" s="95"/>
      <c r="K41" s="214" t="s">
        <v>195</v>
      </c>
      <c r="L41" s="215">
        <v>2263.8339999999998</v>
      </c>
      <c r="M41" s="216">
        <v>9718.7610000000004</v>
      </c>
      <c r="N41" s="215">
        <v>1064.1400000000001</v>
      </c>
      <c r="O41" s="217" t="s">
        <v>130</v>
      </c>
      <c r="P41" s="218">
        <v>3082.2460000000001</v>
      </c>
      <c r="Q41" s="219">
        <v>13693.388000000001</v>
      </c>
      <c r="R41" s="220">
        <v>1290.3520000000001</v>
      </c>
    </row>
    <row r="42" spans="2:20" ht="15.75" x14ac:dyDescent="0.25">
      <c r="B42" s="214" t="s">
        <v>158</v>
      </c>
      <c r="C42" s="215">
        <v>10912.333000000001</v>
      </c>
      <c r="D42" s="216">
        <v>46875.671999999999</v>
      </c>
      <c r="E42" s="215">
        <v>5494.8429999999998</v>
      </c>
      <c r="F42" s="217" t="s">
        <v>132</v>
      </c>
      <c r="G42" s="218">
        <v>9243.5540000000001</v>
      </c>
      <c r="H42" s="219">
        <v>40963.222000000002</v>
      </c>
      <c r="I42" s="220">
        <v>4010.1190000000001</v>
      </c>
      <c r="J42" s="95"/>
      <c r="K42" s="214" t="s">
        <v>130</v>
      </c>
      <c r="L42" s="215">
        <v>2205.4290000000001</v>
      </c>
      <c r="M42" s="216">
        <v>9472.6389999999992</v>
      </c>
      <c r="N42" s="215">
        <v>1023.377</v>
      </c>
      <c r="O42" s="217" t="s">
        <v>176</v>
      </c>
      <c r="P42" s="218">
        <v>2690.9450000000002</v>
      </c>
      <c r="Q42" s="219">
        <v>11695.425999999999</v>
      </c>
      <c r="R42" s="220">
        <v>1288.6869999999999</v>
      </c>
    </row>
    <row r="43" spans="2:20" ht="15.75" x14ac:dyDescent="0.25">
      <c r="B43" s="214" t="s">
        <v>276</v>
      </c>
      <c r="C43" s="215">
        <v>7671.8810000000003</v>
      </c>
      <c r="D43" s="216">
        <v>32885.894999999997</v>
      </c>
      <c r="E43" s="215">
        <v>4024.7750000000001</v>
      </c>
      <c r="F43" s="217" t="s">
        <v>276</v>
      </c>
      <c r="G43" s="218">
        <v>7868.0209999999997</v>
      </c>
      <c r="H43" s="219">
        <v>35372.832000000002</v>
      </c>
      <c r="I43" s="220">
        <v>3163.6750000000002</v>
      </c>
      <c r="J43" s="95"/>
      <c r="K43" s="214" t="s">
        <v>147</v>
      </c>
      <c r="L43" s="215">
        <v>1939.71</v>
      </c>
      <c r="M43" s="216">
        <v>8344.5959999999995</v>
      </c>
      <c r="N43" s="215">
        <v>1053.3019999999999</v>
      </c>
      <c r="O43" s="217" t="s">
        <v>137</v>
      </c>
      <c r="P43" s="218">
        <v>2565.9630000000002</v>
      </c>
      <c r="Q43" s="219">
        <v>11303.64</v>
      </c>
      <c r="R43" s="220">
        <v>1319.5930000000001</v>
      </c>
    </row>
    <row r="44" spans="2:20" ht="15.75" x14ac:dyDescent="0.25">
      <c r="B44" s="214" t="s">
        <v>138</v>
      </c>
      <c r="C44" s="215">
        <v>7425.7759999999998</v>
      </c>
      <c r="D44" s="216">
        <v>31954.392</v>
      </c>
      <c r="E44" s="215">
        <v>3645.6010000000001</v>
      </c>
      <c r="F44" s="217" t="s">
        <v>202</v>
      </c>
      <c r="G44" s="218">
        <v>6293.165</v>
      </c>
      <c r="H44" s="219">
        <v>27667.471000000001</v>
      </c>
      <c r="I44" s="220">
        <v>2961</v>
      </c>
      <c r="J44" s="95"/>
      <c r="K44" s="214" t="s">
        <v>137</v>
      </c>
      <c r="L44" s="215">
        <v>1920.0160000000001</v>
      </c>
      <c r="M44" s="216">
        <v>8247.4279999999999</v>
      </c>
      <c r="N44" s="215">
        <v>1027.6669999999999</v>
      </c>
      <c r="O44" s="217" t="s">
        <v>135</v>
      </c>
      <c r="P44" s="218">
        <v>2195.9229999999998</v>
      </c>
      <c r="Q44" s="219">
        <v>9872.1720000000005</v>
      </c>
      <c r="R44" s="220">
        <v>975.63300000000004</v>
      </c>
    </row>
    <row r="45" spans="2:20" ht="15.75" x14ac:dyDescent="0.25">
      <c r="B45" s="214" t="s">
        <v>221</v>
      </c>
      <c r="C45" s="215">
        <v>6927.808</v>
      </c>
      <c r="D45" s="216">
        <v>29779.288</v>
      </c>
      <c r="E45" s="215">
        <v>3619.875</v>
      </c>
      <c r="F45" s="217" t="s">
        <v>136</v>
      </c>
      <c r="G45" s="218">
        <v>5217.2489999999998</v>
      </c>
      <c r="H45" s="219">
        <v>23086.425999999999</v>
      </c>
      <c r="I45" s="220">
        <v>3307.183</v>
      </c>
      <c r="J45" s="95"/>
      <c r="K45" s="214" t="s">
        <v>129</v>
      </c>
      <c r="L45" s="215">
        <v>1711.375</v>
      </c>
      <c r="M45" s="216">
        <v>7352.7650000000003</v>
      </c>
      <c r="N45" s="215">
        <v>733.35799999999995</v>
      </c>
      <c r="O45" s="217" t="s">
        <v>129</v>
      </c>
      <c r="P45" s="218">
        <v>2164.1370000000002</v>
      </c>
      <c r="Q45" s="219">
        <v>9608.1620000000003</v>
      </c>
      <c r="R45" s="220">
        <v>784.22500000000002</v>
      </c>
      <c r="T45" s="257"/>
    </row>
    <row r="46" spans="2:20" ht="15.75" x14ac:dyDescent="0.25">
      <c r="B46" s="214" t="s">
        <v>132</v>
      </c>
      <c r="C46" s="215">
        <v>6503.8419999999996</v>
      </c>
      <c r="D46" s="216">
        <v>28010.71</v>
      </c>
      <c r="E46" s="215">
        <v>2887.9659999999999</v>
      </c>
      <c r="F46" s="217" t="s">
        <v>201</v>
      </c>
      <c r="G46" s="218">
        <v>4620.2510000000002</v>
      </c>
      <c r="H46" s="219">
        <v>20566.877</v>
      </c>
      <c r="I46" s="220">
        <v>578.08100000000002</v>
      </c>
      <c r="J46" s="95"/>
      <c r="K46" s="214" t="s">
        <v>176</v>
      </c>
      <c r="L46" s="215">
        <v>1488.8309999999999</v>
      </c>
      <c r="M46" s="216">
        <v>6421.6049999999996</v>
      </c>
      <c r="N46" s="215">
        <v>650.39099999999996</v>
      </c>
      <c r="O46" s="217" t="s">
        <v>125</v>
      </c>
      <c r="P46" s="218">
        <v>1389.1489999999999</v>
      </c>
      <c r="Q46" s="219">
        <v>6108.7640000000001</v>
      </c>
      <c r="R46" s="220">
        <v>593.30200000000002</v>
      </c>
    </row>
    <row r="47" spans="2:20" ht="15.75" x14ac:dyDescent="0.25">
      <c r="B47" s="214" t="s">
        <v>277</v>
      </c>
      <c r="C47" s="215">
        <v>6138.6</v>
      </c>
      <c r="D47" s="216">
        <v>26344.793000000001</v>
      </c>
      <c r="E47" s="215">
        <v>2153.3000000000002</v>
      </c>
      <c r="F47" s="217" t="s">
        <v>180</v>
      </c>
      <c r="G47" s="218">
        <v>4309.4399999999996</v>
      </c>
      <c r="H47" s="219">
        <v>19086.793000000001</v>
      </c>
      <c r="I47" s="220">
        <v>1693.2</v>
      </c>
      <c r="J47" s="95"/>
      <c r="K47" s="214" t="s">
        <v>145</v>
      </c>
      <c r="L47" s="215">
        <v>1312.8720000000001</v>
      </c>
      <c r="M47" s="216">
        <v>5651.1890000000003</v>
      </c>
      <c r="N47" s="215">
        <v>1558.35</v>
      </c>
      <c r="O47" s="217" t="s">
        <v>147</v>
      </c>
      <c r="P47" s="218">
        <v>716.92399999999998</v>
      </c>
      <c r="Q47" s="219">
        <v>3163.7170000000001</v>
      </c>
      <c r="R47" s="220">
        <v>339.072</v>
      </c>
    </row>
    <row r="48" spans="2:20" ht="16.5" thickBot="1" x14ac:dyDescent="0.3">
      <c r="B48" s="221" t="s">
        <v>183</v>
      </c>
      <c r="C48" s="222">
        <v>5868.9579999999996</v>
      </c>
      <c r="D48" s="223">
        <v>25176.115000000002</v>
      </c>
      <c r="E48" s="222">
        <v>3236.3249999999998</v>
      </c>
      <c r="F48" s="224" t="s">
        <v>129</v>
      </c>
      <c r="G48" s="225">
        <v>3968.7710000000002</v>
      </c>
      <c r="H48" s="226">
        <v>17583.055</v>
      </c>
      <c r="I48" s="227">
        <v>1668.117</v>
      </c>
      <c r="J48" s="95"/>
      <c r="K48" s="221" t="s">
        <v>135</v>
      </c>
      <c r="L48" s="222">
        <v>1225.53</v>
      </c>
      <c r="M48" s="223">
        <v>5290.2060000000001</v>
      </c>
      <c r="N48" s="222">
        <v>476.60700000000003</v>
      </c>
      <c r="O48" s="224" t="s">
        <v>195</v>
      </c>
      <c r="P48" s="225">
        <v>683.34900000000005</v>
      </c>
      <c r="Q48" s="226">
        <v>3076.866</v>
      </c>
      <c r="R48" s="227">
        <v>240</v>
      </c>
    </row>
    <row r="49" spans="2:18" ht="15.75" x14ac:dyDescent="0.25">
      <c r="B49" s="253"/>
      <c r="C49" s="254"/>
      <c r="D49" s="259"/>
      <c r="E49" s="259"/>
      <c r="F49" s="260"/>
      <c r="G49" s="261"/>
      <c r="H49" s="261"/>
      <c r="I49" s="255"/>
      <c r="J49" s="95"/>
      <c r="K49" s="253"/>
      <c r="L49" s="259"/>
      <c r="M49" s="259"/>
      <c r="N49" s="259"/>
      <c r="O49" s="260"/>
      <c r="P49" s="261"/>
      <c r="Q49" s="261"/>
      <c r="R49" s="255"/>
    </row>
    <row r="50" spans="2:18" ht="15.75" x14ac:dyDescent="0.25">
      <c r="B50" s="253"/>
      <c r="C50" s="254"/>
      <c r="D50" s="259"/>
      <c r="E50" s="259"/>
      <c r="F50" s="260"/>
      <c r="G50" s="261"/>
      <c r="H50" s="261"/>
      <c r="I50" s="255"/>
      <c r="J50" s="95"/>
      <c r="K50" s="253"/>
      <c r="L50" s="259"/>
      <c r="M50" s="259"/>
      <c r="N50" s="259"/>
      <c r="O50" s="260"/>
      <c r="P50" s="261"/>
      <c r="Q50" s="261"/>
      <c r="R50" s="255"/>
    </row>
    <row r="51" spans="2:18" ht="15.75" x14ac:dyDescent="0.25">
      <c r="B51" s="253"/>
      <c r="C51" s="254"/>
      <c r="D51" s="259"/>
      <c r="E51" s="259"/>
      <c r="F51" s="260"/>
      <c r="G51" s="261"/>
      <c r="H51" s="261"/>
      <c r="I51" s="255"/>
      <c r="J51" s="95"/>
      <c r="K51" s="253"/>
      <c r="L51" s="259"/>
      <c r="M51" s="259"/>
      <c r="N51" s="259"/>
      <c r="O51" s="260"/>
      <c r="P51" s="261"/>
      <c r="Q51" s="261"/>
      <c r="R51" s="255"/>
    </row>
    <row r="52" spans="2:18" ht="15.75" x14ac:dyDescent="0.25">
      <c r="B52" s="258" t="s">
        <v>212</v>
      </c>
      <c r="C52" s="263"/>
      <c r="D52" s="263"/>
      <c r="E52" s="263"/>
      <c r="F52" s="258"/>
      <c r="G52" s="264"/>
      <c r="H52" s="264"/>
      <c r="I52" s="255"/>
      <c r="J52" s="95"/>
      <c r="K52" s="258" t="s">
        <v>213</v>
      </c>
      <c r="L52" s="263"/>
      <c r="M52" s="263"/>
      <c r="N52" s="263"/>
      <c r="O52" s="258"/>
      <c r="P52" s="264"/>
      <c r="Q52" s="264"/>
      <c r="R52" s="255"/>
    </row>
    <row r="53" spans="2:18" ht="16.5" thickBot="1" x14ac:dyDescent="0.3">
      <c r="B53" s="253" t="s">
        <v>203</v>
      </c>
      <c r="C53" s="254"/>
      <c r="D53" s="259"/>
      <c r="E53" s="259"/>
      <c r="F53" s="260"/>
      <c r="G53" s="261"/>
      <c r="H53" s="261"/>
      <c r="I53" s="255"/>
      <c r="J53" s="95"/>
      <c r="K53" s="253" t="s">
        <v>203</v>
      </c>
      <c r="L53" s="259"/>
      <c r="M53" s="259"/>
      <c r="N53" s="259"/>
      <c r="O53" s="260"/>
      <c r="P53" s="261"/>
      <c r="Q53" s="261"/>
      <c r="R53" s="255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28" t="s">
        <v>296</v>
      </c>
      <c r="C55" s="229"/>
      <c r="D55" s="230"/>
      <c r="E55" s="231"/>
      <c r="F55" s="228" t="s">
        <v>297</v>
      </c>
      <c r="G55" s="229"/>
      <c r="H55" s="230"/>
      <c r="I55" s="231"/>
      <c r="J55" s="95"/>
      <c r="K55" s="228" t="s">
        <v>296</v>
      </c>
      <c r="L55" s="229"/>
      <c r="M55" s="230"/>
      <c r="N55" s="231"/>
      <c r="O55" s="228" t="s">
        <v>297</v>
      </c>
      <c r="P55" s="229"/>
      <c r="Q55" s="230"/>
      <c r="R55" s="231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0" t="s">
        <v>114</v>
      </c>
      <c r="C57" s="201">
        <v>132042.84700000001</v>
      </c>
      <c r="D57" s="202">
        <v>567346.83799999999</v>
      </c>
      <c r="E57" s="203">
        <v>111375.452</v>
      </c>
      <c r="F57" s="204" t="s">
        <v>114</v>
      </c>
      <c r="G57" s="205">
        <v>122648.41499999999</v>
      </c>
      <c r="H57" s="206">
        <v>543436.89500000002</v>
      </c>
      <c r="I57" s="203">
        <v>108101.98</v>
      </c>
      <c r="J57" s="95"/>
      <c r="K57" s="200" t="s">
        <v>114</v>
      </c>
      <c r="L57" s="201">
        <v>77635.525999999998</v>
      </c>
      <c r="M57" s="202">
        <v>333610.66700000002</v>
      </c>
      <c r="N57" s="203">
        <v>65548.535000000003</v>
      </c>
      <c r="O57" s="204" t="s">
        <v>114</v>
      </c>
      <c r="P57" s="205">
        <v>71992.081000000006</v>
      </c>
      <c r="Q57" s="206">
        <v>318538.408</v>
      </c>
      <c r="R57" s="203">
        <v>58819.756999999998</v>
      </c>
    </row>
    <row r="58" spans="2:18" ht="15.75" x14ac:dyDescent="0.25">
      <c r="B58" s="207" t="s">
        <v>136</v>
      </c>
      <c r="C58" s="208">
        <v>18255.983</v>
      </c>
      <c r="D58" s="209">
        <v>78448.058000000005</v>
      </c>
      <c r="E58" s="208">
        <v>16904.466</v>
      </c>
      <c r="F58" s="210" t="s">
        <v>136</v>
      </c>
      <c r="G58" s="211">
        <v>21241.813999999998</v>
      </c>
      <c r="H58" s="212">
        <v>94183.569000000003</v>
      </c>
      <c r="I58" s="213">
        <v>18666.625</v>
      </c>
      <c r="J58" s="95"/>
      <c r="K58" s="207" t="s">
        <v>77</v>
      </c>
      <c r="L58" s="208">
        <v>32314.197</v>
      </c>
      <c r="M58" s="209">
        <v>138842.78</v>
      </c>
      <c r="N58" s="208">
        <v>26815.030999999999</v>
      </c>
      <c r="O58" s="210" t="s">
        <v>77</v>
      </c>
      <c r="P58" s="211">
        <v>26363.07</v>
      </c>
      <c r="Q58" s="212">
        <v>116655.25900000001</v>
      </c>
      <c r="R58" s="213">
        <v>20008.956999999999</v>
      </c>
    </row>
    <row r="59" spans="2:18" ht="15.75" x14ac:dyDescent="0.25">
      <c r="B59" s="214" t="s">
        <v>128</v>
      </c>
      <c r="C59" s="215">
        <v>14056.156999999999</v>
      </c>
      <c r="D59" s="216">
        <v>60395.267</v>
      </c>
      <c r="E59" s="215">
        <v>10977.277</v>
      </c>
      <c r="F59" s="217" t="s">
        <v>133</v>
      </c>
      <c r="G59" s="218">
        <v>14777.647000000001</v>
      </c>
      <c r="H59" s="219">
        <v>65443.224000000002</v>
      </c>
      <c r="I59" s="220">
        <v>20229.844000000001</v>
      </c>
      <c r="J59" s="95"/>
      <c r="K59" s="214" t="s">
        <v>131</v>
      </c>
      <c r="L59" s="215">
        <v>14674.592000000001</v>
      </c>
      <c r="M59" s="216">
        <v>63069.122000000003</v>
      </c>
      <c r="N59" s="215">
        <v>15687.844999999999</v>
      </c>
      <c r="O59" s="217" t="s">
        <v>131</v>
      </c>
      <c r="P59" s="218">
        <v>18085.774000000001</v>
      </c>
      <c r="Q59" s="219">
        <v>80053.695999999996</v>
      </c>
      <c r="R59" s="220">
        <v>18611.477999999999</v>
      </c>
    </row>
    <row r="60" spans="2:18" ht="15.75" x14ac:dyDescent="0.25">
      <c r="B60" s="214" t="s">
        <v>133</v>
      </c>
      <c r="C60" s="215">
        <v>12222.155000000001</v>
      </c>
      <c r="D60" s="216">
        <v>52507.747000000003</v>
      </c>
      <c r="E60" s="215">
        <v>12560.973</v>
      </c>
      <c r="F60" s="217" t="s">
        <v>128</v>
      </c>
      <c r="G60" s="218">
        <v>11763.683999999999</v>
      </c>
      <c r="H60" s="219">
        <v>52019.194000000003</v>
      </c>
      <c r="I60" s="220">
        <v>9258.2170000000006</v>
      </c>
      <c r="J60" s="95"/>
      <c r="K60" s="214" t="s">
        <v>129</v>
      </c>
      <c r="L60" s="215">
        <v>14073.215</v>
      </c>
      <c r="M60" s="216">
        <v>60473.512999999999</v>
      </c>
      <c r="N60" s="215">
        <v>9773.4840000000004</v>
      </c>
      <c r="O60" s="217" t="s">
        <v>129</v>
      </c>
      <c r="P60" s="218">
        <v>10923.793</v>
      </c>
      <c r="Q60" s="219">
        <v>48244.012999999999</v>
      </c>
      <c r="R60" s="220">
        <v>7109.23</v>
      </c>
    </row>
    <row r="61" spans="2:18" ht="15.75" x14ac:dyDescent="0.25">
      <c r="B61" s="214" t="s">
        <v>127</v>
      </c>
      <c r="C61" s="215">
        <v>10797.835999999999</v>
      </c>
      <c r="D61" s="216">
        <v>46395.008000000002</v>
      </c>
      <c r="E61" s="215">
        <v>8269.866</v>
      </c>
      <c r="F61" s="217" t="s">
        <v>77</v>
      </c>
      <c r="G61" s="218">
        <v>10510.626</v>
      </c>
      <c r="H61" s="219">
        <v>46641.464</v>
      </c>
      <c r="I61" s="220">
        <v>10638.636</v>
      </c>
      <c r="J61" s="95"/>
      <c r="K61" s="214" t="s">
        <v>130</v>
      </c>
      <c r="L61" s="215">
        <v>7316.2520000000004</v>
      </c>
      <c r="M61" s="216">
        <v>31451.465</v>
      </c>
      <c r="N61" s="215">
        <v>6522.8109999999997</v>
      </c>
      <c r="O61" s="217" t="s">
        <v>130</v>
      </c>
      <c r="P61" s="218">
        <v>9929.6869999999999</v>
      </c>
      <c r="Q61" s="219">
        <v>44009.597999999998</v>
      </c>
      <c r="R61" s="220">
        <v>8183.0050000000001</v>
      </c>
    </row>
    <row r="62" spans="2:18" ht="15.75" x14ac:dyDescent="0.25">
      <c r="B62" s="214" t="s">
        <v>77</v>
      </c>
      <c r="C62" s="215">
        <v>9325.2549999999992</v>
      </c>
      <c r="D62" s="216">
        <v>40063.764000000003</v>
      </c>
      <c r="E62" s="215">
        <v>9240.7669999999998</v>
      </c>
      <c r="F62" s="217" t="s">
        <v>127</v>
      </c>
      <c r="G62" s="218">
        <v>8638.1810000000005</v>
      </c>
      <c r="H62" s="219">
        <v>38297.817999999999</v>
      </c>
      <c r="I62" s="220">
        <v>7081.2939999999999</v>
      </c>
      <c r="J62" s="95"/>
      <c r="K62" s="214" t="s">
        <v>76</v>
      </c>
      <c r="L62" s="215">
        <v>3306.3589999999999</v>
      </c>
      <c r="M62" s="216">
        <v>14215.282999999999</v>
      </c>
      <c r="N62" s="215">
        <v>1827.8979999999999</v>
      </c>
      <c r="O62" s="217" t="s">
        <v>76</v>
      </c>
      <c r="P62" s="218">
        <v>2599.9760000000001</v>
      </c>
      <c r="Q62" s="219">
        <v>11511.494000000001</v>
      </c>
      <c r="R62" s="220">
        <v>1492.6510000000001</v>
      </c>
    </row>
    <row r="63" spans="2:18" ht="15.75" x14ac:dyDescent="0.25">
      <c r="B63" s="214" t="s">
        <v>129</v>
      </c>
      <c r="C63" s="215">
        <v>9114.0959999999995</v>
      </c>
      <c r="D63" s="216">
        <v>39162.813000000002</v>
      </c>
      <c r="E63" s="215">
        <v>8895.4359999999997</v>
      </c>
      <c r="F63" s="217" t="s">
        <v>147</v>
      </c>
      <c r="G63" s="218">
        <v>6330.8959999999997</v>
      </c>
      <c r="H63" s="219">
        <v>28047.040000000001</v>
      </c>
      <c r="I63" s="220">
        <v>3418.8330000000001</v>
      </c>
      <c r="J63" s="95"/>
      <c r="K63" s="214" t="s">
        <v>128</v>
      </c>
      <c r="L63" s="215">
        <v>1687.903</v>
      </c>
      <c r="M63" s="216">
        <v>7230.6719999999996</v>
      </c>
      <c r="N63" s="215">
        <v>955.34100000000001</v>
      </c>
      <c r="O63" s="217" t="s">
        <v>125</v>
      </c>
      <c r="P63" s="218">
        <v>718.21799999999996</v>
      </c>
      <c r="Q63" s="219">
        <v>3220.0790000000002</v>
      </c>
      <c r="R63" s="220">
        <v>1318.9010000000001</v>
      </c>
    </row>
    <row r="64" spans="2:18" ht="15.75" x14ac:dyDescent="0.25">
      <c r="B64" s="214" t="s">
        <v>138</v>
      </c>
      <c r="C64" s="215">
        <v>7743.7640000000001</v>
      </c>
      <c r="D64" s="216">
        <v>33263.800000000003</v>
      </c>
      <c r="E64" s="215">
        <v>8485.2099999999991</v>
      </c>
      <c r="F64" s="217" t="s">
        <v>129</v>
      </c>
      <c r="G64" s="218">
        <v>6084.9260000000004</v>
      </c>
      <c r="H64" s="219">
        <v>26927.309000000001</v>
      </c>
      <c r="I64" s="220">
        <v>5882.7110000000002</v>
      </c>
      <c r="J64" s="95"/>
      <c r="K64" s="214" t="s">
        <v>125</v>
      </c>
      <c r="L64" s="215">
        <v>905.72</v>
      </c>
      <c r="M64" s="216">
        <v>3892.71</v>
      </c>
      <c r="N64" s="215">
        <v>1416.7739999999999</v>
      </c>
      <c r="O64" s="217" t="s">
        <v>278</v>
      </c>
      <c r="P64" s="218">
        <v>605.81399999999996</v>
      </c>
      <c r="Q64" s="219">
        <v>2650.873</v>
      </c>
      <c r="R64" s="220">
        <v>281.97399999999999</v>
      </c>
    </row>
    <row r="65" spans="2:18" ht="15.75" x14ac:dyDescent="0.25">
      <c r="B65" s="214" t="s">
        <v>147</v>
      </c>
      <c r="C65" s="215">
        <v>5943.0249999999996</v>
      </c>
      <c r="D65" s="216">
        <v>25540.473999999998</v>
      </c>
      <c r="E65" s="215">
        <v>3291.9830000000002</v>
      </c>
      <c r="F65" s="217" t="s">
        <v>178</v>
      </c>
      <c r="G65" s="218">
        <v>5998.7730000000001</v>
      </c>
      <c r="H65" s="219">
        <v>26582.648000000001</v>
      </c>
      <c r="I65" s="220">
        <v>2773.6750000000002</v>
      </c>
      <c r="J65" s="95"/>
      <c r="K65" s="214" t="s">
        <v>195</v>
      </c>
      <c r="L65" s="215">
        <v>753.62300000000005</v>
      </c>
      <c r="M65" s="216">
        <v>3236.7849999999999</v>
      </c>
      <c r="N65" s="215">
        <v>865.67700000000002</v>
      </c>
      <c r="O65" s="217" t="s">
        <v>195</v>
      </c>
      <c r="P65" s="218">
        <v>486.392</v>
      </c>
      <c r="Q65" s="219">
        <v>2147.0320000000002</v>
      </c>
      <c r="R65" s="220">
        <v>514.73199999999997</v>
      </c>
    </row>
    <row r="66" spans="2:18" ht="15.75" x14ac:dyDescent="0.25">
      <c r="B66" s="214" t="s">
        <v>178</v>
      </c>
      <c r="C66" s="215">
        <v>5393.9849999999997</v>
      </c>
      <c r="D66" s="216">
        <v>23213.332999999999</v>
      </c>
      <c r="E66" s="215">
        <v>2521.375</v>
      </c>
      <c r="F66" s="217" t="s">
        <v>195</v>
      </c>
      <c r="G66" s="218">
        <v>5858.7420000000002</v>
      </c>
      <c r="H66" s="219">
        <v>26044.842000000001</v>
      </c>
      <c r="I66" s="220">
        <v>5659.7389999999996</v>
      </c>
      <c r="J66" s="95"/>
      <c r="K66" s="214" t="s">
        <v>127</v>
      </c>
      <c r="L66" s="215">
        <v>698.21400000000006</v>
      </c>
      <c r="M66" s="216">
        <v>3008.1190000000001</v>
      </c>
      <c r="N66" s="215">
        <v>379.32499999999999</v>
      </c>
      <c r="O66" s="217" t="s">
        <v>143</v>
      </c>
      <c r="P66" s="218">
        <v>457.125</v>
      </c>
      <c r="Q66" s="219">
        <v>2038.941</v>
      </c>
      <c r="R66" s="220">
        <v>216.22499999999999</v>
      </c>
    </row>
    <row r="67" spans="2:18" ht="15.75" x14ac:dyDescent="0.25">
      <c r="B67" s="214" t="s">
        <v>176</v>
      </c>
      <c r="C67" s="215">
        <v>4654.473</v>
      </c>
      <c r="D67" s="216">
        <v>20002.135999999999</v>
      </c>
      <c r="E67" s="215">
        <v>2203.4650000000001</v>
      </c>
      <c r="F67" s="217" t="s">
        <v>138</v>
      </c>
      <c r="G67" s="218">
        <v>4654.8090000000002</v>
      </c>
      <c r="H67" s="219">
        <v>20585.706999999999</v>
      </c>
      <c r="I67" s="220">
        <v>5348.902</v>
      </c>
      <c r="J67" s="95"/>
      <c r="K67" s="214" t="s">
        <v>278</v>
      </c>
      <c r="L67" s="215">
        <v>577.01700000000005</v>
      </c>
      <c r="M67" s="216">
        <v>2479.058</v>
      </c>
      <c r="N67" s="215">
        <v>246.172</v>
      </c>
      <c r="O67" s="217" t="s">
        <v>127</v>
      </c>
      <c r="P67" s="218">
        <v>445.72</v>
      </c>
      <c r="Q67" s="219">
        <v>1950.0260000000001</v>
      </c>
      <c r="R67" s="220">
        <v>211.839</v>
      </c>
    </row>
    <row r="68" spans="2:18" ht="15.75" x14ac:dyDescent="0.25">
      <c r="B68" s="214" t="s">
        <v>278</v>
      </c>
      <c r="C68" s="215">
        <v>4546.3050000000003</v>
      </c>
      <c r="D68" s="216">
        <v>19536.671999999999</v>
      </c>
      <c r="E68" s="215">
        <v>3050.5169999999998</v>
      </c>
      <c r="F68" s="217" t="s">
        <v>176</v>
      </c>
      <c r="G68" s="218">
        <v>4513.9520000000002</v>
      </c>
      <c r="H68" s="219">
        <v>19998.636999999999</v>
      </c>
      <c r="I68" s="220">
        <v>2125.8090000000002</v>
      </c>
      <c r="J68" s="95"/>
      <c r="K68" s="214" t="s">
        <v>138</v>
      </c>
      <c r="L68" s="215">
        <v>512.62</v>
      </c>
      <c r="M68" s="216">
        <v>2202.4250000000002</v>
      </c>
      <c r="N68" s="215">
        <v>642.98900000000003</v>
      </c>
      <c r="O68" s="217" t="s">
        <v>126</v>
      </c>
      <c r="P68" s="218">
        <v>287.08199999999999</v>
      </c>
      <c r="Q68" s="219">
        <v>1254.1479999999999</v>
      </c>
      <c r="R68" s="220">
        <v>142.05699999999999</v>
      </c>
    </row>
    <row r="69" spans="2:18" ht="15.75" x14ac:dyDescent="0.25">
      <c r="B69" s="214" t="s">
        <v>131</v>
      </c>
      <c r="C69" s="215">
        <v>3617.8560000000002</v>
      </c>
      <c r="D69" s="216">
        <v>15545.608</v>
      </c>
      <c r="E69" s="215">
        <v>2771.5039999999999</v>
      </c>
      <c r="F69" s="217" t="s">
        <v>278</v>
      </c>
      <c r="G69" s="218">
        <v>3754.8789999999999</v>
      </c>
      <c r="H69" s="219">
        <v>16683.758000000002</v>
      </c>
      <c r="I69" s="220">
        <v>2553.998</v>
      </c>
      <c r="J69" s="95"/>
      <c r="K69" s="214" t="s">
        <v>126</v>
      </c>
      <c r="L69" s="215">
        <v>167.47399999999999</v>
      </c>
      <c r="M69" s="216">
        <v>718.95799999999997</v>
      </c>
      <c r="N69" s="215">
        <v>40.950000000000003</v>
      </c>
      <c r="O69" s="217" t="s">
        <v>176</v>
      </c>
      <c r="P69" s="218">
        <v>241.393</v>
      </c>
      <c r="Q69" s="219">
        <v>1048.748</v>
      </c>
      <c r="R69" s="220">
        <v>169.87100000000001</v>
      </c>
    </row>
    <row r="70" spans="2:18" ht="15.75" x14ac:dyDescent="0.25">
      <c r="B70" s="214" t="s">
        <v>137</v>
      </c>
      <c r="C70" s="215">
        <v>3611.22</v>
      </c>
      <c r="D70" s="216">
        <v>15508.712</v>
      </c>
      <c r="E70" s="215">
        <v>2885.0059999999999</v>
      </c>
      <c r="F70" s="217" t="s">
        <v>131</v>
      </c>
      <c r="G70" s="218">
        <v>3329.2750000000001</v>
      </c>
      <c r="H70" s="219">
        <v>14739.481</v>
      </c>
      <c r="I70" s="220">
        <v>2656.3820000000001</v>
      </c>
      <c r="J70" s="95"/>
      <c r="K70" s="214" t="s">
        <v>145</v>
      </c>
      <c r="L70" s="215">
        <v>161.60599999999999</v>
      </c>
      <c r="M70" s="216">
        <v>693.65099999999995</v>
      </c>
      <c r="N70" s="215">
        <v>114.657</v>
      </c>
      <c r="O70" s="217" t="s">
        <v>128</v>
      </c>
      <c r="P70" s="218">
        <v>210.52199999999999</v>
      </c>
      <c r="Q70" s="219">
        <v>921.63499999999999</v>
      </c>
      <c r="R70" s="220">
        <v>98.138999999999996</v>
      </c>
    </row>
    <row r="71" spans="2:18" ht="15.75" x14ac:dyDescent="0.25">
      <c r="B71" s="214" t="s">
        <v>145</v>
      </c>
      <c r="C71" s="215">
        <v>3549.3229999999999</v>
      </c>
      <c r="D71" s="216">
        <v>15240.040999999999</v>
      </c>
      <c r="E71" s="215">
        <v>2497.3229999999999</v>
      </c>
      <c r="F71" s="217" t="s">
        <v>79</v>
      </c>
      <c r="G71" s="218">
        <v>2572.7649999999999</v>
      </c>
      <c r="H71" s="219">
        <v>11368.795</v>
      </c>
      <c r="I71" s="220">
        <v>2223.0169999999998</v>
      </c>
      <c r="J71" s="95"/>
      <c r="K71" s="214" t="s">
        <v>176</v>
      </c>
      <c r="L71" s="215">
        <v>111.949</v>
      </c>
      <c r="M71" s="216">
        <v>482.66199999999998</v>
      </c>
      <c r="N71" s="215">
        <v>74.408000000000001</v>
      </c>
      <c r="O71" s="217" t="s">
        <v>138</v>
      </c>
      <c r="P71" s="218">
        <v>164.28299999999999</v>
      </c>
      <c r="Q71" s="219">
        <v>731.29200000000003</v>
      </c>
      <c r="R71" s="220">
        <v>183.70400000000001</v>
      </c>
    </row>
    <row r="72" spans="2:18" ht="15.75" x14ac:dyDescent="0.25">
      <c r="B72" s="214" t="s">
        <v>195</v>
      </c>
      <c r="C72" s="215">
        <v>3304.9780000000001</v>
      </c>
      <c r="D72" s="216">
        <v>14204.319</v>
      </c>
      <c r="E72" s="215">
        <v>2933.3870000000002</v>
      </c>
      <c r="F72" s="217" t="s">
        <v>126</v>
      </c>
      <c r="G72" s="218">
        <v>1980.691</v>
      </c>
      <c r="H72" s="219">
        <v>8776.1059999999998</v>
      </c>
      <c r="I72" s="220">
        <v>1996.288</v>
      </c>
      <c r="J72" s="95"/>
      <c r="K72" s="214" t="s">
        <v>135</v>
      </c>
      <c r="L72" s="215">
        <v>105.61499999999999</v>
      </c>
      <c r="M72" s="216">
        <v>454.041</v>
      </c>
      <c r="N72" s="215">
        <v>30.484999999999999</v>
      </c>
      <c r="O72" s="217" t="s">
        <v>137</v>
      </c>
      <c r="P72" s="218">
        <v>125.06699999999999</v>
      </c>
      <c r="Q72" s="219">
        <v>560.17200000000003</v>
      </c>
      <c r="R72" s="220">
        <v>65.426000000000002</v>
      </c>
    </row>
    <row r="73" spans="2:18" ht="16.5" thickBot="1" x14ac:dyDescent="0.3">
      <c r="B73" s="221" t="s">
        <v>79</v>
      </c>
      <c r="C73" s="222">
        <v>2501.4520000000002</v>
      </c>
      <c r="D73" s="223">
        <v>10747.796</v>
      </c>
      <c r="E73" s="222">
        <v>2273.9859999999999</v>
      </c>
      <c r="F73" s="224" t="s">
        <v>280</v>
      </c>
      <c r="G73" s="225">
        <v>1451.3610000000001</v>
      </c>
      <c r="H73" s="226">
        <v>6429.0630000000001</v>
      </c>
      <c r="I73" s="227">
        <v>973.61599999999999</v>
      </c>
      <c r="J73" s="95"/>
      <c r="K73" s="221" t="s">
        <v>147</v>
      </c>
      <c r="L73" s="222">
        <v>69.849999999999994</v>
      </c>
      <c r="M73" s="223">
        <v>301.08199999999999</v>
      </c>
      <c r="N73" s="222">
        <v>41.823999999999998</v>
      </c>
      <c r="O73" s="224" t="s">
        <v>190</v>
      </c>
      <c r="P73" s="225">
        <v>94.543999999999997</v>
      </c>
      <c r="Q73" s="226">
        <v>419.13099999999997</v>
      </c>
      <c r="R73" s="227">
        <v>76.98</v>
      </c>
    </row>
    <row r="74" spans="2:18" ht="15.75" x14ac:dyDescent="0.25">
      <c r="B74" s="253"/>
      <c r="C74" s="259"/>
      <c r="D74" s="259"/>
      <c r="E74" s="259"/>
      <c r="F74" s="260"/>
      <c r="G74" s="261"/>
      <c r="H74" s="261"/>
      <c r="I74" s="255"/>
      <c r="J74" s="95"/>
      <c r="K74" s="260"/>
      <c r="L74" s="259"/>
      <c r="M74" s="259"/>
      <c r="N74" s="259"/>
      <c r="O74" s="260"/>
      <c r="P74" s="261"/>
      <c r="Q74" s="261"/>
      <c r="R74" s="255"/>
    </row>
    <row r="75" spans="2:18" ht="15.75" x14ac:dyDescent="0.25">
      <c r="B75" s="253"/>
      <c r="C75" s="259"/>
      <c r="D75" s="259"/>
      <c r="E75" s="259"/>
      <c r="F75" s="260"/>
      <c r="G75" s="261"/>
      <c r="H75" s="261"/>
      <c r="I75" s="255"/>
      <c r="J75" s="95"/>
      <c r="K75" s="260"/>
      <c r="L75" s="259"/>
      <c r="M75" s="259"/>
      <c r="N75" s="259"/>
      <c r="O75" s="260"/>
      <c r="P75" s="261"/>
      <c r="Q75" s="261"/>
      <c r="R75" s="255"/>
    </row>
    <row r="76" spans="2:18" ht="15.75" x14ac:dyDescent="0.25">
      <c r="B76" s="253"/>
      <c r="C76" s="259"/>
      <c r="D76" s="259"/>
      <c r="E76" s="259"/>
      <c r="F76" s="260"/>
      <c r="G76" s="261"/>
      <c r="H76" s="261"/>
      <c r="I76" s="255"/>
      <c r="J76" s="95"/>
      <c r="K76" s="260"/>
      <c r="L76" s="259"/>
      <c r="M76" s="259"/>
      <c r="N76" s="259"/>
      <c r="O76" s="260"/>
      <c r="P76" s="261"/>
      <c r="Q76" s="261"/>
      <c r="R76" s="255"/>
    </row>
    <row r="77" spans="2:18" ht="15.75" x14ac:dyDescent="0.25">
      <c r="B77" s="256" t="s">
        <v>214</v>
      </c>
      <c r="C77" s="263"/>
      <c r="D77" s="263"/>
      <c r="E77" s="263"/>
      <c r="F77" s="258"/>
      <c r="G77" s="264"/>
      <c r="H77" s="264"/>
      <c r="I77" s="265"/>
      <c r="J77" s="95"/>
      <c r="K77" s="258" t="s">
        <v>215</v>
      </c>
      <c r="L77" s="263"/>
      <c r="M77" s="263"/>
      <c r="N77" s="263"/>
      <c r="O77" s="258"/>
      <c r="P77" s="264"/>
      <c r="Q77" s="264"/>
      <c r="R77" s="265"/>
    </row>
    <row r="78" spans="2:18" ht="16.5" thickBot="1" x14ac:dyDescent="0.3">
      <c r="B78" s="253" t="s">
        <v>203</v>
      </c>
      <c r="C78" s="259"/>
      <c r="D78" s="259"/>
      <c r="E78" s="259"/>
      <c r="F78" s="260"/>
      <c r="G78" s="261"/>
      <c r="H78" s="261"/>
      <c r="I78" s="255"/>
      <c r="J78" s="95"/>
      <c r="K78" s="260" t="s">
        <v>203</v>
      </c>
      <c r="L78" s="259"/>
      <c r="M78" s="259"/>
      <c r="N78" s="259"/>
      <c r="O78" s="260"/>
      <c r="P78" s="261"/>
      <c r="Q78" s="261"/>
      <c r="R78" s="255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28" t="s">
        <v>296</v>
      </c>
      <c r="C80" s="229"/>
      <c r="D80" s="230"/>
      <c r="E80" s="231"/>
      <c r="F80" s="228" t="s">
        <v>297</v>
      </c>
      <c r="G80" s="229"/>
      <c r="H80" s="230"/>
      <c r="I80" s="231"/>
      <c r="J80" s="95"/>
      <c r="K80" s="228" t="s">
        <v>296</v>
      </c>
      <c r="L80" s="229"/>
      <c r="M80" s="230"/>
      <c r="N80" s="231"/>
      <c r="O80" s="228" t="s">
        <v>297</v>
      </c>
      <c r="P80" s="229"/>
      <c r="Q80" s="230"/>
      <c r="R80" s="231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0" t="s">
        <v>114</v>
      </c>
      <c r="C82" s="201">
        <v>194864.742</v>
      </c>
      <c r="D82" s="202">
        <v>837491.674</v>
      </c>
      <c r="E82" s="203">
        <v>206021.74100000001</v>
      </c>
      <c r="F82" s="204" t="s">
        <v>114</v>
      </c>
      <c r="G82" s="205">
        <v>195672.09599999999</v>
      </c>
      <c r="H82" s="206">
        <v>865608.53099999996</v>
      </c>
      <c r="I82" s="203">
        <v>225029.821</v>
      </c>
      <c r="J82" s="95"/>
      <c r="K82" s="200" t="s">
        <v>114</v>
      </c>
      <c r="L82" s="201">
        <v>48176.319000000003</v>
      </c>
      <c r="M82" s="202">
        <v>207029.239</v>
      </c>
      <c r="N82" s="203">
        <v>78108.285999999993</v>
      </c>
      <c r="O82" s="204" t="s">
        <v>114</v>
      </c>
      <c r="P82" s="205">
        <v>61929.269</v>
      </c>
      <c r="Q82" s="206">
        <v>274542.15299999999</v>
      </c>
      <c r="R82" s="203">
        <v>100329.439</v>
      </c>
    </row>
    <row r="83" spans="2:18" ht="15.75" x14ac:dyDescent="0.25">
      <c r="B83" s="207" t="s">
        <v>278</v>
      </c>
      <c r="C83" s="208">
        <v>53211.716999999997</v>
      </c>
      <c r="D83" s="209">
        <v>228721.59599999999</v>
      </c>
      <c r="E83" s="208">
        <v>45856.177000000003</v>
      </c>
      <c r="F83" s="210" t="s">
        <v>158</v>
      </c>
      <c r="G83" s="211">
        <v>43767.7</v>
      </c>
      <c r="H83" s="212">
        <v>194790.15400000001</v>
      </c>
      <c r="I83" s="213">
        <v>57656.874000000003</v>
      </c>
      <c r="J83" s="95"/>
      <c r="K83" s="207" t="s">
        <v>77</v>
      </c>
      <c r="L83" s="208">
        <v>10702.281999999999</v>
      </c>
      <c r="M83" s="209">
        <v>45973.756000000001</v>
      </c>
      <c r="N83" s="208">
        <v>11659.415999999999</v>
      </c>
      <c r="O83" s="210" t="s">
        <v>77</v>
      </c>
      <c r="P83" s="211">
        <v>12692.279</v>
      </c>
      <c r="Q83" s="212">
        <v>56317.425999999999</v>
      </c>
      <c r="R83" s="213">
        <v>16801.189999999999</v>
      </c>
    </row>
    <row r="84" spans="2:18" ht="15.75" x14ac:dyDescent="0.25">
      <c r="B84" s="214" t="s">
        <v>158</v>
      </c>
      <c r="C84" s="215">
        <v>25584.252</v>
      </c>
      <c r="D84" s="216">
        <v>110015.1</v>
      </c>
      <c r="E84" s="215">
        <v>30400.699000000001</v>
      </c>
      <c r="F84" s="217" t="s">
        <v>278</v>
      </c>
      <c r="G84" s="218">
        <v>43430.038</v>
      </c>
      <c r="H84" s="219">
        <v>191508.883</v>
      </c>
      <c r="I84" s="220">
        <v>41180.387999999999</v>
      </c>
      <c r="J84" s="95"/>
      <c r="K84" s="214" t="s">
        <v>278</v>
      </c>
      <c r="L84" s="215">
        <v>6820.4930000000004</v>
      </c>
      <c r="M84" s="216">
        <v>29299.313999999998</v>
      </c>
      <c r="N84" s="215">
        <v>6232.4189999999999</v>
      </c>
      <c r="O84" s="217" t="s">
        <v>76</v>
      </c>
      <c r="P84" s="218">
        <v>8219.1460000000006</v>
      </c>
      <c r="Q84" s="219">
        <v>36571.055999999997</v>
      </c>
      <c r="R84" s="220">
        <v>9366.5550000000003</v>
      </c>
    </row>
    <row r="85" spans="2:18" ht="15.75" x14ac:dyDescent="0.25">
      <c r="B85" s="214" t="s">
        <v>202</v>
      </c>
      <c r="C85" s="215">
        <v>16622.402999999998</v>
      </c>
      <c r="D85" s="216">
        <v>71452.285000000003</v>
      </c>
      <c r="E85" s="215">
        <v>18580.864000000001</v>
      </c>
      <c r="F85" s="217" t="s">
        <v>77</v>
      </c>
      <c r="G85" s="218">
        <v>11359.263999999999</v>
      </c>
      <c r="H85" s="219">
        <v>50154.421000000002</v>
      </c>
      <c r="I85" s="220">
        <v>28331.128000000001</v>
      </c>
      <c r="J85" s="95"/>
      <c r="K85" s="214" t="s">
        <v>131</v>
      </c>
      <c r="L85" s="215">
        <v>6699.4520000000002</v>
      </c>
      <c r="M85" s="216">
        <v>28789.222000000002</v>
      </c>
      <c r="N85" s="215">
        <v>10259.495000000001</v>
      </c>
      <c r="O85" s="217" t="s">
        <v>278</v>
      </c>
      <c r="P85" s="218">
        <v>7435.4189999999999</v>
      </c>
      <c r="Q85" s="219">
        <v>32890.783000000003</v>
      </c>
      <c r="R85" s="220">
        <v>7128.1450000000004</v>
      </c>
    </row>
    <row r="86" spans="2:18" ht="15.75" x14ac:dyDescent="0.25">
      <c r="B86" s="214" t="s">
        <v>77</v>
      </c>
      <c r="C86" s="215">
        <v>10935.846</v>
      </c>
      <c r="D86" s="216">
        <v>46974.260999999999</v>
      </c>
      <c r="E86" s="215">
        <v>27632.504000000001</v>
      </c>
      <c r="F86" s="217" t="s">
        <v>202</v>
      </c>
      <c r="G86" s="218">
        <v>9503.4989999999998</v>
      </c>
      <c r="H86" s="219">
        <v>42171.023000000001</v>
      </c>
      <c r="I86" s="220">
        <v>11557</v>
      </c>
      <c r="J86" s="95"/>
      <c r="K86" s="214" t="s">
        <v>128</v>
      </c>
      <c r="L86" s="215">
        <v>5039.8500000000004</v>
      </c>
      <c r="M86" s="216">
        <v>21648.253000000001</v>
      </c>
      <c r="N86" s="215">
        <v>34056.968999999997</v>
      </c>
      <c r="O86" s="217" t="s">
        <v>125</v>
      </c>
      <c r="P86" s="218">
        <v>6449.74</v>
      </c>
      <c r="Q86" s="219">
        <v>28596.394</v>
      </c>
      <c r="R86" s="220">
        <v>1788.0930000000001</v>
      </c>
    </row>
    <row r="87" spans="2:18" ht="15.75" x14ac:dyDescent="0.25">
      <c r="B87" s="214" t="s">
        <v>216</v>
      </c>
      <c r="C87" s="215">
        <v>8457.3819999999996</v>
      </c>
      <c r="D87" s="216">
        <v>36371.370999999999</v>
      </c>
      <c r="E87" s="215">
        <v>9670</v>
      </c>
      <c r="F87" s="217" t="s">
        <v>216</v>
      </c>
      <c r="G87" s="218">
        <v>8366.2829999999994</v>
      </c>
      <c r="H87" s="219">
        <v>37042.256999999998</v>
      </c>
      <c r="I87" s="220">
        <v>10064.125</v>
      </c>
      <c r="J87" s="95"/>
      <c r="K87" s="214" t="s">
        <v>76</v>
      </c>
      <c r="L87" s="215">
        <v>3633.5070000000001</v>
      </c>
      <c r="M87" s="216">
        <v>15618.049000000001</v>
      </c>
      <c r="N87" s="215">
        <v>2608.88</v>
      </c>
      <c r="O87" s="217" t="s">
        <v>136</v>
      </c>
      <c r="P87" s="218">
        <v>5807.634</v>
      </c>
      <c r="Q87" s="219">
        <v>25737.040000000001</v>
      </c>
      <c r="R87" s="220">
        <v>2738.0509999999999</v>
      </c>
    </row>
    <row r="88" spans="2:18" ht="15.75" x14ac:dyDescent="0.25">
      <c r="B88" s="214" t="s">
        <v>127</v>
      </c>
      <c r="C88" s="215">
        <v>6627.9</v>
      </c>
      <c r="D88" s="216">
        <v>28487.303</v>
      </c>
      <c r="E88" s="215">
        <v>4490.0910000000003</v>
      </c>
      <c r="F88" s="217" t="s">
        <v>133</v>
      </c>
      <c r="G88" s="218">
        <v>6599.1319999999996</v>
      </c>
      <c r="H88" s="219">
        <v>28935.098999999998</v>
      </c>
      <c r="I88" s="220">
        <v>1733.7950000000001</v>
      </c>
      <c r="J88" s="95"/>
      <c r="K88" s="214" t="s">
        <v>125</v>
      </c>
      <c r="L88" s="215">
        <v>3414.4839999999999</v>
      </c>
      <c r="M88" s="216">
        <v>14714.897999999999</v>
      </c>
      <c r="N88" s="215">
        <v>2563.4169999999999</v>
      </c>
      <c r="O88" s="217" t="s">
        <v>131</v>
      </c>
      <c r="P88" s="218">
        <v>5706.2690000000002</v>
      </c>
      <c r="Q88" s="219">
        <v>25285.41</v>
      </c>
      <c r="R88" s="220">
        <v>8726.3330000000005</v>
      </c>
    </row>
    <row r="89" spans="2:18" ht="15.75" x14ac:dyDescent="0.25">
      <c r="B89" s="214" t="s">
        <v>133</v>
      </c>
      <c r="C89" s="215">
        <v>6462.3940000000002</v>
      </c>
      <c r="D89" s="216">
        <v>27745.31</v>
      </c>
      <c r="E89" s="215">
        <v>1885.183</v>
      </c>
      <c r="F89" s="217" t="s">
        <v>217</v>
      </c>
      <c r="G89" s="218">
        <v>5191.6989999999996</v>
      </c>
      <c r="H89" s="219">
        <v>23012.531999999999</v>
      </c>
      <c r="I89" s="220">
        <v>5540</v>
      </c>
      <c r="J89" s="95"/>
      <c r="K89" s="214" t="s">
        <v>133</v>
      </c>
      <c r="L89" s="215">
        <v>3162.71</v>
      </c>
      <c r="M89" s="216">
        <v>13592.297</v>
      </c>
      <c r="N89" s="215">
        <v>2361.3649999999998</v>
      </c>
      <c r="O89" s="217" t="s">
        <v>128</v>
      </c>
      <c r="P89" s="218">
        <v>4696.2860000000001</v>
      </c>
      <c r="Q89" s="219">
        <v>20831.902999999998</v>
      </c>
      <c r="R89" s="220">
        <v>40430.42</v>
      </c>
    </row>
    <row r="90" spans="2:18" ht="15.75" x14ac:dyDescent="0.25">
      <c r="B90" s="214" t="s">
        <v>125</v>
      </c>
      <c r="C90" s="215">
        <v>4495.51</v>
      </c>
      <c r="D90" s="216">
        <v>19306.800999999999</v>
      </c>
      <c r="E90" s="215">
        <v>3871.46</v>
      </c>
      <c r="F90" s="217" t="s">
        <v>125</v>
      </c>
      <c r="G90" s="218">
        <v>4747.24</v>
      </c>
      <c r="H90" s="219">
        <v>20918.197</v>
      </c>
      <c r="I90" s="220">
        <v>4407.4219999999996</v>
      </c>
      <c r="J90" s="95"/>
      <c r="K90" s="214" t="s">
        <v>129</v>
      </c>
      <c r="L90" s="215">
        <v>1491.809</v>
      </c>
      <c r="M90" s="216">
        <v>6423.2420000000002</v>
      </c>
      <c r="N90" s="215">
        <v>1307.239</v>
      </c>
      <c r="O90" s="217" t="s">
        <v>133</v>
      </c>
      <c r="P90" s="218">
        <v>2401.8910000000001</v>
      </c>
      <c r="Q90" s="219">
        <v>10572.977000000001</v>
      </c>
      <c r="R90" s="220">
        <v>1102.4570000000001</v>
      </c>
    </row>
    <row r="91" spans="2:18" ht="15.75" x14ac:dyDescent="0.25">
      <c r="B91" s="214" t="s">
        <v>145</v>
      </c>
      <c r="C91" s="215">
        <v>4493.2340000000004</v>
      </c>
      <c r="D91" s="216">
        <v>19293.758999999998</v>
      </c>
      <c r="E91" s="215">
        <v>1308.258</v>
      </c>
      <c r="F91" s="217" t="s">
        <v>127</v>
      </c>
      <c r="G91" s="218">
        <v>4183.0519999999997</v>
      </c>
      <c r="H91" s="219">
        <v>18299.013999999999</v>
      </c>
      <c r="I91" s="220">
        <v>2838.232</v>
      </c>
      <c r="J91" s="95"/>
      <c r="K91" s="214" t="s">
        <v>143</v>
      </c>
      <c r="L91" s="215">
        <v>1308.412</v>
      </c>
      <c r="M91" s="216">
        <v>5622.6620000000003</v>
      </c>
      <c r="N91" s="215">
        <v>624.024</v>
      </c>
      <c r="O91" s="217" t="s">
        <v>129</v>
      </c>
      <c r="P91" s="218">
        <v>1665.35</v>
      </c>
      <c r="Q91" s="219">
        <v>7326.5469999999996</v>
      </c>
      <c r="R91" s="220">
        <v>2863.2550000000001</v>
      </c>
    </row>
    <row r="92" spans="2:18" ht="15.75" x14ac:dyDescent="0.25">
      <c r="B92" s="214" t="s">
        <v>217</v>
      </c>
      <c r="C92" s="215">
        <v>4129.33</v>
      </c>
      <c r="D92" s="216">
        <v>17729.548999999999</v>
      </c>
      <c r="E92" s="215">
        <v>4448</v>
      </c>
      <c r="F92" s="217" t="s">
        <v>272</v>
      </c>
      <c r="G92" s="218">
        <v>4086.2730000000001</v>
      </c>
      <c r="H92" s="219">
        <v>18138.258999999998</v>
      </c>
      <c r="I92" s="220">
        <v>5122</v>
      </c>
      <c r="J92" s="95"/>
      <c r="K92" s="214" t="s">
        <v>218</v>
      </c>
      <c r="L92" s="215">
        <v>1182.3520000000001</v>
      </c>
      <c r="M92" s="216">
        <v>5079.0540000000001</v>
      </c>
      <c r="N92" s="215">
        <v>1781.125</v>
      </c>
      <c r="O92" s="217" t="s">
        <v>135</v>
      </c>
      <c r="P92" s="218">
        <v>1205.2909999999999</v>
      </c>
      <c r="Q92" s="219">
        <v>5385.6689999999999</v>
      </c>
      <c r="R92" s="220">
        <v>708.65499999999997</v>
      </c>
    </row>
    <row r="93" spans="2:18" ht="15.75" x14ac:dyDescent="0.25">
      <c r="B93" s="214" t="s">
        <v>184</v>
      </c>
      <c r="C93" s="215">
        <v>3716.0410000000002</v>
      </c>
      <c r="D93" s="216">
        <v>15973.42</v>
      </c>
      <c r="E93" s="215">
        <v>4298.1000000000004</v>
      </c>
      <c r="F93" s="217" t="s">
        <v>76</v>
      </c>
      <c r="G93" s="218">
        <v>3963.6439999999998</v>
      </c>
      <c r="H93" s="219">
        <v>17389.701000000001</v>
      </c>
      <c r="I93" s="220">
        <v>3630.1590000000001</v>
      </c>
      <c r="J93" s="95"/>
      <c r="K93" s="214" t="s">
        <v>138</v>
      </c>
      <c r="L93" s="215">
        <v>986.55</v>
      </c>
      <c r="M93" s="216">
        <v>4241.6809999999996</v>
      </c>
      <c r="N93" s="215">
        <v>294.23399999999998</v>
      </c>
      <c r="O93" s="217" t="s">
        <v>79</v>
      </c>
      <c r="P93" s="218">
        <v>1032.921</v>
      </c>
      <c r="Q93" s="219">
        <v>4544.6490000000003</v>
      </c>
      <c r="R93" s="220">
        <v>4231.5029999999997</v>
      </c>
    </row>
    <row r="94" spans="2:18" ht="15.75" x14ac:dyDescent="0.25">
      <c r="B94" s="214" t="s">
        <v>222</v>
      </c>
      <c r="C94" s="215">
        <v>3293.806</v>
      </c>
      <c r="D94" s="216">
        <v>14157.566000000001</v>
      </c>
      <c r="E94" s="215">
        <v>3498.9</v>
      </c>
      <c r="F94" s="217" t="s">
        <v>222</v>
      </c>
      <c r="G94" s="218">
        <v>3277.0659999999998</v>
      </c>
      <c r="H94" s="219">
        <v>14405.574000000001</v>
      </c>
      <c r="I94" s="220">
        <v>3630.6010000000001</v>
      </c>
      <c r="J94" s="95"/>
      <c r="K94" s="214" t="s">
        <v>135</v>
      </c>
      <c r="L94" s="215">
        <v>818.32500000000005</v>
      </c>
      <c r="M94" s="216">
        <v>3510.5340000000001</v>
      </c>
      <c r="N94" s="215">
        <v>1110.2629999999999</v>
      </c>
      <c r="O94" s="217" t="s">
        <v>126</v>
      </c>
      <c r="P94" s="218">
        <v>937.86199999999997</v>
      </c>
      <c r="Q94" s="219">
        <v>4107.8670000000002</v>
      </c>
      <c r="R94" s="220">
        <v>474.83</v>
      </c>
    </row>
    <row r="95" spans="2:18" ht="15.75" x14ac:dyDescent="0.25">
      <c r="B95" s="214" t="s">
        <v>76</v>
      </c>
      <c r="C95" s="215">
        <v>3206.3409999999999</v>
      </c>
      <c r="D95" s="216">
        <v>13761.828</v>
      </c>
      <c r="E95" s="215">
        <v>3173.2280000000001</v>
      </c>
      <c r="F95" s="217" t="s">
        <v>221</v>
      </c>
      <c r="G95" s="218">
        <v>3269.9</v>
      </c>
      <c r="H95" s="219">
        <v>14633.239</v>
      </c>
      <c r="I95" s="220">
        <v>4388.4949999999999</v>
      </c>
      <c r="J95" s="95"/>
      <c r="K95" s="214" t="s">
        <v>79</v>
      </c>
      <c r="L95" s="215">
        <v>635.36599999999999</v>
      </c>
      <c r="M95" s="216">
        <v>2734.8319999999999</v>
      </c>
      <c r="N95" s="215">
        <v>1397.0920000000001</v>
      </c>
      <c r="O95" s="217" t="s">
        <v>143</v>
      </c>
      <c r="P95" s="218">
        <v>842.51099999999997</v>
      </c>
      <c r="Q95" s="219">
        <v>3713.252</v>
      </c>
      <c r="R95" s="220">
        <v>364.47399999999999</v>
      </c>
    </row>
    <row r="96" spans="2:18" ht="15.75" x14ac:dyDescent="0.25">
      <c r="B96" s="214" t="s">
        <v>138</v>
      </c>
      <c r="C96" s="215">
        <v>3024.3380000000002</v>
      </c>
      <c r="D96" s="216">
        <v>12991.466</v>
      </c>
      <c r="E96" s="215">
        <v>2604.9630000000002</v>
      </c>
      <c r="F96" s="217" t="s">
        <v>180</v>
      </c>
      <c r="G96" s="218">
        <v>2483.2269999999999</v>
      </c>
      <c r="H96" s="219">
        <v>11005.323</v>
      </c>
      <c r="I96" s="220">
        <v>2129.75</v>
      </c>
      <c r="J96" s="95"/>
      <c r="K96" s="214" t="s">
        <v>136</v>
      </c>
      <c r="L96" s="215">
        <v>467.75299999999999</v>
      </c>
      <c r="M96" s="216">
        <v>2010.1179999999999</v>
      </c>
      <c r="N96" s="215">
        <v>338.91800000000001</v>
      </c>
      <c r="O96" s="217" t="s">
        <v>137</v>
      </c>
      <c r="P96" s="218">
        <v>579.75</v>
      </c>
      <c r="Q96" s="219">
        <v>2598.4549999999999</v>
      </c>
      <c r="R96" s="220">
        <v>377.65199999999999</v>
      </c>
    </row>
    <row r="97" spans="2:18" ht="15.75" x14ac:dyDescent="0.25">
      <c r="B97" s="214" t="s">
        <v>253</v>
      </c>
      <c r="C97" s="215">
        <v>2624.9119999999998</v>
      </c>
      <c r="D97" s="216">
        <v>11283.934999999999</v>
      </c>
      <c r="E97" s="215">
        <v>2906</v>
      </c>
      <c r="F97" s="217" t="s">
        <v>135</v>
      </c>
      <c r="G97" s="218">
        <v>2460.23</v>
      </c>
      <c r="H97" s="219">
        <v>10907.226000000001</v>
      </c>
      <c r="I97" s="220">
        <v>3515.4360000000001</v>
      </c>
      <c r="J97" s="95"/>
      <c r="K97" s="214" t="s">
        <v>147</v>
      </c>
      <c r="L97" s="215">
        <v>334.65</v>
      </c>
      <c r="M97" s="216">
        <v>1438.213</v>
      </c>
      <c r="N97" s="215">
        <v>407</v>
      </c>
      <c r="O97" s="217" t="s">
        <v>147</v>
      </c>
      <c r="P97" s="218">
        <v>575.56899999999996</v>
      </c>
      <c r="Q97" s="219">
        <v>2566.0970000000002</v>
      </c>
      <c r="R97" s="220">
        <v>899.16700000000003</v>
      </c>
    </row>
    <row r="98" spans="2:18" ht="16.5" thickBot="1" x14ac:dyDescent="0.3">
      <c r="B98" s="221" t="s">
        <v>272</v>
      </c>
      <c r="C98" s="222">
        <v>2615.1790000000001</v>
      </c>
      <c r="D98" s="223">
        <v>11243.598</v>
      </c>
      <c r="E98" s="222">
        <v>2830.0259999999998</v>
      </c>
      <c r="F98" s="224" t="s">
        <v>184</v>
      </c>
      <c r="G98" s="225">
        <v>2391.058</v>
      </c>
      <c r="H98" s="226">
        <v>10632.028</v>
      </c>
      <c r="I98" s="227">
        <v>2641.002</v>
      </c>
      <c r="J98" s="95"/>
      <c r="K98" s="221" t="s">
        <v>158</v>
      </c>
      <c r="L98" s="222">
        <v>316.27499999999998</v>
      </c>
      <c r="M98" s="223">
        <v>1346.7329999999999</v>
      </c>
      <c r="N98" s="222">
        <v>83.503</v>
      </c>
      <c r="O98" s="224" t="s">
        <v>218</v>
      </c>
      <c r="P98" s="225">
        <v>391.93200000000002</v>
      </c>
      <c r="Q98" s="226">
        <v>1721.9110000000001</v>
      </c>
      <c r="R98" s="227">
        <v>541.15200000000004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2" t="s">
        <v>203</v>
      </c>
      <c r="C103" s="90"/>
      <c r="D103" s="90"/>
      <c r="E103" s="90"/>
      <c r="F103" s="90"/>
      <c r="G103" s="91"/>
      <c r="H103" s="91"/>
      <c r="I103" s="91"/>
      <c r="J103" s="91"/>
      <c r="K103" s="232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28" t="s">
        <v>296</v>
      </c>
      <c r="C105" s="229"/>
      <c r="D105" s="230"/>
      <c r="E105" s="231"/>
      <c r="F105" s="228" t="s">
        <v>297</v>
      </c>
      <c r="G105" s="229"/>
      <c r="H105" s="230"/>
      <c r="I105" s="231"/>
      <c r="J105" s="95"/>
      <c r="K105" s="228" t="s">
        <v>296</v>
      </c>
      <c r="L105" s="229"/>
      <c r="M105" s="230"/>
      <c r="N105" s="231"/>
      <c r="O105" s="228" t="s">
        <v>297</v>
      </c>
      <c r="P105" s="229"/>
      <c r="Q105" s="230"/>
      <c r="R105" s="231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0" t="s">
        <v>114</v>
      </c>
      <c r="C107" s="201">
        <v>236248.065</v>
      </c>
      <c r="D107" s="202">
        <v>1014741.123</v>
      </c>
      <c r="E107" s="203">
        <v>57878.023000000001</v>
      </c>
      <c r="F107" s="204" t="s">
        <v>114</v>
      </c>
      <c r="G107" s="205">
        <v>199062.72899999999</v>
      </c>
      <c r="H107" s="206">
        <v>879241.66</v>
      </c>
      <c r="I107" s="203">
        <v>57153.559000000001</v>
      </c>
      <c r="J107" s="95"/>
      <c r="K107" s="200" t="s">
        <v>114</v>
      </c>
      <c r="L107" s="201">
        <v>86498.213000000003</v>
      </c>
      <c r="M107" s="202">
        <v>371911.99</v>
      </c>
      <c r="N107" s="203">
        <v>17851.991000000002</v>
      </c>
      <c r="O107" s="204" t="s">
        <v>114</v>
      </c>
      <c r="P107" s="205">
        <v>77905.774999999994</v>
      </c>
      <c r="Q107" s="206">
        <v>345636.86499999999</v>
      </c>
      <c r="R107" s="203">
        <v>19855.635999999999</v>
      </c>
    </row>
    <row r="108" spans="2:18" ht="15.75" x14ac:dyDescent="0.25">
      <c r="B108" s="207" t="s">
        <v>129</v>
      </c>
      <c r="C108" s="208">
        <v>44883.67</v>
      </c>
      <c r="D108" s="209">
        <v>192865.94200000001</v>
      </c>
      <c r="E108" s="208">
        <v>11295.293</v>
      </c>
      <c r="F108" s="210" t="s">
        <v>129</v>
      </c>
      <c r="G108" s="211">
        <v>32963.462</v>
      </c>
      <c r="H108" s="212">
        <v>146409.72899999999</v>
      </c>
      <c r="I108" s="213">
        <v>9605.3619999999992</v>
      </c>
      <c r="J108" s="95"/>
      <c r="K108" s="207" t="s">
        <v>278</v>
      </c>
      <c r="L108" s="208">
        <v>31034.331999999999</v>
      </c>
      <c r="M108" s="209">
        <v>133354.14199999999</v>
      </c>
      <c r="N108" s="208">
        <v>6311.3819999999996</v>
      </c>
      <c r="O108" s="210" t="s">
        <v>77</v>
      </c>
      <c r="P108" s="211">
        <v>22876.563999999998</v>
      </c>
      <c r="Q108" s="212">
        <v>101418.213</v>
      </c>
      <c r="R108" s="213">
        <v>5769.6940000000004</v>
      </c>
    </row>
    <row r="109" spans="2:18" ht="15.75" x14ac:dyDescent="0.25">
      <c r="B109" s="214" t="s">
        <v>77</v>
      </c>
      <c r="C109" s="215">
        <v>25206.959999999999</v>
      </c>
      <c r="D109" s="216">
        <v>108275.68399999999</v>
      </c>
      <c r="E109" s="215">
        <v>6423.4340000000002</v>
      </c>
      <c r="F109" s="217" t="s">
        <v>138</v>
      </c>
      <c r="G109" s="218">
        <v>20156.197</v>
      </c>
      <c r="H109" s="219">
        <v>88750.342999999993</v>
      </c>
      <c r="I109" s="220">
        <v>5640.9210000000003</v>
      </c>
      <c r="J109" s="95"/>
      <c r="K109" s="214" t="s">
        <v>77</v>
      </c>
      <c r="L109" s="215">
        <v>27851.702000000001</v>
      </c>
      <c r="M109" s="216">
        <v>119711.073</v>
      </c>
      <c r="N109" s="215">
        <v>5398.2520000000004</v>
      </c>
      <c r="O109" s="217" t="s">
        <v>278</v>
      </c>
      <c r="P109" s="218">
        <v>10605.513000000001</v>
      </c>
      <c r="Q109" s="219">
        <v>47444.17</v>
      </c>
      <c r="R109" s="220">
        <v>3062.5360000000001</v>
      </c>
    </row>
    <row r="110" spans="2:18" ht="15.75" x14ac:dyDescent="0.25">
      <c r="B110" s="214" t="s">
        <v>278</v>
      </c>
      <c r="C110" s="215">
        <v>23446.190999999999</v>
      </c>
      <c r="D110" s="216">
        <v>100629.772</v>
      </c>
      <c r="E110" s="215">
        <v>5734.8739999999998</v>
      </c>
      <c r="F110" s="217" t="s">
        <v>278</v>
      </c>
      <c r="G110" s="218">
        <v>18577.066999999999</v>
      </c>
      <c r="H110" s="219">
        <v>81394.554999999993</v>
      </c>
      <c r="I110" s="220">
        <v>5664.1689999999999</v>
      </c>
      <c r="J110" s="95"/>
      <c r="K110" s="214" t="s">
        <v>126</v>
      </c>
      <c r="L110" s="215">
        <v>5842.5829999999996</v>
      </c>
      <c r="M110" s="216">
        <v>25155.794000000002</v>
      </c>
      <c r="N110" s="215">
        <v>1547.77</v>
      </c>
      <c r="O110" s="217" t="s">
        <v>136</v>
      </c>
      <c r="P110" s="218">
        <v>7305.7479999999996</v>
      </c>
      <c r="Q110" s="219">
        <v>31911.652999999998</v>
      </c>
      <c r="R110" s="220">
        <v>1547.6220000000001</v>
      </c>
    </row>
    <row r="111" spans="2:18" ht="15.75" x14ac:dyDescent="0.25">
      <c r="B111" s="214" t="s">
        <v>79</v>
      </c>
      <c r="C111" s="215">
        <v>19195.225999999999</v>
      </c>
      <c r="D111" s="216">
        <v>82426.823999999993</v>
      </c>
      <c r="E111" s="215">
        <v>4814.66</v>
      </c>
      <c r="F111" s="217" t="s">
        <v>79</v>
      </c>
      <c r="G111" s="218">
        <v>17495.560000000001</v>
      </c>
      <c r="H111" s="219">
        <v>77600.648000000001</v>
      </c>
      <c r="I111" s="220">
        <v>4942.9489999999996</v>
      </c>
      <c r="J111" s="95"/>
      <c r="K111" s="214" t="s">
        <v>136</v>
      </c>
      <c r="L111" s="215">
        <v>3828.752</v>
      </c>
      <c r="M111" s="216">
        <v>16507.591</v>
      </c>
      <c r="N111" s="215">
        <v>867.46799999999996</v>
      </c>
      <c r="O111" s="217" t="s">
        <v>131</v>
      </c>
      <c r="P111" s="218">
        <v>7169.4650000000001</v>
      </c>
      <c r="Q111" s="219">
        <v>31630.762999999999</v>
      </c>
      <c r="R111" s="220">
        <v>1847.2660000000001</v>
      </c>
    </row>
    <row r="112" spans="2:18" ht="15.75" x14ac:dyDescent="0.25">
      <c r="B112" s="214" t="s">
        <v>138</v>
      </c>
      <c r="C112" s="215">
        <v>18615.476999999999</v>
      </c>
      <c r="D112" s="216">
        <v>79966.298999999999</v>
      </c>
      <c r="E112" s="215">
        <v>4784.9709999999995</v>
      </c>
      <c r="F112" s="217" t="s">
        <v>195</v>
      </c>
      <c r="G112" s="218">
        <v>17037.025000000001</v>
      </c>
      <c r="H112" s="219">
        <v>75232.841</v>
      </c>
      <c r="I112" s="220">
        <v>5266.4</v>
      </c>
      <c r="J112" s="95"/>
      <c r="K112" s="214" t="s">
        <v>135</v>
      </c>
      <c r="L112" s="215">
        <v>3560.1640000000002</v>
      </c>
      <c r="M112" s="216">
        <v>15312.825999999999</v>
      </c>
      <c r="N112" s="215">
        <v>786.69</v>
      </c>
      <c r="O112" s="217" t="s">
        <v>126</v>
      </c>
      <c r="P112" s="218">
        <v>7073.3680000000004</v>
      </c>
      <c r="Q112" s="219">
        <v>31382.845000000001</v>
      </c>
      <c r="R112" s="220">
        <v>1703.4559999999999</v>
      </c>
    </row>
    <row r="113" spans="2:18" ht="15.75" x14ac:dyDescent="0.25">
      <c r="B113" s="214" t="s">
        <v>128</v>
      </c>
      <c r="C113" s="215">
        <v>15168.352000000001</v>
      </c>
      <c r="D113" s="216">
        <v>65170.315000000002</v>
      </c>
      <c r="E113" s="215">
        <v>3681.0889999999999</v>
      </c>
      <c r="F113" s="217" t="s">
        <v>128</v>
      </c>
      <c r="G113" s="218">
        <v>14096.089</v>
      </c>
      <c r="H113" s="219">
        <v>62411.423999999999</v>
      </c>
      <c r="I113" s="220">
        <v>3918.1550000000002</v>
      </c>
      <c r="J113" s="95"/>
      <c r="K113" s="214" t="s">
        <v>131</v>
      </c>
      <c r="L113" s="215">
        <v>3182.433</v>
      </c>
      <c r="M113" s="216">
        <v>13703.302</v>
      </c>
      <c r="N113" s="215">
        <v>633.02700000000004</v>
      </c>
      <c r="O113" s="217" t="s">
        <v>137</v>
      </c>
      <c r="P113" s="218">
        <v>4695.2020000000002</v>
      </c>
      <c r="Q113" s="219">
        <v>20846.073</v>
      </c>
      <c r="R113" s="220">
        <v>1375.7470000000001</v>
      </c>
    </row>
    <row r="114" spans="2:18" ht="15.75" x14ac:dyDescent="0.25">
      <c r="B114" s="214" t="s">
        <v>76</v>
      </c>
      <c r="C114" s="215">
        <v>14272.618</v>
      </c>
      <c r="D114" s="216">
        <v>61258.436000000002</v>
      </c>
      <c r="E114" s="215">
        <v>3559.2080000000001</v>
      </c>
      <c r="F114" s="217" t="s">
        <v>77</v>
      </c>
      <c r="G114" s="218">
        <v>12515.998</v>
      </c>
      <c r="H114" s="219">
        <v>55440.762000000002</v>
      </c>
      <c r="I114" s="220">
        <v>3922.2269999999999</v>
      </c>
      <c r="J114" s="95"/>
      <c r="K114" s="214" t="s">
        <v>130</v>
      </c>
      <c r="L114" s="215">
        <v>2897.7730000000001</v>
      </c>
      <c r="M114" s="216">
        <v>12445.311</v>
      </c>
      <c r="N114" s="215">
        <v>412.01499999999999</v>
      </c>
      <c r="O114" s="217" t="s">
        <v>135</v>
      </c>
      <c r="P114" s="218">
        <v>4599.5029999999997</v>
      </c>
      <c r="Q114" s="219">
        <v>20387.212</v>
      </c>
      <c r="R114" s="220">
        <v>1138.973</v>
      </c>
    </row>
    <row r="115" spans="2:18" ht="15.75" x14ac:dyDescent="0.25">
      <c r="B115" s="214" t="s">
        <v>147</v>
      </c>
      <c r="C115" s="215">
        <v>9203.7099999999991</v>
      </c>
      <c r="D115" s="216">
        <v>39528.677000000003</v>
      </c>
      <c r="E115" s="215">
        <v>2217.14</v>
      </c>
      <c r="F115" s="217" t="s">
        <v>147</v>
      </c>
      <c r="G115" s="218">
        <v>7334.5749999999998</v>
      </c>
      <c r="H115" s="219">
        <v>32445.040000000001</v>
      </c>
      <c r="I115" s="220">
        <v>2070.4389999999999</v>
      </c>
      <c r="J115" s="95"/>
      <c r="K115" s="214" t="s">
        <v>137</v>
      </c>
      <c r="L115" s="215">
        <v>2406.27</v>
      </c>
      <c r="M115" s="216">
        <v>10348.778</v>
      </c>
      <c r="N115" s="215">
        <v>557.21900000000005</v>
      </c>
      <c r="O115" s="217" t="s">
        <v>76</v>
      </c>
      <c r="P115" s="218">
        <v>3847.8380000000002</v>
      </c>
      <c r="Q115" s="219">
        <v>17233.871999999999</v>
      </c>
      <c r="R115" s="220">
        <v>936.221</v>
      </c>
    </row>
    <row r="116" spans="2:18" ht="15.75" x14ac:dyDescent="0.25">
      <c r="B116" s="214" t="s">
        <v>180</v>
      </c>
      <c r="C116" s="215">
        <v>8885.9290000000001</v>
      </c>
      <c r="D116" s="216">
        <v>38111.406999999999</v>
      </c>
      <c r="E116" s="215">
        <v>2100.9630000000002</v>
      </c>
      <c r="F116" s="217" t="s">
        <v>136</v>
      </c>
      <c r="G116" s="218">
        <v>5625.7079999999996</v>
      </c>
      <c r="H116" s="219">
        <v>24933.324000000001</v>
      </c>
      <c r="I116" s="220">
        <v>1275.345</v>
      </c>
      <c r="J116" s="95"/>
      <c r="K116" s="214" t="s">
        <v>76</v>
      </c>
      <c r="L116" s="215">
        <v>1686.3789999999999</v>
      </c>
      <c r="M116" s="216">
        <v>7261.9359999999997</v>
      </c>
      <c r="N116" s="215">
        <v>330.53</v>
      </c>
      <c r="O116" s="217" t="s">
        <v>125</v>
      </c>
      <c r="P116" s="218">
        <v>3176.8670000000002</v>
      </c>
      <c r="Q116" s="219">
        <v>14159.173000000001</v>
      </c>
      <c r="R116" s="220">
        <v>770.88699999999994</v>
      </c>
    </row>
    <row r="117" spans="2:18" ht="15.75" x14ac:dyDescent="0.25">
      <c r="B117" s="214" t="s">
        <v>125</v>
      </c>
      <c r="C117" s="215">
        <v>6882.7269999999999</v>
      </c>
      <c r="D117" s="216">
        <v>29565.02</v>
      </c>
      <c r="E117" s="215">
        <v>1545.971</v>
      </c>
      <c r="F117" s="217" t="s">
        <v>76</v>
      </c>
      <c r="G117" s="218">
        <v>5310.0640000000003</v>
      </c>
      <c r="H117" s="219">
        <v>23328.687999999998</v>
      </c>
      <c r="I117" s="220">
        <v>1641.5409999999999</v>
      </c>
      <c r="J117" s="95"/>
      <c r="K117" s="214" t="s">
        <v>128</v>
      </c>
      <c r="L117" s="215">
        <v>1198.5530000000001</v>
      </c>
      <c r="M117" s="216">
        <v>5171.8100000000004</v>
      </c>
      <c r="N117" s="215">
        <v>298.23599999999999</v>
      </c>
      <c r="O117" s="217" t="s">
        <v>128</v>
      </c>
      <c r="P117" s="218">
        <v>2213.5250000000001</v>
      </c>
      <c r="Q117" s="219">
        <v>9931.0390000000007</v>
      </c>
      <c r="R117" s="220">
        <v>651.18799999999999</v>
      </c>
    </row>
    <row r="118" spans="2:18" ht="15.75" x14ac:dyDescent="0.25">
      <c r="B118" s="214" t="s">
        <v>132</v>
      </c>
      <c r="C118" s="215">
        <v>6351.4319999999998</v>
      </c>
      <c r="D118" s="216">
        <v>27225.879000000001</v>
      </c>
      <c r="E118" s="215">
        <v>1024.8</v>
      </c>
      <c r="F118" s="217" t="s">
        <v>125</v>
      </c>
      <c r="G118" s="218">
        <v>4848.2150000000001</v>
      </c>
      <c r="H118" s="219">
        <v>21593.987000000001</v>
      </c>
      <c r="I118" s="220">
        <v>1516.6089999999999</v>
      </c>
      <c r="J118" s="95"/>
      <c r="K118" s="214" t="s">
        <v>195</v>
      </c>
      <c r="L118" s="215">
        <v>800.33500000000004</v>
      </c>
      <c r="M118" s="216">
        <v>3441.5239999999999</v>
      </c>
      <c r="N118" s="215">
        <v>215.88</v>
      </c>
      <c r="O118" s="217" t="s">
        <v>130</v>
      </c>
      <c r="P118" s="218">
        <v>1981.1969999999999</v>
      </c>
      <c r="Q118" s="219">
        <v>8812.1730000000007</v>
      </c>
      <c r="R118" s="220">
        <v>390.065</v>
      </c>
    </row>
    <row r="119" spans="2:18" ht="15.75" x14ac:dyDescent="0.25">
      <c r="B119" s="214" t="s">
        <v>133</v>
      </c>
      <c r="C119" s="215">
        <v>6273.9279999999999</v>
      </c>
      <c r="D119" s="216">
        <v>26942.428</v>
      </c>
      <c r="E119" s="215">
        <v>1497.12</v>
      </c>
      <c r="F119" s="217" t="s">
        <v>187</v>
      </c>
      <c r="G119" s="218">
        <v>4761.7370000000001</v>
      </c>
      <c r="H119" s="219">
        <v>21241.945</v>
      </c>
      <c r="I119" s="220">
        <v>1216.587</v>
      </c>
      <c r="J119" s="95"/>
      <c r="K119" s="214" t="s">
        <v>125</v>
      </c>
      <c r="L119" s="215">
        <v>533.96799999999996</v>
      </c>
      <c r="M119" s="216">
        <v>2301.366</v>
      </c>
      <c r="N119" s="215">
        <v>120.508</v>
      </c>
      <c r="O119" s="217" t="s">
        <v>127</v>
      </c>
      <c r="P119" s="218">
        <v>1220.299</v>
      </c>
      <c r="Q119" s="219">
        <v>5429.6170000000002</v>
      </c>
      <c r="R119" s="220">
        <v>356.31900000000002</v>
      </c>
    </row>
    <row r="120" spans="2:18" ht="15.75" x14ac:dyDescent="0.25">
      <c r="B120" s="214" t="s">
        <v>136</v>
      </c>
      <c r="C120" s="215">
        <v>5881.6970000000001</v>
      </c>
      <c r="D120" s="216">
        <v>25273.277999999998</v>
      </c>
      <c r="E120" s="215">
        <v>1229.82</v>
      </c>
      <c r="F120" s="217" t="s">
        <v>133</v>
      </c>
      <c r="G120" s="218">
        <v>4268.5590000000002</v>
      </c>
      <c r="H120" s="219">
        <v>18929.983</v>
      </c>
      <c r="I120" s="220">
        <v>1081.5319999999999</v>
      </c>
      <c r="J120" s="95"/>
      <c r="K120" s="214" t="s">
        <v>129</v>
      </c>
      <c r="L120" s="215">
        <v>522.27499999999998</v>
      </c>
      <c r="M120" s="216">
        <v>2247.0619999999999</v>
      </c>
      <c r="N120" s="215">
        <v>130.63900000000001</v>
      </c>
      <c r="O120" s="217" t="s">
        <v>183</v>
      </c>
      <c r="P120" s="218">
        <v>310.91699999999997</v>
      </c>
      <c r="Q120" s="219">
        <v>1381.829</v>
      </c>
      <c r="R120" s="220">
        <v>62.915999999999997</v>
      </c>
    </row>
    <row r="121" spans="2:18" ht="15.75" x14ac:dyDescent="0.25">
      <c r="B121" s="214" t="s">
        <v>281</v>
      </c>
      <c r="C121" s="215">
        <v>3481.201</v>
      </c>
      <c r="D121" s="216">
        <v>14967.514999999999</v>
      </c>
      <c r="E121" s="215">
        <v>934.70899999999995</v>
      </c>
      <c r="F121" s="217" t="s">
        <v>180</v>
      </c>
      <c r="G121" s="218">
        <v>3372.8939999999998</v>
      </c>
      <c r="H121" s="219">
        <v>14880.887000000001</v>
      </c>
      <c r="I121" s="220">
        <v>933.97500000000002</v>
      </c>
      <c r="J121" s="95"/>
      <c r="K121" s="214" t="s">
        <v>79</v>
      </c>
      <c r="L121" s="215">
        <v>367.476</v>
      </c>
      <c r="M121" s="216">
        <v>1578.06</v>
      </c>
      <c r="N121" s="215">
        <v>79.302999999999997</v>
      </c>
      <c r="O121" s="217" t="s">
        <v>129</v>
      </c>
      <c r="P121" s="218">
        <v>199.881</v>
      </c>
      <c r="Q121" s="219">
        <v>894.79499999999996</v>
      </c>
      <c r="R121" s="220">
        <v>68.39</v>
      </c>
    </row>
    <row r="122" spans="2:18" ht="15.75" x14ac:dyDescent="0.25">
      <c r="B122" s="214" t="s">
        <v>183</v>
      </c>
      <c r="C122" s="215">
        <v>3277.3020000000001</v>
      </c>
      <c r="D122" s="216">
        <v>14074.004000000001</v>
      </c>
      <c r="E122" s="215">
        <v>729.90700000000004</v>
      </c>
      <c r="F122" s="217" t="s">
        <v>132</v>
      </c>
      <c r="G122" s="218">
        <v>3033.14</v>
      </c>
      <c r="H122" s="219">
        <v>13310.004000000001</v>
      </c>
      <c r="I122" s="220">
        <v>708.69600000000003</v>
      </c>
      <c r="J122" s="95"/>
      <c r="K122" s="214" t="s">
        <v>145</v>
      </c>
      <c r="L122" s="215">
        <v>339.274</v>
      </c>
      <c r="M122" s="216">
        <v>1459.6</v>
      </c>
      <c r="N122" s="215">
        <v>67.900000000000006</v>
      </c>
      <c r="O122" s="217" t="s">
        <v>79</v>
      </c>
      <c r="P122" s="218">
        <v>170.90299999999999</v>
      </c>
      <c r="Q122" s="219">
        <v>748.31</v>
      </c>
      <c r="R122" s="220">
        <v>36.941000000000003</v>
      </c>
    </row>
    <row r="123" spans="2:18" ht="16.5" thickBot="1" x14ac:dyDescent="0.3">
      <c r="B123" s="221" t="s">
        <v>279</v>
      </c>
      <c r="C123" s="222">
        <v>3068.9059999999999</v>
      </c>
      <c r="D123" s="223">
        <v>13286.915000000001</v>
      </c>
      <c r="E123" s="222">
        <v>845.57799999999997</v>
      </c>
      <c r="F123" s="224" t="s">
        <v>268</v>
      </c>
      <c r="G123" s="225">
        <v>2800.1320000000001</v>
      </c>
      <c r="H123" s="226">
        <v>11996.298000000001</v>
      </c>
      <c r="I123" s="227">
        <v>823.37</v>
      </c>
      <c r="J123" s="95"/>
      <c r="K123" s="221" t="s">
        <v>183</v>
      </c>
      <c r="L123" s="222">
        <v>218.256</v>
      </c>
      <c r="M123" s="223">
        <v>936.48900000000003</v>
      </c>
      <c r="N123" s="222">
        <v>43.503</v>
      </c>
      <c r="O123" s="224" t="s">
        <v>145</v>
      </c>
      <c r="P123" s="225">
        <v>169.40700000000001</v>
      </c>
      <c r="Q123" s="226">
        <v>742.56100000000004</v>
      </c>
      <c r="R123" s="227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2" t="s">
        <v>203</v>
      </c>
      <c r="C129" s="90"/>
      <c r="D129" s="90"/>
      <c r="E129" s="90"/>
      <c r="F129" s="95"/>
      <c r="G129" s="95"/>
      <c r="H129" s="95"/>
      <c r="I129" s="95"/>
      <c r="J129" s="95"/>
      <c r="K129" s="232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28" t="s">
        <v>296</v>
      </c>
      <c r="C131" s="229"/>
      <c r="D131" s="230"/>
      <c r="E131" s="231"/>
      <c r="F131" s="228" t="s">
        <v>297</v>
      </c>
      <c r="G131" s="229"/>
      <c r="H131" s="230"/>
      <c r="I131" s="231"/>
      <c r="J131" s="95"/>
      <c r="K131" s="228" t="s">
        <v>296</v>
      </c>
      <c r="L131" s="229"/>
      <c r="M131" s="230"/>
      <c r="N131" s="231"/>
      <c r="O131" s="228" t="s">
        <v>297</v>
      </c>
      <c r="P131" s="229"/>
      <c r="Q131" s="230"/>
      <c r="R131" s="231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0" t="s">
        <v>114</v>
      </c>
      <c r="C133" s="201">
        <v>795484.84400000004</v>
      </c>
      <c r="D133" s="202">
        <v>3418370.969</v>
      </c>
      <c r="E133" s="203">
        <v>258528.992</v>
      </c>
      <c r="F133" s="204" t="s">
        <v>114</v>
      </c>
      <c r="G133" s="205">
        <v>814953.08900000004</v>
      </c>
      <c r="H133" s="206">
        <v>3609659.0419999999</v>
      </c>
      <c r="I133" s="203">
        <v>262905.97499999998</v>
      </c>
      <c r="J133" s="95"/>
      <c r="K133" s="200" t="s">
        <v>114</v>
      </c>
      <c r="L133" s="201">
        <v>381637.43300000002</v>
      </c>
      <c r="M133" s="202">
        <v>1640164.7350000001</v>
      </c>
      <c r="N133" s="203">
        <v>104366.44899999999</v>
      </c>
      <c r="O133" s="204" t="s">
        <v>114</v>
      </c>
      <c r="P133" s="205">
        <v>372450.37199999997</v>
      </c>
      <c r="Q133" s="206">
        <v>1648384.3389999999</v>
      </c>
      <c r="R133" s="203">
        <v>97632.494000000006</v>
      </c>
    </row>
    <row r="134" spans="2:31" ht="15.75" x14ac:dyDescent="0.25">
      <c r="B134" s="207" t="s">
        <v>77</v>
      </c>
      <c r="C134" s="208">
        <v>111055.622</v>
      </c>
      <c r="D134" s="209">
        <v>477251.82699999999</v>
      </c>
      <c r="E134" s="208">
        <v>44085.790999999997</v>
      </c>
      <c r="F134" s="210" t="s">
        <v>129</v>
      </c>
      <c r="G134" s="211">
        <v>91783.270999999993</v>
      </c>
      <c r="H134" s="212">
        <v>406407.30099999998</v>
      </c>
      <c r="I134" s="213">
        <v>28129.425999999999</v>
      </c>
      <c r="J134" s="95"/>
      <c r="K134" s="207" t="s">
        <v>77</v>
      </c>
      <c r="L134" s="208">
        <v>158040.80600000001</v>
      </c>
      <c r="M134" s="209">
        <v>679433.18</v>
      </c>
      <c r="N134" s="208">
        <v>48329.680999999997</v>
      </c>
      <c r="O134" s="210" t="s">
        <v>77</v>
      </c>
      <c r="P134" s="211">
        <v>143194.125</v>
      </c>
      <c r="Q134" s="212">
        <v>633830.89500000002</v>
      </c>
      <c r="R134" s="213">
        <v>44501.175000000003</v>
      </c>
    </row>
    <row r="135" spans="2:31" ht="15.75" x14ac:dyDescent="0.25">
      <c r="B135" s="214" t="s">
        <v>129</v>
      </c>
      <c r="C135" s="215">
        <v>97076.532000000007</v>
      </c>
      <c r="D135" s="216">
        <v>417112.61700000003</v>
      </c>
      <c r="E135" s="215">
        <v>30509.343000000001</v>
      </c>
      <c r="F135" s="217" t="s">
        <v>77</v>
      </c>
      <c r="G135" s="218">
        <v>91545.316999999995</v>
      </c>
      <c r="H135" s="219">
        <v>405143.69199999998</v>
      </c>
      <c r="I135" s="220">
        <v>38376.567000000003</v>
      </c>
      <c r="J135" s="95"/>
      <c r="K135" s="214" t="s">
        <v>278</v>
      </c>
      <c r="L135" s="215">
        <v>47774.124000000003</v>
      </c>
      <c r="M135" s="216">
        <v>205189.91500000001</v>
      </c>
      <c r="N135" s="215">
        <v>14377.652</v>
      </c>
      <c r="O135" s="217" t="s">
        <v>125</v>
      </c>
      <c r="P135" s="218">
        <v>43146.565999999999</v>
      </c>
      <c r="Q135" s="219">
        <v>191080.36199999999</v>
      </c>
      <c r="R135" s="220">
        <v>6673.1949999999997</v>
      </c>
    </row>
    <row r="136" spans="2:31" ht="15.75" x14ac:dyDescent="0.25">
      <c r="B136" s="214" t="s">
        <v>125</v>
      </c>
      <c r="C136" s="215">
        <v>74931.828999999998</v>
      </c>
      <c r="D136" s="216">
        <v>321973.67599999998</v>
      </c>
      <c r="E136" s="215">
        <v>22411.223999999998</v>
      </c>
      <c r="F136" s="217" t="s">
        <v>195</v>
      </c>
      <c r="G136" s="218">
        <v>86831.198000000004</v>
      </c>
      <c r="H136" s="219">
        <v>385497.11700000003</v>
      </c>
      <c r="I136" s="220">
        <v>24242.905999999999</v>
      </c>
      <c r="J136" s="95"/>
      <c r="K136" s="214" t="s">
        <v>125</v>
      </c>
      <c r="L136" s="215">
        <v>42066.415999999997</v>
      </c>
      <c r="M136" s="216">
        <v>180784.20499999999</v>
      </c>
      <c r="N136" s="215">
        <v>7169.0990000000002</v>
      </c>
      <c r="O136" s="217" t="s">
        <v>278</v>
      </c>
      <c r="P136" s="218">
        <v>37699.046000000002</v>
      </c>
      <c r="Q136" s="219">
        <v>166277.712</v>
      </c>
      <c r="R136" s="220">
        <v>10150.148999999999</v>
      </c>
    </row>
    <row r="137" spans="2:31" ht="15.75" x14ac:dyDescent="0.25">
      <c r="B137" s="214" t="s">
        <v>79</v>
      </c>
      <c r="C137" s="215">
        <v>53528.523000000001</v>
      </c>
      <c r="D137" s="216">
        <v>230138.576</v>
      </c>
      <c r="E137" s="215">
        <v>17185.917000000001</v>
      </c>
      <c r="F137" s="217" t="s">
        <v>125</v>
      </c>
      <c r="G137" s="218">
        <v>61018.8</v>
      </c>
      <c r="H137" s="219">
        <v>270706.78700000001</v>
      </c>
      <c r="I137" s="220">
        <v>18704.047999999999</v>
      </c>
      <c r="J137" s="95"/>
      <c r="K137" s="214" t="s">
        <v>76</v>
      </c>
      <c r="L137" s="215">
        <v>24654.473000000002</v>
      </c>
      <c r="M137" s="216">
        <v>105984.13</v>
      </c>
      <c r="N137" s="215">
        <v>6534.2690000000002</v>
      </c>
      <c r="O137" s="217" t="s">
        <v>129</v>
      </c>
      <c r="P137" s="218">
        <v>27594.697</v>
      </c>
      <c r="Q137" s="219">
        <v>122282.914</v>
      </c>
      <c r="R137" s="220">
        <v>7500.9960000000001</v>
      </c>
    </row>
    <row r="138" spans="2:31" ht="15.75" x14ac:dyDescent="0.25">
      <c r="B138" s="214" t="s">
        <v>136</v>
      </c>
      <c r="C138" s="215">
        <v>51015.555999999997</v>
      </c>
      <c r="D138" s="216">
        <v>219236.63399999999</v>
      </c>
      <c r="E138" s="215">
        <v>15651.54</v>
      </c>
      <c r="F138" s="217" t="s">
        <v>136</v>
      </c>
      <c r="G138" s="218">
        <v>51841.186000000002</v>
      </c>
      <c r="H138" s="219">
        <v>229788.38200000001</v>
      </c>
      <c r="I138" s="220">
        <v>16829.116999999998</v>
      </c>
      <c r="J138" s="95"/>
      <c r="K138" s="214" t="s">
        <v>129</v>
      </c>
      <c r="L138" s="215">
        <v>24566.004000000001</v>
      </c>
      <c r="M138" s="216">
        <v>105548.511</v>
      </c>
      <c r="N138" s="215">
        <v>6392.9040000000005</v>
      </c>
      <c r="O138" s="217" t="s">
        <v>76</v>
      </c>
      <c r="P138" s="218">
        <v>22867.421999999999</v>
      </c>
      <c r="Q138" s="219">
        <v>101216.60400000001</v>
      </c>
      <c r="R138" s="220">
        <v>5254.6040000000003</v>
      </c>
    </row>
    <row r="139" spans="2:31" ht="15.75" x14ac:dyDescent="0.25">
      <c r="B139" s="214" t="s">
        <v>195</v>
      </c>
      <c r="C139" s="215">
        <v>38236.911999999997</v>
      </c>
      <c r="D139" s="216">
        <v>164345.68599999999</v>
      </c>
      <c r="E139" s="215">
        <v>10576.867</v>
      </c>
      <c r="F139" s="217" t="s">
        <v>79</v>
      </c>
      <c r="G139" s="218">
        <v>48455.366000000002</v>
      </c>
      <c r="H139" s="219">
        <v>214463.62100000001</v>
      </c>
      <c r="I139" s="220">
        <v>15049.174000000001</v>
      </c>
      <c r="J139" s="95"/>
      <c r="K139" s="214" t="s">
        <v>135</v>
      </c>
      <c r="L139" s="215">
        <v>22551.239000000001</v>
      </c>
      <c r="M139" s="216">
        <v>96885.478000000003</v>
      </c>
      <c r="N139" s="215">
        <v>6603</v>
      </c>
      <c r="O139" s="217" t="s">
        <v>135</v>
      </c>
      <c r="P139" s="218">
        <v>21947.915000000001</v>
      </c>
      <c r="Q139" s="219">
        <v>97191.21</v>
      </c>
      <c r="R139" s="220">
        <v>6662.8459999999995</v>
      </c>
    </row>
    <row r="140" spans="2:31" ht="15.75" x14ac:dyDescent="0.25">
      <c r="B140" s="214" t="s">
        <v>138</v>
      </c>
      <c r="C140" s="215">
        <v>37711.29</v>
      </c>
      <c r="D140" s="216">
        <v>162079.954</v>
      </c>
      <c r="E140" s="215">
        <v>15394.545</v>
      </c>
      <c r="F140" s="217" t="s">
        <v>138</v>
      </c>
      <c r="G140" s="218">
        <v>39789.563999999998</v>
      </c>
      <c r="H140" s="219">
        <v>176183.58</v>
      </c>
      <c r="I140" s="220">
        <v>15602.386</v>
      </c>
      <c r="J140" s="95"/>
      <c r="K140" s="214" t="s">
        <v>127</v>
      </c>
      <c r="L140" s="215">
        <v>8788.41</v>
      </c>
      <c r="M140" s="216">
        <v>37763.618000000002</v>
      </c>
      <c r="N140" s="215">
        <v>1267.81</v>
      </c>
      <c r="O140" s="217" t="s">
        <v>136</v>
      </c>
      <c r="P140" s="218">
        <v>11443.842000000001</v>
      </c>
      <c r="Q140" s="219">
        <v>50633.466999999997</v>
      </c>
      <c r="R140" s="220">
        <v>2821.4490000000001</v>
      </c>
    </row>
    <row r="141" spans="2:31" ht="15.75" x14ac:dyDescent="0.25">
      <c r="B141" s="214" t="s">
        <v>132</v>
      </c>
      <c r="C141" s="215">
        <v>34114.315000000002</v>
      </c>
      <c r="D141" s="216">
        <v>146614.796</v>
      </c>
      <c r="E141" s="215">
        <v>9916.75</v>
      </c>
      <c r="F141" s="217" t="s">
        <v>132</v>
      </c>
      <c r="G141" s="218">
        <v>35742.021999999997</v>
      </c>
      <c r="H141" s="219">
        <v>157968.302</v>
      </c>
      <c r="I141" s="220">
        <v>11125.815000000001</v>
      </c>
      <c r="J141" s="95"/>
      <c r="K141" s="214" t="s">
        <v>128</v>
      </c>
      <c r="L141" s="215">
        <v>8569.4150000000009</v>
      </c>
      <c r="M141" s="216">
        <v>36806.46</v>
      </c>
      <c r="N141" s="215">
        <v>2171.4740000000002</v>
      </c>
      <c r="O141" s="217" t="s">
        <v>127</v>
      </c>
      <c r="P141" s="218">
        <v>10789.222</v>
      </c>
      <c r="Q141" s="219">
        <v>47682.995999999999</v>
      </c>
      <c r="R141" s="220">
        <v>1607.5419999999999</v>
      </c>
      <c r="AE141" s="66">
        <v>0</v>
      </c>
    </row>
    <row r="142" spans="2:31" ht="15.75" x14ac:dyDescent="0.25">
      <c r="B142" s="214" t="s">
        <v>133</v>
      </c>
      <c r="C142" s="215">
        <v>30853.286</v>
      </c>
      <c r="D142" s="216">
        <v>132525.402</v>
      </c>
      <c r="E142" s="215">
        <v>10254.557000000001</v>
      </c>
      <c r="F142" s="217" t="s">
        <v>133</v>
      </c>
      <c r="G142" s="218">
        <v>27824.554</v>
      </c>
      <c r="H142" s="219">
        <v>123051.394</v>
      </c>
      <c r="I142" s="220">
        <v>8881.83</v>
      </c>
      <c r="J142" s="95"/>
      <c r="K142" s="214" t="s">
        <v>156</v>
      </c>
      <c r="L142" s="215">
        <v>7669.5309999999999</v>
      </c>
      <c r="M142" s="216">
        <v>32943.214999999997</v>
      </c>
      <c r="N142" s="215">
        <v>1340.2809999999999</v>
      </c>
      <c r="O142" s="217" t="s">
        <v>128</v>
      </c>
      <c r="P142" s="218">
        <v>10270.245999999999</v>
      </c>
      <c r="Q142" s="219">
        <v>45472.584000000003</v>
      </c>
      <c r="R142" s="220">
        <v>1984.136</v>
      </c>
    </row>
    <row r="143" spans="2:31" ht="15.75" x14ac:dyDescent="0.25">
      <c r="B143" s="214" t="s">
        <v>128</v>
      </c>
      <c r="C143" s="215">
        <v>24576.215</v>
      </c>
      <c r="D143" s="216">
        <v>105614.351</v>
      </c>
      <c r="E143" s="215">
        <v>8289.3029999999999</v>
      </c>
      <c r="F143" s="217" t="s">
        <v>128</v>
      </c>
      <c r="G143" s="218">
        <v>24033.937999999998</v>
      </c>
      <c r="H143" s="219">
        <v>106505.25199999999</v>
      </c>
      <c r="I143" s="220">
        <v>7927.5590000000002</v>
      </c>
      <c r="J143" s="95"/>
      <c r="K143" s="214" t="s">
        <v>136</v>
      </c>
      <c r="L143" s="215">
        <v>7018.2</v>
      </c>
      <c r="M143" s="216">
        <v>30190.822</v>
      </c>
      <c r="N143" s="215">
        <v>1595.8869999999999</v>
      </c>
      <c r="O143" s="217" t="s">
        <v>156</v>
      </c>
      <c r="P143" s="218">
        <v>8039.6869999999999</v>
      </c>
      <c r="Q143" s="219">
        <v>35564.697</v>
      </c>
      <c r="R143" s="220">
        <v>1425.5630000000001</v>
      </c>
    </row>
    <row r="144" spans="2:31" ht="15.75" x14ac:dyDescent="0.25">
      <c r="B144" s="214" t="s">
        <v>127</v>
      </c>
      <c r="C144" s="215">
        <v>21825.098999999998</v>
      </c>
      <c r="D144" s="216">
        <v>93784.273000000001</v>
      </c>
      <c r="E144" s="215">
        <v>6742.0420000000004</v>
      </c>
      <c r="F144" s="217" t="s">
        <v>127</v>
      </c>
      <c r="G144" s="218">
        <v>21825.937999999998</v>
      </c>
      <c r="H144" s="219">
        <v>96245.971000000005</v>
      </c>
      <c r="I144" s="220">
        <v>6695.777</v>
      </c>
      <c r="J144" s="95"/>
      <c r="K144" s="214" t="s">
        <v>133</v>
      </c>
      <c r="L144" s="215">
        <v>4650.8410000000003</v>
      </c>
      <c r="M144" s="216">
        <v>19954.613000000001</v>
      </c>
      <c r="N144" s="215">
        <v>951.74300000000005</v>
      </c>
      <c r="O144" s="217" t="s">
        <v>186</v>
      </c>
      <c r="P144" s="218">
        <v>7247.0839999999998</v>
      </c>
      <c r="Q144" s="219">
        <v>32187.632000000001</v>
      </c>
      <c r="R144" s="220">
        <v>987.89099999999996</v>
      </c>
    </row>
    <row r="145" spans="2:18" ht="15.75" x14ac:dyDescent="0.25">
      <c r="B145" s="214" t="s">
        <v>134</v>
      </c>
      <c r="C145" s="215">
        <v>16497.484</v>
      </c>
      <c r="D145" s="216">
        <v>70897.937999999995</v>
      </c>
      <c r="E145" s="215">
        <v>5673.9269999999997</v>
      </c>
      <c r="F145" s="217" t="s">
        <v>135</v>
      </c>
      <c r="G145" s="218">
        <v>18145.895</v>
      </c>
      <c r="H145" s="219">
        <v>80404.741999999998</v>
      </c>
      <c r="I145" s="220">
        <v>4364.6440000000002</v>
      </c>
      <c r="J145" s="95"/>
      <c r="K145" s="214" t="s">
        <v>186</v>
      </c>
      <c r="L145" s="215">
        <v>4484.2190000000001</v>
      </c>
      <c r="M145" s="216">
        <v>19248.016</v>
      </c>
      <c r="N145" s="215">
        <v>621.40800000000002</v>
      </c>
      <c r="O145" s="217" t="s">
        <v>133</v>
      </c>
      <c r="P145" s="218">
        <v>6767.3950000000004</v>
      </c>
      <c r="Q145" s="219">
        <v>30100.588</v>
      </c>
      <c r="R145" s="220">
        <v>1362.538</v>
      </c>
    </row>
    <row r="146" spans="2:18" ht="15.75" x14ac:dyDescent="0.25">
      <c r="B146" s="214" t="s">
        <v>135</v>
      </c>
      <c r="C146" s="215">
        <v>16048.361000000001</v>
      </c>
      <c r="D146" s="216">
        <v>68941.982999999993</v>
      </c>
      <c r="E146" s="215">
        <v>4617.6450000000004</v>
      </c>
      <c r="F146" s="217" t="s">
        <v>278</v>
      </c>
      <c r="G146" s="218">
        <v>15505.645</v>
      </c>
      <c r="H146" s="219">
        <v>69125.195000000007</v>
      </c>
      <c r="I146" s="220">
        <v>4885.7479999999996</v>
      </c>
      <c r="J146" s="95"/>
      <c r="K146" s="214" t="s">
        <v>176</v>
      </c>
      <c r="L146" s="215">
        <v>3357.0010000000002</v>
      </c>
      <c r="M146" s="216">
        <v>14414.291999999999</v>
      </c>
      <c r="N146" s="215">
        <v>1037.3520000000001</v>
      </c>
      <c r="O146" s="217" t="s">
        <v>131</v>
      </c>
      <c r="P146" s="218">
        <v>3725.7950000000001</v>
      </c>
      <c r="Q146" s="219">
        <v>16460.431</v>
      </c>
      <c r="R146" s="220">
        <v>1880.625</v>
      </c>
    </row>
    <row r="147" spans="2:18" ht="15.75" x14ac:dyDescent="0.25">
      <c r="B147" s="214" t="s">
        <v>139</v>
      </c>
      <c r="C147" s="215">
        <v>15692.35</v>
      </c>
      <c r="D147" s="216">
        <v>67420.850999999995</v>
      </c>
      <c r="E147" s="215">
        <v>4684.5959999999995</v>
      </c>
      <c r="F147" s="217" t="s">
        <v>134</v>
      </c>
      <c r="G147" s="218">
        <v>15469.198</v>
      </c>
      <c r="H147" s="219">
        <v>68598.350000000006</v>
      </c>
      <c r="I147" s="220">
        <v>5390.9160000000002</v>
      </c>
      <c r="J147" s="95"/>
      <c r="K147" s="214" t="s">
        <v>131</v>
      </c>
      <c r="L147" s="215">
        <v>3023.2170000000001</v>
      </c>
      <c r="M147" s="216">
        <v>12986.73</v>
      </c>
      <c r="N147" s="215">
        <v>1412.05</v>
      </c>
      <c r="O147" s="217" t="s">
        <v>126</v>
      </c>
      <c r="P147" s="218">
        <v>2634.2689999999998</v>
      </c>
      <c r="Q147" s="219">
        <v>11716.949000000001</v>
      </c>
      <c r="R147" s="220">
        <v>583.11300000000006</v>
      </c>
    </row>
    <row r="148" spans="2:18" ht="15.75" x14ac:dyDescent="0.25">
      <c r="B148" s="214" t="s">
        <v>147</v>
      </c>
      <c r="C148" s="215">
        <v>13756.572</v>
      </c>
      <c r="D148" s="216">
        <v>59089.000999999997</v>
      </c>
      <c r="E148" s="215">
        <v>4104.1440000000002</v>
      </c>
      <c r="F148" s="217" t="s">
        <v>187</v>
      </c>
      <c r="G148" s="218">
        <v>14822.038</v>
      </c>
      <c r="H148" s="219">
        <v>65440.146999999997</v>
      </c>
      <c r="I148" s="220">
        <v>4109.3739999999998</v>
      </c>
      <c r="J148" s="95"/>
      <c r="K148" s="214" t="s">
        <v>137</v>
      </c>
      <c r="L148" s="215">
        <v>2896.3429999999998</v>
      </c>
      <c r="M148" s="216">
        <v>12458.871999999999</v>
      </c>
      <c r="N148" s="215">
        <v>1008.576</v>
      </c>
      <c r="O148" s="217" t="s">
        <v>79</v>
      </c>
      <c r="P148" s="218">
        <v>2527.7170000000001</v>
      </c>
      <c r="Q148" s="219">
        <v>11199.48</v>
      </c>
      <c r="R148" s="220">
        <v>734.67100000000005</v>
      </c>
    </row>
    <row r="149" spans="2:18" ht="16.5" thickBot="1" x14ac:dyDescent="0.3">
      <c r="B149" s="221" t="s">
        <v>278</v>
      </c>
      <c r="C149" s="222">
        <v>12248.393</v>
      </c>
      <c r="D149" s="223">
        <v>52619.659</v>
      </c>
      <c r="E149" s="222">
        <v>4006.7759999999998</v>
      </c>
      <c r="F149" s="224" t="s">
        <v>147</v>
      </c>
      <c r="G149" s="225">
        <v>14259.148999999999</v>
      </c>
      <c r="H149" s="226">
        <v>63288.896999999997</v>
      </c>
      <c r="I149" s="227">
        <v>4166.2070000000003</v>
      </c>
      <c r="J149" s="95"/>
      <c r="K149" s="221" t="s">
        <v>130</v>
      </c>
      <c r="L149" s="222">
        <v>2715.0630000000001</v>
      </c>
      <c r="M149" s="223">
        <v>11664.629000000001</v>
      </c>
      <c r="N149" s="222">
        <v>1265.5129999999999</v>
      </c>
      <c r="O149" s="224" t="s">
        <v>147</v>
      </c>
      <c r="P149" s="225">
        <v>2186.357</v>
      </c>
      <c r="Q149" s="226">
        <v>9643.31</v>
      </c>
      <c r="R149" s="227">
        <v>731.13599999999997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5" sqref="K3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48" t="s">
        <v>0</v>
      </c>
      <c r="D5" s="551" t="s">
        <v>40</v>
      </c>
      <c r="E5" s="411" t="s">
        <v>1</v>
      </c>
      <c r="F5" s="3"/>
      <c r="G5" s="41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9"/>
      <c r="D6" s="549"/>
      <c r="E6" s="413"/>
      <c r="F6" s="414"/>
      <c r="G6" s="415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49"/>
      <c r="D7" s="549"/>
      <c r="E7" s="430" t="s">
        <v>26</v>
      </c>
      <c r="F7" s="431"/>
      <c r="G7" s="458" t="s">
        <v>282</v>
      </c>
      <c r="H7" s="11" t="s">
        <v>26</v>
      </c>
      <c r="I7" s="367"/>
      <c r="J7" s="459" t="s">
        <v>282</v>
      </c>
      <c r="K7" s="11" t="s">
        <v>26</v>
      </c>
      <c r="L7" s="367"/>
      <c r="M7" s="460" t="s">
        <v>282</v>
      </c>
      <c r="N7" s="11" t="s">
        <v>26</v>
      </c>
      <c r="O7" s="367"/>
      <c r="P7" s="459" t="s">
        <v>282</v>
      </c>
      <c r="Q7" s="11" t="s">
        <v>26</v>
      </c>
      <c r="R7" s="367"/>
      <c r="S7" s="460" t="s">
        <v>282</v>
      </c>
    </row>
    <row r="8" spans="3:19" ht="30" customHeight="1" thickBot="1" x14ac:dyDescent="0.25">
      <c r="C8" s="550"/>
      <c r="D8" s="550"/>
      <c r="E8" s="432" t="s">
        <v>303</v>
      </c>
      <c r="F8" s="433" t="s">
        <v>298</v>
      </c>
      <c r="G8" s="434" t="s">
        <v>14</v>
      </c>
      <c r="H8" s="397" t="s">
        <v>303</v>
      </c>
      <c r="I8" s="397" t="s">
        <v>298</v>
      </c>
      <c r="J8" s="336" t="s">
        <v>14</v>
      </c>
      <c r="K8" s="406" t="s">
        <v>303</v>
      </c>
      <c r="L8" s="397" t="s">
        <v>298</v>
      </c>
      <c r="M8" s="300" t="s">
        <v>14</v>
      </c>
      <c r="N8" s="406" t="s">
        <v>303</v>
      </c>
      <c r="O8" s="397" t="s">
        <v>298</v>
      </c>
      <c r="P8" s="336" t="s">
        <v>14</v>
      </c>
      <c r="Q8" s="406" t="s">
        <v>303</v>
      </c>
      <c r="R8" s="397" t="s">
        <v>298</v>
      </c>
      <c r="S8" s="300" t="s">
        <v>14</v>
      </c>
    </row>
    <row r="9" spans="3:19" ht="24" customHeight="1" x14ac:dyDescent="0.2">
      <c r="C9" s="556" t="s">
        <v>38</v>
      </c>
      <c r="D9" s="362" t="s">
        <v>258</v>
      </c>
      <c r="E9" s="435">
        <v>1555.9929999999999</v>
      </c>
      <c r="F9" s="436">
        <v>1524.4280000000001</v>
      </c>
      <c r="G9" s="437">
        <v>2.0706127150642617</v>
      </c>
      <c r="H9" s="239">
        <v>1551.9860000000001</v>
      </c>
      <c r="I9" s="244">
        <v>1519.7349999999999</v>
      </c>
      <c r="J9" s="337">
        <v>2.1221462952422763</v>
      </c>
      <c r="K9" s="239">
        <v>1769.0740000000001</v>
      </c>
      <c r="L9" s="244">
        <v>1780</v>
      </c>
      <c r="M9" s="313">
        <v>-0.61382022471909725</v>
      </c>
      <c r="N9" s="239">
        <v>1797.79</v>
      </c>
      <c r="O9" s="244">
        <v>1649.508</v>
      </c>
      <c r="P9" s="337">
        <v>8.9894683748123629</v>
      </c>
      <c r="Q9" s="239">
        <v>1625</v>
      </c>
      <c r="R9" s="244">
        <v>1551.539</v>
      </c>
      <c r="S9" s="313">
        <v>4.7347182378270878</v>
      </c>
    </row>
    <row r="10" spans="3:19" ht="27" customHeight="1" x14ac:dyDescent="0.2">
      <c r="C10" s="557"/>
      <c r="D10" s="363" t="s">
        <v>259</v>
      </c>
      <c r="E10" s="438">
        <v>1677.9459999999999</v>
      </c>
      <c r="F10" s="439">
        <v>1652.5150000000001</v>
      </c>
      <c r="G10" s="440">
        <v>1.5389270294066808</v>
      </c>
      <c r="H10" s="240">
        <v>1659.7470000000001</v>
      </c>
      <c r="I10" s="245">
        <v>1633.0150000000001</v>
      </c>
      <c r="J10" s="338">
        <v>1.6369721037467488</v>
      </c>
      <c r="K10" s="240">
        <v>1725.1880000000001</v>
      </c>
      <c r="L10" s="245">
        <v>1739.3810000000001</v>
      </c>
      <c r="M10" s="306">
        <v>-0.81597993769047628</v>
      </c>
      <c r="N10" s="240">
        <v>1798.6089999999999</v>
      </c>
      <c r="O10" s="245">
        <v>1880.6369999999999</v>
      </c>
      <c r="P10" s="338">
        <v>-4.361713610866957</v>
      </c>
      <c r="Q10" s="240">
        <v>1696.155</v>
      </c>
      <c r="R10" s="245">
        <v>1669.425</v>
      </c>
      <c r="S10" s="306">
        <v>1.6011500965901444</v>
      </c>
    </row>
    <row r="11" spans="3:19" ht="30" customHeight="1" thickBot="1" x14ac:dyDescent="0.25">
      <c r="C11" s="139" t="s">
        <v>260</v>
      </c>
      <c r="D11" s="364" t="s">
        <v>258</v>
      </c>
      <c r="E11" s="441" t="s">
        <v>27</v>
      </c>
      <c r="F11" s="442" t="s">
        <v>27</v>
      </c>
      <c r="G11" s="443" t="s">
        <v>27</v>
      </c>
      <c r="H11" s="241" t="s">
        <v>27</v>
      </c>
      <c r="I11" s="248" t="s">
        <v>27</v>
      </c>
      <c r="J11" s="339" t="s">
        <v>27</v>
      </c>
      <c r="K11" s="241" t="s">
        <v>27</v>
      </c>
      <c r="L11" s="248" t="s">
        <v>27</v>
      </c>
      <c r="M11" s="307" t="s">
        <v>27</v>
      </c>
      <c r="N11" s="241" t="s">
        <v>27</v>
      </c>
      <c r="O11" s="248" t="s">
        <v>27</v>
      </c>
      <c r="P11" s="339" t="s">
        <v>27</v>
      </c>
      <c r="Q11" s="241" t="s">
        <v>27</v>
      </c>
      <c r="R11" s="248" t="s">
        <v>27</v>
      </c>
      <c r="S11" s="307" t="s">
        <v>27</v>
      </c>
    </row>
    <row r="12" spans="3:19" ht="24.75" customHeight="1" thickBot="1" x14ac:dyDescent="0.25">
      <c r="C12" s="140" t="s">
        <v>39</v>
      </c>
      <c r="D12" s="365" t="s">
        <v>24</v>
      </c>
      <c r="E12" s="444">
        <v>1645.6505016016276</v>
      </c>
      <c r="F12" s="445">
        <v>1623.6041993012432</v>
      </c>
      <c r="G12" s="446">
        <v>1.3578618674349709</v>
      </c>
      <c r="H12" s="344">
        <v>1623.5822689972274</v>
      </c>
      <c r="I12" s="345">
        <v>1603.7956451553716</v>
      </c>
      <c r="J12" s="347">
        <v>1.233737222172024</v>
      </c>
      <c r="K12" s="344">
        <v>1726.4133731408147</v>
      </c>
      <c r="L12" s="345">
        <v>1741.2790714414459</v>
      </c>
      <c r="M12" s="346">
        <v>-0.85372290659447903</v>
      </c>
      <c r="N12" s="344">
        <v>1798.5555473243701</v>
      </c>
      <c r="O12" s="345">
        <v>1875.7037409520797</v>
      </c>
      <c r="P12" s="347">
        <v>-4.113026590678456</v>
      </c>
      <c r="Q12" s="344">
        <v>1695.9947936714502</v>
      </c>
      <c r="R12" s="345">
        <v>1657.2916647062036</v>
      </c>
      <c r="S12" s="346">
        <v>2.3353239378119781</v>
      </c>
    </row>
    <row r="13" spans="3:19" ht="20.25" customHeight="1" x14ac:dyDescent="0.2">
      <c r="C13" s="556" t="s">
        <v>28</v>
      </c>
      <c r="D13" s="366" t="s">
        <v>29</v>
      </c>
      <c r="E13" s="435">
        <v>1230.8040000000001</v>
      </c>
      <c r="F13" s="436">
        <v>1236.588</v>
      </c>
      <c r="G13" s="437">
        <v>-0.46773864860405234</v>
      </c>
      <c r="H13" s="239">
        <v>1242.5170000000001</v>
      </c>
      <c r="I13" s="244">
        <v>1273.1410000000001</v>
      </c>
      <c r="J13" s="337">
        <v>-2.4053895051687144</v>
      </c>
      <c r="K13" s="239">
        <v>1261.586</v>
      </c>
      <c r="L13" s="244">
        <v>1309.8499999999999</v>
      </c>
      <c r="M13" s="313">
        <v>-3.6846967209985801</v>
      </c>
      <c r="N13" s="239" t="s">
        <v>92</v>
      </c>
      <c r="O13" s="244" t="s">
        <v>92</v>
      </c>
      <c r="P13" s="337" t="s">
        <v>200</v>
      </c>
      <c r="Q13" s="239" t="s">
        <v>92</v>
      </c>
      <c r="R13" s="244" t="s">
        <v>92</v>
      </c>
      <c r="S13" s="313" t="s">
        <v>200</v>
      </c>
    </row>
    <row r="14" spans="3:19" ht="20.25" customHeight="1" thickBot="1" x14ac:dyDescent="0.25">
      <c r="C14" s="557"/>
      <c r="D14" s="361" t="s">
        <v>30</v>
      </c>
      <c r="E14" s="441">
        <v>1001.6559999999999</v>
      </c>
      <c r="F14" s="442">
        <v>989.78800000000001</v>
      </c>
      <c r="G14" s="443">
        <v>1.1990446439035367</v>
      </c>
      <c r="H14" s="241">
        <v>1004.8920000000001</v>
      </c>
      <c r="I14" s="248">
        <v>950.42100000000005</v>
      </c>
      <c r="J14" s="339">
        <v>5.7312496251661109</v>
      </c>
      <c r="K14" s="241">
        <v>986.34799999999996</v>
      </c>
      <c r="L14" s="248">
        <v>997.88800000000003</v>
      </c>
      <c r="M14" s="307">
        <v>-1.1564424063622447</v>
      </c>
      <c r="N14" s="241">
        <v>1048.953</v>
      </c>
      <c r="O14" s="248">
        <v>1038.182</v>
      </c>
      <c r="P14" s="339">
        <v>1.0374866834524157</v>
      </c>
      <c r="Q14" s="241">
        <v>1013.0309999999999</v>
      </c>
      <c r="R14" s="248">
        <v>1004.258</v>
      </c>
      <c r="S14" s="307">
        <v>0.87358029510344071</v>
      </c>
    </row>
    <row r="15" spans="3:19" ht="20.25" customHeight="1" thickBot="1" x14ac:dyDescent="0.25">
      <c r="C15" s="558"/>
      <c r="D15" s="140" t="s">
        <v>24</v>
      </c>
      <c r="E15" s="444">
        <v>1056.3688102274384</v>
      </c>
      <c r="F15" s="445">
        <v>1039.9269999836988</v>
      </c>
      <c r="G15" s="446">
        <v>1.5810542705398878</v>
      </c>
      <c r="H15" s="344">
        <v>1015.2907319545992</v>
      </c>
      <c r="I15" s="345">
        <v>972.8032817113052</v>
      </c>
      <c r="J15" s="347">
        <v>4.3675274376698523</v>
      </c>
      <c r="K15" s="344">
        <v>1018.0089735254145</v>
      </c>
      <c r="L15" s="345">
        <v>1061.6557034473919</v>
      </c>
      <c r="M15" s="346">
        <v>-4.1111944089075649</v>
      </c>
      <c r="N15" s="344">
        <v>1177.9427955301949</v>
      </c>
      <c r="O15" s="345">
        <v>1074.0057528259231</v>
      </c>
      <c r="P15" s="347">
        <v>9.6775126605041653</v>
      </c>
      <c r="Q15" s="344">
        <v>1099.9754098360654</v>
      </c>
      <c r="R15" s="345">
        <v>1093.1026308712298</v>
      </c>
      <c r="S15" s="346">
        <v>0.62874050164510042</v>
      </c>
    </row>
    <row r="16" spans="3:19" ht="18.75" customHeight="1" x14ac:dyDescent="0.2">
      <c r="C16" s="556" t="s">
        <v>31</v>
      </c>
      <c r="D16" s="360" t="s">
        <v>32</v>
      </c>
      <c r="E16" s="447" t="s">
        <v>92</v>
      </c>
      <c r="F16" s="332" t="s">
        <v>92</v>
      </c>
      <c r="G16" s="448" t="s">
        <v>200</v>
      </c>
      <c r="H16" s="239" t="s">
        <v>27</v>
      </c>
      <c r="I16" s="244" t="s">
        <v>27</v>
      </c>
      <c r="J16" s="337" t="s">
        <v>27</v>
      </c>
      <c r="K16" s="239" t="s">
        <v>27</v>
      </c>
      <c r="L16" s="244" t="s">
        <v>27</v>
      </c>
      <c r="M16" s="313" t="s">
        <v>27</v>
      </c>
      <c r="N16" s="239" t="s">
        <v>27</v>
      </c>
      <c r="O16" s="244" t="s">
        <v>27</v>
      </c>
      <c r="P16" s="337" t="s">
        <v>27</v>
      </c>
      <c r="Q16" s="311" t="s">
        <v>92</v>
      </c>
      <c r="R16" s="312" t="s">
        <v>92</v>
      </c>
      <c r="S16" s="303" t="s">
        <v>200</v>
      </c>
    </row>
    <row r="17" spans="3:19" ht="18" customHeight="1" thickBot="1" x14ac:dyDescent="0.25">
      <c r="C17" s="557"/>
      <c r="D17" s="361" t="s">
        <v>33</v>
      </c>
      <c r="E17" s="449">
        <v>592.46600000000001</v>
      </c>
      <c r="F17" s="450">
        <v>601.70399999999995</v>
      </c>
      <c r="G17" s="451">
        <v>-1.5353063965005955</v>
      </c>
      <c r="H17" s="314" t="s">
        <v>92</v>
      </c>
      <c r="I17" s="315" t="s">
        <v>92</v>
      </c>
      <c r="J17" s="348" t="s">
        <v>200</v>
      </c>
      <c r="K17" s="314" t="s">
        <v>27</v>
      </c>
      <c r="L17" s="315" t="s">
        <v>27</v>
      </c>
      <c r="M17" s="316" t="s">
        <v>27</v>
      </c>
      <c r="N17" s="314" t="s">
        <v>27</v>
      </c>
      <c r="O17" s="315" t="s">
        <v>27</v>
      </c>
      <c r="P17" s="348" t="s">
        <v>27</v>
      </c>
      <c r="Q17" s="349" t="s">
        <v>92</v>
      </c>
      <c r="R17" s="350" t="s">
        <v>92</v>
      </c>
      <c r="S17" s="307" t="s">
        <v>200</v>
      </c>
    </row>
    <row r="18" spans="3:19" ht="18.75" customHeight="1" thickBot="1" x14ac:dyDescent="0.25">
      <c r="C18" s="558" t="s">
        <v>25</v>
      </c>
      <c r="D18" s="140" t="s">
        <v>24</v>
      </c>
      <c r="E18" s="444">
        <v>734.77109695973706</v>
      </c>
      <c r="F18" s="445">
        <v>741.20221477832513</v>
      </c>
      <c r="G18" s="446">
        <v>-0.86766036182331818</v>
      </c>
      <c r="H18" s="317" t="s">
        <v>92</v>
      </c>
      <c r="I18" s="318" t="s">
        <v>92</v>
      </c>
      <c r="J18" s="351" t="s">
        <v>200</v>
      </c>
      <c r="K18" s="352" t="s">
        <v>27</v>
      </c>
      <c r="L18" s="353" t="s">
        <v>27</v>
      </c>
      <c r="M18" s="354" t="s">
        <v>27</v>
      </c>
      <c r="N18" s="352" t="s">
        <v>27</v>
      </c>
      <c r="O18" s="353" t="s">
        <v>27</v>
      </c>
      <c r="P18" s="355" t="s">
        <v>27</v>
      </c>
      <c r="Q18" s="317" t="s">
        <v>92</v>
      </c>
      <c r="R18" s="318" t="s">
        <v>92</v>
      </c>
      <c r="S18" s="319" t="s">
        <v>200</v>
      </c>
    </row>
    <row r="19" spans="3:19" ht="18.75" customHeight="1" x14ac:dyDescent="0.2">
      <c r="C19" s="559" t="s">
        <v>37</v>
      </c>
      <c r="D19" s="560"/>
      <c r="E19" s="452" t="s">
        <v>92</v>
      </c>
      <c r="F19" s="453" t="s">
        <v>92</v>
      </c>
      <c r="G19" s="454" t="s">
        <v>200</v>
      </c>
      <c r="H19" s="243" t="s">
        <v>92</v>
      </c>
      <c r="I19" s="247" t="s">
        <v>92</v>
      </c>
      <c r="J19" s="342" t="s">
        <v>200</v>
      </c>
      <c r="K19" s="243" t="s">
        <v>27</v>
      </c>
      <c r="L19" s="247" t="s">
        <v>27</v>
      </c>
      <c r="M19" s="343" t="s">
        <v>27</v>
      </c>
      <c r="N19" s="243" t="s">
        <v>27</v>
      </c>
      <c r="O19" s="247" t="s">
        <v>27</v>
      </c>
      <c r="P19" s="342" t="s">
        <v>27</v>
      </c>
      <c r="Q19" s="356" t="s">
        <v>27</v>
      </c>
      <c r="R19" s="357" t="s">
        <v>27</v>
      </c>
      <c r="S19" s="343" t="s">
        <v>27</v>
      </c>
    </row>
    <row r="20" spans="3:19" ht="20.25" customHeight="1" x14ac:dyDescent="0.2">
      <c r="C20" s="552" t="s">
        <v>34</v>
      </c>
      <c r="D20" s="553"/>
      <c r="E20" s="438">
        <v>345.32799999999997</v>
      </c>
      <c r="F20" s="439">
        <v>350.334</v>
      </c>
      <c r="G20" s="440">
        <v>-1.4289221143251949</v>
      </c>
      <c r="H20" s="240">
        <v>354.75700000000001</v>
      </c>
      <c r="I20" s="245">
        <v>369.46699999999998</v>
      </c>
      <c r="J20" s="338">
        <v>-3.9814110597157475</v>
      </c>
      <c r="K20" s="240">
        <v>341.16699999999997</v>
      </c>
      <c r="L20" s="245">
        <v>318.97800000000001</v>
      </c>
      <c r="M20" s="306">
        <v>6.9562791164280808</v>
      </c>
      <c r="N20" s="240">
        <v>305.18799999999999</v>
      </c>
      <c r="O20" s="245">
        <v>289.702</v>
      </c>
      <c r="P20" s="338">
        <v>5.3454929548294423</v>
      </c>
      <c r="Q20" s="304" t="s">
        <v>27</v>
      </c>
      <c r="R20" s="305" t="s">
        <v>27</v>
      </c>
      <c r="S20" s="306" t="s">
        <v>27</v>
      </c>
    </row>
    <row r="21" spans="3:19" ht="18" customHeight="1" x14ac:dyDescent="0.2">
      <c r="C21" s="552" t="s">
        <v>35</v>
      </c>
      <c r="D21" s="553"/>
      <c r="E21" s="438" t="s">
        <v>27</v>
      </c>
      <c r="F21" s="439" t="s">
        <v>27</v>
      </c>
      <c r="G21" s="440" t="s">
        <v>27</v>
      </c>
      <c r="H21" s="240" t="s">
        <v>27</v>
      </c>
      <c r="I21" s="245" t="s">
        <v>27</v>
      </c>
      <c r="J21" s="338" t="s">
        <v>27</v>
      </c>
      <c r="K21" s="240" t="s">
        <v>27</v>
      </c>
      <c r="L21" s="245" t="s">
        <v>27</v>
      </c>
      <c r="M21" s="306" t="s">
        <v>27</v>
      </c>
      <c r="N21" s="240" t="s">
        <v>27</v>
      </c>
      <c r="O21" s="245" t="s">
        <v>27</v>
      </c>
      <c r="P21" s="338" t="s">
        <v>27</v>
      </c>
      <c r="Q21" s="304" t="s">
        <v>27</v>
      </c>
      <c r="R21" s="305" t="s">
        <v>27</v>
      </c>
      <c r="S21" s="306" t="s">
        <v>27</v>
      </c>
    </row>
    <row r="22" spans="3:19" ht="21" customHeight="1" thickBot="1" x14ac:dyDescent="0.25">
      <c r="C22" s="554" t="s">
        <v>36</v>
      </c>
      <c r="D22" s="555"/>
      <c r="E22" s="455" t="s">
        <v>27</v>
      </c>
      <c r="F22" s="456" t="s">
        <v>27</v>
      </c>
      <c r="G22" s="457" t="s">
        <v>27</v>
      </c>
      <c r="H22" s="242" t="s">
        <v>27</v>
      </c>
      <c r="I22" s="246" t="s">
        <v>27</v>
      </c>
      <c r="J22" s="340" t="s">
        <v>27</v>
      </c>
      <c r="K22" s="242" t="s">
        <v>27</v>
      </c>
      <c r="L22" s="246" t="s">
        <v>27</v>
      </c>
      <c r="M22" s="341" t="s">
        <v>27</v>
      </c>
      <c r="N22" s="242" t="s">
        <v>27</v>
      </c>
      <c r="O22" s="246" t="s">
        <v>27</v>
      </c>
      <c r="P22" s="340" t="s">
        <v>27</v>
      </c>
      <c r="Q22" s="358" t="s">
        <v>27</v>
      </c>
      <c r="R22" s="359" t="s">
        <v>27</v>
      </c>
      <c r="S22" s="341" t="s">
        <v>27</v>
      </c>
    </row>
    <row r="24" spans="3:19" ht="21" x14ac:dyDescent="0.25">
      <c r="C24" s="26"/>
      <c r="D24" s="189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302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48" t="s">
        <v>0</v>
      </c>
      <c r="C4" s="561" t="s">
        <v>261</v>
      </c>
      <c r="D4" s="564" t="s">
        <v>1</v>
      </c>
      <c r="E4" s="565"/>
      <c r="F4" s="56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9"/>
      <c r="C5" s="562"/>
      <c r="D5" s="567"/>
      <c r="E5" s="568"/>
      <c r="F5" s="56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49"/>
      <c r="C6" s="562"/>
      <c r="D6" s="430" t="s">
        <v>26</v>
      </c>
      <c r="E6" s="431"/>
      <c r="F6" s="458" t="s">
        <v>282</v>
      </c>
      <c r="G6" s="11" t="s">
        <v>26</v>
      </c>
      <c r="H6" s="367"/>
      <c r="I6" s="459" t="s">
        <v>282</v>
      </c>
      <c r="J6" s="11" t="s">
        <v>26</v>
      </c>
      <c r="K6" s="367"/>
      <c r="L6" s="460" t="s">
        <v>282</v>
      </c>
      <c r="M6" s="11" t="s">
        <v>26</v>
      </c>
      <c r="N6" s="367"/>
      <c r="O6" s="459" t="s">
        <v>282</v>
      </c>
      <c r="P6" s="11" t="s">
        <v>26</v>
      </c>
      <c r="Q6" s="367"/>
      <c r="R6" s="460" t="s">
        <v>282</v>
      </c>
    </row>
    <row r="7" spans="2:18" ht="30" customHeight="1" thickBot="1" x14ac:dyDescent="0.25">
      <c r="B7" s="550"/>
      <c r="C7" s="563"/>
      <c r="D7" s="432" t="s">
        <v>303</v>
      </c>
      <c r="E7" s="433" t="s">
        <v>298</v>
      </c>
      <c r="F7" s="434" t="s">
        <v>14</v>
      </c>
      <c r="G7" s="397" t="s">
        <v>303</v>
      </c>
      <c r="H7" s="397" t="s">
        <v>298</v>
      </c>
      <c r="I7" s="336" t="s">
        <v>14</v>
      </c>
      <c r="J7" s="406" t="s">
        <v>303</v>
      </c>
      <c r="K7" s="397" t="s">
        <v>298</v>
      </c>
      <c r="L7" s="300" t="s">
        <v>14</v>
      </c>
      <c r="M7" s="406" t="s">
        <v>303</v>
      </c>
      <c r="N7" s="397" t="s">
        <v>298</v>
      </c>
      <c r="O7" s="336" t="s">
        <v>14</v>
      </c>
      <c r="P7" s="406" t="s">
        <v>303</v>
      </c>
      <c r="Q7" s="397" t="s">
        <v>298</v>
      </c>
      <c r="R7" s="300" t="s">
        <v>14</v>
      </c>
    </row>
    <row r="8" spans="2:18" ht="27" customHeight="1" x14ac:dyDescent="0.2">
      <c r="B8" s="556" t="s">
        <v>55</v>
      </c>
      <c r="C8" s="368" t="s">
        <v>262</v>
      </c>
      <c r="D8" s="369">
        <v>1365.4680000000001</v>
      </c>
      <c r="E8" s="370">
        <v>1327.059</v>
      </c>
      <c r="F8" s="371">
        <v>2.8942948278863341</v>
      </c>
      <c r="G8" s="239">
        <v>1365.385</v>
      </c>
      <c r="H8" s="244">
        <v>1322.9639999999999</v>
      </c>
      <c r="I8" s="337">
        <v>3.2065120441674941</v>
      </c>
      <c r="J8" s="239">
        <v>1364.91</v>
      </c>
      <c r="K8" s="244">
        <v>1341.2660000000001</v>
      </c>
      <c r="L8" s="337">
        <v>1.762812149118818</v>
      </c>
      <c r="M8" s="239" t="s">
        <v>27</v>
      </c>
      <c r="N8" s="244" t="s">
        <v>27</v>
      </c>
      <c r="O8" s="337" t="s">
        <v>27</v>
      </c>
      <c r="P8" s="239">
        <v>1369.2760000000001</v>
      </c>
      <c r="Q8" s="244">
        <v>1463.172</v>
      </c>
      <c r="R8" s="313">
        <v>-6.4172906534570071</v>
      </c>
    </row>
    <row r="9" spans="2:18" ht="23.25" customHeight="1" x14ac:dyDescent="0.2">
      <c r="B9" s="571"/>
      <c r="C9" s="372" t="s">
        <v>263</v>
      </c>
      <c r="D9" s="373">
        <v>1436.972</v>
      </c>
      <c r="E9" s="374">
        <v>1429.069</v>
      </c>
      <c r="F9" s="375">
        <v>0.55301738404513845</v>
      </c>
      <c r="G9" s="240">
        <v>1449.1579999999999</v>
      </c>
      <c r="H9" s="245">
        <v>1437.94</v>
      </c>
      <c r="I9" s="338">
        <v>0.78014381684909295</v>
      </c>
      <c r="J9" s="240">
        <v>1385.3920000000001</v>
      </c>
      <c r="K9" s="245">
        <v>1407.979</v>
      </c>
      <c r="L9" s="338">
        <v>-1.6042142674002942</v>
      </c>
      <c r="M9" s="240">
        <v>1404.34</v>
      </c>
      <c r="N9" s="245">
        <v>1398.307</v>
      </c>
      <c r="O9" s="338">
        <v>0.43145031813470874</v>
      </c>
      <c r="P9" s="240">
        <v>1360.1</v>
      </c>
      <c r="Q9" s="245">
        <v>1313.748</v>
      </c>
      <c r="R9" s="306">
        <v>3.5282261133794202</v>
      </c>
    </row>
    <row r="10" spans="2:18" ht="27" customHeight="1" x14ac:dyDescent="0.2">
      <c r="B10" s="571"/>
      <c r="C10" s="372" t="s">
        <v>264</v>
      </c>
      <c r="D10" s="373">
        <v>1386.1590000000001</v>
      </c>
      <c r="E10" s="374">
        <v>1394.9880000000001</v>
      </c>
      <c r="F10" s="375">
        <v>-0.6329086701821055</v>
      </c>
      <c r="G10" s="240" t="s">
        <v>92</v>
      </c>
      <c r="H10" s="245" t="s">
        <v>92</v>
      </c>
      <c r="I10" s="338" t="s">
        <v>200</v>
      </c>
      <c r="J10" s="240" t="s">
        <v>92</v>
      </c>
      <c r="K10" s="245" t="s">
        <v>92</v>
      </c>
      <c r="L10" s="338" t="s">
        <v>200</v>
      </c>
      <c r="M10" s="240" t="s">
        <v>27</v>
      </c>
      <c r="N10" s="245" t="s">
        <v>27</v>
      </c>
      <c r="O10" s="338" t="s">
        <v>27</v>
      </c>
      <c r="P10" s="240" t="s">
        <v>27</v>
      </c>
      <c r="Q10" s="245" t="s">
        <v>27</v>
      </c>
      <c r="R10" s="306" t="s">
        <v>27</v>
      </c>
    </row>
    <row r="11" spans="2:18" ht="27.75" customHeight="1" x14ac:dyDescent="0.2">
      <c r="B11" s="571"/>
      <c r="C11" s="372" t="s">
        <v>265</v>
      </c>
      <c r="D11" s="373">
        <v>1584.3869999999999</v>
      </c>
      <c r="E11" s="374">
        <v>1610.2370000000001</v>
      </c>
      <c r="F11" s="375">
        <v>-1.6053537460634759</v>
      </c>
      <c r="G11" s="240">
        <v>1548.48</v>
      </c>
      <c r="H11" s="245">
        <v>1590.7339999999999</v>
      </c>
      <c r="I11" s="338">
        <v>-2.6562580544578736</v>
      </c>
      <c r="J11" s="240" t="s">
        <v>92</v>
      </c>
      <c r="K11" s="245" t="s">
        <v>92</v>
      </c>
      <c r="L11" s="338" t="s">
        <v>200</v>
      </c>
      <c r="M11" s="240" t="s">
        <v>92</v>
      </c>
      <c r="N11" s="245" t="s">
        <v>92</v>
      </c>
      <c r="O11" s="338" t="s">
        <v>200</v>
      </c>
      <c r="P11" s="240" t="s">
        <v>92</v>
      </c>
      <c r="Q11" s="245" t="s">
        <v>92</v>
      </c>
      <c r="R11" s="306" t="s">
        <v>200</v>
      </c>
    </row>
    <row r="12" spans="2:18" ht="47.25" x14ac:dyDescent="0.2">
      <c r="B12" s="571"/>
      <c r="C12" s="372" t="s">
        <v>56</v>
      </c>
      <c r="D12" s="373">
        <v>1439.7529999999999</v>
      </c>
      <c r="E12" s="374">
        <v>1452.489</v>
      </c>
      <c r="F12" s="375">
        <v>-0.87683968690985636</v>
      </c>
      <c r="G12" s="240">
        <v>1433.9590000000001</v>
      </c>
      <c r="H12" s="245">
        <v>1450.5350000000001</v>
      </c>
      <c r="I12" s="338">
        <v>-1.1427507781611626</v>
      </c>
      <c r="J12" s="240">
        <v>1457.605</v>
      </c>
      <c r="K12" s="245">
        <v>1455.6379999999999</v>
      </c>
      <c r="L12" s="338">
        <v>0.13512975066603772</v>
      </c>
      <c r="M12" s="240">
        <v>1436.646</v>
      </c>
      <c r="N12" s="245">
        <v>1454.758</v>
      </c>
      <c r="O12" s="338">
        <v>-1.2450180717342734</v>
      </c>
      <c r="P12" s="240" t="s">
        <v>92</v>
      </c>
      <c r="Q12" s="245" t="s">
        <v>92</v>
      </c>
      <c r="R12" s="306" t="s">
        <v>200</v>
      </c>
    </row>
    <row r="13" spans="2:18" ht="23.25" customHeight="1" x14ac:dyDescent="0.2">
      <c r="B13" s="571"/>
      <c r="C13" s="372" t="s">
        <v>57</v>
      </c>
      <c r="D13" s="240" t="s">
        <v>92</v>
      </c>
      <c r="E13" s="245" t="s">
        <v>27</v>
      </c>
      <c r="F13" s="306" t="s">
        <v>27</v>
      </c>
      <c r="G13" s="240">
        <v>2658</v>
      </c>
      <c r="H13" s="245" t="s">
        <v>27</v>
      </c>
      <c r="I13" s="338" t="s">
        <v>27</v>
      </c>
      <c r="J13" s="240" t="s">
        <v>27</v>
      </c>
      <c r="K13" s="245" t="s">
        <v>27</v>
      </c>
      <c r="L13" s="338" t="s">
        <v>27</v>
      </c>
      <c r="M13" s="240" t="s">
        <v>27</v>
      </c>
      <c r="N13" s="245" t="s">
        <v>27</v>
      </c>
      <c r="O13" s="338" t="s">
        <v>27</v>
      </c>
      <c r="P13" s="240" t="s">
        <v>27</v>
      </c>
      <c r="Q13" s="245" t="s">
        <v>27</v>
      </c>
      <c r="R13" s="306" t="s">
        <v>27</v>
      </c>
    </row>
    <row r="14" spans="2:18" ht="16.5" thickBot="1" x14ac:dyDescent="0.25">
      <c r="B14" s="571"/>
      <c r="C14" s="376" t="s">
        <v>58</v>
      </c>
      <c r="D14" s="241" t="s">
        <v>92</v>
      </c>
      <c r="E14" s="248" t="s">
        <v>92</v>
      </c>
      <c r="F14" s="307" t="s">
        <v>200</v>
      </c>
      <c r="G14" s="241" t="s">
        <v>27</v>
      </c>
      <c r="H14" s="248" t="s">
        <v>27</v>
      </c>
      <c r="I14" s="339" t="s">
        <v>27</v>
      </c>
      <c r="J14" s="241" t="s">
        <v>27</v>
      </c>
      <c r="K14" s="248" t="s">
        <v>27</v>
      </c>
      <c r="L14" s="339" t="s">
        <v>27</v>
      </c>
      <c r="M14" s="241" t="s">
        <v>92</v>
      </c>
      <c r="N14" s="248" t="s">
        <v>92</v>
      </c>
      <c r="O14" s="339" t="s">
        <v>200</v>
      </c>
      <c r="P14" s="241" t="s">
        <v>27</v>
      </c>
      <c r="Q14" s="248" t="s">
        <v>27</v>
      </c>
      <c r="R14" s="307" t="s">
        <v>27</v>
      </c>
    </row>
    <row r="15" spans="2:18" ht="15.75" customHeight="1" x14ac:dyDescent="0.2">
      <c r="B15" s="572" t="s">
        <v>59</v>
      </c>
      <c r="C15" s="573"/>
      <c r="D15" s="369">
        <v>1494.222</v>
      </c>
      <c r="E15" s="370">
        <v>1531.846</v>
      </c>
      <c r="F15" s="371">
        <v>-2.4561215683560897</v>
      </c>
      <c r="G15" s="239">
        <v>1508.6659999999999</v>
      </c>
      <c r="H15" s="244">
        <v>1542.8630000000001</v>
      </c>
      <c r="I15" s="337">
        <v>-2.2164638078688852</v>
      </c>
      <c r="J15" s="239">
        <v>1499.2850000000001</v>
      </c>
      <c r="K15" s="244">
        <v>1461.2719999999999</v>
      </c>
      <c r="L15" s="337">
        <v>2.6013637433688013</v>
      </c>
      <c r="M15" s="239">
        <v>1382</v>
      </c>
      <c r="N15" s="244">
        <v>1394</v>
      </c>
      <c r="O15" s="337">
        <v>-0.86083213773314204</v>
      </c>
      <c r="P15" s="239" t="s">
        <v>27</v>
      </c>
      <c r="Q15" s="244" t="s">
        <v>27</v>
      </c>
      <c r="R15" s="313" t="s">
        <v>27</v>
      </c>
    </row>
    <row r="16" spans="2:18" ht="15.75" x14ac:dyDescent="0.2">
      <c r="B16" s="574" t="s">
        <v>60</v>
      </c>
      <c r="C16" s="575"/>
      <c r="D16" s="373">
        <v>1045.557</v>
      </c>
      <c r="E16" s="374">
        <v>1033.3389999999999</v>
      </c>
      <c r="F16" s="375">
        <v>1.1823806127514858</v>
      </c>
      <c r="G16" s="240" t="s">
        <v>92</v>
      </c>
      <c r="H16" s="245" t="s">
        <v>92</v>
      </c>
      <c r="I16" s="338" t="s">
        <v>200</v>
      </c>
      <c r="J16" s="240" t="s">
        <v>92</v>
      </c>
      <c r="K16" s="245" t="s">
        <v>92</v>
      </c>
      <c r="L16" s="338" t="s">
        <v>200</v>
      </c>
      <c r="M16" s="240" t="s">
        <v>92</v>
      </c>
      <c r="N16" s="245" t="s">
        <v>92</v>
      </c>
      <c r="O16" s="338" t="s">
        <v>200</v>
      </c>
      <c r="P16" s="240" t="s">
        <v>27</v>
      </c>
      <c r="Q16" s="245" t="s">
        <v>27</v>
      </c>
      <c r="R16" s="306" t="s">
        <v>27</v>
      </c>
    </row>
    <row r="17" spans="2:18" ht="15" customHeight="1" thickBot="1" x14ac:dyDescent="0.25">
      <c r="B17" s="576" t="s">
        <v>61</v>
      </c>
      <c r="C17" s="577"/>
      <c r="D17" s="377">
        <v>2148.567</v>
      </c>
      <c r="E17" s="378">
        <v>2194.39</v>
      </c>
      <c r="F17" s="379">
        <v>-2.0881885170821901</v>
      </c>
      <c r="G17" s="242">
        <v>1955.7270000000001</v>
      </c>
      <c r="H17" s="246">
        <v>1954.7049999999999</v>
      </c>
      <c r="I17" s="340">
        <v>5.2284104251033373E-2</v>
      </c>
      <c r="J17" s="242" t="s">
        <v>27</v>
      </c>
      <c r="K17" s="246" t="s">
        <v>27</v>
      </c>
      <c r="L17" s="340" t="s">
        <v>27</v>
      </c>
      <c r="M17" s="242" t="s">
        <v>27</v>
      </c>
      <c r="N17" s="246" t="s">
        <v>27</v>
      </c>
      <c r="O17" s="340" t="s">
        <v>27</v>
      </c>
      <c r="P17" s="242">
        <v>2420.8760000000002</v>
      </c>
      <c r="Q17" s="246">
        <v>2428.319</v>
      </c>
      <c r="R17" s="341">
        <v>-0.30650832942458373</v>
      </c>
    </row>
    <row r="18" spans="2:18" ht="15.75" customHeight="1" x14ac:dyDescent="0.2">
      <c r="B18" s="557" t="s">
        <v>62</v>
      </c>
      <c r="C18" s="380" t="s">
        <v>53</v>
      </c>
      <c r="D18" s="381">
        <v>909.35</v>
      </c>
      <c r="E18" s="382">
        <v>916.85299999999995</v>
      </c>
      <c r="F18" s="383">
        <v>-0.81834274414763641</v>
      </c>
      <c r="G18" s="243">
        <v>979.74099999999999</v>
      </c>
      <c r="H18" s="247">
        <v>1021.5309999999999</v>
      </c>
      <c r="I18" s="342">
        <v>-4.090918435172302</v>
      </c>
      <c r="J18" s="243">
        <v>969.55600000000004</v>
      </c>
      <c r="K18" s="247">
        <v>981.49599999999998</v>
      </c>
      <c r="L18" s="342">
        <v>-1.216510306715457</v>
      </c>
      <c r="M18" s="243">
        <v>979.36400000000003</v>
      </c>
      <c r="N18" s="247">
        <v>967.41099999999994</v>
      </c>
      <c r="O18" s="342">
        <v>1.2355658556704534</v>
      </c>
      <c r="P18" s="243">
        <v>801.48099999999999</v>
      </c>
      <c r="Q18" s="247">
        <v>790.35900000000004</v>
      </c>
      <c r="R18" s="343">
        <v>1.4072086229169221</v>
      </c>
    </row>
    <row r="19" spans="2:18" ht="37.5" customHeight="1" thickBot="1" x14ac:dyDescent="0.25">
      <c r="B19" s="570"/>
      <c r="C19" s="384" t="s">
        <v>63</v>
      </c>
      <c r="D19" s="377">
        <v>668.48</v>
      </c>
      <c r="E19" s="378">
        <v>681.01700000000005</v>
      </c>
      <c r="F19" s="379">
        <v>-1.8409232074970276</v>
      </c>
      <c r="G19" s="242" t="s">
        <v>92</v>
      </c>
      <c r="H19" s="246" t="s">
        <v>92</v>
      </c>
      <c r="I19" s="340" t="s">
        <v>200</v>
      </c>
      <c r="J19" s="242" t="s">
        <v>92</v>
      </c>
      <c r="K19" s="246" t="s">
        <v>92</v>
      </c>
      <c r="L19" s="340" t="s">
        <v>200</v>
      </c>
      <c r="M19" s="242" t="s">
        <v>92</v>
      </c>
      <c r="N19" s="246" t="s">
        <v>92</v>
      </c>
      <c r="O19" s="340" t="s">
        <v>200</v>
      </c>
      <c r="P19" s="242" t="s">
        <v>92</v>
      </c>
      <c r="Q19" s="246" t="s">
        <v>92</v>
      </c>
      <c r="R19" s="341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6" sqref="Y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5"/>
      <c r="D6" s="386"/>
      <c r="E6" s="387" t="s">
        <v>1</v>
      </c>
      <c r="F6" s="388"/>
      <c r="G6" s="389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0"/>
      <c r="D7" s="391" t="s">
        <v>41</v>
      </c>
      <c r="E7" s="392"/>
      <c r="F7" s="393"/>
      <c r="G7" s="394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5" t="s">
        <v>0</v>
      </c>
      <c r="D8" s="391" t="s">
        <v>42</v>
      </c>
      <c r="E8" s="430" t="s">
        <v>26</v>
      </c>
      <c r="F8" s="431"/>
      <c r="G8" s="458" t="s">
        <v>282</v>
      </c>
      <c r="H8" s="11" t="s">
        <v>26</v>
      </c>
      <c r="I8" s="367"/>
      <c r="J8" s="459" t="s">
        <v>282</v>
      </c>
      <c r="K8" s="11" t="s">
        <v>26</v>
      </c>
      <c r="L8" s="367"/>
      <c r="M8" s="460" t="s">
        <v>282</v>
      </c>
      <c r="N8" s="11" t="s">
        <v>26</v>
      </c>
      <c r="O8" s="367"/>
      <c r="P8" s="459" t="s">
        <v>282</v>
      </c>
      <c r="Q8" s="11" t="s">
        <v>26</v>
      </c>
      <c r="R8" s="367"/>
      <c r="S8" s="460" t="s">
        <v>282</v>
      </c>
    </row>
    <row r="9" spans="3:19" ht="30" customHeight="1" thickBot="1" x14ac:dyDescent="0.25">
      <c r="C9" s="396"/>
      <c r="D9" s="396"/>
      <c r="E9" s="432" t="s">
        <v>303</v>
      </c>
      <c r="F9" s="433">
        <v>44241</v>
      </c>
      <c r="G9" s="434" t="s">
        <v>14</v>
      </c>
      <c r="H9" s="397" t="s">
        <v>303</v>
      </c>
      <c r="I9" s="397">
        <v>44241</v>
      </c>
      <c r="J9" s="336" t="s">
        <v>14</v>
      </c>
      <c r="K9" s="406" t="s">
        <v>303</v>
      </c>
      <c r="L9" s="397">
        <v>44241</v>
      </c>
      <c r="M9" s="300" t="s">
        <v>14</v>
      </c>
      <c r="N9" s="406" t="s">
        <v>303</v>
      </c>
      <c r="O9" s="397">
        <v>44241</v>
      </c>
      <c r="P9" s="336" t="s">
        <v>14</v>
      </c>
      <c r="Q9" s="406" t="s">
        <v>303</v>
      </c>
      <c r="R9" s="397">
        <v>44241</v>
      </c>
      <c r="S9" s="300" t="s">
        <v>14</v>
      </c>
    </row>
    <row r="10" spans="3:19" ht="17.25" customHeight="1" x14ac:dyDescent="0.2">
      <c r="C10" s="556" t="s">
        <v>82</v>
      </c>
      <c r="D10" s="133" t="s">
        <v>43</v>
      </c>
      <c r="E10" s="301" t="s">
        <v>27</v>
      </c>
      <c r="F10" s="302" t="s">
        <v>27</v>
      </c>
      <c r="G10" s="303" t="s">
        <v>27</v>
      </c>
      <c r="H10" s="249" t="s">
        <v>27</v>
      </c>
      <c r="I10" s="320" t="s">
        <v>27</v>
      </c>
      <c r="J10" s="321" t="s">
        <v>27</v>
      </c>
      <c r="K10" s="249" t="s">
        <v>27</v>
      </c>
      <c r="L10" s="320" t="s">
        <v>27</v>
      </c>
      <c r="M10" s="321" t="s">
        <v>27</v>
      </c>
      <c r="N10" s="249" t="s">
        <v>27</v>
      </c>
      <c r="O10" s="320" t="s">
        <v>27</v>
      </c>
      <c r="P10" s="321" t="s">
        <v>27</v>
      </c>
      <c r="Q10" s="249" t="s">
        <v>27</v>
      </c>
      <c r="R10" s="320" t="s">
        <v>27</v>
      </c>
      <c r="S10" s="303" t="s">
        <v>27</v>
      </c>
    </row>
    <row r="11" spans="3:19" ht="15" customHeight="1" x14ac:dyDescent="0.2">
      <c r="C11" s="578"/>
      <c r="D11" s="134" t="s">
        <v>44</v>
      </c>
      <c r="E11" s="304" t="s">
        <v>27</v>
      </c>
      <c r="F11" s="305" t="s">
        <v>27</v>
      </c>
      <c r="G11" s="306" t="s">
        <v>27</v>
      </c>
      <c r="H11" s="236" t="s">
        <v>27</v>
      </c>
      <c r="I11" s="322" t="s">
        <v>27</v>
      </c>
      <c r="J11" s="323" t="s">
        <v>27</v>
      </c>
      <c r="K11" s="236" t="s">
        <v>27</v>
      </c>
      <c r="L11" s="322" t="s">
        <v>27</v>
      </c>
      <c r="M11" s="323" t="s">
        <v>27</v>
      </c>
      <c r="N11" s="236" t="s">
        <v>27</v>
      </c>
      <c r="O11" s="322" t="s">
        <v>27</v>
      </c>
      <c r="P11" s="323" t="s">
        <v>27</v>
      </c>
      <c r="Q11" s="236" t="s">
        <v>27</v>
      </c>
      <c r="R11" s="322" t="s">
        <v>27</v>
      </c>
      <c r="S11" s="306" t="s">
        <v>27</v>
      </c>
    </row>
    <row r="12" spans="3:19" ht="15" customHeight="1" x14ac:dyDescent="0.2">
      <c r="C12" s="578"/>
      <c r="D12" s="134" t="s">
        <v>45</v>
      </c>
      <c r="E12" s="240">
        <v>192.745</v>
      </c>
      <c r="F12" s="245">
        <v>193.107</v>
      </c>
      <c r="G12" s="306">
        <v>-0.18746083777387396</v>
      </c>
      <c r="H12" s="236">
        <v>196.58799999999999</v>
      </c>
      <c r="I12" s="322">
        <v>196.989</v>
      </c>
      <c r="J12" s="323">
        <v>-0.20356466604734805</v>
      </c>
      <c r="K12" s="236">
        <v>191.93</v>
      </c>
      <c r="L12" s="322">
        <v>191.62299999999999</v>
      </c>
      <c r="M12" s="323">
        <v>0.16021041315500562</v>
      </c>
      <c r="N12" s="236">
        <v>182.02799999999999</v>
      </c>
      <c r="O12" s="322">
        <v>180.02500000000001</v>
      </c>
      <c r="P12" s="323">
        <v>1.112623246771274</v>
      </c>
      <c r="Q12" s="236">
        <v>184.727</v>
      </c>
      <c r="R12" s="322">
        <v>186.09200000000001</v>
      </c>
      <c r="S12" s="306">
        <v>-0.73350815725555585</v>
      </c>
    </row>
    <row r="13" spans="3:19" ht="15" customHeight="1" x14ac:dyDescent="0.2">
      <c r="C13" s="578"/>
      <c r="D13" s="135" t="s">
        <v>46</v>
      </c>
      <c r="E13" s="240">
        <v>204.898</v>
      </c>
      <c r="F13" s="245">
        <v>203.608</v>
      </c>
      <c r="G13" s="306">
        <v>0.63357039016148287</v>
      </c>
      <c r="H13" s="236">
        <v>205.143</v>
      </c>
      <c r="I13" s="322">
        <v>203.88300000000001</v>
      </c>
      <c r="J13" s="323">
        <v>0.61800150086078331</v>
      </c>
      <c r="K13" s="236">
        <v>207.16200000000001</v>
      </c>
      <c r="L13" s="322">
        <v>206.36</v>
      </c>
      <c r="M13" s="323">
        <v>0.38864120953672826</v>
      </c>
      <c r="N13" s="236">
        <v>225.02500000000001</v>
      </c>
      <c r="O13" s="322">
        <v>221.358</v>
      </c>
      <c r="P13" s="323">
        <v>1.6565924881865584</v>
      </c>
      <c r="Q13" s="236">
        <v>174.358</v>
      </c>
      <c r="R13" s="322">
        <v>173.22</v>
      </c>
      <c r="S13" s="306">
        <v>0.6569680175499395</v>
      </c>
    </row>
    <row r="14" spans="3:19" ht="15" customHeight="1" thickBot="1" x14ac:dyDescent="0.25">
      <c r="C14" s="578"/>
      <c r="D14" s="136" t="s">
        <v>47</v>
      </c>
      <c r="E14" s="241" t="s">
        <v>92</v>
      </c>
      <c r="F14" s="248">
        <v>191.899</v>
      </c>
      <c r="G14" s="307" t="s">
        <v>200</v>
      </c>
      <c r="H14" s="237" t="s">
        <v>200</v>
      </c>
      <c r="I14" s="324" t="s">
        <v>92</v>
      </c>
      <c r="J14" s="325" t="s">
        <v>200</v>
      </c>
      <c r="K14" s="237" t="s">
        <v>27</v>
      </c>
      <c r="L14" s="324" t="s">
        <v>27</v>
      </c>
      <c r="M14" s="325" t="s">
        <v>27</v>
      </c>
      <c r="N14" s="237" t="s">
        <v>92</v>
      </c>
      <c r="O14" s="324" t="s">
        <v>92</v>
      </c>
      <c r="P14" s="325" t="s">
        <v>200</v>
      </c>
      <c r="Q14" s="237" t="s">
        <v>27</v>
      </c>
      <c r="R14" s="324" t="s">
        <v>27</v>
      </c>
      <c r="S14" s="307" t="s">
        <v>27</v>
      </c>
    </row>
    <row r="15" spans="3:19" ht="15" customHeight="1" thickBot="1" x14ac:dyDescent="0.25">
      <c r="C15" s="579"/>
      <c r="D15" s="398" t="s">
        <v>24</v>
      </c>
      <c r="E15" s="308">
        <v>199.41190853498125</v>
      </c>
      <c r="F15" s="309">
        <v>197.8794222000499</v>
      </c>
      <c r="G15" s="310">
        <v>0.77445462387799635</v>
      </c>
      <c r="H15" s="250">
        <v>202.80022695259061</v>
      </c>
      <c r="I15" s="326">
        <v>200.70596887043916</v>
      </c>
      <c r="J15" s="327">
        <v>1.0434458396717332</v>
      </c>
      <c r="K15" s="250">
        <v>196.96198516775252</v>
      </c>
      <c r="L15" s="326">
        <v>196.79402431763913</v>
      </c>
      <c r="M15" s="327">
        <v>8.5348551967354497E-2</v>
      </c>
      <c r="N15" s="250">
        <v>185.04884405242763</v>
      </c>
      <c r="O15" s="326">
        <v>183.03641318798128</v>
      </c>
      <c r="P15" s="327">
        <v>1.0994702252931201</v>
      </c>
      <c r="Q15" s="250">
        <v>183.77835567085796</v>
      </c>
      <c r="R15" s="326">
        <v>184.8136546658223</v>
      </c>
      <c r="S15" s="310">
        <v>-0.56018533740721188</v>
      </c>
    </row>
    <row r="16" spans="3:19" ht="15.75" customHeight="1" x14ac:dyDescent="0.2">
      <c r="C16" s="556" t="s">
        <v>25</v>
      </c>
      <c r="D16" s="133" t="s">
        <v>43</v>
      </c>
      <c r="E16" s="311">
        <v>192.93700000000001</v>
      </c>
      <c r="F16" s="312">
        <v>190.142</v>
      </c>
      <c r="G16" s="303">
        <v>1.4699540343532813</v>
      </c>
      <c r="H16" s="249">
        <v>198.02</v>
      </c>
      <c r="I16" s="320">
        <v>193.161</v>
      </c>
      <c r="J16" s="321">
        <v>2.5155181428963451</v>
      </c>
      <c r="K16" s="249">
        <v>185.94</v>
      </c>
      <c r="L16" s="320">
        <v>184.66499999999999</v>
      </c>
      <c r="M16" s="321">
        <v>0.69043944439932081</v>
      </c>
      <c r="N16" s="249" t="s">
        <v>27</v>
      </c>
      <c r="O16" s="320" t="s">
        <v>27</v>
      </c>
      <c r="P16" s="321" t="s">
        <v>27</v>
      </c>
      <c r="Q16" s="249" t="s">
        <v>27</v>
      </c>
      <c r="R16" s="320" t="s">
        <v>27</v>
      </c>
      <c r="S16" s="303" t="s">
        <v>27</v>
      </c>
    </row>
    <row r="17" spans="3:19" ht="15" customHeight="1" x14ac:dyDescent="0.2">
      <c r="C17" s="571"/>
      <c r="D17" s="137" t="s">
        <v>44</v>
      </c>
      <c r="E17" s="240">
        <v>208.095</v>
      </c>
      <c r="F17" s="245">
        <v>209.083</v>
      </c>
      <c r="G17" s="306">
        <v>-0.47253961345494355</v>
      </c>
      <c r="H17" s="236">
        <v>209.47499999999999</v>
      </c>
      <c r="I17" s="322">
        <v>211.19300000000001</v>
      </c>
      <c r="J17" s="323">
        <v>-0.81347393142765978</v>
      </c>
      <c r="K17" s="236">
        <v>205.31</v>
      </c>
      <c r="L17" s="322">
        <v>204.67699999999999</v>
      </c>
      <c r="M17" s="323">
        <v>0.30926777312546588</v>
      </c>
      <c r="N17" s="236" t="s">
        <v>27</v>
      </c>
      <c r="O17" s="322" t="s">
        <v>27</v>
      </c>
      <c r="P17" s="323" t="s">
        <v>27</v>
      </c>
      <c r="Q17" s="236" t="s">
        <v>27</v>
      </c>
      <c r="R17" s="322" t="s">
        <v>27</v>
      </c>
      <c r="S17" s="306" t="s">
        <v>27</v>
      </c>
    </row>
    <row r="18" spans="3:19" ht="15" customHeight="1" x14ac:dyDescent="0.2">
      <c r="C18" s="571"/>
      <c r="D18" s="137" t="s">
        <v>45</v>
      </c>
      <c r="E18" s="240">
        <v>213.494</v>
      </c>
      <c r="F18" s="245">
        <v>219.45500000000001</v>
      </c>
      <c r="G18" s="306">
        <v>-2.7162744070538434</v>
      </c>
      <c r="H18" s="236">
        <v>218</v>
      </c>
      <c r="I18" s="322">
        <v>225.161</v>
      </c>
      <c r="J18" s="323">
        <v>-3.1803909202748262</v>
      </c>
      <c r="K18" s="236">
        <v>200.89400000000001</v>
      </c>
      <c r="L18" s="322">
        <v>201.821</v>
      </c>
      <c r="M18" s="323">
        <v>-0.45931791042557146</v>
      </c>
      <c r="N18" s="236" t="s">
        <v>92</v>
      </c>
      <c r="O18" s="322" t="s">
        <v>92</v>
      </c>
      <c r="P18" s="323" t="s">
        <v>200</v>
      </c>
      <c r="Q18" s="236" t="s">
        <v>27</v>
      </c>
      <c r="R18" s="322" t="s">
        <v>27</v>
      </c>
      <c r="S18" s="306" t="s">
        <v>27</v>
      </c>
    </row>
    <row r="19" spans="3:19" ht="15" customHeight="1" x14ac:dyDescent="0.2">
      <c r="C19" s="571"/>
      <c r="D19" s="137" t="s">
        <v>46</v>
      </c>
      <c r="E19" s="240">
        <v>215.40899999999999</v>
      </c>
      <c r="F19" s="245">
        <v>215.08</v>
      </c>
      <c r="G19" s="306">
        <v>0.15296633810674135</v>
      </c>
      <c r="H19" s="236">
        <v>218.74100000000001</v>
      </c>
      <c r="I19" s="322">
        <v>215.30799999999999</v>
      </c>
      <c r="J19" s="323">
        <v>1.5944600293533082</v>
      </c>
      <c r="K19" s="236">
        <v>208.98099999999999</v>
      </c>
      <c r="L19" s="322">
        <v>214.07300000000001</v>
      </c>
      <c r="M19" s="323">
        <v>-2.3786278512470105</v>
      </c>
      <c r="N19" s="236" t="s">
        <v>27</v>
      </c>
      <c r="O19" s="322" t="s">
        <v>27</v>
      </c>
      <c r="P19" s="323" t="s">
        <v>27</v>
      </c>
      <c r="Q19" s="236" t="s">
        <v>92</v>
      </c>
      <c r="R19" s="322" t="s">
        <v>92</v>
      </c>
      <c r="S19" s="306" t="s">
        <v>200</v>
      </c>
    </row>
    <row r="20" spans="3:19" ht="15" customHeight="1" thickBot="1" x14ac:dyDescent="0.25">
      <c r="C20" s="571"/>
      <c r="D20" s="137" t="s">
        <v>47</v>
      </c>
      <c r="E20" s="241">
        <v>228.411</v>
      </c>
      <c r="F20" s="248">
        <v>230.57599999999999</v>
      </c>
      <c r="G20" s="307">
        <v>-0.93895288321420789</v>
      </c>
      <c r="H20" s="237">
        <v>228.708</v>
      </c>
      <c r="I20" s="324">
        <v>230.96600000000001</v>
      </c>
      <c r="J20" s="325">
        <v>-0.97763307153434265</v>
      </c>
      <c r="K20" s="237">
        <v>205.07</v>
      </c>
      <c r="L20" s="324">
        <v>223.57</v>
      </c>
      <c r="M20" s="325">
        <v>-8.2748132575927009</v>
      </c>
      <c r="N20" s="237" t="s">
        <v>92</v>
      </c>
      <c r="O20" s="324" t="s">
        <v>92</v>
      </c>
      <c r="P20" s="325" t="s">
        <v>200</v>
      </c>
      <c r="Q20" s="237" t="s">
        <v>27</v>
      </c>
      <c r="R20" s="324" t="s">
        <v>27</v>
      </c>
      <c r="S20" s="307" t="s">
        <v>27</v>
      </c>
    </row>
    <row r="21" spans="3:19" ht="15" customHeight="1" thickBot="1" x14ac:dyDescent="0.25">
      <c r="C21" s="581"/>
      <c r="D21" s="398" t="s">
        <v>24</v>
      </c>
      <c r="E21" s="308">
        <v>213.79894209879487</v>
      </c>
      <c r="F21" s="309">
        <v>214.56513261762862</v>
      </c>
      <c r="G21" s="310">
        <v>-0.35708994722789494</v>
      </c>
      <c r="H21" s="250">
        <v>217.18678719155236</v>
      </c>
      <c r="I21" s="326">
        <v>216.08294221219759</v>
      </c>
      <c r="J21" s="327">
        <v>0.51084318273987794</v>
      </c>
      <c r="K21" s="250">
        <v>206.84515371842093</v>
      </c>
      <c r="L21" s="326">
        <v>209.7155033405655</v>
      </c>
      <c r="M21" s="327">
        <v>-1.3686873771479338</v>
      </c>
      <c r="N21" s="328" t="s">
        <v>92</v>
      </c>
      <c r="O21" s="329" t="s">
        <v>92</v>
      </c>
      <c r="P21" s="330" t="s">
        <v>200</v>
      </c>
      <c r="Q21" s="328" t="s">
        <v>92</v>
      </c>
      <c r="R21" s="329" t="s">
        <v>92</v>
      </c>
      <c r="S21" s="331" t="s">
        <v>200</v>
      </c>
    </row>
    <row r="22" spans="3:19" ht="15.75" customHeight="1" x14ac:dyDescent="0.2">
      <c r="C22" s="556" t="s">
        <v>48</v>
      </c>
      <c r="D22" s="138" t="s">
        <v>43</v>
      </c>
      <c r="E22" s="311">
        <v>255.821</v>
      </c>
      <c r="F22" s="312">
        <v>254.05600000000001</v>
      </c>
      <c r="G22" s="303">
        <v>0.69472872122681073</v>
      </c>
      <c r="H22" s="249" t="s">
        <v>92</v>
      </c>
      <c r="I22" s="320" t="s">
        <v>92</v>
      </c>
      <c r="J22" s="321" t="s">
        <v>200</v>
      </c>
      <c r="K22" s="249" t="s">
        <v>92</v>
      </c>
      <c r="L22" s="320" t="s">
        <v>92</v>
      </c>
      <c r="M22" s="321" t="s">
        <v>200</v>
      </c>
      <c r="N22" s="249" t="s">
        <v>27</v>
      </c>
      <c r="O22" s="320" t="s">
        <v>27</v>
      </c>
      <c r="P22" s="321" t="s">
        <v>27</v>
      </c>
      <c r="Q22" s="249" t="s">
        <v>27</v>
      </c>
      <c r="R22" s="320" t="s">
        <v>27</v>
      </c>
      <c r="S22" s="303" t="s">
        <v>27</v>
      </c>
    </row>
    <row r="23" spans="3:19" ht="15" customHeight="1" x14ac:dyDescent="0.2">
      <c r="C23" s="571"/>
      <c r="D23" s="137" t="s">
        <v>44</v>
      </c>
      <c r="E23" s="241">
        <v>447.84100000000001</v>
      </c>
      <c r="F23" s="248">
        <v>489.58300000000003</v>
      </c>
      <c r="G23" s="307">
        <v>-8.5260313368724034</v>
      </c>
      <c r="H23" s="236" t="s">
        <v>92</v>
      </c>
      <c r="I23" s="322" t="s">
        <v>92</v>
      </c>
      <c r="J23" s="323" t="s">
        <v>200</v>
      </c>
      <c r="K23" s="236" t="s">
        <v>92</v>
      </c>
      <c r="L23" s="322" t="s">
        <v>92</v>
      </c>
      <c r="M23" s="323" t="s">
        <v>200</v>
      </c>
      <c r="N23" s="237">
        <v>275.63099999999997</v>
      </c>
      <c r="O23" s="324">
        <v>270.05399999999997</v>
      </c>
      <c r="P23" s="325">
        <v>2.0651425270501451</v>
      </c>
      <c r="Q23" s="237" t="s">
        <v>92</v>
      </c>
      <c r="R23" s="324" t="s">
        <v>92</v>
      </c>
      <c r="S23" s="307" t="s">
        <v>200</v>
      </c>
    </row>
    <row r="24" spans="3:19" ht="15" customHeight="1" x14ac:dyDescent="0.2">
      <c r="C24" s="571"/>
      <c r="D24" s="137" t="s">
        <v>45</v>
      </c>
      <c r="E24" s="241">
        <v>379.14800000000002</v>
      </c>
      <c r="F24" s="248">
        <v>375.928</v>
      </c>
      <c r="G24" s="307">
        <v>0.8565469983613957</v>
      </c>
      <c r="H24" s="237">
        <v>442.779</v>
      </c>
      <c r="I24" s="324">
        <v>443.39400000000001</v>
      </c>
      <c r="J24" s="325">
        <v>-0.13870282412482107</v>
      </c>
      <c r="K24" s="237" t="s">
        <v>92</v>
      </c>
      <c r="L24" s="324" t="s">
        <v>92</v>
      </c>
      <c r="M24" s="325" t="s">
        <v>200</v>
      </c>
      <c r="N24" s="237">
        <v>369.87799999999999</v>
      </c>
      <c r="O24" s="324">
        <v>364.02499999999998</v>
      </c>
      <c r="P24" s="325">
        <v>1.6078566032552735</v>
      </c>
      <c r="Q24" s="237" t="s">
        <v>92</v>
      </c>
      <c r="R24" s="324" t="s">
        <v>92</v>
      </c>
      <c r="S24" s="307" t="s">
        <v>200</v>
      </c>
    </row>
    <row r="25" spans="3:19" ht="15" customHeight="1" x14ac:dyDescent="0.2">
      <c r="C25" s="571"/>
      <c r="D25" s="137" t="s">
        <v>46</v>
      </c>
      <c r="E25" s="241">
        <v>465.85300000000001</v>
      </c>
      <c r="F25" s="248">
        <v>471.827</v>
      </c>
      <c r="G25" s="307">
        <v>-1.266142039349166</v>
      </c>
      <c r="H25" s="237" t="s">
        <v>27</v>
      </c>
      <c r="I25" s="324" t="s">
        <v>27</v>
      </c>
      <c r="J25" s="325" t="s">
        <v>27</v>
      </c>
      <c r="K25" s="236" t="s">
        <v>92</v>
      </c>
      <c r="L25" s="322" t="s">
        <v>92</v>
      </c>
      <c r="M25" s="323" t="s">
        <v>200</v>
      </c>
      <c r="N25" s="237" t="s">
        <v>27</v>
      </c>
      <c r="O25" s="324" t="s">
        <v>27</v>
      </c>
      <c r="P25" s="325" t="s">
        <v>27</v>
      </c>
      <c r="Q25" s="237" t="s">
        <v>92</v>
      </c>
      <c r="R25" s="324" t="s">
        <v>92</v>
      </c>
      <c r="S25" s="307" t="s">
        <v>200</v>
      </c>
    </row>
    <row r="26" spans="3:19" ht="15" customHeight="1" thickBot="1" x14ac:dyDescent="0.25">
      <c r="C26" s="571"/>
      <c r="D26" s="137" t="s">
        <v>47</v>
      </c>
      <c r="E26" s="241">
        <v>408.16</v>
      </c>
      <c r="F26" s="248">
        <v>407.98899999999998</v>
      </c>
      <c r="G26" s="307">
        <v>4.1912894710408648E-2</v>
      </c>
      <c r="H26" s="237" t="s">
        <v>92</v>
      </c>
      <c r="I26" s="324" t="s">
        <v>92</v>
      </c>
      <c r="J26" s="325" t="s">
        <v>200</v>
      </c>
      <c r="K26" s="237" t="s">
        <v>92</v>
      </c>
      <c r="L26" s="324" t="s">
        <v>92</v>
      </c>
      <c r="M26" s="325" t="s">
        <v>200</v>
      </c>
      <c r="N26" s="237">
        <v>469.86599999999999</v>
      </c>
      <c r="O26" s="324">
        <v>477.142</v>
      </c>
      <c r="P26" s="325">
        <v>-1.5249129190052459</v>
      </c>
      <c r="Q26" s="237" t="s">
        <v>27</v>
      </c>
      <c r="R26" s="324" t="s">
        <v>27</v>
      </c>
      <c r="S26" s="307" t="s">
        <v>27</v>
      </c>
    </row>
    <row r="27" spans="3:19" ht="15" customHeight="1" thickBot="1" x14ac:dyDescent="0.25">
      <c r="C27" s="580"/>
      <c r="D27" s="398" t="s">
        <v>24</v>
      </c>
      <c r="E27" s="308">
        <v>432.33750960971599</v>
      </c>
      <c r="F27" s="309">
        <v>430.02150086940037</v>
      </c>
      <c r="G27" s="310">
        <v>0.53857975371771172</v>
      </c>
      <c r="H27" s="250">
        <v>394.60528338137163</v>
      </c>
      <c r="I27" s="326">
        <v>397.45194299208094</v>
      </c>
      <c r="J27" s="327">
        <v>-0.71622737312068641</v>
      </c>
      <c r="K27" s="250">
        <v>406.73780132955233</v>
      </c>
      <c r="L27" s="326">
        <v>410.35085692091087</v>
      </c>
      <c r="M27" s="327">
        <v>-0.8804796018873452</v>
      </c>
      <c r="N27" s="250">
        <v>378.51914085911875</v>
      </c>
      <c r="O27" s="326">
        <v>372.02369054309867</v>
      </c>
      <c r="P27" s="327">
        <v>1.7459776033450187</v>
      </c>
      <c r="Q27" s="250">
        <v>464.08740422516496</v>
      </c>
      <c r="R27" s="326">
        <v>469.53863428298678</v>
      </c>
      <c r="S27" s="310">
        <v>-1.1609758302735125</v>
      </c>
    </row>
    <row r="28" spans="3:19" ht="15.75" customHeight="1" x14ac:dyDescent="0.2">
      <c r="C28" s="556" t="s">
        <v>49</v>
      </c>
      <c r="D28" s="138" t="s">
        <v>43</v>
      </c>
      <c r="E28" s="311">
        <v>367.94900000000001</v>
      </c>
      <c r="F28" s="312">
        <v>363.53399999999999</v>
      </c>
      <c r="G28" s="303">
        <v>1.2144668724245931</v>
      </c>
      <c r="H28" s="249">
        <v>367.94900000000001</v>
      </c>
      <c r="I28" s="320">
        <v>363.53399999999999</v>
      </c>
      <c r="J28" s="321">
        <v>1.2144668724245931</v>
      </c>
      <c r="K28" s="249" t="s">
        <v>27</v>
      </c>
      <c r="L28" s="320" t="s">
        <v>27</v>
      </c>
      <c r="M28" s="321" t="s">
        <v>27</v>
      </c>
      <c r="N28" s="249" t="s">
        <v>27</v>
      </c>
      <c r="O28" s="320" t="s">
        <v>27</v>
      </c>
      <c r="P28" s="321" t="s">
        <v>27</v>
      </c>
      <c r="Q28" s="249" t="s">
        <v>27</v>
      </c>
      <c r="R28" s="320" t="s">
        <v>27</v>
      </c>
      <c r="S28" s="303" t="s">
        <v>27</v>
      </c>
    </row>
    <row r="29" spans="3:19" ht="15" customHeight="1" x14ac:dyDescent="0.2">
      <c r="C29" s="571"/>
      <c r="D29" s="137" t="s">
        <v>44</v>
      </c>
      <c r="E29" s="241">
        <v>287.33300000000003</v>
      </c>
      <c r="F29" s="248">
        <v>281.69400000000002</v>
      </c>
      <c r="G29" s="307">
        <v>2.0018175750992246</v>
      </c>
      <c r="H29" s="237">
        <v>281.19600000000003</v>
      </c>
      <c r="I29" s="324">
        <v>270.45600000000002</v>
      </c>
      <c r="J29" s="325">
        <v>3.9710710799538593</v>
      </c>
      <c r="K29" s="237">
        <v>283.24900000000002</v>
      </c>
      <c r="L29" s="324">
        <v>280.93200000000002</v>
      </c>
      <c r="M29" s="325">
        <v>0.82475474492048151</v>
      </c>
      <c r="N29" s="237">
        <v>313.23200000000003</v>
      </c>
      <c r="O29" s="324">
        <v>311.32</v>
      </c>
      <c r="P29" s="325">
        <v>0.61415906462804659</v>
      </c>
      <c r="Q29" s="237">
        <v>321.00099999999998</v>
      </c>
      <c r="R29" s="324">
        <v>317.34699999999998</v>
      </c>
      <c r="S29" s="307">
        <v>1.1514209997258511</v>
      </c>
    </row>
    <row r="30" spans="3:19" ht="15" customHeight="1" x14ac:dyDescent="0.2">
      <c r="C30" s="571"/>
      <c r="D30" s="137" t="s">
        <v>45</v>
      </c>
      <c r="E30" s="241">
        <v>278.928</v>
      </c>
      <c r="F30" s="248">
        <v>276.46800000000002</v>
      </c>
      <c r="G30" s="307">
        <v>0.88979556404357085</v>
      </c>
      <c r="H30" s="237">
        <v>347.99599999999998</v>
      </c>
      <c r="I30" s="324">
        <v>337.63799999999998</v>
      </c>
      <c r="J30" s="325">
        <v>3.0677826547959661</v>
      </c>
      <c r="K30" s="237">
        <v>210.74299999999999</v>
      </c>
      <c r="L30" s="324">
        <v>214.346</v>
      </c>
      <c r="M30" s="325">
        <v>-1.6809270991761025</v>
      </c>
      <c r="N30" s="237">
        <v>280.911</v>
      </c>
      <c r="O30" s="324">
        <v>278.32799999999997</v>
      </c>
      <c r="P30" s="325">
        <v>0.92804173493145747</v>
      </c>
      <c r="Q30" s="237">
        <v>311.8</v>
      </c>
      <c r="R30" s="324">
        <v>305.93099999999998</v>
      </c>
      <c r="S30" s="307">
        <v>1.9184064380530343</v>
      </c>
    </row>
    <row r="31" spans="3:19" ht="15" customHeight="1" x14ac:dyDescent="0.2">
      <c r="C31" s="571"/>
      <c r="D31" s="137" t="s">
        <v>46</v>
      </c>
      <c r="E31" s="241" t="s">
        <v>92</v>
      </c>
      <c r="F31" s="248" t="s">
        <v>92</v>
      </c>
      <c r="G31" s="307" t="s">
        <v>200</v>
      </c>
      <c r="H31" s="237" t="s">
        <v>27</v>
      </c>
      <c r="I31" s="324" t="s">
        <v>27</v>
      </c>
      <c r="J31" s="325" t="s">
        <v>27</v>
      </c>
      <c r="K31" s="237" t="s">
        <v>27</v>
      </c>
      <c r="L31" s="324" t="s">
        <v>27</v>
      </c>
      <c r="M31" s="325" t="s">
        <v>27</v>
      </c>
      <c r="N31" s="237">
        <v>440.48</v>
      </c>
      <c r="O31" s="324">
        <v>440.48</v>
      </c>
      <c r="P31" s="325">
        <v>0</v>
      </c>
      <c r="Q31" s="237" t="s">
        <v>27</v>
      </c>
      <c r="R31" s="324" t="s">
        <v>27</v>
      </c>
      <c r="S31" s="307" t="s">
        <v>27</v>
      </c>
    </row>
    <row r="32" spans="3:19" ht="15" customHeight="1" thickBot="1" x14ac:dyDescent="0.25">
      <c r="C32" s="571"/>
      <c r="D32" s="137" t="s">
        <v>47</v>
      </c>
      <c r="E32" s="241" t="s">
        <v>27</v>
      </c>
      <c r="F32" s="248" t="s">
        <v>27</v>
      </c>
      <c r="G32" s="307" t="s">
        <v>27</v>
      </c>
      <c r="H32" s="237" t="s">
        <v>27</v>
      </c>
      <c r="I32" s="324" t="s">
        <v>27</v>
      </c>
      <c r="J32" s="325" t="s">
        <v>27</v>
      </c>
      <c r="K32" s="237" t="s">
        <v>27</v>
      </c>
      <c r="L32" s="324" t="s">
        <v>27</v>
      </c>
      <c r="M32" s="325" t="s">
        <v>27</v>
      </c>
      <c r="N32" s="237" t="s">
        <v>27</v>
      </c>
      <c r="O32" s="324" t="s">
        <v>27</v>
      </c>
      <c r="P32" s="325" t="s">
        <v>27</v>
      </c>
      <c r="Q32" s="237" t="s">
        <v>27</v>
      </c>
      <c r="R32" s="324" t="s">
        <v>27</v>
      </c>
      <c r="S32" s="307" t="s">
        <v>27</v>
      </c>
    </row>
    <row r="33" spans="3:19" ht="15" customHeight="1" thickBot="1" x14ac:dyDescent="0.25">
      <c r="C33" s="580"/>
      <c r="D33" s="398" t="s">
        <v>24</v>
      </c>
      <c r="E33" s="308">
        <v>284.44658774300183</v>
      </c>
      <c r="F33" s="309">
        <v>280.17552980529797</v>
      </c>
      <c r="G33" s="310">
        <v>1.5244221865742307</v>
      </c>
      <c r="H33" s="250">
        <v>309.13066510109718</v>
      </c>
      <c r="I33" s="326">
        <v>298.20072163480148</v>
      </c>
      <c r="J33" s="327">
        <v>3.665297456818803</v>
      </c>
      <c r="K33" s="250">
        <v>261.86524833061623</v>
      </c>
      <c r="L33" s="326">
        <v>257.69874672799864</v>
      </c>
      <c r="M33" s="327">
        <v>1.6168109684349123</v>
      </c>
      <c r="N33" s="250">
        <v>286.40649822177136</v>
      </c>
      <c r="O33" s="326">
        <v>282.3522334860113</v>
      </c>
      <c r="P33" s="327">
        <v>1.4358890261659358</v>
      </c>
      <c r="Q33" s="250">
        <v>316.29041074613559</v>
      </c>
      <c r="R33" s="326">
        <v>310.85013131230261</v>
      </c>
      <c r="S33" s="310">
        <v>1.750129366478306</v>
      </c>
    </row>
    <row r="34" spans="3:19" ht="15.75" customHeight="1" x14ac:dyDescent="0.2">
      <c r="C34" s="556" t="s">
        <v>50</v>
      </c>
      <c r="D34" s="399" t="s">
        <v>51</v>
      </c>
      <c r="E34" s="239">
        <v>615.99099999999999</v>
      </c>
      <c r="F34" s="244">
        <v>610.28800000000001</v>
      </c>
      <c r="G34" s="313">
        <v>0.93447683716539975</v>
      </c>
      <c r="H34" s="235">
        <v>643.72</v>
      </c>
      <c r="I34" s="332">
        <v>643.39700000000005</v>
      </c>
      <c r="J34" s="333">
        <v>5.0202285680533018E-2</v>
      </c>
      <c r="K34" s="235">
        <v>546.24800000000005</v>
      </c>
      <c r="L34" s="332">
        <v>541.69799999999998</v>
      </c>
      <c r="M34" s="333">
        <v>0.83995141204140833</v>
      </c>
      <c r="N34" s="235">
        <v>704.59</v>
      </c>
      <c r="O34" s="332">
        <v>682.05200000000002</v>
      </c>
      <c r="P34" s="333">
        <v>3.3044401306645259</v>
      </c>
      <c r="Q34" s="235">
        <v>546.08199999999999</v>
      </c>
      <c r="R34" s="332">
        <v>544.27099999999996</v>
      </c>
      <c r="S34" s="313">
        <v>0.33273865408960529</v>
      </c>
    </row>
    <row r="35" spans="3:19" ht="15.75" customHeight="1" thickBot="1" x14ac:dyDescent="0.25">
      <c r="C35" s="557"/>
      <c r="D35" s="133" t="s">
        <v>52</v>
      </c>
      <c r="E35" s="314">
        <v>973.904</v>
      </c>
      <c r="F35" s="315">
        <v>945.28599999999994</v>
      </c>
      <c r="G35" s="316">
        <v>3.0274435461860278</v>
      </c>
      <c r="H35" s="238">
        <v>1008.669</v>
      </c>
      <c r="I35" s="334">
        <v>1015.052</v>
      </c>
      <c r="J35" s="335">
        <v>-0.62883477890788242</v>
      </c>
      <c r="K35" s="238">
        <v>942.846</v>
      </c>
      <c r="L35" s="334">
        <v>933.29600000000005</v>
      </c>
      <c r="M35" s="335">
        <v>1.0232552159229178</v>
      </c>
      <c r="N35" s="238">
        <v>820.86500000000001</v>
      </c>
      <c r="O35" s="334">
        <v>782.08900000000006</v>
      </c>
      <c r="P35" s="335">
        <v>4.9580035008803289</v>
      </c>
      <c r="Q35" s="238">
        <v>966.64400000000001</v>
      </c>
      <c r="R35" s="334">
        <v>975.42399999999998</v>
      </c>
      <c r="S35" s="316">
        <v>-0.90012138311134171</v>
      </c>
    </row>
    <row r="36" spans="3:19" ht="15" customHeight="1" thickBot="1" x14ac:dyDescent="0.25">
      <c r="C36" s="580"/>
      <c r="D36" s="398" t="s">
        <v>24</v>
      </c>
      <c r="E36" s="317">
        <v>699.96564607575965</v>
      </c>
      <c r="F36" s="318">
        <v>701.62994853891678</v>
      </c>
      <c r="G36" s="319">
        <v>-0.23720516300977357</v>
      </c>
      <c r="H36" s="250">
        <v>709.35934462900866</v>
      </c>
      <c r="I36" s="326">
        <v>712.30789247878158</v>
      </c>
      <c r="J36" s="327">
        <v>-0.41394288634261539</v>
      </c>
      <c r="K36" s="250">
        <v>692.7357220478724</v>
      </c>
      <c r="L36" s="326">
        <v>685.66852154575736</v>
      </c>
      <c r="M36" s="327">
        <v>1.0307021950173367</v>
      </c>
      <c r="N36" s="250">
        <v>718.18519079909277</v>
      </c>
      <c r="O36" s="326">
        <v>737.71687274024737</v>
      </c>
      <c r="P36" s="327">
        <v>-2.6475850916360661</v>
      </c>
      <c r="Q36" s="250">
        <v>676.32647472840529</v>
      </c>
      <c r="R36" s="326">
        <v>673.93910786676599</v>
      </c>
      <c r="S36" s="310">
        <v>0.35424073685174273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zoomScale="80" workbookViewId="0">
      <selection activeCell="Q28" sqref="Q2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255</v>
      </c>
      <c r="C2" s="160"/>
      <c r="D2" s="160"/>
      <c r="E2" s="160"/>
      <c r="F2" s="160"/>
      <c r="G2" s="160"/>
      <c r="H2" s="160"/>
    </row>
    <row r="3" spans="2:15" ht="15.75" x14ac:dyDescent="0.25">
      <c r="B3" s="25"/>
      <c r="C3" s="160"/>
      <c r="D3" s="160"/>
      <c r="E3" s="160"/>
      <c r="F3" s="160"/>
      <c r="G3" s="160"/>
      <c r="H3" s="160"/>
    </row>
    <row r="4" spans="2:15" ht="16.5" thickBot="1" x14ac:dyDescent="0.3">
      <c r="B4" s="25"/>
      <c r="C4" s="160"/>
      <c r="D4" s="160"/>
      <c r="E4" s="160"/>
      <c r="F4" s="160"/>
      <c r="G4" s="160"/>
      <c r="H4" s="160"/>
    </row>
    <row r="5" spans="2:15" ht="16.5" thickBot="1" x14ac:dyDescent="0.3">
      <c r="B5" s="25"/>
      <c r="C5" s="160"/>
      <c r="D5" s="160"/>
      <c r="E5" s="582" t="s">
        <v>0</v>
      </c>
      <c r="F5" s="605"/>
      <c r="G5" s="606" t="s">
        <v>1</v>
      </c>
      <c r="H5" s="607"/>
      <c r="I5" s="607"/>
      <c r="J5" s="607"/>
      <c r="K5" s="608"/>
    </row>
    <row r="6" spans="2:15" ht="16.5" customHeight="1" thickBot="1" x14ac:dyDescent="0.3">
      <c r="B6" s="25"/>
      <c r="C6" s="160"/>
      <c r="D6" s="160"/>
      <c r="E6" s="583"/>
      <c r="F6" s="609"/>
      <c r="G6" s="610" t="s">
        <v>26</v>
      </c>
      <c r="H6" s="611"/>
      <c r="I6" s="612" t="s">
        <v>304</v>
      </c>
      <c r="J6" s="613">
        <v>44197</v>
      </c>
      <c r="K6" s="614"/>
    </row>
    <row r="7" spans="2:15" ht="39.75" customHeight="1" thickBot="1" x14ac:dyDescent="0.3">
      <c r="B7" s="25"/>
      <c r="C7" s="160"/>
      <c r="D7" s="160"/>
      <c r="E7" s="584"/>
      <c r="F7" s="615"/>
      <c r="G7" s="616" t="s">
        <v>305</v>
      </c>
      <c r="H7" s="617" t="s">
        <v>286</v>
      </c>
      <c r="I7" s="618"/>
      <c r="J7" s="619" t="s">
        <v>306</v>
      </c>
      <c r="K7" s="620" t="s">
        <v>307</v>
      </c>
    </row>
    <row r="8" spans="2:15" ht="47.25" customHeight="1" thickBot="1" x14ac:dyDescent="0.3">
      <c r="B8" s="25"/>
      <c r="C8" s="160"/>
      <c r="D8" s="160"/>
      <c r="E8" s="585" t="s">
        <v>182</v>
      </c>
      <c r="F8" s="621"/>
      <c r="G8" s="622">
        <v>149.29</v>
      </c>
      <c r="H8" s="623">
        <v>155.24</v>
      </c>
      <c r="I8" s="624">
        <f>(G8-H8)/H8*100</f>
        <v>-3.8327750579747599</v>
      </c>
      <c r="J8" s="625">
        <v>3.37</v>
      </c>
      <c r="K8" s="626">
        <v>4.2</v>
      </c>
    </row>
    <row r="9" spans="2:15" ht="15.75" x14ac:dyDescent="0.25">
      <c r="B9" s="25"/>
      <c r="C9" s="160"/>
      <c r="D9" s="160"/>
      <c r="E9" s="160"/>
      <c r="F9" s="160"/>
      <c r="G9" s="160"/>
      <c r="H9" s="160"/>
    </row>
    <row r="10" spans="2:15" ht="15.75" x14ac:dyDescent="0.25">
      <c r="B10" s="25"/>
      <c r="C10" s="160"/>
      <c r="D10" s="160"/>
      <c r="E10" s="160"/>
      <c r="F10" s="160"/>
      <c r="G10" s="160"/>
      <c r="H10" s="160"/>
    </row>
    <row r="11" spans="2:15" ht="15.75" x14ac:dyDescent="0.25">
      <c r="B11" s="25"/>
      <c r="C11" s="160"/>
      <c r="D11" s="160"/>
      <c r="E11" s="160"/>
      <c r="F11" s="160"/>
      <c r="G11" s="160"/>
      <c r="H11" s="160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89" t="s">
        <v>0</v>
      </c>
      <c r="C14" s="590"/>
      <c r="D14" s="478" t="s">
        <v>9</v>
      </c>
      <c r="E14" s="478"/>
      <c r="F14" s="478"/>
      <c r="G14" s="479"/>
      <c r="H14" s="479"/>
      <c r="I14" s="479"/>
      <c r="J14" s="479"/>
      <c r="K14" s="479"/>
      <c r="L14" s="479"/>
      <c r="M14" s="479"/>
      <c r="N14" s="479"/>
      <c r="O14" s="480"/>
    </row>
    <row r="15" spans="2:15" ht="15" customHeight="1" thickBot="1" x14ac:dyDescent="0.25">
      <c r="B15" s="583"/>
      <c r="C15" s="591"/>
      <c r="D15" s="481" t="s">
        <v>10</v>
      </c>
      <c r="E15" s="478"/>
      <c r="F15" s="478"/>
      <c r="G15" s="481" t="s">
        <v>11</v>
      </c>
      <c r="H15" s="478"/>
      <c r="I15" s="478"/>
      <c r="J15" s="481" t="s">
        <v>12</v>
      </c>
      <c r="K15" s="479"/>
      <c r="L15" s="479"/>
      <c r="M15" s="481" t="s">
        <v>13</v>
      </c>
      <c r="N15" s="479"/>
      <c r="O15" s="480"/>
    </row>
    <row r="16" spans="2:15" ht="31.5" customHeight="1" thickBot="1" x14ac:dyDescent="0.3">
      <c r="B16" s="583"/>
      <c r="C16" s="591"/>
      <c r="D16" s="421" t="s">
        <v>26</v>
      </c>
      <c r="E16" s="422"/>
      <c r="F16" s="482" t="s">
        <v>142</v>
      </c>
      <c r="G16" s="421" t="s">
        <v>26</v>
      </c>
      <c r="H16" s="422"/>
      <c r="I16" s="482" t="s">
        <v>142</v>
      </c>
      <c r="J16" s="421" t="s">
        <v>26</v>
      </c>
      <c r="K16" s="422"/>
      <c r="L16" s="482" t="s">
        <v>142</v>
      </c>
      <c r="M16" s="421" t="s">
        <v>26</v>
      </c>
      <c r="N16" s="422"/>
      <c r="O16" s="483" t="s">
        <v>142</v>
      </c>
    </row>
    <row r="17" spans="2:15" ht="19.5" customHeight="1" thickBot="1" x14ac:dyDescent="0.25">
      <c r="B17" s="592"/>
      <c r="C17" s="593"/>
      <c r="D17" s="423" t="s">
        <v>305</v>
      </c>
      <c r="E17" s="423" t="s">
        <v>286</v>
      </c>
      <c r="F17" s="155" t="s">
        <v>14</v>
      </c>
      <c r="G17" s="423" t="s">
        <v>305</v>
      </c>
      <c r="H17" s="423" t="s">
        <v>286</v>
      </c>
      <c r="I17" s="155" t="s">
        <v>14</v>
      </c>
      <c r="J17" s="423" t="s">
        <v>305</v>
      </c>
      <c r="K17" s="423" t="s">
        <v>286</v>
      </c>
      <c r="L17" s="155" t="s">
        <v>14</v>
      </c>
      <c r="M17" s="423" t="s">
        <v>305</v>
      </c>
      <c r="N17" s="423" t="s">
        <v>286</v>
      </c>
      <c r="O17" s="156" t="s">
        <v>14</v>
      </c>
    </row>
    <row r="18" spans="2:15" ht="36" customHeight="1" thickBot="1" x14ac:dyDescent="0.25">
      <c r="B18" s="594" t="s">
        <v>185</v>
      </c>
      <c r="C18" s="595"/>
      <c r="D18" s="424">
        <v>152.61000000000001</v>
      </c>
      <c r="E18" s="424">
        <v>160.97</v>
      </c>
      <c r="F18" s="425">
        <v>-5.1935143194383953</v>
      </c>
      <c r="G18" s="426">
        <v>142.63999999999999</v>
      </c>
      <c r="H18" s="426">
        <v>143.47999999999999</v>
      </c>
      <c r="I18" s="425">
        <v>-0.58544744912183122</v>
      </c>
      <c r="J18" s="426">
        <v>145.77000000000001</v>
      </c>
      <c r="K18" s="426">
        <v>151.44</v>
      </c>
      <c r="L18" s="425">
        <v>-3.744057052297932</v>
      </c>
      <c r="M18" s="426">
        <v>147.29</v>
      </c>
      <c r="N18" s="426">
        <v>149.13999999999999</v>
      </c>
      <c r="O18" s="427">
        <v>-1.2404452192570703</v>
      </c>
    </row>
    <row r="21" spans="2:15" ht="23.25" thickBot="1" x14ac:dyDescent="0.4">
      <c r="B21" s="26"/>
      <c r="I21" s="48"/>
      <c r="J21" s="49"/>
      <c r="K21" s="48"/>
      <c r="L21" s="48"/>
      <c r="M21" s="48"/>
      <c r="N21" s="48"/>
    </row>
    <row r="22" spans="2:15" ht="16.5" thickBot="1" x14ac:dyDescent="0.3">
      <c r="I22" s="50"/>
      <c r="J22" s="51" t="s">
        <v>1</v>
      </c>
      <c r="K22" s="52"/>
      <c r="L22" s="52"/>
      <c r="M22" s="52"/>
      <c r="N22" s="53"/>
    </row>
    <row r="23" spans="2:15" ht="32.25" customHeight="1" thickBot="1" x14ac:dyDescent="0.3">
      <c r="I23" s="54" t="s">
        <v>0</v>
      </c>
      <c r="J23" s="586" t="s">
        <v>308</v>
      </c>
      <c r="K23" s="586" t="s">
        <v>309</v>
      </c>
      <c r="L23" s="586" t="s">
        <v>310</v>
      </c>
      <c r="M23" s="55" t="s">
        <v>311</v>
      </c>
      <c r="N23" s="56"/>
    </row>
    <row r="24" spans="2:15" ht="19.5" customHeight="1" thickBot="1" x14ac:dyDescent="0.25">
      <c r="I24" s="57"/>
      <c r="J24" s="587"/>
      <c r="K24" s="588"/>
      <c r="L24" s="587"/>
      <c r="M24" s="58" t="s">
        <v>293</v>
      </c>
      <c r="N24" s="59" t="s">
        <v>266</v>
      </c>
    </row>
    <row r="25" spans="2:15" ht="52.5" customHeight="1" thickBot="1" x14ac:dyDescent="0.3">
      <c r="I25" s="60" t="s">
        <v>140</v>
      </c>
      <c r="J25" s="296">
        <v>149.29</v>
      </c>
      <c r="K25" s="297">
        <v>139.18</v>
      </c>
      <c r="L25" s="298">
        <v>139.47</v>
      </c>
      <c r="M25" s="251">
        <v>7.2639747090099043</v>
      </c>
      <c r="N25" s="252">
        <v>7.0409407040940657</v>
      </c>
    </row>
  </sheetData>
  <mergeCells count="10">
    <mergeCell ref="B14:C17"/>
    <mergeCell ref="B18:C18"/>
    <mergeCell ref="E5:F7"/>
    <mergeCell ref="G5:K5"/>
    <mergeCell ref="I6:I7"/>
    <mergeCell ref="J6:K6"/>
    <mergeCell ref="E8:F8"/>
    <mergeCell ref="L23:L24"/>
    <mergeCell ref="J23:J24"/>
    <mergeCell ref="K23:K2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596" t="s">
        <v>83</v>
      </c>
      <c r="C5" s="596" t="s">
        <v>1</v>
      </c>
      <c r="D5" s="596"/>
      <c r="E5" s="596"/>
      <c r="F5" s="596"/>
      <c r="G5" s="596"/>
      <c r="H5" s="596"/>
    </row>
    <row r="6" spans="1:8" ht="13.5" customHeight="1" thickBot="1" x14ac:dyDescent="0.25">
      <c r="B6" s="596"/>
      <c r="C6" s="596"/>
      <c r="D6" s="596"/>
      <c r="E6" s="596"/>
      <c r="F6" s="596"/>
      <c r="G6" s="596"/>
      <c r="H6" s="596"/>
    </row>
    <row r="7" spans="1:8" ht="23.25" customHeight="1" thickBot="1" x14ac:dyDescent="0.25">
      <c r="B7" s="596"/>
      <c r="C7" s="597" t="s">
        <v>84</v>
      </c>
      <c r="D7" s="597"/>
      <c r="E7" s="484" t="s">
        <v>198</v>
      </c>
      <c r="F7" s="599" t="s">
        <v>85</v>
      </c>
      <c r="G7" s="599"/>
      <c r="H7" s="485" t="s">
        <v>283</v>
      </c>
    </row>
    <row r="8" spans="1:8" ht="15.75" thickBot="1" x14ac:dyDescent="0.25">
      <c r="B8" s="596"/>
      <c r="C8" s="416">
        <v>44248</v>
      </c>
      <c r="D8" s="417">
        <v>44241</v>
      </c>
      <c r="E8" s="30" t="s">
        <v>14</v>
      </c>
      <c r="F8" s="416">
        <v>44248</v>
      </c>
      <c r="G8" s="536">
        <v>44241</v>
      </c>
      <c r="H8" s="156" t="s">
        <v>14</v>
      </c>
    </row>
    <row r="9" spans="1:8" ht="27.75" customHeight="1" thickBot="1" x14ac:dyDescent="0.25">
      <c r="B9" s="547" t="s">
        <v>86</v>
      </c>
      <c r="C9" s="537">
        <v>1555.99</v>
      </c>
      <c r="D9" s="538">
        <v>1524.43</v>
      </c>
      <c r="E9" s="539">
        <v>2.0702820070452526</v>
      </c>
      <c r="F9" s="540">
        <v>346.49009512951153</v>
      </c>
      <c r="G9" s="541">
        <v>339.70130761482852</v>
      </c>
      <c r="H9" s="526">
        <v>1.9984578694588064</v>
      </c>
    </row>
    <row r="10" spans="1:8" ht="33.75" customHeight="1" thickBot="1" x14ac:dyDescent="0.25">
      <c r="B10" s="547" t="s">
        <v>152</v>
      </c>
      <c r="C10" s="418">
        <v>1677.95</v>
      </c>
      <c r="D10" s="419">
        <v>1652.52</v>
      </c>
      <c r="E10" s="539">
        <v>1.5388618594631269</v>
      </c>
      <c r="F10" s="540">
        <v>373.64832365411343</v>
      </c>
      <c r="G10" s="541">
        <v>368.24465856723918</v>
      </c>
      <c r="H10" s="526">
        <v>1.4674116680738127</v>
      </c>
    </row>
    <row r="11" spans="1:8" ht="28.5" customHeight="1" thickBot="1" x14ac:dyDescent="0.25">
      <c r="B11" s="527" t="s">
        <v>87</v>
      </c>
      <c r="C11" s="537">
        <v>1001.66</v>
      </c>
      <c r="D11" s="538">
        <v>989.79</v>
      </c>
      <c r="E11" s="539">
        <v>1.1992442841410811</v>
      </c>
      <c r="F11" s="540">
        <v>223.05109202978588</v>
      </c>
      <c r="G11" s="541">
        <v>220.56306768043211</v>
      </c>
      <c r="H11" s="526">
        <v>1.1280330725897394</v>
      </c>
    </row>
    <row r="12" spans="1:8" ht="22.5" customHeight="1" thickBot="1" x14ac:dyDescent="0.25">
      <c r="B12" s="527" t="s">
        <v>88</v>
      </c>
      <c r="C12" s="528">
        <v>1230.8</v>
      </c>
      <c r="D12" s="529">
        <v>1236.5899999999999</v>
      </c>
      <c r="E12" s="539">
        <v>-0.46822309738878398</v>
      </c>
      <c r="F12" s="540">
        <v>274.07631738340399</v>
      </c>
      <c r="G12" s="541">
        <v>275.55954683614254</v>
      </c>
      <c r="H12" s="526">
        <v>-0.53826095657666917</v>
      </c>
    </row>
    <row r="13" spans="1:8" ht="23.25" customHeight="1" thickBot="1" x14ac:dyDescent="0.25">
      <c r="B13" s="527" t="s">
        <v>89</v>
      </c>
      <c r="C13" s="540">
        <v>1365.47</v>
      </c>
      <c r="D13" s="542">
        <v>1327.06</v>
      </c>
      <c r="E13" s="539">
        <v>2.8943680014468134</v>
      </c>
      <c r="F13" s="540">
        <v>304.06482702105677</v>
      </c>
      <c r="G13" s="541">
        <v>295.71972296749232</v>
      </c>
      <c r="H13" s="526">
        <v>2.8219639765054869</v>
      </c>
    </row>
    <row r="14" spans="1:8" ht="34.5" customHeight="1" thickBot="1" x14ac:dyDescent="0.25">
      <c r="B14" s="486" t="s">
        <v>90</v>
      </c>
      <c r="C14" s="543">
        <v>1436.97</v>
      </c>
      <c r="D14" s="544">
        <v>1429.07</v>
      </c>
      <c r="E14" s="487">
        <v>0.55280707033246035</v>
      </c>
      <c r="F14" s="540">
        <v>319.98655004097344</v>
      </c>
      <c r="G14" s="541">
        <v>318.45145245968854</v>
      </c>
      <c r="H14" s="488">
        <v>0.4820507394229025</v>
      </c>
    </row>
    <row r="15" spans="1:8" ht="30.75" customHeight="1" thickBot="1" x14ac:dyDescent="0.25">
      <c r="B15" s="598" t="s">
        <v>91</v>
      </c>
      <c r="C15" s="598"/>
      <c r="D15" s="598"/>
      <c r="E15" s="598"/>
      <c r="F15" s="627">
        <v>4.4907199999999996</v>
      </c>
      <c r="G15" s="627">
        <v>4.4875600000000002</v>
      </c>
      <c r="H15" s="545" t="s">
        <v>284</v>
      </c>
    </row>
    <row r="16" spans="1:8" ht="19.5" thickBot="1" x14ac:dyDescent="0.25">
      <c r="B16" s="598"/>
      <c r="C16" s="598"/>
      <c r="D16" s="598"/>
      <c r="E16" s="598"/>
      <c r="F16" s="627">
        <v>4.4907199999999996</v>
      </c>
      <c r="G16" s="627">
        <v>4.4875600000000002</v>
      </c>
      <c r="H16" s="546">
        <v>7.0416885790928377E-2</v>
      </c>
    </row>
    <row r="19" spans="2:4" ht="21" x14ac:dyDescent="0.25">
      <c r="B19" s="46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4" sqref="R14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600" t="s">
        <v>83</v>
      </c>
      <c r="C6" s="601" t="s">
        <v>161</v>
      </c>
      <c r="D6" s="601"/>
      <c r="E6" s="601"/>
      <c r="F6" s="601"/>
      <c r="G6" s="601"/>
      <c r="H6" s="601"/>
      <c r="I6" s="602" t="s">
        <v>162</v>
      </c>
      <c r="J6" s="602"/>
      <c r="K6" s="602"/>
      <c r="L6" s="602"/>
      <c r="M6" s="602"/>
    </row>
    <row r="7" spans="2:13" ht="38.25" customHeight="1" thickBot="1" x14ac:dyDescent="0.25">
      <c r="B7" s="600"/>
      <c r="C7" s="489" t="s">
        <v>312</v>
      </c>
      <c r="D7" s="490" t="s">
        <v>287</v>
      </c>
      <c r="E7" s="490" t="s">
        <v>163</v>
      </c>
      <c r="F7" s="491" t="s">
        <v>164</v>
      </c>
      <c r="G7" s="490" t="s">
        <v>165</v>
      </c>
      <c r="H7" s="492" t="s">
        <v>166</v>
      </c>
      <c r="I7" s="493" t="s">
        <v>288</v>
      </c>
      <c r="J7" s="490" t="s">
        <v>167</v>
      </c>
      <c r="K7" s="491" t="s">
        <v>164</v>
      </c>
      <c r="L7" s="490" t="s">
        <v>168</v>
      </c>
      <c r="M7" s="490" t="s">
        <v>169</v>
      </c>
    </row>
    <row r="8" spans="2:13" ht="30" customHeight="1" thickBot="1" x14ac:dyDescent="0.25">
      <c r="B8" s="494" t="s">
        <v>313</v>
      </c>
      <c r="C8" s="495">
        <v>149.29</v>
      </c>
      <c r="D8" s="496"/>
      <c r="E8" s="496">
        <v>155.24</v>
      </c>
      <c r="F8" s="497">
        <v>139.18</v>
      </c>
      <c r="G8" s="496">
        <v>139.18</v>
      </c>
      <c r="H8" s="498">
        <v>139.47</v>
      </c>
      <c r="I8" s="499"/>
      <c r="J8" s="500">
        <v>96.167224942025243</v>
      </c>
      <c r="K8" s="501">
        <v>107.26397470900991</v>
      </c>
      <c r="L8" s="500">
        <v>107.26397470900991</v>
      </c>
      <c r="M8" s="500">
        <v>107.04094070409407</v>
      </c>
    </row>
    <row r="9" spans="2:13" ht="30" customHeight="1" thickBot="1" x14ac:dyDescent="0.25">
      <c r="B9" s="494" t="s">
        <v>170</v>
      </c>
      <c r="C9" s="530">
        <v>1001.66</v>
      </c>
      <c r="D9" s="531">
        <v>989.79</v>
      </c>
      <c r="E9" s="532">
        <v>974.55</v>
      </c>
      <c r="F9" s="502">
        <v>982.58</v>
      </c>
      <c r="G9" s="503">
        <v>1092.26</v>
      </c>
      <c r="H9" s="504">
        <v>726.32</v>
      </c>
      <c r="I9" s="505">
        <v>101.19924428414109</v>
      </c>
      <c r="J9" s="500">
        <v>102.78179672669438</v>
      </c>
      <c r="K9" s="501">
        <v>101.94182661971544</v>
      </c>
      <c r="L9" s="500">
        <v>91.705271638620843</v>
      </c>
      <c r="M9" s="500">
        <v>137.90891067298159</v>
      </c>
    </row>
    <row r="10" spans="2:13" ht="30" customHeight="1" thickBot="1" x14ac:dyDescent="0.25">
      <c r="B10" s="494" t="s">
        <v>171</v>
      </c>
      <c r="C10" s="530">
        <v>1230.8</v>
      </c>
      <c r="D10" s="531">
        <v>1236.5899999999999</v>
      </c>
      <c r="E10" s="532">
        <v>1218.8800000000001</v>
      </c>
      <c r="F10" s="502">
        <v>1189.03</v>
      </c>
      <c r="G10" s="503">
        <v>1277.31</v>
      </c>
      <c r="H10" s="504">
        <v>1175.32</v>
      </c>
      <c r="I10" s="505">
        <v>99.531776902611213</v>
      </c>
      <c r="J10" s="500">
        <v>100.97794696770805</v>
      </c>
      <c r="K10" s="501">
        <v>103.51294752865782</v>
      </c>
      <c r="L10" s="500">
        <v>96.358753943835097</v>
      </c>
      <c r="M10" s="500">
        <v>104.72041656740292</v>
      </c>
    </row>
    <row r="11" spans="2:13" ht="30" customHeight="1" thickBot="1" x14ac:dyDescent="0.25">
      <c r="B11" s="494" t="s">
        <v>172</v>
      </c>
      <c r="C11" s="506">
        <v>1555.99</v>
      </c>
      <c r="D11" s="507">
        <v>1524.43</v>
      </c>
      <c r="E11" s="508">
        <v>1494.16</v>
      </c>
      <c r="F11" s="502">
        <v>1470.11</v>
      </c>
      <c r="G11" s="503">
        <v>1495.82</v>
      </c>
      <c r="H11" s="504">
        <v>1772.81</v>
      </c>
      <c r="I11" s="505">
        <v>102.07028200704525</v>
      </c>
      <c r="J11" s="500">
        <v>104.13811104567114</v>
      </c>
      <c r="K11" s="501">
        <v>105.84173973376143</v>
      </c>
      <c r="L11" s="500">
        <v>104.02254281932319</v>
      </c>
      <c r="M11" s="500">
        <v>87.769698952510424</v>
      </c>
    </row>
    <row r="12" spans="2:13" ht="30" customHeight="1" thickBot="1" x14ac:dyDescent="0.25">
      <c r="B12" s="494" t="s">
        <v>173</v>
      </c>
      <c r="C12" s="506">
        <v>1677.95</v>
      </c>
      <c r="D12" s="507">
        <v>1652.52</v>
      </c>
      <c r="E12" s="508">
        <v>1649.91</v>
      </c>
      <c r="F12" s="502">
        <v>1624.22</v>
      </c>
      <c r="G12" s="503">
        <v>1714.8</v>
      </c>
      <c r="H12" s="504">
        <v>1998.49</v>
      </c>
      <c r="I12" s="505">
        <v>101.53886185946313</v>
      </c>
      <c r="J12" s="500">
        <v>101.69948663866514</v>
      </c>
      <c r="K12" s="501">
        <v>103.30804940217457</v>
      </c>
      <c r="L12" s="500">
        <v>97.851061348262192</v>
      </c>
      <c r="M12" s="500">
        <v>83.960890472306588</v>
      </c>
    </row>
    <row r="13" spans="2:13" ht="30" customHeight="1" thickBot="1" x14ac:dyDescent="0.25">
      <c r="B13" s="494" t="s">
        <v>89</v>
      </c>
      <c r="C13" s="533">
        <v>1365.47</v>
      </c>
      <c r="D13" s="534">
        <v>1327.059</v>
      </c>
      <c r="E13" s="535">
        <v>1366.51</v>
      </c>
      <c r="F13" s="502">
        <v>1376.86</v>
      </c>
      <c r="G13" s="503">
        <v>1389.6</v>
      </c>
      <c r="H13" s="504">
        <v>1299.05</v>
      </c>
      <c r="I13" s="505">
        <v>102.89444553708614</v>
      </c>
      <c r="J13" s="500">
        <v>99.923893714645331</v>
      </c>
      <c r="K13" s="501">
        <v>99.172755399968054</v>
      </c>
      <c r="L13" s="500">
        <v>98.263529073114569</v>
      </c>
      <c r="M13" s="500">
        <v>105.11296716831531</v>
      </c>
    </row>
    <row r="14" spans="2:13" ht="30" customHeight="1" thickBot="1" x14ac:dyDescent="0.25">
      <c r="B14" s="494" t="s">
        <v>90</v>
      </c>
      <c r="C14" s="509">
        <v>1436.97</v>
      </c>
      <c r="D14" s="510">
        <v>1429.07</v>
      </c>
      <c r="E14" s="511">
        <v>1465.08</v>
      </c>
      <c r="F14" s="502">
        <v>1450.35</v>
      </c>
      <c r="G14" s="503">
        <v>1445.34</v>
      </c>
      <c r="H14" s="504">
        <v>1325.61</v>
      </c>
      <c r="I14" s="505">
        <v>100.55280707033246</v>
      </c>
      <c r="J14" s="500">
        <v>98.081333442542388</v>
      </c>
      <c r="K14" s="501">
        <v>99.077464060399222</v>
      </c>
      <c r="L14" s="500">
        <v>99.420897505085321</v>
      </c>
      <c r="M14" s="500">
        <v>108.4006608278453</v>
      </c>
    </row>
    <row r="16" spans="2:13" x14ac:dyDescent="0.2">
      <c r="B16"/>
      <c r="C16"/>
      <c r="D16"/>
    </row>
    <row r="17" spans="2:3" x14ac:dyDescent="0.2">
      <c r="B17" s="179"/>
      <c r="C17" s="17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18" sqref="Z1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289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2020</v>
      </c>
      <c r="I11" s="33"/>
      <c r="J11" s="33"/>
      <c r="K11" s="33"/>
      <c r="L11" s="33"/>
      <c r="M11" s="33"/>
      <c r="N11" s="33"/>
      <c r="O11" s="33"/>
      <c r="P11" s="33"/>
      <c r="Q11" s="33">
        <v>2021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24" sqref="T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7" t="s">
        <v>223</v>
      </c>
    </row>
    <row r="5" spans="3:15" ht="15.75" x14ac:dyDescent="0.25">
      <c r="C5" s="278" t="s">
        <v>224</v>
      </c>
    </row>
    <row r="6" spans="3:15" ht="15.75" x14ac:dyDescent="0.25">
      <c r="C6" s="278" t="s">
        <v>271</v>
      </c>
    </row>
    <row r="7" spans="3:15" ht="18.75" x14ac:dyDescent="0.3">
      <c r="C7" s="279" t="s">
        <v>251</v>
      </c>
    </row>
    <row r="8" spans="3:15" ht="18.75" x14ac:dyDescent="0.3">
      <c r="C8" s="279" t="s">
        <v>225</v>
      </c>
    </row>
    <row r="9" spans="3:15" ht="15" x14ac:dyDescent="0.25">
      <c r="C9" s="280"/>
    </row>
    <row r="10" spans="3:15" ht="15" x14ac:dyDescent="0.25">
      <c r="C10" s="281" t="s">
        <v>226</v>
      </c>
    </row>
    <row r="12" spans="3:15" ht="15" x14ac:dyDescent="0.25">
      <c r="C12" s="282" t="s">
        <v>290</v>
      </c>
    </row>
    <row r="13" spans="3:15" ht="16.5" thickBot="1" x14ac:dyDescent="0.3">
      <c r="E13" s="283" t="s">
        <v>227</v>
      </c>
      <c r="G13" s="284"/>
      <c r="H13" s="285"/>
    </row>
    <row r="14" spans="3:15" ht="15.75" thickBot="1" x14ac:dyDescent="0.3">
      <c r="C14" s="512" t="s">
        <v>228</v>
      </c>
      <c r="D14" s="513" t="s">
        <v>229</v>
      </c>
      <c r="E14" s="514" t="s">
        <v>230</v>
      </c>
      <c r="F14" s="514" t="s">
        <v>231</v>
      </c>
      <c r="G14" s="514" t="s">
        <v>232</v>
      </c>
      <c r="H14" s="514" t="s">
        <v>233</v>
      </c>
      <c r="I14" s="514" t="s">
        <v>234</v>
      </c>
      <c r="J14" s="514" t="s">
        <v>235</v>
      </c>
      <c r="K14" s="514" t="s">
        <v>236</v>
      </c>
      <c r="L14" s="514" t="s">
        <v>237</v>
      </c>
      <c r="M14" s="514" t="s">
        <v>238</v>
      </c>
      <c r="N14" s="514" t="s">
        <v>239</v>
      </c>
      <c r="O14" s="515" t="s">
        <v>240</v>
      </c>
    </row>
    <row r="15" spans="3:15" ht="15.75" thickBot="1" x14ac:dyDescent="0.3">
      <c r="C15" s="286" t="s">
        <v>241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8"/>
    </row>
    <row r="16" spans="3:15" ht="15.75" x14ac:dyDescent="0.25">
      <c r="C16" s="516" t="s">
        <v>242</v>
      </c>
      <c r="D16" s="517">
        <v>410.55031969879741</v>
      </c>
      <c r="E16" s="517">
        <v>405.92528932823404</v>
      </c>
      <c r="F16" s="517">
        <v>415.06587182503171</v>
      </c>
      <c r="G16" s="517">
        <v>415.78302153853031</v>
      </c>
      <c r="H16" s="517">
        <v>418.52051394641336</v>
      </c>
      <c r="I16" s="517">
        <v>420.92412497491244</v>
      </c>
      <c r="J16" s="517">
        <v>422.19084679763165</v>
      </c>
      <c r="K16" s="517">
        <v>425.93323237306373</v>
      </c>
      <c r="L16" s="517">
        <v>435.7515632080013</v>
      </c>
      <c r="M16" s="517">
        <v>429.60671679837998</v>
      </c>
      <c r="N16" s="517">
        <v>433.91962032017744</v>
      </c>
      <c r="O16" s="518">
        <v>445.27368131830997</v>
      </c>
    </row>
    <row r="17" spans="3:15" ht="15.75" x14ac:dyDescent="0.25">
      <c r="C17" s="294" t="s">
        <v>243</v>
      </c>
      <c r="D17" s="289">
        <v>430.47673989241491</v>
      </c>
      <c r="E17" s="289">
        <v>434.31869010571103</v>
      </c>
      <c r="F17" s="289">
        <v>424.76270764279673</v>
      </c>
      <c r="G17" s="289">
        <v>442.42112445636445</v>
      </c>
      <c r="H17" s="289">
        <v>438.71382021325684</v>
      </c>
      <c r="I17" s="289">
        <v>440.11127284111825</v>
      </c>
      <c r="J17" s="289">
        <v>443.65889578942466</v>
      </c>
      <c r="K17" s="289">
        <v>454.58917507394762</v>
      </c>
      <c r="L17" s="289">
        <v>438.99378313760712</v>
      </c>
      <c r="M17" s="289">
        <v>441.27738992724386</v>
      </c>
      <c r="N17" s="289">
        <v>438.65388942660439</v>
      </c>
      <c r="O17" s="290">
        <v>432.96931457738259</v>
      </c>
    </row>
    <row r="18" spans="3:15" ht="15.75" x14ac:dyDescent="0.25">
      <c r="C18" s="294" t="s">
        <v>244</v>
      </c>
      <c r="D18" s="289">
        <v>420.13210152512676</v>
      </c>
      <c r="E18" s="289">
        <v>425.96761396416781</v>
      </c>
      <c r="F18" s="289">
        <v>426.30105521121209</v>
      </c>
      <c r="G18" s="289">
        <v>430.27096185971311</v>
      </c>
      <c r="H18" s="289">
        <v>439.25979933305257</v>
      </c>
      <c r="I18" s="289">
        <v>429.11427739320129</v>
      </c>
      <c r="J18" s="289">
        <v>439.39069368261534</v>
      </c>
      <c r="K18" s="289">
        <v>447.05</v>
      </c>
      <c r="L18" s="401">
        <v>423.88</v>
      </c>
      <c r="M18" s="289">
        <v>432.85</v>
      </c>
      <c r="N18" s="289">
        <v>449.35</v>
      </c>
      <c r="O18" s="290">
        <v>454.03</v>
      </c>
    </row>
    <row r="19" spans="3:15" ht="15.75" x14ac:dyDescent="0.25">
      <c r="C19" s="294">
        <v>2020</v>
      </c>
      <c r="D19" s="289">
        <v>467.76</v>
      </c>
      <c r="E19" s="289">
        <v>465.46</v>
      </c>
      <c r="F19" s="289">
        <v>435.28</v>
      </c>
      <c r="G19" s="289">
        <v>414.51</v>
      </c>
      <c r="H19" s="289">
        <v>432.06</v>
      </c>
      <c r="I19" s="289">
        <v>423.48</v>
      </c>
      <c r="J19" s="289">
        <v>418.96</v>
      </c>
      <c r="K19" s="289">
        <v>416.49</v>
      </c>
      <c r="L19" s="401">
        <v>413.32</v>
      </c>
      <c r="M19" s="289">
        <v>413.92</v>
      </c>
      <c r="N19" s="289">
        <v>403.31</v>
      </c>
      <c r="O19" s="290">
        <v>417.51</v>
      </c>
    </row>
    <row r="20" spans="3:15" ht="16.5" thickBot="1" x14ac:dyDescent="0.3">
      <c r="C20" s="295">
        <v>2021</v>
      </c>
      <c r="D20" s="291">
        <v>427.49</v>
      </c>
      <c r="E20" s="291"/>
      <c r="F20" s="291"/>
      <c r="G20" s="291"/>
      <c r="H20" s="291"/>
      <c r="I20" s="291"/>
      <c r="J20" s="291"/>
      <c r="K20" s="291"/>
      <c r="L20" s="292"/>
      <c r="M20" s="291"/>
      <c r="N20" s="291"/>
      <c r="O20" s="293"/>
    </row>
    <row r="21" spans="3:15" ht="16.5" thickBot="1" x14ac:dyDescent="0.3">
      <c r="C21" s="402" t="s">
        <v>245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8"/>
    </row>
    <row r="22" spans="3:15" ht="15.75" x14ac:dyDescent="0.25">
      <c r="C22" s="516" t="s">
        <v>242</v>
      </c>
      <c r="D22" s="517">
        <v>264.22742766883761</v>
      </c>
      <c r="E22" s="517">
        <v>261.62567290497998</v>
      </c>
      <c r="F22" s="517">
        <v>261.28898624261666</v>
      </c>
      <c r="G22" s="517">
        <v>265.38613274501455</v>
      </c>
      <c r="H22" s="517">
        <v>265.71767956715814</v>
      </c>
      <c r="I22" s="517">
        <v>265.33812232275858</v>
      </c>
      <c r="J22" s="517">
        <v>266.42231622832736</v>
      </c>
      <c r="K22" s="517">
        <v>263.11677423325443</v>
      </c>
      <c r="L22" s="517">
        <v>264.59488373323165</v>
      </c>
      <c r="M22" s="517">
        <v>266.93771630917144</v>
      </c>
      <c r="N22" s="517">
        <v>269.68730506228809</v>
      </c>
      <c r="O22" s="518">
        <v>268.29357100115919</v>
      </c>
    </row>
    <row r="23" spans="3:15" ht="15.75" x14ac:dyDescent="0.25">
      <c r="C23" s="294" t="s">
        <v>243</v>
      </c>
      <c r="D23" s="289">
        <v>268.85859894219772</v>
      </c>
      <c r="E23" s="289">
        <v>270.3032014665207</v>
      </c>
      <c r="F23" s="289">
        <v>269.71744215436058</v>
      </c>
      <c r="G23" s="289">
        <v>270.19519274180578</v>
      </c>
      <c r="H23" s="289">
        <v>267.62641594088478</v>
      </c>
      <c r="I23" s="289">
        <v>266.47931675608049</v>
      </c>
      <c r="J23" s="289">
        <v>267.46056337523163</v>
      </c>
      <c r="K23" s="289">
        <v>269.23633277556166</v>
      </c>
      <c r="L23" s="289">
        <v>270.87046599314772</v>
      </c>
      <c r="M23" s="289">
        <v>272.08234522250251</v>
      </c>
      <c r="N23" s="289">
        <v>276.03606759499712</v>
      </c>
      <c r="O23" s="290">
        <v>274.17552913068732</v>
      </c>
    </row>
    <row r="24" spans="3:15" ht="15.75" x14ac:dyDescent="0.25">
      <c r="C24" s="294" t="s">
        <v>244</v>
      </c>
      <c r="D24" s="289">
        <v>275.78930697349125</v>
      </c>
      <c r="E24" s="289">
        <v>274.1046753603286</v>
      </c>
      <c r="F24" s="289">
        <v>279.53787847007874</v>
      </c>
      <c r="G24" s="289">
        <v>277.14036033174909</v>
      </c>
      <c r="H24" s="289">
        <v>275.2848814044396</v>
      </c>
      <c r="I24" s="289">
        <v>275.38057847125026</v>
      </c>
      <c r="J24" s="289">
        <v>272.13539581574298</v>
      </c>
      <c r="K24" s="289">
        <v>279.41000000000003</v>
      </c>
      <c r="L24" s="289">
        <v>272.36</v>
      </c>
      <c r="M24" s="289">
        <v>273.02999999999997</v>
      </c>
      <c r="N24" s="289">
        <v>280.95999999999998</v>
      </c>
      <c r="O24" s="290">
        <v>276.52999999999997</v>
      </c>
    </row>
    <row r="25" spans="3:15" ht="15.75" x14ac:dyDescent="0.25">
      <c r="C25" s="294">
        <v>2020</v>
      </c>
      <c r="D25" s="289">
        <v>275.81</v>
      </c>
      <c r="E25" s="289">
        <v>275.02</v>
      </c>
      <c r="F25" s="289">
        <v>279.36</v>
      </c>
      <c r="G25" s="289">
        <v>276.27</v>
      </c>
      <c r="H25" s="289">
        <v>277.87</v>
      </c>
      <c r="I25" s="289">
        <v>276.22000000000003</v>
      </c>
      <c r="J25" s="289">
        <v>274.87</v>
      </c>
      <c r="K25" s="289">
        <v>274.04000000000002</v>
      </c>
      <c r="L25" s="289">
        <v>272.89999999999998</v>
      </c>
      <c r="M25" s="289">
        <v>277.8</v>
      </c>
      <c r="N25" s="289">
        <v>281.54000000000002</v>
      </c>
      <c r="O25" s="290">
        <v>275.39</v>
      </c>
    </row>
    <row r="26" spans="3:15" ht="16.5" thickBot="1" x14ac:dyDescent="0.3">
      <c r="C26" s="295">
        <v>2021</v>
      </c>
      <c r="D26" s="291">
        <v>279.97000000000003</v>
      </c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3"/>
    </row>
    <row r="27" spans="3:15" ht="16.5" thickBot="1" x14ac:dyDescent="0.3">
      <c r="C27" s="402" t="s">
        <v>246</v>
      </c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8"/>
    </row>
    <row r="28" spans="3:15" ht="15.75" x14ac:dyDescent="0.25">
      <c r="C28" s="516" t="s">
        <v>242</v>
      </c>
      <c r="D28" s="517">
        <v>193.30284025213072</v>
      </c>
      <c r="E28" s="517">
        <v>191.2687581090714</v>
      </c>
      <c r="F28" s="517">
        <v>191.31561937634595</v>
      </c>
      <c r="G28" s="517">
        <v>191.49550049668539</v>
      </c>
      <c r="H28" s="517">
        <v>191.57102023627996</v>
      </c>
      <c r="I28" s="517">
        <v>192.43881971648969</v>
      </c>
      <c r="J28" s="517">
        <v>193.8248127220584</v>
      </c>
      <c r="K28" s="517">
        <v>193.56522855967538</v>
      </c>
      <c r="L28" s="517">
        <v>196.58869687496284</v>
      </c>
      <c r="M28" s="517">
        <v>199.76489920472477</v>
      </c>
      <c r="N28" s="517">
        <v>198.3893113076804</v>
      </c>
      <c r="O28" s="518">
        <v>197.67041596404326</v>
      </c>
    </row>
    <row r="29" spans="3:15" ht="15.75" x14ac:dyDescent="0.25">
      <c r="C29" s="294" t="s">
        <v>243</v>
      </c>
      <c r="D29" s="289">
        <v>193.75098783518038</v>
      </c>
      <c r="E29" s="289">
        <v>191.19468977405847</v>
      </c>
      <c r="F29" s="289">
        <v>190.60503492712346</v>
      </c>
      <c r="G29" s="289">
        <v>189.42223428075786</v>
      </c>
      <c r="H29" s="289">
        <v>185.25437800957252</v>
      </c>
      <c r="I29" s="289">
        <v>185.66839797997162</v>
      </c>
      <c r="J29" s="289">
        <v>185.57986872090791</v>
      </c>
      <c r="K29" s="289">
        <v>185.31188244297863</v>
      </c>
      <c r="L29" s="289">
        <v>188.25464393272142</v>
      </c>
      <c r="M29" s="289">
        <v>190.17470442587663</v>
      </c>
      <c r="N29" s="289">
        <v>189.17402883303177</v>
      </c>
      <c r="O29" s="290">
        <v>188.60104796424042</v>
      </c>
    </row>
    <row r="30" spans="3:15" ht="15.75" x14ac:dyDescent="0.25">
      <c r="C30" s="294" t="s">
        <v>244</v>
      </c>
      <c r="D30" s="289">
        <v>188.51265670531021</v>
      </c>
      <c r="E30" s="289">
        <v>188.9030714067259</v>
      </c>
      <c r="F30" s="289">
        <v>188.55538851404037</v>
      </c>
      <c r="G30" s="289">
        <v>187.90929469010396</v>
      </c>
      <c r="H30" s="289">
        <v>189.52578250042413</v>
      </c>
      <c r="I30" s="289">
        <v>188.95285758845154</v>
      </c>
      <c r="J30" s="289">
        <v>189.88146101817767</v>
      </c>
      <c r="K30" s="289">
        <v>189.91</v>
      </c>
      <c r="L30" s="289">
        <v>191.32</v>
      </c>
      <c r="M30" s="289">
        <v>193.38</v>
      </c>
      <c r="N30" s="289">
        <v>196.65</v>
      </c>
      <c r="O30" s="290">
        <v>201.65</v>
      </c>
    </row>
    <row r="31" spans="3:15" ht="15.75" x14ac:dyDescent="0.25">
      <c r="C31" s="294">
        <v>2020</v>
      </c>
      <c r="D31" s="289">
        <v>203.95</v>
      </c>
      <c r="E31" s="289">
        <v>204.01</v>
      </c>
      <c r="F31" s="289">
        <v>208.37</v>
      </c>
      <c r="G31" s="289">
        <v>210.62</v>
      </c>
      <c r="H31" s="289">
        <v>207.99600000000001</v>
      </c>
      <c r="I31" s="289">
        <v>206.56</v>
      </c>
      <c r="J31" s="289">
        <v>207.25</v>
      </c>
      <c r="K31" s="289">
        <v>206.09</v>
      </c>
      <c r="L31" s="289">
        <v>208.38</v>
      </c>
      <c r="M31" s="289">
        <v>206.45</v>
      </c>
      <c r="N31" s="289">
        <v>212.4</v>
      </c>
      <c r="O31" s="290">
        <v>212.38</v>
      </c>
    </row>
    <row r="32" spans="3:15" ht="16.5" thickBot="1" x14ac:dyDescent="0.3">
      <c r="C32" s="295">
        <v>2021</v>
      </c>
      <c r="D32" s="291">
        <v>211.59</v>
      </c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3"/>
    </row>
    <row r="33" spans="3:15" ht="16.5" thickBot="1" x14ac:dyDescent="0.3">
      <c r="C33" s="402" t="s">
        <v>247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8"/>
    </row>
    <row r="34" spans="3:15" ht="15.75" x14ac:dyDescent="0.25">
      <c r="C34" s="516" t="s">
        <v>242</v>
      </c>
      <c r="D34" s="517">
        <v>620.52584524708288</v>
      </c>
      <c r="E34" s="517">
        <v>610.98846942632053</v>
      </c>
      <c r="F34" s="517">
        <v>613.48284188853813</v>
      </c>
      <c r="G34" s="517">
        <v>613.72476430462393</v>
      </c>
      <c r="H34" s="517">
        <v>606.72034722305284</v>
      </c>
      <c r="I34" s="517">
        <v>601.6106220020215</v>
      </c>
      <c r="J34" s="517">
        <v>617.94396754570255</v>
      </c>
      <c r="K34" s="517">
        <v>637.27880462292717</v>
      </c>
      <c r="L34" s="517">
        <v>678.50605906520252</v>
      </c>
      <c r="M34" s="517">
        <v>691.78485236566894</v>
      </c>
      <c r="N34" s="517">
        <v>699.93533272826176</v>
      </c>
      <c r="O34" s="518">
        <v>707.76936754012718</v>
      </c>
    </row>
    <row r="35" spans="3:15" ht="15.75" x14ac:dyDescent="0.25">
      <c r="C35" s="294" t="s">
        <v>243</v>
      </c>
      <c r="D35" s="289">
        <v>693.59473269323564</v>
      </c>
      <c r="E35" s="289">
        <v>675.99452876056159</v>
      </c>
      <c r="F35" s="289">
        <v>692.84041344814841</v>
      </c>
      <c r="G35" s="289">
        <v>686.21997775755028</v>
      </c>
      <c r="H35" s="289">
        <v>674.8464758009153</v>
      </c>
      <c r="I35" s="289">
        <v>675.83558814176456</v>
      </c>
      <c r="J35" s="289">
        <v>670.36666604428126</v>
      </c>
      <c r="K35" s="289">
        <v>679.13478468613857</v>
      </c>
      <c r="L35" s="289">
        <v>679.48913195885189</v>
      </c>
      <c r="M35" s="289">
        <v>683.30685175304302</v>
      </c>
      <c r="N35" s="289">
        <v>694.81644019086241</v>
      </c>
      <c r="O35" s="290">
        <v>698.72596905238629</v>
      </c>
    </row>
    <row r="36" spans="3:15" ht="15.75" x14ac:dyDescent="0.25">
      <c r="C36" s="294" t="s">
        <v>244</v>
      </c>
      <c r="D36" s="289">
        <v>672.166966006964</v>
      </c>
      <c r="E36" s="289">
        <v>664.31951179811972</v>
      </c>
      <c r="F36" s="289">
        <v>668.69821690266849</v>
      </c>
      <c r="G36" s="289">
        <v>683.29560596332999</v>
      </c>
      <c r="H36" s="289">
        <v>675.44964853925399</v>
      </c>
      <c r="I36" s="289">
        <v>661.87817139602919</v>
      </c>
      <c r="J36" s="289">
        <v>677.09800581977072</v>
      </c>
      <c r="K36" s="289">
        <v>683.9</v>
      </c>
      <c r="L36" s="289">
        <v>683.06</v>
      </c>
      <c r="M36" s="289">
        <v>696.78</v>
      </c>
      <c r="N36" s="289">
        <v>704.11</v>
      </c>
      <c r="O36" s="290">
        <v>710.06</v>
      </c>
    </row>
    <row r="37" spans="3:15" ht="15.75" x14ac:dyDescent="0.25">
      <c r="C37" s="294">
        <v>2020</v>
      </c>
      <c r="D37" s="289">
        <v>720.2</v>
      </c>
      <c r="E37" s="289">
        <v>710.55</v>
      </c>
      <c r="F37" s="289">
        <v>710.16</v>
      </c>
      <c r="G37" s="289">
        <v>704.52</v>
      </c>
      <c r="H37" s="289">
        <v>693.33</v>
      </c>
      <c r="I37" s="289">
        <v>687.52</v>
      </c>
      <c r="J37" s="289">
        <v>686.08</v>
      </c>
      <c r="K37" s="289">
        <v>682.48</v>
      </c>
      <c r="L37" s="289">
        <v>689</v>
      </c>
      <c r="M37" s="289">
        <v>695.07</v>
      </c>
      <c r="N37" s="289">
        <v>691.68</v>
      </c>
      <c r="O37" s="290">
        <v>708.89</v>
      </c>
    </row>
    <row r="38" spans="3:15" ht="16.5" thickBot="1" x14ac:dyDescent="0.3">
      <c r="C38" s="519">
        <v>2021</v>
      </c>
      <c r="D38" s="520">
        <v>700.68</v>
      </c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1"/>
    </row>
    <row r="39" spans="3:15" ht="16.5" thickBot="1" x14ac:dyDescent="0.3">
      <c r="C39" s="403" t="s">
        <v>248</v>
      </c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5"/>
    </row>
    <row r="40" spans="3:15" ht="15.75" x14ac:dyDescent="0.25">
      <c r="C40" s="516" t="s">
        <v>242</v>
      </c>
      <c r="D40" s="517">
        <v>1926.1421840678215</v>
      </c>
      <c r="E40" s="517">
        <v>1773.7868616139083</v>
      </c>
      <c r="F40" s="517">
        <v>1808.8957992992707</v>
      </c>
      <c r="G40" s="517">
        <v>1844.6568611737403</v>
      </c>
      <c r="H40" s="517">
        <v>1922.2571546908466</v>
      </c>
      <c r="I40" s="517">
        <v>2078.5897925711802</v>
      </c>
      <c r="J40" s="517">
        <v>2325.7723170645709</v>
      </c>
      <c r="K40" s="517">
        <v>2537.6579416257568</v>
      </c>
      <c r="L40" s="517">
        <v>2703.9535927296647</v>
      </c>
      <c r="M40" s="517">
        <v>2585.3186243813607</v>
      </c>
      <c r="N40" s="517">
        <v>2366.8805661333772</v>
      </c>
      <c r="O40" s="518">
        <v>2262.8675436432918</v>
      </c>
    </row>
    <row r="41" spans="3:15" ht="15.75" x14ac:dyDescent="0.25">
      <c r="C41" s="294" t="s">
        <v>243</v>
      </c>
      <c r="D41" s="289">
        <v>1873.2002679661653</v>
      </c>
      <c r="E41" s="289">
        <v>1893.8193326719352</v>
      </c>
      <c r="F41" s="289">
        <v>2057.5096533110031</v>
      </c>
      <c r="G41" s="289">
        <v>2090.6877083454083</v>
      </c>
      <c r="H41" s="289">
        <v>2302.9194307484054</v>
      </c>
      <c r="I41" s="289">
        <v>2520.0592002636727</v>
      </c>
      <c r="J41" s="289">
        <v>2428.1960288736755</v>
      </c>
      <c r="K41" s="289">
        <v>2411.222343978005</v>
      </c>
      <c r="L41" s="289">
        <v>2458.9426482206609</v>
      </c>
      <c r="M41" s="289">
        <v>2271.8586469632287</v>
      </c>
      <c r="N41" s="289">
        <v>2164.5188294690201</v>
      </c>
      <c r="O41" s="290">
        <v>2144.3544219826263</v>
      </c>
    </row>
    <row r="42" spans="3:15" ht="15.75" x14ac:dyDescent="0.25">
      <c r="C42" s="294" t="s">
        <v>244</v>
      </c>
      <c r="D42" s="289">
        <v>2017.0063645368093</v>
      </c>
      <c r="E42" s="289">
        <v>1948.9945487324933</v>
      </c>
      <c r="F42" s="289">
        <v>1864.3118390555649</v>
      </c>
      <c r="G42" s="289">
        <v>1858.8882047137197</v>
      </c>
      <c r="H42" s="289">
        <v>1845.0357399097443</v>
      </c>
      <c r="I42" s="289">
        <v>1739.4288046926354</v>
      </c>
      <c r="J42" s="289">
        <v>1705.2552965441059</v>
      </c>
      <c r="K42" s="289">
        <v>1658.81</v>
      </c>
      <c r="L42" s="289">
        <v>1789.98</v>
      </c>
      <c r="M42" s="289">
        <v>1827.38</v>
      </c>
      <c r="N42" s="289">
        <v>1841.81</v>
      </c>
      <c r="O42" s="290">
        <v>1858.58</v>
      </c>
    </row>
    <row r="43" spans="3:15" ht="15.75" x14ac:dyDescent="0.25">
      <c r="C43" s="294">
        <v>2020</v>
      </c>
      <c r="D43" s="289">
        <v>1741.92</v>
      </c>
      <c r="E43" s="289">
        <v>1687.33</v>
      </c>
      <c r="F43" s="289">
        <v>1656.44</v>
      </c>
      <c r="G43" s="289">
        <v>1578.74</v>
      </c>
      <c r="H43" s="289">
        <v>1458.48</v>
      </c>
      <c r="I43" s="289">
        <v>1545.67</v>
      </c>
      <c r="J43" s="289">
        <v>1651.52</v>
      </c>
      <c r="K43" s="289">
        <v>1665.62</v>
      </c>
      <c r="L43" s="289">
        <v>1742.79</v>
      </c>
      <c r="M43" s="289">
        <v>1765.78</v>
      </c>
      <c r="N43" s="289">
        <v>1744.65</v>
      </c>
      <c r="O43" s="290">
        <v>1664.57</v>
      </c>
    </row>
    <row r="44" spans="3:15" ht="16.5" thickBot="1" x14ac:dyDescent="0.3">
      <c r="C44" s="519">
        <v>2021</v>
      </c>
      <c r="D44" s="520">
        <v>1636.89</v>
      </c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521"/>
    </row>
    <row r="45" spans="3:15" ht="16.5" thickBot="1" x14ac:dyDescent="0.3">
      <c r="C45" s="403" t="s">
        <v>249</v>
      </c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5"/>
    </row>
    <row r="46" spans="3:15" ht="15.75" x14ac:dyDescent="0.25">
      <c r="C46" s="516" t="s">
        <v>242</v>
      </c>
      <c r="D46" s="517">
        <v>1452.5251642694029</v>
      </c>
      <c r="E46" s="517">
        <v>1376.6544964519305</v>
      </c>
      <c r="F46" s="517">
        <v>1342.4452040065605</v>
      </c>
      <c r="G46" s="517">
        <v>1321.3071438891709</v>
      </c>
      <c r="H46" s="517">
        <v>1332.4732010931732</v>
      </c>
      <c r="I46" s="517">
        <v>1416.8343946849866</v>
      </c>
      <c r="J46" s="517">
        <v>1429.7900427036757</v>
      </c>
      <c r="K46" s="517">
        <v>1455.3007570329535</v>
      </c>
      <c r="L46" s="517">
        <v>1460.934465025194</v>
      </c>
      <c r="M46" s="517">
        <v>1477.8137838684058</v>
      </c>
      <c r="N46" s="517">
        <v>1411.6336555187961</v>
      </c>
      <c r="O46" s="518">
        <v>1359.7079885396727</v>
      </c>
    </row>
    <row r="47" spans="3:15" ht="15.75" x14ac:dyDescent="0.25">
      <c r="C47" s="294" t="s">
        <v>243</v>
      </c>
      <c r="D47" s="289">
        <v>1247.7930053069374</v>
      </c>
      <c r="E47" s="289">
        <v>1219.5883260832732</v>
      </c>
      <c r="F47" s="289">
        <v>1221.3431610182636</v>
      </c>
      <c r="G47" s="289">
        <v>1183.3869429217527</v>
      </c>
      <c r="H47" s="289">
        <v>1198.2849917896754</v>
      </c>
      <c r="I47" s="289">
        <v>1239.5740232840269</v>
      </c>
      <c r="J47" s="289">
        <v>1271.60648473885</v>
      </c>
      <c r="K47" s="289">
        <v>1283.813012150076</v>
      </c>
      <c r="L47" s="289">
        <v>1311.0179147942529</v>
      </c>
      <c r="M47" s="289">
        <v>1341.4216259397981</v>
      </c>
      <c r="N47" s="289">
        <v>1329.2819200190711</v>
      </c>
      <c r="O47" s="290">
        <v>1328.1587453006657</v>
      </c>
    </row>
    <row r="48" spans="3:15" ht="15.75" x14ac:dyDescent="0.25">
      <c r="C48" s="294" t="s">
        <v>244</v>
      </c>
      <c r="D48" s="289">
        <v>1344.3309050466173</v>
      </c>
      <c r="E48" s="289">
        <v>1317.692895014957</v>
      </c>
      <c r="F48" s="289">
        <v>1323.903921956658</v>
      </c>
      <c r="G48" s="289">
        <v>1309.8906834494144</v>
      </c>
      <c r="H48" s="289">
        <v>1289.6288116279882</v>
      </c>
      <c r="I48" s="289">
        <v>1304.6791289590351</v>
      </c>
      <c r="J48" s="289">
        <v>1294.5048403940486</v>
      </c>
      <c r="K48" s="289">
        <v>1307.96</v>
      </c>
      <c r="L48" s="289">
        <v>1349.14</v>
      </c>
      <c r="M48" s="289">
        <v>1364.95</v>
      </c>
      <c r="N48" s="289">
        <v>1368.4</v>
      </c>
      <c r="O48" s="290">
        <v>1403.88</v>
      </c>
    </row>
    <row r="49" spans="3:15" ht="15.75" x14ac:dyDescent="0.25">
      <c r="C49" s="294">
        <v>2020</v>
      </c>
      <c r="D49" s="289">
        <v>1446.09</v>
      </c>
      <c r="E49" s="289">
        <v>1443.02</v>
      </c>
      <c r="F49" s="289">
        <v>1411.23</v>
      </c>
      <c r="G49" s="289">
        <v>1400.29</v>
      </c>
      <c r="H49" s="289">
        <v>1346.93</v>
      </c>
      <c r="I49" s="289">
        <v>1297.48</v>
      </c>
      <c r="J49" s="289">
        <v>1318.72</v>
      </c>
      <c r="K49" s="289">
        <v>1329.85</v>
      </c>
      <c r="L49" s="289">
        <v>1349.52</v>
      </c>
      <c r="M49" s="289">
        <v>1399.34</v>
      </c>
      <c r="N49" s="289">
        <v>1444.52</v>
      </c>
      <c r="O49" s="290">
        <v>1434.49</v>
      </c>
    </row>
    <row r="50" spans="3:15" ht="16.5" thickBot="1" x14ac:dyDescent="0.3">
      <c r="C50" s="519">
        <v>2021</v>
      </c>
      <c r="D50" s="520">
        <v>1457.28</v>
      </c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1"/>
    </row>
    <row r="51" spans="3:15" ht="16.5" thickBot="1" x14ac:dyDescent="0.3">
      <c r="C51" s="403" t="s">
        <v>250</v>
      </c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5"/>
    </row>
    <row r="52" spans="3:15" ht="15.75" x14ac:dyDescent="0.25">
      <c r="C52" s="516" t="s">
        <v>242</v>
      </c>
      <c r="D52" s="517">
        <v>1462.9299066481419</v>
      </c>
      <c r="E52" s="517">
        <v>1397.9329390309356</v>
      </c>
      <c r="F52" s="517">
        <v>1352.4593399176847</v>
      </c>
      <c r="G52" s="517">
        <v>1324.3285390454434</v>
      </c>
      <c r="H52" s="517">
        <v>1346.8945966895908</v>
      </c>
      <c r="I52" s="517">
        <v>1422.0022440548378</v>
      </c>
      <c r="J52" s="517">
        <v>1439.7446104090284</v>
      </c>
      <c r="K52" s="517">
        <v>1469.5305118007066</v>
      </c>
      <c r="L52" s="517">
        <v>1464.5198361234318</v>
      </c>
      <c r="M52" s="517">
        <v>1456.1117051037911</v>
      </c>
      <c r="N52" s="517">
        <v>1435.8943068806354</v>
      </c>
      <c r="O52" s="518">
        <v>1347.9728359574115</v>
      </c>
    </row>
    <row r="53" spans="3:15" ht="15.75" x14ac:dyDescent="0.25">
      <c r="C53" s="294" t="s">
        <v>243</v>
      </c>
      <c r="D53" s="289">
        <v>1217.2306317725502</v>
      </c>
      <c r="E53" s="289">
        <v>1219.9225640939258</v>
      </c>
      <c r="F53" s="289">
        <v>1228.6060793307527</v>
      </c>
      <c r="G53" s="289">
        <v>1190.0364269225856</v>
      </c>
      <c r="H53" s="289">
        <v>1216.8533835665212</v>
      </c>
      <c r="I53" s="289">
        <v>1268.6557166616051</v>
      </c>
      <c r="J53" s="289">
        <v>1280.8972883133727</v>
      </c>
      <c r="K53" s="289">
        <v>1270.5273567969125</v>
      </c>
      <c r="L53" s="289">
        <v>1318.4848992078084</v>
      </c>
      <c r="M53" s="289">
        <v>1326.2464158541839</v>
      </c>
      <c r="N53" s="289">
        <v>1338.5909965628271</v>
      </c>
      <c r="O53" s="290">
        <v>1331.7075587041454</v>
      </c>
    </row>
    <row r="54" spans="3:15" ht="15.75" x14ac:dyDescent="0.25">
      <c r="C54" s="294" t="s">
        <v>244</v>
      </c>
      <c r="D54" s="289">
        <v>1324.8807237906556</v>
      </c>
      <c r="E54" s="289">
        <v>1306.1704820536852</v>
      </c>
      <c r="F54" s="289">
        <v>1289.846128057527</v>
      </c>
      <c r="G54" s="289">
        <v>1271.913502123914</v>
      </c>
      <c r="H54" s="289">
        <v>1265.3591520232299</v>
      </c>
      <c r="I54" s="289">
        <v>1264.5344761789461</v>
      </c>
      <c r="J54" s="289">
        <v>1256.1351766957246</v>
      </c>
      <c r="K54" s="289">
        <v>1279.8800000000001</v>
      </c>
      <c r="L54" s="289">
        <v>1283.6500000000001</v>
      </c>
      <c r="M54" s="289">
        <v>1335.83</v>
      </c>
      <c r="N54" s="289">
        <v>1324.27</v>
      </c>
      <c r="O54" s="290">
        <v>1366.15</v>
      </c>
    </row>
    <row r="55" spans="3:15" ht="15.75" x14ac:dyDescent="0.25">
      <c r="C55" s="294">
        <v>2020</v>
      </c>
      <c r="D55" s="289">
        <v>1395.59</v>
      </c>
      <c r="E55" s="289">
        <v>1401.12</v>
      </c>
      <c r="F55" s="289">
        <v>1394.67</v>
      </c>
      <c r="G55" s="289">
        <v>1378.29</v>
      </c>
      <c r="H55" s="289">
        <v>1335.39</v>
      </c>
      <c r="I55" s="289">
        <v>1322.8</v>
      </c>
      <c r="J55" s="289">
        <v>1312.57</v>
      </c>
      <c r="K55" s="289">
        <v>1298.02</v>
      </c>
      <c r="L55" s="289">
        <v>1324.41</v>
      </c>
      <c r="M55" s="289">
        <v>1370.11</v>
      </c>
      <c r="N55" s="289">
        <v>1345.94</v>
      </c>
      <c r="O55" s="290">
        <v>1394.49</v>
      </c>
    </row>
    <row r="56" spans="3:15" ht="16.5" thickBot="1" x14ac:dyDescent="0.3">
      <c r="C56" s="295">
        <v>2021</v>
      </c>
      <c r="D56" s="291">
        <v>1383.2</v>
      </c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2021-02-25T12:05:07Z</dcterms:modified>
</cp:coreProperties>
</file>