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0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'Tab.2'!$A$1:$G$25</definedName>
    <definedName name="_xlnm.Print_Area" localSheetId="2">'Tab.3'!$A$1:$K$46</definedName>
    <definedName name="_xlnm.Print_Area" localSheetId="3">'Tab.4 '!$A$1:$Q$48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<sst xmlns="http://schemas.openxmlformats.org/spreadsheetml/2006/main" count="491" uniqueCount="223">
  <si>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</si>
  <si>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</si>
  <si>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</si>
  <si>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</si>
  <si>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</si>
  <si>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</si>
  <si>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</si>
  <si>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</si>
  <si>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</si>
  <si>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</si>
  <si>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</si>
  <si>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</si>
  <si>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</si>
  <si>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</si>
  <si>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</si>
  <si>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</si>
  <si>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</si>
  <si>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</si>
  <si>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</si>
  <si>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</si>
  <si>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</si>
  <si>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</si>
  <si>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</si>
  <si>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</si>
  <si>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</si>
  <si>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</si>
  <si>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</si>
  <si>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</si>
  <si>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</si>
  <si>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</si>
  <si>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</si>
  <si>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</si>
  <si>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</si>
  <si>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</si>
  <si>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</si>
  <si>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</si>
  <si>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</si>
  <si>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</si>
  <si>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</si>
  <si>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</si>
  <si>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</si>
  <si>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</si>
  <si>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</si>
  <si>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</si>
  <si>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</si>
  <si>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</si>
  <si>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</si>
  <si>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</si>
  <si>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</si>
  <si>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</si>
  <si>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</si>
  <si>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</si>
  <si>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</si>
  <si>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</si>
  <si>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</si>
  <si>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</si>
  <si>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</si>
  <si>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</si>
  <si>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</si>
  <si>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</si>
  <si>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</si>
  <si>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</si>
  <si>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</si>
  <si>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</si>
  <si>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</si>
  <si>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</si>
  <si>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</si>
  <si>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</si>
  <si>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</si>
  <si>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</si>
  <si>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</si>
  <si>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</si>
  <si>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</si>
  <si>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</si>
  <si>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</si>
  <si>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</si>
  <si>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</si>
  <si>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</si>
  <si>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</si>
  <si>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</si>
  <si>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</si>
  <si>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</si>
  <si>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</si>
  <si>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</si>
  <si>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</si>
  <si>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</si>
  <si>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</si>
  <si>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</si>
  <si>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</si>
  <si>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</si>
  <si>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</si>
  <si>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</si>
  <si>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</si>
  <si>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</si>
  <si>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</si>
  <si>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</si>
  <si>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</si>
  <si>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</si>
  <si>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</si>
  <si>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</si>
  <si>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</si>
  <si>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</si>
  <si>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</si>
  <si>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</si>
  <si>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</si>
  <si>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</si>
  <si>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</si>
  <si>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</si>
  <si>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</si>
  <si>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</si>
  <si>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</si>
  <si>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</si>
  <si>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</si>
  <si>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</si>
  <si>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</si>
  <si>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</si>
  <si>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</si>
  <si>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</si>
  <si>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</si>
  <si>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</si>
  <si>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</si>
  <si>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</si>
  <si>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</si>
  <si>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</si>
  <si>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</si>
  <si>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</si>
  <si>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</si>
  <si>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</si>
  <si>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</si>
  <si>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</si>
  <si>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</si>
  <si>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</si>
  <si>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</si>
  <si>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</si>
  <si>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</si>
  <si>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</si>
  <si>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</si>
  <si>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Uwagi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</si>
  <si>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</si>
  <si>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</si>
  <si>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</si>
  <si>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</si>
  <si>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</si>
  <si>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</si>
  <si>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</si>
  <si>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</si>
  <si>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</si>
  <si>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</si>
  <si>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</si>
  <si>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</si>
  <si>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</si>
  <si>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</si>
  <si>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</si>
  <si>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</si>
  <si>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</si>
  <si>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</si>
  <si>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</si>
  <si>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</si>
  <si>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</si>
  <si>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</si>
  <si>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</si>
  <si>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</si>
  <si>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</si>
  <si>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</si>
  <si>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</si>
  <si>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</si>
  <si>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</si>
  <si>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</si>
  <si>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</si>
  <si>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</si>
  <si>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</si>
  <si>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</si>
  <si>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</si>
  <si>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</si>
  <si>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</si>
  <si>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Stan zawansowania prac nad PZO - w trakcie sporządzania</t>
  </si>
  <si>
    <t xml:space="preserve">RDLP      </t>
  </si>
  <si>
    <t>*pow. zredukowana bez rezerwatów,obszarów Natura 2000, użytków ekologicznych, stanowisk dokument., zespołów przyrodniczo-krajobrazowych</t>
  </si>
  <si>
    <r>
      <t xml:space="preserve">** w </t>
    </r>
    <r>
      <rPr>
        <b/>
        <sz val="10"/>
        <rFont val="Arial CE"/>
        <family val="0"/>
      </rPr>
      <t>objaśnieniach</t>
    </r>
    <r>
      <rPr>
        <sz val="10"/>
        <rFont val="Arial CE"/>
        <family val="0"/>
      </rPr>
      <t xml:space="preserve"> podać co jest chronione jako pomnik powierzchniowy </t>
    </r>
  </si>
  <si>
    <t>brodaczka*</t>
  </si>
  <si>
    <t xml:space="preserve">      </t>
  </si>
  <si>
    <t>Kolekcje drzew  (ogród dendrologiczny bez statusu prawnego)* jeżeli ma status formy ochrony przyrody proszę o wyjaśnienie w komentarzu</t>
  </si>
  <si>
    <t xml:space="preserve">Inne  w SILP: ZAB-INNE: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</si>
  <si>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W tabeli należy uwzględnić jako ilość sztuk tylko w nadleśnictwie z największa powierzchnią w pozostałych podać powierzchnię oraz podać liczbę sztuk 0</t>
  </si>
  <si>
    <t>wg stanu na 31.12.2014 r.</t>
  </si>
  <si>
    <t xml:space="preserve"> -  zatwierdzony-  data zatwierdzenia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</si>
  <si>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</si>
  <si>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</si>
  <si>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</si>
  <si>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</si>
  <si>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</si>
  <si>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Olsztynek</t>
  </si>
  <si>
    <t>Park Krajobrazowy Wzgórz Dylewskich</t>
  </si>
  <si>
    <t>Dąbrowieński Obszar Chronionego Krajobrazu</t>
  </si>
  <si>
    <t>Obszar Chronionego Krajobrazu Puszczy Napiwodzko-Ramuckiej</t>
  </si>
  <si>
    <t>Obszar Chronionego Krajobrazu Doliny Górnej Drwęcy</t>
  </si>
  <si>
    <t>Obszar Chronionego Krajobrazu Jeziora Mielno</t>
  </si>
  <si>
    <t>Obszar Chronionego Krajobrazu Wzgórz Dylewskich</t>
  </si>
  <si>
    <t>Napromek</t>
  </si>
  <si>
    <t>ok. 1,3 ha</t>
  </si>
  <si>
    <t>PLH280001</t>
  </si>
  <si>
    <t>Dolina Drwęcy</t>
  </si>
  <si>
    <t>Warmińsko-Mazurskie</t>
  </si>
  <si>
    <t>Zatwierdzony-31.03.2014 r.</t>
  </si>
  <si>
    <t>PLH280043</t>
  </si>
  <si>
    <t>Ostoja Dylewskie Wzgórza</t>
  </si>
  <si>
    <t>PLH280052</t>
  </si>
  <si>
    <t>Ostoja Napiwodzko-Ramucka</t>
  </si>
  <si>
    <t>PZO w trakcie sporządzania</t>
  </si>
  <si>
    <t>Warmińsko-mazurskie</t>
  </si>
  <si>
    <t>PLB280007</t>
  </si>
  <si>
    <t>Puszcza Napiwodzko-Ramucka</t>
  </si>
  <si>
    <t>PZO-w trakcie sporządzania</t>
  </si>
  <si>
    <t>20*</t>
  </si>
  <si>
    <t>* ocena dokonana przez K. Majchra dla rez. Bagno Nadrowskie w 2004 roku</t>
  </si>
  <si>
    <t>1 strefa wspólna z bielikiem</t>
  </si>
  <si>
    <t>1 strefa wspólna z orlikiem krzykliwym</t>
  </si>
  <si>
    <t>1 strefa wspólna z kanią czarną, 1 strefa wspólna z bielikiem</t>
  </si>
  <si>
    <t>1 strefa wspólna z kanią rudą</t>
  </si>
  <si>
    <t>1 strefa wspólna z wilkiem, 1 strefa wspólna z kanią rudą, 2 strefy wspólne z orlikiem krzykliwym</t>
  </si>
  <si>
    <t>1 strefa wspólna z bocianem czarnym, 2 strefy wspólne z bielikiem</t>
  </si>
  <si>
    <t>1 strefa bielika została zlikwidowana</t>
  </si>
  <si>
    <t>2 strefy bielika zostały utworzone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</si>
</sst>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76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sz val="11"/>
      <color indexed="17"/>
      <name val="Czcionka tekstu podstawowego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name val="Czcionka tekstu podstawowego"/>
      <family val="2"/>
    </font>
    <font>
      <sz val="18"/>
      <color indexed="21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theme="1"/>
      <name val="Czcionka tekstu podstawowego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theme="0"/>
      <name val="Czcionka tekstu podstawowego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sz val="11"/>
      <color rgb="FF006100"/>
      <name val="Czcionka tekstu podstawowego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b/>
      <sz val="11"/>
      <color rgb="FFFA7D00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sz val="18"/>
      <color theme="3"/>
      <name val="Calibri"/>
      <family val="2"/>
    </font>
    <font>
      <sz val="11"/>
      <color rgb="FF9C0006"/>
      <name val="Constantia"/>
      <family val="2"/>
    </font>
    <font>
      <sz val="12"/>
      <color rgb="FFFF0000"/>
      <name val="Arial CE"/>
      <family val="2"/>
    </font>
    <font>
      <sz val="12"/>
      <color theme="0"/>
      <name val="Times New Roman"/>
      <family val="1"/>
    </font>
    <font>
      <sz val="11"/>
      <color rgb="FF000000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9" tint="0.5999600291252136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0" tint="-0.04997999966144562"/>
        <bgColor indexed="64"/>
      </patternFill>
    </fill>
    <fill>
      <patternFill patternType="lightUp">
        <fgColor theme="0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double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72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5" fillId="0" borderId="12" xfId="54" applyNumberFormat="1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33" borderId="28" xfId="55" applyFont="1" applyFill="1" applyBorder="1" applyAlignment="1">
      <alignment horizontal="right"/>
      <protection/>
    </xf>
    <xf numFmtId="164" fontId="5" fillId="33" borderId="11" xfId="55" applyNumberFormat="1" applyFont="1" applyFill="1" applyBorder="1" applyAlignment="1">
      <alignment horizontal="right"/>
      <protection/>
    </xf>
    <xf numFmtId="0" fontId="5" fillId="33" borderId="29" xfId="55" applyFont="1" applyFill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21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0" xfId="55" applyFont="1" applyBorder="1" applyAlignment="1">
      <alignment horizontal="right"/>
      <protection/>
    </xf>
    <xf numFmtId="2" fontId="9" fillId="0" borderId="21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0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6" fillId="0" borderId="24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" fontId="0" fillId="0" borderId="0" xfId="0" applyNumberFormat="1" applyAlignment="1">
      <alignment/>
    </xf>
    <xf numFmtId="164" fontId="3" fillId="0" borderId="22" xfId="55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33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7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70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1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1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1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8" fillId="0" borderId="36" xfId="0" applyFont="1" applyBorder="1" applyAlignment="1">
      <alignment horizontal="left" vertical="top" wrapText="1"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4" fontId="5" fillId="0" borderId="13" xfId="55" applyNumberFormat="1" applyFont="1" applyBorder="1" applyAlignment="1">
      <alignment horizontal="right"/>
      <protection/>
    </xf>
    <xf numFmtId="0" fontId="70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/>
    </xf>
    <xf numFmtId="4" fontId="16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4" fontId="14" fillId="34" borderId="36" xfId="0" applyNumberFormat="1" applyFont="1" applyFill="1" applyBorder="1" applyAlignment="1">
      <alignment horizontal="center" wrapText="1"/>
    </xf>
    <xf numFmtId="1" fontId="14" fillId="34" borderId="36" xfId="0" applyNumberFormat="1" applyFont="1" applyFill="1" applyBorder="1" applyAlignment="1">
      <alignment horizontal="center" wrapText="1"/>
    </xf>
    <xf numFmtId="4" fontId="0" fillId="34" borderId="36" xfId="0" applyNumberFormat="1" applyFill="1" applyBorder="1" applyAlignment="1">
      <alignment/>
    </xf>
    <xf numFmtId="0" fontId="14" fillId="34" borderId="36" xfId="0" applyFont="1" applyFill="1" applyBorder="1" applyAlignment="1">
      <alignment horizontal="center" wrapText="1"/>
    </xf>
    <xf numFmtId="2" fontId="14" fillId="34" borderId="36" xfId="0" applyNumberFormat="1" applyFont="1" applyFill="1" applyBorder="1" applyAlignment="1">
      <alignment horizontal="center" wrapText="1"/>
    </xf>
    <xf numFmtId="1" fontId="71" fillId="34" borderId="36" xfId="0" applyNumberFormat="1" applyFont="1" applyFill="1" applyBorder="1" applyAlignment="1">
      <alignment horizontal="center" wrapText="1"/>
    </xf>
    <xf numFmtId="4" fontId="54" fillId="34" borderId="36" xfId="32" applyNumberFormat="1" applyFill="1" applyBorder="1" applyAlignment="1">
      <alignment horizontal="center" wrapText="1"/>
    </xf>
    <xf numFmtId="2" fontId="51" fillId="34" borderId="36" xfId="15" applyNumberFormat="1" applyFill="1" applyBorder="1" applyAlignment="1">
      <alignment horizontal="center" wrapText="1"/>
    </xf>
    <xf numFmtId="4" fontId="51" fillId="34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4" fillId="34" borderId="19" xfId="0" applyFont="1" applyFill="1" applyBorder="1" applyAlignment="1">
      <alignment horizontal="center" wrapText="1"/>
    </xf>
    <xf numFmtId="4" fontId="14" fillId="34" borderId="19" xfId="0" applyNumberFormat="1" applyFont="1" applyFill="1" applyBorder="1" applyAlignment="1">
      <alignment horizontal="center" wrapText="1"/>
    </xf>
    <xf numFmtId="1" fontId="54" fillId="34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5" fillId="0" borderId="12" xfId="54" applyNumberFormat="1" applyFont="1" applyBorder="1">
      <alignment/>
      <protection/>
    </xf>
    <xf numFmtId="0" fontId="5" fillId="0" borderId="0" xfId="53" applyFont="1" applyAlignment="1">
      <alignment horizontal="center"/>
      <protection/>
    </xf>
    <xf numFmtId="4" fontId="16" fillId="0" borderId="12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54" applyNumberFormat="1" applyFont="1" applyAlignment="1">
      <alignment horizontal="center"/>
      <protection/>
    </xf>
    <xf numFmtId="164" fontId="5" fillId="0" borderId="0" xfId="54" applyNumberFormat="1" applyFont="1" applyAlignment="1">
      <alignment horizontal="center"/>
      <protection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34" borderId="39" xfId="0" applyFont="1" applyFill="1" applyBorder="1" applyAlignment="1">
      <alignment horizontal="left" vertical="top"/>
    </xf>
    <xf numFmtId="49" fontId="28" fillId="34" borderId="19" xfId="0" applyNumberFormat="1" applyFont="1" applyFill="1" applyBorder="1" applyAlignment="1">
      <alignment horizontal="left" vertical="top" wrapText="1"/>
    </xf>
    <xf numFmtId="0" fontId="28" fillId="34" borderId="19" xfId="0" applyFont="1" applyFill="1" applyBorder="1" applyAlignment="1">
      <alignment horizontal="left" vertical="top" wrapText="1"/>
    </xf>
    <xf numFmtId="4" fontId="28" fillId="34" borderId="19" xfId="0" applyNumberFormat="1" applyFont="1" applyFill="1" applyBorder="1" applyAlignment="1">
      <alignment horizontal="right" vertical="top" wrapText="1"/>
    </xf>
    <xf numFmtId="0" fontId="8" fillId="34" borderId="36" xfId="0" applyFont="1" applyFill="1" applyBorder="1" applyAlignment="1">
      <alignment horizontal="left" vertical="top"/>
    </xf>
    <xf numFmtId="49" fontId="28" fillId="34" borderId="36" xfId="0" applyNumberFormat="1" applyFont="1" applyFill="1" applyBorder="1" applyAlignment="1">
      <alignment horizontal="left" vertical="top" wrapText="1"/>
    </xf>
    <xf numFmtId="0" fontId="28" fillId="34" borderId="36" xfId="0" applyFont="1" applyFill="1" applyBorder="1" applyAlignment="1">
      <alignment horizontal="left" vertical="top" wrapText="1"/>
    </xf>
    <xf numFmtId="4" fontId="28" fillId="34" borderId="36" xfId="0" applyNumberFormat="1" applyFont="1" applyFill="1" applyBorder="1" applyAlignment="1">
      <alignment horizontal="right" vertical="top" wrapText="1"/>
    </xf>
    <xf numFmtId="49" fontId="8" fillId="34" borderId="36" xfId="0" applyNumberFormat="1" applyFont="1" applyFill="1" applyBorder="1" applyAlignment="1">
      <alignment horizontal="left" vertical="top" wrapText="1"/>
    </xf>
    <xf numFmtId="0" fontId="8" fillId="34" borderId="36" xfId="0" applyFont="1" applyFill="1" applyBorder="1" applyAlignment="1">
      <alignment horizontal="left" vertical="top" wrapText="1"/>
    </xf>
    <xf numFmtId="4" fontId="8" fillId="3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8" fillId="34" borderId="4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1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1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0" fontId="30" fillId="34" borderId="0" xfId="55" applyFont="1" applyFill="1" applyBorder="1" applyAlignment="1">
      <alignment horizontal="left"/>
      <protection/>
    </xf>
    <xf numFmtId="0" fontId="5" fillId="34" borderId="43" xfId="55" applyFont="1" applyFill="1" applyBorder="1" applyAlignment="1">
      <alignment/>
      <protection/>
    </xf>
    <xf numFmtId="0" fontId="5" fillId="34" borderId="43" xfId="55" applyFont="1" applyFill="1" applyBorder="1" applyAlignment="1">
      <alignment horizontal="center"/>
      <protection/>
    </xf>
    <xf numFmtId="0" fontId="5" fillId="34" borderId="42" xfId="55" applyFont="1" applyFill="1" applyBorder="1" applyAlignment="1">
      <alignment/>
      <protection/>
    </xf>
    <xf numFmtId="0" fontId="5" fillId="34" borderId="42" xfId="55" applyFont="1" applyFill="1" applyBorder="1" applyAlignment="1">
      <alignment horizontal="center"/>
      <protection/>
    </xf>
    <xf numFmtId="0" fontId="5" fillId="34" borderId="44" xfId="55" applyFont="1" applyFill="1" applyBorder="1" applyAlignment="1">
      <alignment/>
      <protection/>
    </xf>
    <xf numFmtId="0" fontId="5" fillId="34" borderId="44" xfId="55" applyFont="1" applyFill="1" applyBorder="1" applyAlignment="1">
      <alignment horizontal="center"/>
      <protection/>
    </xf>
    <xf numFmtId="0" fontId="5" fillId="34" borderId="45" xfId="55" applyFont="1" applyFill="1" applyBorder="1" applyAlignment="1">
      <alignment/>
      <protection/>
    </xf>
    <xf numFmtId="0" fontId="5" fillId="34" borderId="45" xfId="55" applyFont="1" applyFill="1" applyBorder="1" applyAlignment="1">
      <alignment horizontal="center"/>
      <protection/>
    </xf>
    <xf numFmtId="4" fontId="5" fillId="34" borderId="46" xfId="54" applyNumberFormat="1" applyFont="1" applyFill="1" applyBorder="1">
      <alignment/>
      <protection/>
    </xf>
    <xf numFmtId="4" fontId="5" fillId="34" borderId="47" xfId="54" applyNumberFormat="1" applyFont="1" applyFill="1" applyBorder="1" applyAlignment="1">
      <alignment horizontal="right"/>
      <protection/>
    </xf>
    <xf numFmtId="4" fontId="5" fillId="34" borderId="47" xfId="54" applyNumberFormat="1" applyFont="1" applyFill="1" applyBorder="1">
      <alignment/>
      <protection/>
    </xf>
    <xf numFmtId="4" fontId="16" fillId="0" borderId="10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5" fillId="34" borderId="42" xfId="54" applyFont="1" applyFill="1" applyBorder="1" applyAlignment="1">
      <alignment horizontal="center" vertical="center"/>
      <protection/>
    </xf>
    <xf numFmtId="0" fontId="5" fillId="34" borderId="43" xfId="54" applyFont="1" applyFill="1" applyBorder="1" applyAlignment="1">
      <alignment horizontal="center" vertical="center"/>
      <protection/>
    </xf>
    <xf numFmtId="0" fontId="5" fillId="34" borderId="44" xfId="54" applyFont="1" applyFill="1" applyBorder="1" applyAlignment="1">
      <alignment horizontal="center" vertical="center"/>
      <protection/>
    </xf>
    <xf numFmtId="0" fontId="5" fillId="34" borderId="45" xfId="54" applyFont="1" applyFill="1" applyBorder="1" applyAlignment="1">
      <alignment horizontal="center" vertical="center"/>
      <protection/>
    </xf>
    <xf numFmtId="0" fontId="51" fillId="34" borderId="43" xfId="41" applyFont="1" applyFill="1" applyBorder="1" applyAlignment="1">
      <alignment horizontal="right"/>
    </xf>
    <xf numFmtId="0" fontId="51" fillId="34" borderId="21" xfId="41" applyFont="1" applyFill="1" applyBorder="1" applyAlignment="1">
      <alignment/>
    </xf>
    <xf numFmtId="0" fontId="51" fillId="34" borderId="48" xfId="41" applyFont="1" applyFill="1" applyBorder="1" applyAlignment="1">
      <alignment horizontal="right"/>
    </xf>
    <xf numFmtId="0" fontId="51" fillId="34" borderId="49" xfId="41" applyFont="1" applyFill="1" applyBorder="1" applyAlignment="1">
      <alignment/>
    </xf>
    <xf numFmtId="0" fontId="51" fillId="34" borderId="0" xfId="41" applyFont="1" applyFill="1" applyBorder="1" applyAlignment="1">
      <alignment vertical="center"/>
    </xf>
    <xf numFmtId="0" fontId="51" fillId="34" borderId="44" xfId="41" applyFont="1" applyFill="1" applyBorder="1" applyAlignment="1">
      <alignment horizontal="right"/>
    </xf>
    <xf numFmtId="0" fontId="51" fillId="34" borderId="25" xfId="41" applyFont="1" applyFill="1" applyBorder="1" applyAlignment="1">
      <alignment/>
    </xf>
    <xf numFmtId="0" fontId="3" fillId="34" borderId="0" xfId="52" applyFill="1">
      <alignment/>
      <protection/>
    </xf>
    <xf numFmtId="2" fontId="3" fillId="34" borderId="0" xfId="52" applyNumberFormat="1" applyFill="1">
      <alignment/>
      <protection/>
    </xf>
    <xf numFmtId="0" fontId="5" fillId="34" borderId="36" xfId="52" applyFont="1" applyFill="1" applyBorder="1" applyAlignment="1">
      <alignment vertical="center"/>
      <protection/>
    </xf>
    <xf numFmtId="1" fontId="7" fillId="34" borderId="36" xfId="52" applyNumberFormat="1" applyFont="1" applyFill="1" applyBorder="1">
      <alignment/>
      <protection/>
    </xf>
    <xf numFmtId="2" fontId="7" fillId="34" borderId="36" xfId="52" applyNumberFormat="1" applyFont="1" applyFill="1" applyBorder="1">
      <alignment/>
      <protection/>
    </xf>
    <xf numFmtId="1" fontId="5" fillId="34" borderId="36" xfId="52" applyNumberFormat="1" applyFont="1" applyFill="1" applyBorder="1">
      <alignment/>
      <protection/>
    </xf>
    <xf numFmtId="2" fontId="5" fillId="34" borderId="36" xfId="52" applyNumberFormat="1" applyFont="1" applyFill="1" applyBorder="1">
      <alignment/>
      <protection/>
    </xf>
    <xf numFmtId="0" fontId="5" fillId="34" borderId="40" xfId="52" applyFont="1" applyFill="1" applyBorder="1" applyAlignment="1">
      <alignment horizontal="right" vertical="center"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164" fontId="3" fillId="0" borderId="17" xfId="55" applyNumberFormat="1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164" fontId="0" fillId="0" borderId="27" xfId="0" applyNumberFormat="1" applyFont="1" applyBorder="1" applyAlignment="1">
      <alignment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7" fillId="0" borderId="27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7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34" borderId="42" xfId="54" applyNumberFormat="1" applyFont="1" applyFill="1" applyBorder="1">
      <alignment/>
      <protection/>
    </xf>
    <xf numFmtId="49" fontId="5" fillId="34" borderId="43" xfId="54" applyNumberFormat="1" applyFont="1" applyFill="1" applyBorder="1">
      <alignment/>
      <protection/>
    </xf>
    <xf numFmtId="49" fontId="5" fillId="34" borderId="44" xfId="54" applyNumberFormat="1" applyFont="1" applyFill="1" applyBorder="1">
      <alignment/>
      <protection/>
    </xf>
    <xf numFmtId="49" fontId="5" fillId="34" borderId="45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1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1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6" fillId="0" borderId="25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50" xfId="54" applyNumberFormat="1" applyFont="1" applyBorder="1">
      <alignment/>
      <protection/>
    </xf>
    <xf numFmtId="0" fontId="5" fillId="34" borderId="51" xfId="52" applyFont="1" applyFill="1" applyBorder="1" applyAlignment="1">
      <alignment horizontal="right" vertical="center"/>
      <protection/>
    </xf>
    <xf numFmtId="0" fontId="5" fillId="34" borderId="52" xfId="52" applyFont="1" applyFill="1" applyBorder="1" applyAlignment="1">
      <alignment vertical="center"/>
      <protection/>
    </xf>
    <xf numFmtId="1" fontId="7" fillId="34" borderId="52" xfId="52" applyNumberFormat="1" applyFont="1" applyFill="1" applyBorder="1">
      <alignment/>
      <protection/>
    </xf>
    <xf numFmtId="1" fontId="7" fillId="34" borderId="19" xfId="52" applyNumberFormat="1" applyFont="1" applyFill="1" applyBorder="1">
      <alignment/>
      <protection/>
    </xf>
    <xf numFmtId="0" fontId="3" fillId="34" borderId="50" xfId="52" applyFill="1" applyBorder="1">
      <alignment/>
      <protection/>
    </xf>
    <xf numFmtId="2" fontId="3" fillId="34" borderId="50" xfId="52" applyNumberFormat="1" applyFill="1" applyBorder="1">
      <alignment/>
      <protection/>
    </xf>
    <xf numFmtId="0" fontId="3" fillId="0" borderId="50" xfId="52" applyBorder="1">
      <alignment/>
      <protection/>
    </xf>
    <xf numFmtId="2" fontId="5" fillId="34" borderId="53" xfId="52" applyNumberFormat="1" applyFont="1" applyFill="1" applyBorder="1">
      <alignment/>
      <protection/>
    </xf>
    <xf numFmtId="1" fontId="7" fillId="34" borderId="14" xfId="52" applyNumberFormat="1" applyFont="1" applyFill="1" applyBorder="1">
      <alignment/>
      <protection/>
    </xf>
    <xf numFmtId="1" fontId="7" fillId="34" borderId="54" xfId="52" applyNumberFormat="1" applyFont="1" applyFill="1" applyBorder="1">
      <alignment/>
      <protection/>
    </xf>
    <xf numFmtId="1" fontId="7" fillId="34" borderId="30" xfId="52" applyNumberFormat="1" applyFont="1" applyFill="1" applyBorder="1" applyAlignment="1">
      <alignment horizontal="right" vertical="center"/>
      <protection/>
    </xf>
    <xf numFmtId="1" fontId="7" fillId="34" borderId="35" xfId="52" applyNumberFormat="1" applyFont="1" applyFill="1" applyBorder="1" applyAlignment="1">
      <alignment horizontal="right" vertical="center"/>
      <protection/>
    </xf>
    <xf numFmtId="0" fontId="5" fillId="34" borderId="55" xfId="52" applyFont="1" applyFill="1" applyBorder="1" applyAlignment="1">
      <alignment vertical="center"/>
      <protection/>
    </xf>
    <xf numFmtId="1" fontId="7" fillId="34" borderId="55" xfId="52" applyNumberFormat="1" applyFont="1" applyFill="1" applyBorder="1">
      <alignment/>
      <protection/>
    </xf>
    <xf numFmtId="1" fontId="5" fillId="34" borderId="55" xfId="52" applyNumberFormat="1" applyFont="1" applyFill="1" applyBorder="1">
      <alignment/>
      <protection/>
    </xf>
    <xf numFmtId="2" fontId="5" fillId="34" borderId="55" xfId="52" applyNumberFormat="1" applyFont="1" applyFill="1" applyBorder="1">
      <alignment/>
      <protection/>
    </xf>
    <xf numFmtId="1" fontId="7" fillId="34" borderId="56" xfId="52" applyNumberFormat="1" applyFont="1" applyFill="1" applyBorder="1">
      <alignment/>
      <protection/>
    </xf>
    <xf numFmtId="0" fontId="0" fillId="34" borderId="36" xfId="0" applyFill="1" applyBorder="1" applyAlignment="1">
      <alignment horizontal="center"/>
    </xf>
    <xf numFmtId="2" fontId="0" fillId="34" borderId="36" xfId="0" applyNumberForma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2" fontId="14" fillId="34" borderId="36" xfId="0" applyNumberFormat="1" applyFont="1" applyFill="1" applyBorder="1" applyAlignment="1">
      <alignment horizontal="center" vertical="center"/>
    </xf>
    <xf numFmtId="2" fontId="14" fillId="34" borderId="36" xfId="0" applyNumberFormat="1" applyFont="1" applyFill="1" applyBorder="1" applyAlignment="1">
      <alignment horizontal="center" vertical="center" wrapText="1"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34" borderId="46" xfId="42" applyNumberFormat="1" applyFont="1" applyFill="1" applyBorder="1" applyAlignment="1">
      <alignment horizontal="center"/>
    </xf>
    <xf numFmtId="1" fontId="5" fillId="34" borderId="46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7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16" fillId="0" borderId="0" xfId="56" applyFont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 wrapText="1"/>
    </xf>
    <xf numFmtId="2" fontId="72" fillId="36" borderId="36" xfId="0" applyNumberFormat="1" applyFont="1" applyFill="1" applyBorder="1" applyAlignment="1">
      <alignment horizontal="center" wrapText="1"/>
    </xf>
    <xf numFmtId="2" fontId="72" fillId="36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4" fillId="34" borderId="36" xfId="42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37" borderId="0" xfId="0" applyFill="1" applyBorder="1" applyAlignment="1">
      <alignment/>
    </xf>
    <xf numFmtId="0" fontId="16" fillId="38" borderId="47" xfId="0" applyFont="1" applyFill="1" applyBorder="1" applyAlignment="1">
      <alignment/>
    </xf>
    <xf numFmtId="0" fontId="16" fillId="38" borderId="57" xfId="0" applyFont="1" applyFill="1" applyBorder="1" applyAlignment="1">
      <alignment/>
    </xf>
    <xf numFmtId="0" fontId="16" fillId="38" borderId="58" xfId="0" applyFont="1" applyFill="1" applyBorder="1" applyAlignment="1">
      <alignment/>
    </xf>
    <xf numFmtId="0" fontId="16" fillId="38" borderId="30" xfId="0" applyFont="1" applyFill="1" applyBorder="1" applyAlignment="1">
      <alignment horizontal="center"/>
    </xf>
    <xf numFmtId="4" fontId="17" fillId="38" borderId="30" xfId="0" applyNumberFormat="1" applyFont="1" applyFill="1" applyBorder="1" applyAlignment="1">
      <alignment horizontal="right" vertical="center"/>
    </xf>
    <xf numFmtId="0" fontId="9" fillId="0" borderId="5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1" xfId="52" applyFill="1" applyBorder="1">
      <alignment/>
      <protection/>
    </xf>
    <xf numFmtId="2" fontId="3" fillId="0" borderId="21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50" xfId="54" applyFont="1" applyFill="1" applyBorder="1">
      <alignment/>
      <protection/>
    </xf>
    <xf numFmtId="0" fontId="5" fillId="0" borderId="5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59" xfId="0" applyFill="1" applyBorder="1" applyAlignment="1">
      <alignment/>
    </xf>
    <xf numFmtId="164" fontId="5" fillId="0" borderId="21" xfId="54" applyNumberFormat="1" applyFont="1" applyFill="1" applyBorder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3" fillId="34" borderId="0" xfId="56" applyFont="1" applyFill="1" applyBorder="1">
      <alignment/>
      <protection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56" applyFill="1" applyBorder="1">
      <alignment/>
      <protection/>
    </xf>
    <xf numFmtId="0" fontId="3" fillId="39" borderId="0" xfId="56" applyFill="1" applyBorder="1">
      <alignment/>
      <protection/>
    </xf>
    <xf numFmtId="0" fontId="5" fillId="40" borderId="0" xfId="0" applyFont="1" applyFill="1" applyBorder="1" applyAlignment="1">
      <alignment horizontal="left"/>
    </xf>
    <xf numFmtId="0" fontId="5" fillId="41" borderId="0" xfId="0" applyFont="1" applyFill="1" applyBorder="1" applyAlignment="1">
      <alignment horizontal="right"/>
    </xf>
    <xf numFmtId="0" fontId="3" fillId="42" borderId="0" xfId="56" applyFont="1" applyFill="1" applyBorder="1">
      <alignment/>
      <protection/>
    </xf>
    <xf numFmtId="0" fontId="0" fillId="43" borderId="0" xfId="0" applyFont="1" applyFill="1" applyBorder="1" applyAlignment="1">
      <alignment horizontal="right"/>
    </xf>
    <xf numFmtId="0" fontId="0" fillId="44" borderId="12" xfId="0" applyFill="1" applyBorder="1" applyAlignment="1">
      <alignment/>
    </xf>
    <xf numFmtId="0" fontId="13" fillId="45" borderId="60" xfId="0" applyFont="1" applyFill="1" applyBorder="1" applyAlignment="1">
      <alignment horizontal="center" vertical="center" wrapText="1"/>
    </xf>
    <xf numFmtId="0" fontId="13" fillId="46" borderId="61" xfId="0" applyFont="1" applyFill="1" applyBorder="1" applyAlignment="1">
      <alignment horizontal="center" vertical="center" wrapText="1"/>
    </xf>
    <xf numFmtId="0" fontId="13" fillId="47" borderId="62" xfId="0" applyFont="1" applyFill="1" applyBorder="1" applyAlignment="1">
      <alignment horizontal="center" vertical="center" wrapText="1"/>
    </xf>
    <xf numFmtId="0" fontId="3" fillId="0" borderId="5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63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164" fontId="5" fillId="0" borderId="50" xfId="54" applyNumberFormat="1" applyFont="1" applyFill="1" applyBorder="1" applyAlignment="1">
      <alignment horizontal="center"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63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50" xfId="42" applyNumberFormat="1" applyFont="1" applyBorder="1" applyAlignment="1">
      <alignment horizontal="right"/>
    </xf>
    <xf numFmtId="2" fontId="5" fillId="0" borderId="50" xfId="42" applyNumberFormat="1" applyFont="1" applyBorder="1" applyAlignment="1">
      <alignment horizontal="right"/>
    </xf>
    <xf numFmtId="1" fontId="5" fillId="0" borderId="64" xfId="42" applyNumberFormat="1" applyFont="1" applyBorder="1" applyAlignment="1">
      <alignment horizontal="right"/>
    </xf>
    <xf numFmtId="2" fontId="5" fillId="0" borderId="64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65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49" fontId="5" fillId="34" borderId="28" xfId="54" applyNumberFormat="1" applyFont="1" applyFill="1" applyBorder="1">
      <alignment/>
      <protection/>
    </xf>
    <xf numFmtId="49" fontId="5" fillId="34" borderId="29" xfId="54" applyNumberFormat="1" applyFont="1" applyFill="1" applyBorder="1">
      <alignment/>
      <protection/>
    </xf>
    <xf numFmtId="49" fontId="5" fillId="34" borderId="23" xfId="54" applyNumberFormat="1" applyFont="1" applyFill="1" applyBorder="1">
      <alignment/>
      <protection/>
    </xf>
    <xf numFmtId="49" fontId="5" fillId="34" borderId="34" xfId="54" applyNumberFormat="1" applyFont="1" applyFill="1" applyBorder="1">
      <alignment/>
      <protection/>
    </xf>
    <xf numFmtId="0" fontId="5" fillId="34" borderId="66" xfId="54" applyFont="1" applyFill="1" applyBorder="1" applyAlignment="1">
      <alignment horizontal="center" vertical="center"/>
      <protection/>
    </xf>
    <xf numFmtId="0" fontId="5" fillId="34" borderId="50" xfId="54" applyFont="1" applyFill="1" applyBorder="1" applyAlignment="1">
      <alignment horizontal="center" vertical="center"/>
      <protection/>
    </xf>
    <xf numFmtId="164" fontId="5" fillId="0" borderId="0" xfId="54" applyNumberFormat="1" applyFont="1" applyFill="1" applyBorder="1" applyAlignment="1">
      <alignment horizontal="center"/>
      <protection/>
    </xf>
    <xf numFmtId="4" fontId="5" fillId="34" borderId="66" xfId="54" applyNumberFormat="1" applyFont="1" applyFill="1" applyBorder="1" applyAlignment="1">
      <alignment horizontal="center" vertical="center"/>
      <protection/>
    </xf>
    <xf numFmtId="4" fontId="5" fillId="34" borderId="50" xfId="54" applyNumberFormat="1" applyFont="1" applyFill="1" applyBorder="1" applyAlignment="1">
      <alignment horizontal="center" vertical="center"/>
      <protection/>
    </xf>
    <xf numFmtId="49" fontId="5" fillId="0" borderId="16" xfId="54" applyNumberFormat="1" applyFont="1" applyBorder="1">
      <alignment/>
      <protection/>
    </xf>
    <xf numFmtId="49" fontId="5" fillId="0" borderId="22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5" fillId="0" borderId="27" xfId="54" applyNumberFormat="1" applyFont="1" applyBorder="1">
      <alignment/>
      <protection/>
    </xf>
    <xf numFmtId="49" fontId="9" fillId="0" borderId="27" xfId="54" applyNumberFormat="1" applyFont="1" applyBorder="1">
      <alignment/>
      <protection/>
    </xf>
    <xf numFmtId="49" fontId="9" fillId="0" borderId="22" xfId="54" applyNumberFormat="1" applyFont="1" applyBorder="1">
      <alignment/>
      <protection/>
    </xf>
    <xf numFmtId="49" fontId="9" fillId="0" borderId="16" xfId="54" applyNumberFormat="1" applyFont="1" applyBorder="1">
      <alignment/>
      <protection/>
    </xf>
    <xf numFmtId="49" fontId="16" fillId="0" borderId="27" xfId="0" applyNumberFormat="1" applyFont="1" applyBorder="1" applyAlignment="1">
      <alignment/>
    </xf>
    <xf numFmtId="49" fontId="16" fillId="0" borderId="22" xfId="0" applyNumberFormat="1" applyFont="1" applyBorder="1" applyAlignment="1">
      <alignment/>
    </xf>
    <xf numFmtId="49" fontId="9" fillId="0" borderId="16" xfId="54" applyNumberFormat="1" applyFont="1" applyBorder="1">
      <alignment/>
      <protection/>
    </xf>
    <xf numFmtId="49" fontId="5" fillId="0" borderId="32" xfId="54" applyNumberFormat="1" applyFont="1" applyBorder="1">
      <alignment/>
      <protection/>
    </xf>
    <xf numFmtId="0" fontId="3" fillId="0" borderId="11" xfId="55" applyFont="1" applyBorder="1" applyAlignment="1">
      <alignment horizontal="right"/>
      <protection/>
    </xf>
    <xf numFmtId="0" fontId="3" fillId="0" borderId="13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0" fontId="9" fillId="0" borderId="10" xfId="55" applyFont="1" applyBorder="1" applyAlignment="1">
      <alignment horizontal="right"/>
      <protection/>
    </xf>
    <xf numFmtId="0" fontId="9" fillId="0" borderId="13" xfId="55" applyFont="1" applyBorder="1" applyAlignment="1">
      <alignment horizontal="right"/>
      <protection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5" fillId="0" borderId="29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164" fontId="7" fillId="0" borderId="28" xfId="55" applyNumberFormat="1" applyFont="1" applyBorder="1" applyAlignment="1">
      <alignment horizontal="right"/>
      <protection/>
    </xf>
    <xf numFmtId="4" fontId="5" fillId="0" borderId="28" xfId="55" applyNumberFormat="1" applyFont="1" applyBorder="1" applyAlignment="1">
      <alignment horizontal="right"/>
      <protection/>
    </xf>
    <xf numFmtId="4" fontId="7" fillId="0" borderId="28" xfId="55" applyNumberFormat="1" applyFont="1" applyBorder="1" applyAlignment="1">
      <alignment horizontal="right"/>
      <protection/>
    </xf>
    <xf numFmtId="4" fontId="5" fillId="0" borderId="23" xfId="55" applyNumberFormat="1" applyFont="1" applyBorder="1" applyAlignment="1">
      <alignment horizontal="right"/>
      <protection/>
    </xf>
    <xf numFmtId="4" fontId="5" fillId="0" borderId="29" xfId="55" applyNumberFormat="1" applyFont="1" applyBorder="1" applyAlignment="1">
      <alignment horizontal="right"/>
      <protection/>
    </xf>
    <xf numFmtId="0" fontId="3" fillId="0" borderId="29" xfId="55" applyFont="1" applyBorder="1" applyAlignment="1">
      <alignment horizontal="right"/>
      <protection/>
    </xf>
    <xf numFmtId="164" fontId="5" fillId="0" borderId="29" xfId="55" applyNumberFormat="1" applyFont="1" applyBorder="1" applyAlignment="1">
      <alignment horizontal="right"/>
      <protection/>
    </xf>
    <xf numFmtId="0" fontId="3" fillId="0" borderId="28" xfId="55" applyFont="1" applyBorder="1" applyAlignment="1">
      <alignment horizontal="right"/>
      <protection/>
    </xf>
    <xf numFmtId="2" fontId="5" fillId="0" borderId="28" xfId="55" applyNumberFormat="1" applyFont="1" applyBorder="1" applyAlignment="1">
      <alignment horizontal="right"/>
      <protection/>
    </xf>
    <xf numFmtId="164" fontId="7" fillId="0" borderId="29" xfId="55" applyNumberFormat="1" applyFont="1" applyBorder="1" applyAlignment="1">
      <alignment horizontal="right"/>
      <protection/>
    </xf>
    <xf numFmtId="164" fontId="5" fillId="0" borderId="28" xfId="55" applyNumberFormat="1" applyFont="1" applyBorder="1" applyAlignment="1">
      <alignment horizontal="right"/>
      <protection/>
    </xf>
    <xf numFmtId="2" fontId="5" fillId="48" borderId="36" xfId="52" applyNumberFormat="1" applyFont="1" applyFill="1" applyBorder="1" applyAlignment="1">
      <alignment horizontal="center" vertical="top"/>
      <protection/>
    </xf>
    <xf numFmtId="2" fontId="5" fillId="48" borderId="53" xfId="52" applyNumberFormat="1" applyFont="1" applyFill="1" applyBorder="1" applyAlignment="1">
      <alignment horizontal="center" vertical="top"/>
      <protection/>
    </xf>
    <xf numFmtId="2" fontId="5" fillId="48" borderId="36" xfId="52" applyNumberFormat="1" applyFont="1" applyFill="1" applyBorder="1" applyAlignment="1">
      <alignment vertical="top"/>
      <protection/>
    </xf>
    <xf numFmtId="2" fontId="5" fillId="48" borderId="53" xfId="52" applyNumberFormat="1" applyFont="1" applyFill="1" applyBorder="1" applyAlignment="1">
      <alignment vertical="top"/>
      <protection/>
    </xf>
    <xf numFmtId="0" fontId="5" fillId="48" borderId="24" xfId="52" applyFont="1" applyFill="1" applyBorder="1" applyAlignment="1">
      <alignment horizontal="center"/>
      <protection/>
    </xf>
    <xf numFmtId="2" fontId="5" fillId="48" borderId="24" xfId="52" applyNumberFormat="1" applyFont="1" applyFill="1" applyBorder="1" applyAlignment="1">
      <alignment horizontal="center"/>
      <protection/>
    </xf>
    <xf numFmtId="2" fontId="5" fillId="48" borderId="38" xfId="52" applyNumberFormat="1" applyFont="1" applyFill="1" applyBorder="1" applyAlignment="1">
      <alignment horizontal="center"/>
      <protection/>
    </xf>
    <xf numFmtId="0" fontId="5" fillId="48" borderId="38" xfId="52" applyFont="1" applyFill="1" applyBorder="1" applyAlignment="1">
      <alignment horizontal="center"/>
      <protection/>
    </xf>
    <xf numFmtId="2" fontId="5" fillId="48" borderId="67" xfId="52" applyNumberFormat="1" applyFont="1" applyFill="1" applyBorder="1" applyAlignment="1">
      <alignment horizontal="center"/>
      <protection/>
    </xf>
    <xf numFmtId="0" fontId="5" fillId="48" borderId="37" xfId="52" applyFont="1" applyFill="1" applyBorder="1" applyAlignment="1">
      <alignment horizontal="center"/>
      <protection/>
    </xf>
    <xf numFmtId="2" fontId="5" fillId="48" borderId="68" xfId="52" applyNumberFormat="1" applyFont="1" applyFill="1" applyBorder="1" applyAlignment="1">
      <alignment horizontal="center"/>
      <protection/>
    </xf>
    <xf numFmtId="2" fontId="5" fillId="48" borderId="69" xfId="52" applyNumberFormat="1" applyFont="1" applyFill="1" applyBorder="1" applyAlignment="1">
      <alignment horizontal="center"/>
      <protection/>
    </xf>
    <xf numFmtId="0" fontId="0" fillId="48" borderId="0" xfId="0" applyFill="1" applyAlignment="1">
      <alignment/>
    </xf>
    <xf numFmtId="0" fontId="5" fillId="48" borderId="46" xfId="54" applyFont="1" applyFill="1" applyBorder="1" applyAlignment="1">
      <alignment horizontal="center" vertical="center" wrapText="1"/>
      <protection/>
    </xf>
    <xf numFmtId="0" fontId="5" fillId="48" borderId="66" xfId="54" applyFont="1" applyFill="1" applyBorder="1" applyAlignment="1">
      <alignment horizontal="center" vertical="center" wrapText="1"/>
      <protection/>
    </xf>
    <xf numFmtId="0" fontId="5" fillId="48" borderId="42" xfId="54" applyFont="1" applyFill="1" applyBorder="1" applyAlignment="1">
      <alignment horizontal="center" vertical="center" wrapText="1"/>
      <protection/>
    </xf>
    <xf numFmtId="2" fontId="5" fillId="49" borderId="64" xfId="54" applyNumberFormat="1" applyFont="1" applyFill="1" applyBorder="1">
      <alignment/>
      <protection/>
    </xf>
    <xf numFmtId="0" fontId="5" fillId="48" borderId="18" xfId="54" applyFont="1" applyFill="1" applyBorder="1" applyAlignment="1">
      <alignment horizontal="center" vertical="center" wrapText="1"/>
      <protection/>
    </xf>
    <xf numFmtId="0" fontId="5" fillId="49" borderId="64" xfId="54" applyFont="1" applyFill="1" applyBorder="1">
      <alignment/>
      <protection/>
    </xf>
    <xf numFmtId="2" fontId="6" fillId="48" borderId="64" xfId="54" applyNumberFormat="1" applyFont="1" applyFill="1" applyBorder="1" applyAlignment="1">
      <alignment horizontal="center"/>
      <protection/>
    </xf>
    <xf numFmtId="2" fontId="6" fillId="49" borderId="64" xfId="54" applyNumberFormat="1" applyFont="1" applyFill="1" applyBorder="1" applyAlignment="1">
      <alignment horizontal="center"/>
      <protection/>
    </xf>
    <xf numFmtId="0" fontId="6" fillId="48" borderId="64" xfId="54" applyFont="1" applyFill="1" applyBorder="1" applyAlignment="1">
      <alignment horizontal="center"/>
      <protection/>
    </xf>
    <xf numFmtId="0" fontId="6" fillId="49" borderId="64" xfId="54" applyFont="1" applyFill="1" applyBorder="1" applyAlignment="1">
      <alignment horizontal="center"/>
      <protection/>
    </xf>
    <xf numFmtId="2" fontId="5" fillId="48" borderId="64" xfId="54" applyNumberFormat="1" applyFont="1" applyFill="1" applyBorder="1" applyAlignment="1">
      <alignment horizontal="center"/>
      <protection/>
    </xf>
    <xf numFmtId="2" fontId="5" fillId="49" borderId="64" xfId="54" applyNumberFormat="1" applyFont="1" applyFill="1" applyBorder="1" applyAlignment="1">
      <alignment horizontal="center"/>
      <protection/>
    </xf>
    <xf numFmtId="0" fontId="5" fillId="48" borderId="64" xfId="54" applyFont="1" applyFill="1" applyBorder="1" applyAlignment="1">
      <alignment horizontal="center"/>
      <protection/>
    </xf>
    <xf numFmtId="0" fontId="5" fillId="49" borderId="64" xfId="54" applyFont="1" applyFill="1" applyBorder="1" applyAlignment="1">
      <alignment horizontal="center"/>
      <protection/>
    </xf>
    <xf numFmtId="0" fontId="5" fillId="48" borderId="43" xfId="54" applyFont="1" applyFill="1" applyBorder="1" applyAlignment="1">
      <alignment horizontal="center" vertical="center" wrapText="1"/>
      <protection/>
    </xf>
    <xf numFmtId="0" fontId="5" fillId="48" borderId="43" xfId="54" applyFont="1" applyFill="1" applyBorder="1" applyAlignment="1">
      <alignment horizontal="center"/>
      <protection/>
    </xf>
    <xf numFmtId="2" fontId="5" fillId="48" borderId="70" xfId="54" applyNumberFormat="1" applyFont="1" applyFill="1" applyBorder="1" applyAlignment="1">
      <alignment horizontal="center"/>
      <protection/>
    </xf>
    <xf numFmtId="2" fontId="5" fillId="49" borderId="70" xfId="54" applyNumberFormat="1" applyFont="1" applyFill="1" applyBorder="1" applyAlignment="1">
      <alignment horizontal="center"/>
      <protection/>
    </xf>
    <xf numFmtId="0" fontId="5" fillId="48" borderId="20" xfId="54" applyFont="1" applyFill="1" applyBorder="1" applyAlignment="1">
      <alignment horizontal="center" vertical="center" wrapText="1"/>
      <protection/>
    </xf>
    <xf numFmtId="0" fontId="5" fillId="50" borderId="70" xfId="0" applyFont="1" applyFill="1" applyBorder="1" applyAlignment="1">
      <alignment horizontal="center"/>
    </xf>
    <xf numFmtId="0" fontId="5" fillId="48" borderId="70" xfId="54" applyFont="1" applyFill="1" applyBorder="1" applyAlignment="1">
      <alignment horizontal="center"/>
      <protection/>
    </xf>
    <xf numFmtId="0" fontId="5" fillId="49" borderId="70" xfId="54" applyFont="1" applyFill="1" applyBorder="1" applyAlignment="1">
      <alignment horizontal="center"/>
      <protection/>
    </xf>
    <xf numFmtId="4" fontId="5" fillId="49" borderId="71" xfId="54" applyNumberFormat="1" applyFont="1" applyFill="1" applyBorder="1">
      <alignment/>
      <protection/>
    </xf>
    <xf numFmtId="4" fontId="5" fillId="49" borderId="64" xfId="54" applyNumberFormat="1" applyFont="1" applyFill="1" applyBorder="1">
      <alignment/>
      <protection/>
    </xf>
    <xf numFmtId="0" fontId="30" fillId="48" borderId="68" xfId="55" applyFont="1" applyFill="1" applyBorder="1" applyAlignment="1">
      <alignment horizontal="left"/>
      <protection/>
    </xf>
    <xf numFmtId="0" fontId="3" fillId="48" borderId="37" xfId="55" applyFill="1" applyBorder="1" applyAlignment="1">
      <alignment horizontal="left"/>
      <protection/>
    </xf>
    <xf numFmtId="0" fontId="3" fillId="48" borderId="0" xfId="55" applyFill="1" applyAlignment="1">
      <alignment horizontal="left"/>
      <protection/>
    </xf>
    <xf numFmtId="164" fontId="3" fillId="48" borderId="0" xfId="55" applyNumberFormat="1" applyFill="1" applyAlignment="1">
      <alignment horizontal="left"/>
      <protection/>
    </xf>
    <xf numFmtId="0" fontId="3" fillId="48" borderId="0" xfId="55" applyFill="1" applyAlignment="1">
      <alignment horizontal="center"/>
      <protection/>
    </xf>
    <xf numFmtId="164" fontId="3" fillId="48" borderId="0" xfId="55" applyNumberFormat="1" applyFill="1" applyAlignment="1">
      <alignment horizontal="center"/>
      <protection/>
    </xf>
    <xf numFmtId="0" fontId="3" fillId="48" borderId="0" xfId="55" applyFill="1">
      <alignment/>
      <protection/>
    </xf>
    <xf numFmtId="0" fontId="5" fillId="48" borderId="71" xfId="55" applyFont="1" applyFill="1" applyBorder="1" applyAlignment="1">
      <alignment horizontal="left"/>
      <protection/>
    </xf>
    <xf numFmtId="0" fontId="5" fillId="48" borderId="42" xfId="55" applyFont="1" applyFill="1" applyBorder="1" applyAlignment="1">
      <alignment horizontal="left"/>
      <protection/>
    </xf>
    <xf numFmtId="0" fontId="5" fillId="48" borderId="28" xfId="55" applyFont="1" applyFill="1" applyBorder="1" applyAlignment="1">
      <alignment horizontal="center"/>
      <protection/>
    </xf>
    <xf numFmtId="0" fontId="5" fillId="48" borderId="24" xfId="55" applyFont="1" applyFill="1" applyBorder="1" applyAlignment="1">
      <alignment horizontal="center"/>
      <protection/>
    </xf>
    <xf numFmtId="0" fontId="5" fillId="48" borderId="0" xfId="55" applyFont="1" applyFill="1" applyBorder="1" applyAlignment="1">
      <alignment horizontal="left"/>
      <protection/>
    </xf>
    <xf numFmtId="0" fontId="3" fillId="48" borderId="24" xfId="55" applyFont="1" applyFill="1" applyBorder="1" applyAlignment="1">
      <alignment horizontal="left"/>
      <protection/>
    </xf>
    <xf numFmtId="0" fontId="3" fillId="48" borderId="10" xfId="0" applyFont="1" applyFill="1" applyBorder="1" applyAlignment="1">
      <alignment horizontal="left"/>
    </xf>
    <xf numFmtId="164" fontId="6" fillId="48" borderId="10" xfId="55" applyNumberFormat="1" applyFont="1" applyFill="1" applyBorder="1" applyAlignment="1">
      <alignment horizontal="left"/>
      <protection/>
    </xf>
    <xf numFmtId="0" fontId="6" fillId="48" borderId="18" xfId="55" applyFont="1" applyFill="1" applyBorder="1" applyAlignment="1">
      <alignment horizontal="center" vertical="center"/>
      <protection/>
    </xf>
    <xf numFmtId="0" fontId="5" fillId="48" borderId="41" xfId="55" applyFont="1" applyFill="1" applyBorder="1">
      <alignment/>
      <protection/>
    </xf>
    <xf numFmtId="0" fontId="3" fillId="48" borderId="72" xfId="55" applyFill="1" applyBorder="1">
      <alignment/>
      <protection/>
    </xf>
    <xf numFmtId="0" fontId="5" fillId="48" borderId="17" xfId="55" applyFont="1" applyFill="1" applyBorder="1" applyAlignment="1">
      <alignment horizontal="center"/>
      <protection/>
    </xf>
    <xf numFmtId="0" fontId="5" fillId="48" borderId="17" xfId="55" applyFont="1" applyFill="1" applyBorder="1" applyAlignment="1">
      <alignment horizontal="left"/>
      <protection/>
    </xf>
    <xf numFmtId="0" fontId="3" fillId="48" borderId="17" xfId="55" applyFont="1" applyFill="1" applyBorder="1" applyAlignment="1">
      <alignment horizontal="left"/>
      <protection/>
    </xf>
    <xf numFmtId="0" fontId="3" fillId="48" borderId="13" xfId="0" applyFont="1" applyFill="1" applyBorder="1" applyAlignment="1">
      <alignment horizontal="left"/>
    </xf>
    <xf numFmtId="164" fontId="6" fillId="48" borderId="18" xfId="0" applyNumberFormat="1" applyFont="1" applyFill="1" applyBorder="1" applyAlignment="1">
      <alignment horizontal="center"/>
    </xf>
    <xf numFmtId="164" fontId="6" fillId="48" borderId="18" xfId="55" applyNumberFormat="1" applyFont="1" applyFill="1" applyBorder="1" applyAlignment="1">
      <alignment horizontal="center"/>
      <protection/>
    </xf>
    <xf numFmtId="0" fontId="6" fillId="48" borderId="63" xfId="55" applyFont="1" applyFill="1" applyBorder="1" applyAlignment="1">
      <alignment horizontal="center" vertical="center"/>
      <protection/>
    </xf>
    <xf numFmtId="0" fontId="6" fillId="48" borderId="10" xfId="55" applyFont="1" applyFill="1" applyBorder="1" applyAlignment="1">
      <alignment horizontal="center" vertical="center"/>
      <protection/>
    </xf>
    <xf numFmtId="0" fontId="5" fillId="48" borderId="28" xfId="55" applyFont="1" applyFill="1" applyBorder="1" applyAlignment="1">
      <alignment horizontal="left"/>
      <protection/>
    </xf>
    <xf numFmtId="0" fontId="5" fillId="48" borderId="19" xfId="55" applyFont="1" applyFill="1" applyBorder="1" applyAlignment="1">
      <alignment horizontal="left"/>
      <protection/>
    </xf>
    <xf numFmtId="0" fontId="3" fillId="48" borderId="19" xfId="55" applyFont="1" applyFill="1" applyBorder="1" applyAlignment="1">
      <alignment horizontal="left"/>
      <protection/>
    </xf>
    <xf numFmtId="0" fontId="6" fillId="48" borderId="11" xfId="0" applyFont="1" applyFill="1" applyBorder="1" applyAlignment="1">
      <alignment horizontal="center"/>
    </xf>
    <xf numFmtId="0" fontId="6" fillId="48" borderId="27" xfId="55" applyFont="1" applyFill="1" applyBorder="1" applyAlignment="1">
      <alignment horizontal="center"/>
      <protection/>
    </xf>
    <xf numFmtId="164" fontId="5" fillId="48" borderId="18" xfId="0" applyNumberFormat="1" applyFont="1" applyFill="1" applyBorder="1" applyAlignment="1">
      <alignment horizontal="center"/>
    </xf>
    <xf numFmtId="164" fontId="5" fillId="48" borderId="18" xfId="55" applyNumberFormat="1" applyFont="1" applyFill="1" applyBorder="1" applyAlignment="1">
      <alignment horizontal="center"/>
      <protection/>
    </xf>
    <xf numFmtId="0" fontId="6" fillId="48" borderId="16" xfId="0" applyFont="1" applyFill="1" applyBorder="1" applyAlignment="1">
      <alignment horizontal="center"/>
    </xf>
    <xf numFmtId="0" fontId="5" fillId="48" borderId="63" xfId="55" applyFont="1" applyFill="1" applyBorder="1" applyAlignment="1">
      <alignment horizontal="center" vertical="center"/>
      <protection/>
    </xf>
    <xf numFmtId="0" fontId="5" fillId="48" borderId="13" xfId="55" applyFont="1" applyFill="1" applyBorder="1" applyAlignment="1">
      <alignment horizontal="center" vertical="center"/>
      <protection/>
    </xf>
    <xf numFmtId="0" fontId="5" fillId="48" borderId="73" xfId="55" applyFont="1" applyFill="1" applyBorder="1" applyAlignment="1">
      <alignment horizontal="left"/>
      <protection/>
    </xf>
    <xf numFmtId="0" fontId="5" fillId="48" borderId="55" xfId="55" applyFont="1" applyFill="1" applyBorder="1" applyAlignment="1">
      <alignment horizontal="center" vertical="center"/>
      <protection/>
    </xf>
    <xf numFmtId="0" fontId="5" fillId="48" borderId="56" xfId="55" applyFont="1" applyFill="1" applyBorder="1" applyAlignment="1">
      <alignment horizontal="center" vertical="center"/>
      <protection/>
    </xf>
    <xf numFmtId="0" fontId="5" fillId="48" borderId="74" xfId="0" applyFont="1" applyFill="1" applyBorder="1" applyAlignment="1">
      <alignment horizontal="center" vertical="center"/>
    </xf>
    <xf numFmtId="0" fontId="5" fillId="48" borderId="75" xfId="55" applyFont="1" applyFill="1" applyBorder="1" applyAlignment="1">
      <alignment horizontal="center"/>
      <protection/>
    </xf>
    <xf numFmtId="164" fontId="5" fillId="48" borderId="76" xfId="55" applyNumberFormat="1" applyFont="1" applyFill="1" applyBorder="1" applyAlignment="1">
      <alignment horizontal="center" vertical="center"/>
      <protection/>
    </xf>
    <xf numFmtId="164" fontId="5" fillId="48" borderId="77" xfId="55" applyNumberFormat="1" applyFont="1" applyFill="1" applyBorder="1" applyAlignment="1">
      <alignment horizontal="center" vertical="center"/>
      <protection/>
    </xf>
    <xf numFmtId="0" fontId="5" fillId="48" borderId="77" xfId="55" applyFont="1" applyFill="1" applyBorder="1" applyAlignment="1">
      <alignment horizontal="center" vertical="center"/>
      <protection/>
    </xf>
    <xf numFmtId="0" fontId="5" fillId="48" borderId="75" xfId="0" applyFont="1" applyFill="1" applyBorder="1" applyAlignment="1">
      <alignment horizontal="center"/>
    </xf>
    <xf numFmtId="3" fontId="5" fillId="48" borderId="46" xfId="55" applyNumberFormat="1" applyFont="1" applyFill="1" applyBorder="1" applyAlignment="1">
      <alignment horizontal="right"/>
      <protection/>
    </xf>
    <xf numFmtId="3" fontId="5" fillId="48" borderId="71" xfId="55" applyNumberFormat="1" applyFont="1" applyFill="1" applyBorder="1" applyAlignment="1">
      <alignment horizontal="right"/>
      <protection/>
    </xf>
    <xf numFmtId="3" fontId="5" fillId="48" borderId="66" xfId="55" applyNumberFormat="1" applyFont="1" applyFill="1" applyBorder="1" applyAlignment="1">
      <alignment horizontal="right"/>
      <protection/>
    </xf>
    <xf numFmtId="2" fontId="5" fillId="48" borderId="46" xfId="55" applyNumberFormat="1" applyFont="1" applyFill="1" applyBorder="1" applyAlignment="1">
      <alignment horizontal="right"/>
      <protection/>
    </xf>
    <xf numFmtId="2" fontId="5" fillId="48" borderId="71" xfId="55" applyNumberFormat="1" applyFont="1" applyFill="1" applyBorder="1" applyAlignment="1">
      <alignment horizontal="right"/>
      <protection/>
    </xf>
    <xf numFmtId="0" fontId="3" fillId="48" borderId="34" xfId="55" applyFill="1" applyBorder="1" applyAlignment="1">
      <alignment horizontal="center"/>
      <protection/>
    </xf>
    <xf numFmtId="0" fontId="3" fillId="48" borderId="50" xfId="55" applyFill="1" applyBorder="1" applyAlignment="1">
      <alignment horizontal="center"/>
      <protection/>
    </xf>
    <xf numFmtId="0" fontId="3" fillId="48" borderId="34" xfId="55" applyFill="1" applyBorder="1" applyAlignment="1">
      <alignment horizontal="right"/>
      <protection/>
    </xf>
    <xf numFmtId="0" fontId="3" fillId="48" borderId="45" xfId="55" applyFill="1" applyBorder="1">
      <alignment/>
      <protection/>
    </xf>
    <xf numFmtId="0" fontId="5" fillId="48" borderId="45" xfId="55" applyFont="1" applyFill="1" applyBorder="1" applyAlignment="1">
      <alignment horizontal="center"/>
      <protection/>
    </xf>
    <xf numFmtId="4" fontId="5" fillId="48" borderId="45" xfId="55" applyNumberFormat="1" applyFont="1" applyFill="1" applyBorder="1" applyAlignment="1">
      <alignment horizontal="right"/>
      <protection/>
    </xf>
    <xf numFmtId="4" fontId="5" fillId="48" borderId="50" xfId="55" applyNumberFormat="1" applyFont="1" applyFill="1" applyBorder="1" applyAlignment="1">
      <alignment horizontal="right"/>
      <protection/>
    </xf>
    <xf numFmtId="4" fontId="5" fillId="48" borderId="34" xfId="55" applyNumberFormat="1" applyFont="1" applyFill="1" applyBorder="1" applyAlignment="1">
      <alignment horizontal="right"/>
      <protection/>
    </xf>
    <xf numFmtId="0" fontId="5" fillId="48" borderId="41" xfId="53" applyFont="1" applyFill="1" applyBorder="1" applyAlignment="1">
      <alignment/>
      <protection/>
    </xf>
    <xf numFmtId="0" fontId="8" fillId="48" borderId="49" xfId="0" applyFont="1" applyFill="1" applyBorder="1" applyAlignment="1">
      <alignment/>
    </xf>
    <xf numFmtId="0" fontId="5" fillId="48" borderId="49" xfId="53" applyFont="1" applyFill="1" applyBorder="1" applyAlignment="1">
      <alignment/>
      <protection/>
    </xf>
    <xf numFmtId="0" fontId="8" fillId="48" borderId="78" xfId="0" applyFont="1" applyFill="1" applyBorder="1" applyAlignment="1">
      <alignment/>
    </xf>
    <xf numFmtId="0" fontId="13" fillId="48" borderId="25" xfId="0" applyFont="1" applyFill="1" applyBorder="1" applyAlignment="1">
      <alignment/>
    </xf>
    <xf numFmtId="0" fontId="8" fillId="48" borderId="25" xfId="0" applyFont="1" applyFill="1" applyBorder="1" applyAlignment="1">
      <alignment/>
    </xf>
    <xf numFmtId="0" fontId="8" fillId="48" borderId="15" xfId="56" applyFont="1" applyFill="1" applyBorder="1">
      <alignment/>
      <protection/>
    </xf>
    <xf numFmtId="0" fontId="13" fillId="48" borderId="55" xfId="0" applyFont="1" applyFill="1" applyBorder="1" applyAlignment="1">
      <alignment horizontal="center" vertical="center" wrapText="1"/>
    </xf>
    <xf numFmtId="0" fontId="13" fillId="48" borderId="79" xfId="0" applyFont="1" applyFill="1" applyBorder="1" applyAlignment="1">
      <alignment horizontal="center" vertical="center" wrapText="1"/>
    </xf>
    <xf numFmtId="0" fontId="13" fillId="48" borderId="36" xfId="0" applyFont="1" applyFill="1" applyBorder="1" applyAlignment="1">
      <alignment horizontal="center" vertical="center" wrapText="1"/>
    </xf>
    <xf numFmtId="0" fontId="16" fillId="48" borderId="30" xfId="0" applyFont="1" applyFill="1" applyBorder="1" applyAlignment="1">
      <alignment horizontal="center"/>
    </xf>
    <xf numFmtId="4" fontId="17" fillId="48" borderId="30" xfId="0" applyNumberFormat="1" applyFont="1" applyFill="1" applyBorder="1" applyAlignment="1">
      <alignment horizontal="right" vertical="center"/>
    </xf>
    <xf numFmtId="0" fontId="5" fillId="48" borderId="80" xfId="53" applyFont="1" applyFill="1" applyBorder="1" applyAlignment="1">
      <alignment horizontal="center" vertical="center" wrapText="1"/>
      <protection/>
    </xf>
    <xf numFmtId="0" fontId="5" fillId="48" borderId="52" xfId="53" applyFont="1" applyFill="1" applyBorder="1" applyAlignment="1">
      <alignment horizontal="center" vertical="center" wrapText="1"/>
      <protection/>
    </xf>
    <xf numFmtId="0" fontId="7" fillId="48" borderId="52" xfId="53" applyFont="1" applyFill="1" applyBorder="1" applyAlignment="1">
      <alignment horizontal="center" vertical="center" wrapText="1"/>
      <protection/>
    </xf>
    <xf numFmtId="0" fontId="28" fillId="48" borderId="81" xfId="0" applyFont="1" applyFill="1" applyBorder="1" applyAlignment="1">
      <alignment vertical="center" wrapText="1"/>
    </xf>
    <xf numFmtId="0" fontId="28" fillId="48" borderId="31" xfId="53" applyFont="1" applyFill="1" applyBorder="1" applyAlignment="1">
      <alignment horizontal="center"/>
      <protection/>
    </xf>
    <xf numFmtId="0" fontId="28" fillId="48" borderId="45" xfId="53" applyFont="1" applyFill="1" applyBorder="1" applyAlignment="1">
      <alignment horizontal="center"/>
      <protection/>
    </xf>
    <xf numFmtId="0" fontId="28" fillId="48" borderId="82" xfId="0" applyFont="1" applyFill="1" applyBorder="1" applyAlignment="1">
      <alignment horizontal="center"/>
    </xf>
    <xf numFmtId="0" fontId="28" fillId="48" borderId="73" xfId="0" applyFont="1" applyFill="1" applyBorder="1" applyAlignment="1">
      <alignment horizontal="center"/>
    </xf>
    <xf numFmtId="0" fontId="5" fillId="48" borderId="42" xfId="54" applyFont="1" applyFill="1" applyBorder="1" applyAlignment="1">
      <alignment horizontal="right"/>
      <protection/>
    </xf>
    <xf numFmtId="0" fontId="5" fillId="48" borderId="43" xfId="54" applyFont="1" applyFill="1" applyBorder="1" applyAlignment="1">
      <alignment horizontal="right"/>
      <protection/>
    </xf>
    <xf numFmtId="0" fontId="5" fillId="48" borderId="44" xfId="54" applyFont="1" applyFill="1" applyBorder="1" applyAlignment="1">
      <alignment horizontal="right"/>
      <protection/>
    </xf>
    <xf numFmtId="0" fontId="5" fillId="48" borderId="45" xfId="54" applyFont="1" applyFill="1" applyBorder="1" applyAlignment="1">
      <alignment horizontal="right"/>
      <protection/>
    </xf>
    <xf numFmtId="0" fontId="15" fillId="48" borderId="18" xfId="0" applyFont="1" applyFill="1" applyBorder="1" applyAlignment="1">
      <alignment horizontal="center" vertical="center" wrapText="1"/>
    </xf>
    <xf numFmtId="0" fontId="15" fillId="48" borderId="0" xfId="0" applyFont="1" applyFill="1" applyBorder="1" applyAlignment="1">
      <alignment horizontal="center" vertical="center" wrapText="1"/>
    </xf>
    <xf numFmtId="0" fontId="15" fillId="48" borderId="31" xfId="0" applyFont="1" applyFill="1" applyBorder="1" applyAlignment="1">
      <alignment horizontal="center" vertical="center" wrapText="1"/>
    </xf>
    <xf numFmtId="0" fontId="15" fillId="48" borderId="50" xfId="0" applyFont="1" applyFill="1" applyBorder="1" applyAlignment="1">
      <alignment horizontal="center" vertical="center" wrapText="1"/>
    </xf>
    <xf numFmtId="0" fontId="51" fillId="51" borderId="71" xfId="41" applyFont="1" applyFill="1" applyBorder="1" applyAlignment="1">
      <alignment/>
    </xf>
    <xf numFmtId="0" fontId="51" fillId="51" borderId="71" xfId="41" applyFont="1" applyFill="1" applyBorder="1" applyAlignment="1">
      <alignment horizontal="center"/>
    </xf>
    <xf numFmtId="0" fontId="51" fillId="51" borderId="64" xfId="41" applyFont="1" applyFill="1" applyBorder="1" applyAlignment="1">
      <alignment horizontal="center" vertical="top"/>
    </xf>
    <xf numFmtId="0" fontId="51" fillId="51" borderId="64" xfId="41" applyFont="1" applyFill="1" applyBorder="1" applyAlignment="1">
      <alignment vertical="top" wrapText="1"/>
    </xf>
    <xf numFmtId="0" fontId="51" fillId="51" borderId="83" xfId="41" applyFont="1" applyFill="1" applyBorder="1" applyAlignment="1">
      <alignment horizontal="center" vertical="top" wrapText="1"/>
    </xf>
    <xf numFmtId="0" fontId="51" fillId="51" borderId="45" xfId="41" applyFont="1" applyFill="1" applyBorder="1" applyAlignment="1">
      <alignment/>
    </xf>
    <xf numFmtId="0" fontId="51" fillId="51" borderId="84" xfId="41" applyFont="1" applyFill="1" applyBorder="1" applyAlignment="1">
      <alignment horizontal="center"/>
    </xf>
    <xf numFmtId="0" fontId="51" fillId="51" borderId="64" xfId="41" applyFont="1" applyFill="1" applyBorder="1" applyAlignment="1">
      <alignment horizontal="center"/>
    </xf>
    <xf numFmtId="0" fontId="51" fillId="51" borderId="85" xfId="41" applyFont="1" applyFill="1" applyBorder="1" applyAlignment="1">
      <alignment horizontal="center"/>
    </xf>
    <xf numFmtId="0" fontId="73" fillId="0" borderId="0" xfId="52" applyFont="1">
      <alignment/>
      <protection/>
    </xf>
    <xf numFmtId="2" fontId="73" fillId="0" borderId="0" xfId="52" applyNumberFormat="1" applyFont="1">
      <alignment/>
      <protection/>
    </xf>
    <xf numFmtId="2" fontId="73" fillId="0" borderId="0" xfId="52" applyNumberFormat="1" applyFont="1" applyAlignment="1">
      <alignment/>
      <protection/>
    </xf>
    <xf numFmtId="0" fontId="74" fillId="0" borderId="0" xfId="0" applyFont="1" applyAlignment="1">
      <alignment/>
    </xf>
    <xf numFmtId="2" fontId="7" fillId="34" borderId="52" xfId="52" applyNumberFormat="1" applyFont="1" applyFill="1" applyBorder="1">
      <alignment/>
      <protection/>
    </xf>
    <xf numFmtId="2" fontId="7" fillId="34" borderId="55" xfId="52" applyNumberFormat="1" applyFont="1" applyFill="1" applyBorder="1">
      <alignment/>
      <protection/>
    </xf>
    <xf numFmtId="2" fontId="7" fillId="34" borderId="30" xfId="52" applyNumberFormat="1" applyFont="1" applyFill="1" applyBorder="1" applyAlignment="1">
      <alignment horizontal="right" vertical="center"/>
      <protection/>
    </xf>
    <xf numFmtId="2" fontId="7" fillId="34" borderId="19" xfId="52" applyNumberFormat="1" applyFont="1" applyFill="1" applyBorder="1">
      <alignment/>
      <protection/>
    </xf>
    <xf numFmtId="2" fontId="7" fillId="34" borderId="36" xfId="52" applyNumberFormat="1" applyFont="1" applyFill="1" applyBorder="1" applyAlignment="1">
      <alignment horizontal="right"/>
      <protection/>
    </xf>
    <xf numFmtId="2" fontId="7" fillId="34" borderId="81" xfId="52" applyNumberFormat="1" applyFont="1" applyFill="1" applyBorder="1">
      <alignment/>
      <protection/>
    </xf>
    <xf numFmtId="2" fontId="7" fillId="34" borderId="53" xfId="52" applyNumberFormat="1" applyFont="1" applyFill="1" applyBorder="1" applyAlignment="1">
      <alignment horizontal="right"/>
      <protection/>
    </xf>
    <xf numFmtId="2" fontId="7" fillId="34" borderId="53" xfId="52" applyNumberFormat="1" applyFont="1" applyFill="1" applyBorder="1">
      <alignment/>
      <protection/>
    </xf>
    <xf numFmtId="2" fontId="7" fillId="34" borderId="55" xfId="52" applyNumberFormat="1" applyFont="1" applyFill="1" applyBorder="1" applyAlignment="1">
      <alignment horizontal="right"/>
      <protection/>
    </xf>
    <xf numFmtId="2" fontId="7" fillId="34" borderId="76" xfId="52" applyNumberFormat="1" applyFont="1" applyFill="1" applyBorder="1" applyAlignment="1">
      <alignment horizontal="right"/>
      <protection/>
    </xf>
    <xf numFmtId="2" fontId="7" fillId="34" borderId="33" xfId="52" applyNumberFormat="1" applyFont="1" applyFill="1" applyBorder="1" applyAlignment="1">
      <alignment horizontal="right" vertical="center"/>
      <protection/>
    </xf>
    <xf numFmtId="2" fontId="3" fillId="0" borderId="39" xfId="52" applyNumberFormat="1" applyBorder="1">
      <alignment/>
      <protection/>
    </xf>
    <xf numFmtId="2" fontId="3" fillId="0" borderId="43" xfId="52" applyNumberFormat="1" applyBorder="1">
      <alignment/>
      <protection/>
    </xf>
    <xf numFmtId="2" fontId="3" fillId="0" borderId="41" xfId="52" applyNumberFormat="1" applyBorder="1">
      <alignment/>
      <protection/>
    </xf>
    <xf numFmtId="2" fontId="3" fillId="0" borderId="48" xfId="52" applyNumberFormat="1" applyBorder="1">
      <alignment/>
      <protection/>
    </xf>
    <xf numFmtId="2" fontId="3" fillId="0" borderId="79" xfId="52" applyNumberFormat="1" applyBorder="1">
      <alignment/>
      <protection/>
    </xf>
    <xf numFmtId="2" fontId="3" fillId="0" borderId="86" xfId="52" applyNumberFormat="1" applyBorder="1">
      <alignment/>
      <protection/>
    </xf>
    <xf numFmtId="2" fontId="7" fillId="34" borderId="87" xfId="52" applyNumberFormat="1" applyFont="1" applyFill="1" applyBorder="1" applyAlignment="1">
      <alignment horizontal="right" vertical="center"/>
      <protection/>
    </xf>
    <xf numFmtId="4" fontId="51" fillId="34" borderId="19" xfId="41" applyNumberFormat="1" applyFont="1" applyFill="1" applyBorder="1" applyAlignment="1">
      <alignment/>
    </xf>
    <xf numFmtId="4" fontId="51" fillId="34" borderId="39" xfId="41" applyNumberFormat="1" applyFont="1" applyFill="1" applyBorder="1" applyAlignment="1">
      <alignment/>
    </xf>
    <xf numFmtId="4" fontId="51" fillId="34" borderId="43" xfId="41" applyNumberFormat="1" applyFont="1" applyFill="1" applyBorder="1" applyAlignment="1">
      <alignment/>
    </xf>
    <xf numFmtId="4" fontId="51" fillId="34" borderId="36" xfId="41" applyNumberFormat="1" applyFont="1" applyFill="1" applyBorder="1" applyAlignment="1">
      <alignment/>
    </xf>
    <xf numFmtId="4" fontId="51" fillId="34" borderId="41" xfId="41" applyNumberFormat="1" applyFont="1" applyFill="1" applyBorder="1" applyAlignment="1">
      <alignment/>
    </xf>
    <xf numFmtId="4" fontId="51" fillId="34" borderId="48" xfId="41" applyNumberFormat="1" applyFont="1" applyFill="1" applyBorder="1" applyAlignment="1">
      <alignment/>
    </xf>
    <xf numFmtId="4" fontId="51" fillId="34" borderId="36" xfId="41" applyNumberFormat="1" applyFont="1" applyFill="1" applyBorder="1" applyAlignment="1">
      <alignment vertical="center"/>
    </xf>
    <xf numFmtId="4" fontId="51" fillId="34" borderId="36" xfId="41" applyNumberFormat="1" applyFont="1" applyFill="1" applyBorder="1" applyAlignment="1">
      <alignment horizontal="right"/>
    </xf>
    <xf numFmtId="4" fontId="51" fillId="34" borderId="24" xfId="41" applyNumberFormat="1" applyFont="1" applyFill="1" applyBorder="1" applyAlignment="1">
      <alignment/>
    </xf>
    <xf numFmtId="4" fontId="51" fillId="34" borderId="78" xfId="41" applyNumberFormat="1" applyFont="1" applyFill="1" applyBorder="1" applyAlignment="1">
      <alignment/>
    </xf>
    <xf numFmtId="4" fontId="51" fillId="34" borderId="44" xfId="41" applyNumberFormat="1" applyFont="1" applyFill="1" applyBorder="1" applyAlignment="1">
      <alignment/>
    </xf>
    <xf numFmtId="4" fontId="0" fillId="51" borderId="47" xfId="0" applyNumberFormat="1" applyFill="1" applyBorder="1" applyAlignment="1">
      <alignment/>
    </xf>
    <xf numFmtId="4" fontId="0" fillId="51" borderId="64" xfId="0" applyNumberFormat="1" applyFill="1" applyBorder="1" applyAlignment="1">
      <alignment/>
    </xf>
    <xf numFmtId="4" fontId="0" fillId="51" borderId="58" xfId="0" applyNumberFormat="1" applyFill="1" applyBorder="1" applyAlignment="1">
      <alignment/>
    </xf>
    <xf numFmtId="4" fontId="0" fillId="51" borderId="62" xfId="0" applyNumberFormat="1" applyFill="1" applyBorder="1" applyAlignment="1">
      <alignment/>
    </xf>
    <xf numFmtId="4" fontId="0" fillId="51" borderId="59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3" fillId="0" borderId="0" xfId="53" applyBorder="1">
      <alignment/>
      <protection/>
    </xf>
    <xf numFmtId="0" fontId="14" fillId="34" borderId="36" xfId="0" applyFont="1" applyFill="1" applyBorder="1" applyAlignment="1">
      <alignment horizontal="center" vertical="center" wrapText="1"/>
    </xf>
    <xf numFmtId="49" fontId="5" fillId="34" borderId="42" xfId="54" applyNumberFormat="1" applyFont="1" applyFill="1" applyBorder="1" applyAlignment="1">
      <alignment wrapText="1"/>
      <protection/>
    </xf>
    <xf numFmtId="49" fontId="5" fillId="0" borderId="16" xfId="54" applyNumberFormat="1" applyFont="1" applyBorder="1" applyAlignment="1">
      <alignment wrapText="1"/>
      <protection/>
    </xf>
    <xf numFmtId="49" fontId="5" fillId="0" borderId="27" xfId="54" applyNumberFormat="1" applyFont="1" applyBorder="1" applyAlignment="1">
      <alignment wrapText="1"/>
      <protection/>
    </xf>
    <xf numFmtId="49" fontId="5" fillId="0" borderId="25" xfId="54" applyNumberFormat="1" applyFont="1" applyBorder="1">
      <alignment/>
      <protection/>
    </xf>
    <xf numFmtId="49" fontId="5" fillId="0" borderId="27" xfId="54" applyNumberFormat="1" applyFont="1" applyBorder="1" applyAlignment="1">
      <alignment wrapText="1"/>
      <protection/>
    </xf>
    <xf numFmtId="2" fontId="5" fillId="0" borderId="15" xfId="54" applyNumberFormat="1" applyFont="1" applyBorder="1">
      <alignment/>
      <protection/>
    </xf>
    <xf numFmtId="2" fontId="5" fillId="0" borderId="14" xfId="54" applyNumberFormat="1" applyFont="1" applyBorder="1">
      <alignment/>
      <protection/>
    </xf>
    <xf numFmtId="164" fontId="5" fillId="0" borderId="10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0" fontId="5" fillId="48" borderId="34" xfId="53" applyFont="1" applyFill="1" applyBorder="1" applyAlignment="1">
      <alignment horizontal="center" vertical="center"/>
      <protection/>
    </xf>
    <xf numFmtId="0" fontId="5" fillId="48" borderId="50" xfId="53" applyFont="1" applyFill="1" applyBorder="1" applyAlignment="1">
      <alignment horizontal="right"/>
      <protection/>
    </xf>
    <xf numFmtId="0" fontId="0" fillId="48" borderId="50" xfId="0" applyFill="1" applyBorder="1" applyAlignment="1">
      <alignment horizontal="right"/>
    </xf>
    <xf numFmtId="0" fontId="3" fillId="48" borderId="50" xfId="53" applyFont="1" applyFill="1" applyBorder="1" applyAlignment="1">
      <alignment horizontal="right"/>
      <protection/>
    </xf>
    <xf numFmtId="0" fontId="5" fillId="0" borderId="28" xfId="53" applyFont="1" applyBorder="1" applyAlignment="1">
      <alignment horizontal="right"/>
      <protection/>
    </xf>
    <xf numFmtId="0" fontId="5" fillId="35" borderId="4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 vertical="top"/>
    </xf>
    <xf numFmtId="2" fontId="35" fillId="34" borderId="36" xfId="32" applyNumberFormat="1" applyFont="1" applyFill="1" applyBorder="1" applyAlignment="1">
      <alignment horizontal="center" wrapText="1"/>
    </xf>
    <xf numFmtId="2" fontId="51" fillId="34" borderId="36" xfId="15" applyNumberFormat="1" applyFont="1" applyFill="1" applyBorder="1" applyAlignment="1">
      <alignment horizontal="center" wrapText="1"/>
    </xf>
    <xf numFmtId="4" fontId="35" fillId="34" borderId="36" xfId="32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1" fontId="35" fillId="34" borderId="19" xfId="32" applyNumberFormat="1" applyFont="1" applyFill="1" applyBorder="1" applyAlignment="1">
      <alignment horizontal="center" wrapText="1"/>
    </xf>
    <xf numFmtId="4" fontId="14" fillId="34" borderId="36" xfId="0" applyNumberFormat="1" applyFont="1" applyFill="1" applyBorder="1" applyAlignment="1">
      <alignment horizontal="center" vertical="center" wrapText="1"/>
    </xf>
    <xf numFmtId="2" fontId="6" fillId="48" borderId="36" xfId="52" applyNumberFormat="1" applyFont="1" applyFill="1" applyBorder="1" applyAlignment="1">
      <alignment horizontal="center" vertical="top"/>
      <protection/>
    </xf>
    <xf numFmtId="0" fontId="3" fillId="48" borderId="70" xfId="52" applyFill="1" applyBorder="1" applyAlignment="1">
      <alignment horizontal="center" vertical="top" wrapText="1"/>
      <protection/>
    </xf>
    <xf numFmtId="0" fontId="3" fillId="48" borderId="48" xfId="52" applyFill="1" applyBorder="1" applyAlignment="1">
      <alignment horizontal="center" vertical="top" wrapText="1"/>
      <protection/>
    </xf>
    <xf numFmtId="0" fontId="3" fillId="48" borderId="88" xfId="52" applyFill="1" applyBorder="1" applyAlignment="1">
      <alignment horizontal="center" vertical="top" wrapText="1"/>
      <protection/>
    </xf>
    <xf numFmtId="0" fontId="3" fillId="48" borderId="41" xfId="52" applyFill="1" applyBorder="1" applyAlignment="1">
      <alignment horizontal="center" vertical="top" wrapText="1"/>
      <protection/>
    </xf>
    <xf numFmtId="0" fontId="9" fillId="48" borderId="89" xfId="52" applyFont="1" applyFill="1" applyBorder="1" applyAlignment="1">
      <alignment vertical="center"/>
      <protection/>
    </xf>
    <xf numFmtId="0" fontId="9" fillId="48" borderId="16" xfId="52" applyFont="1" applyFill="1" applyBorder="1" applyAlignment="1">
      <alignment vertical="center"/>
      <protection/>
    </xf>
    <xf numFmtId="0" fontId="9" fillId="48" borderId="90" xfId="52" applyFont="1" applyFill="1" applyBorder="1" applyAlignment="1">
      <alignment horizontal="center" vertical="center"/>
      <protection/>
    </xf>
    <xf numFmtId="0" fontId="9" fillId="48" borderId="17" xfId="52" applyFont="1" applyFill="1" applyBorder="1" applyAlignment="1">
      <alignment horizontal="center" vertical="center"/>
      <protection/>
    </xf>
    <xf numFmtId="2" fontId="31" fillId="48" borderId="66" xfId="52" applyNumberFormat="1" applyFont="1" applyFill="1" applyBorder="1" applyAlignment="1">
      <alignment horizontal="center" vertical="center"/>
      <protection/>
    </xf>
    <xf numFmtId="2" fontId="31" fillId="48" borderId="91" xfId="52" applyNumberFormat="1" applyFont="1" applyFill="1" applyBorder="1" applyAlignment="1">
      <alignment horizontal="center" vertical="center"/>
      <protection/>
    </xf>
    <xf numFmtId="2" fontId="31" fillId="48" borderId="0" xfId="52" applyNumberFormat="1" applyFont="1" applyFill="1" applyBorder="1" applyAlignment="1">
      <alignment horizontal="center" vertical="center"/>
      <protection/>
    </xf>
    <xf numFmtId="2" fontId="31" fillId="48" borderId="12" xfId="52" applyNumberFormat="1" applyFont="1" applyFill="1" applyBorder="1" applyAlignment="1">
      <alignment horizontal="center" vertical="center"/>
      <protection/>
    </xf>
    <xf numFmtId="2" fontId="31" fillId="48" borderId="21" xfId="52" applyNumberFormat="1" applyFont="1" applyFill="1" applyBorder="1" applyAlignment="1">
      <alignment horizontal="center" vertical="center"/>
      <protection/>
    </xf>
    <xf numFmtId="2" fontId="31" fillId="48" borderId="14" xfId="52" applyNumberFormat="1" applyFont="1" applyFill="1" applyBorder="1" applyAlignment="1">
      <alignment horizontal="center" vertical="center"/>
      <protection/>
    </xf>
    <xf numFmtId="2" fontId="5" fillId="48" borderId="92" xfId="52" applyNumberFormat="1" applyFont="1" applyFill="1" applyBorder="1" applyAlignment="1">
      <alignment horizontal="center" vertical="center" wrapText="1"/>
      <protection/>
    </xf>
    <xf numFmtId="2" fontId="5" fillId="48" borderId="83" xfId="52" applyNumberFormat="1" applyFont="1" applyFill="1" applyBorder="1" applyAlignment="1">
      <alignment horizontal="center" vertical="center" wrapText="1"/>
      <protection/>
    </xf>
    <xf numFmtId="2" fontId="5" fillId="48" borderId="39" xfId="52" applyNumberFormat="1" applyFont="1" applyFill="1" applyBorder="1" applyAlignment="1">
      <alignment horizontal="center" vertical="center" wrapText="1"/>
      <protection/>
    </xf>
    <xf numFmtId="2" fontId="5" fillId="48" borderId="20" xfId="52" applyNumberFormat="1" applyFont="1" applyFill="1" applyBorder="1" applyAlignment="1">
      <alignment horizontal="center" vertical="center" wrapText="1"/>
      <protection/>
    </xf>
    <xf numFmtId="0" fontId="5" fillId="48" borderId="36" xfId="52" applyFont="1" applyFill="1" applyBorder="1" applyAlignment="1">
      <alignment horizontal="center" vertical="top" wrapText="1"/>
      <protection/>
    </xf>
    <xf numFmtId="2" fontId="5" fillId="0" borderId="0" xfId="52" applyNumberFormat="1" applyFont="1" applyFill="1" applyAlignment="1">
      <alignment horizontal="right"/>
      <protection/>
    </xf>
    <xf numFmtId="2" fontId="5" fillId="0" borderId="63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48" borderId="36" xfId="52" applyNumberFormat="1" applyFont="1" applyFill="1" applyBorder="1" applyAlignment="1">
      <alignment horizontal="center" vertical="top"/>
      <protection/>
    </xf>
    <xf numFmtId="2" fontId="5" fillId="48" borderId="53" xfId="52" applyNumberFormat="1" applyFont="1" applyFill="1" applyBorder="1" applyAlignment="1">
      <alignment horizontal="center" vertical="top"/>
      <protection/>
    </xf>
    <xf numFmtId="0" fontId="5" fillId="34" borderId="32" xfId="52" applyFont="1" applyFill="1" applyBorder="1" applyAlignment="1">
      <alignment horizontal="center"/>
      <protection/>
    </xf>
    <xf numFmtId="0" fontId="5" fillId="34" borderId="30" xfId="52" applyFont="1" applyFill="1" applyBorder="1" applyAlignment="1">
      <alignment horizontal="center"/>
      <protection/>
    </xf>
    <xf numFmtId="2" fontId="5" fillId="48" borderId="52" xfId="52" applyNumberFormat="1" applyFont="1" applyFill="1" applyBorder="1" applyAlignment="1">
      <alignment horizontal="center" vertical="top"/>
      <protection/>
    </xf>
    <xf numFmtId="2" fontId="5" fillId="48" borderId="36" xfId="52" applyNumberFormat="1" applyFont="1" applyFill="1" applyBorder="1" applyAlignment="1">
      <alignment horizontal="center" vertical="top" wrapText="1"/>
      <protection/>
    </xf>
    <xf numFmtId="2" fontId="28" fillId="48" borderId="36" xfId="52" applyNumberFormat="1" applyFont="1" applyFill="1" applyBorder="1" applyAlignment="1">
      <alignment horizontal="center" vertical="top" wrapText="1"/>
      <protection/>
    </xf>
    <xf numFmtId="2" fontId="29" fillId="48" borderId="36" xfId="52" applyNumberFormat="1" applyFont="1" applyFill="1" applyBorder="1" applyAlignment="1">
      <alignment horizontal="center" vertical="top"/>
      <protection/>
    </xf>
    <xf numFmtId="2" fontId="6" fillId="48" borderId="36" xfId="0" applyNumberFormat="1" applyFont="1" applyFill="1" applyBorder="1" applyAlignment="1">
      <alignment horizontal="center" vertical="top"/>
    </xf>
    <xf numFmtId="0" fontId="0" fillId="51" borderId="47" xfId="0" applyFill="1" applyBorder="1" applyAlignment="1">
      <alignment horizontal="center"/>
    </xf>
    <xf numFmtId="0" fontId="0" fillId="51" borderId="57" xfId="0" applyFill="1" applyBorder="1" applyAlignment="1">
      <alignment horizontal="center"/>
    </xf>
    <xf numFmtId="0" fontId="5" fillId="0" borderId="0" xfId="53" applyFont="1" applyAlignment="1">
      <alignment horizontal="center"/>
      <protection/>
    </xf>
    <xf numFmtId="4" fontId="5" fillId="34" borderId="89" xfId="54" applyNumberFormat="1" applyFont="1" applyFill="1" applyBorder="1" applyAlignment="1">
      <alignment horizontal="center" vertical="center"/>
      <protection/>
    </xf>
    <xf numFmtId="4" fontId="5" fillId="34" borderId="32" xfId="54" applyNumberFormat="1" applyFont="1" applyFill="1" applyBorder="1" applyAlignment="1">
      <alignment horizontal="center" vertical="center"/>
      <protection/>
    </xf>
    <xf numFmtId="0" fontId="5" fillId="34" borderId="46" xfId="54" applyFont="1" applyFill="1" applyBorder="1" applyAlignment="1">
      <alignment horizontal="center" vertical="center"/>
      <protection/>
    </xf>
    <xf numFmtId="0" fontId="5" fillId="34" borderId="83" xfId="54" applyFont="1" applyFill="1" applyBorder="1" applyAlignment="1">
      <alignment horizontal="center" vertical="center"/>
      <protection/>
    </xf>
    <xf numFmtId="0" fontId="5" fillId="34" borderId="34" xfId="54" applyFont="1" applyFill="1" applyBorder="1" applyAlignment="1">
      <alignment horizontal="center" vertical="center"/>
      <protection/>
    </xf>
    <xf numFmtId="0" fontId="5" fillId="34" borderId="31" xfId="54" applyFont="1" applyFill="1" applyBorder="1" applyAlignment="1">
      <alignment horizontal="center" vertical="center"/>
      <protection/>
    </xf>
    <xf numFmtId="0" fontId="5" fillId="48" borderId="71" xfId="54" applyFont="1" applyFill="1" applyBorder="1" applyAlignment="1">
      <alignment horizontal="center" vertical="center"/>
      <protection/>
    </xf>
    <xf numFmtId="0" fontId="5" fillId="48" borderId="45" xfId="54" applyFont="1" applyFill="1" applyBorder="1" applyAlignment="1">
      <alignment horizontal="center" vertical="center"/>
      <protection/>
    </xf>
    <xf numFmtId="0" fontId="5" fillId="48" borderId="42" xfId="54" applyFont="1" applyFill="1" applyBorder="1" applyAlignment="1">
      <alignment horizontal="center" vertical="center"/>
      <protection/>
    </xf>
    <xf numFmtId="2" fontId="5" fillId="48" borderId="46" xfId="54" applyNumberFormat="1" applyFont="1" applyFill="1" applyBorder="1" applyAlignment="1">
      <alignment horizontal="center"/>
      <protection/>
    </xf>
    <xf numFmtId="2" fontId="5" fillId="48" borderId="66" xfId="54" applyNumberFormat="1" applyFont="1" applyFill="1" applyBorder="1" applyAlignment="1">
      <alignment horizontal="center"/>
      <protection/>
    </xf>
    <xf numFmtId="2" fontId="5" fillId="48" borderId="83" xfId="54" applyNumberFormat="1" applyFont="1" applyFill="1" applyBorder="1" applyAlignment="1">
      <alignment horizontal="center"/>
      <protection/>
    </xf>
    <xf numFmtId="164" fontId="5" fillId="48" borderId="46" xfId="54" applyNumberFormat="1" applyFont="1" applyFill="1" applyBorder="1" applyAlignment="1">
      <alignment horizontal="center"/>
      <protection/>
    </xf>
    <xf numFmtId="164" fontId="5" fillId="48" borderId="66" xfId="54" applyNumberFormat="1" applyFont="1" applyFill="1" applyBorder="1" applyAlignment="1">
      <alignment horizontal="center"/>
      <protection/>
    </xf>
    <xf numFmtId="164" fontId="5" fillId="48" borderId="83" xfId="54" applyNumberFormat="1" applyFont="1" applyFill="1" applyBorder="1" applyAlignment="1">
      <alignment horizontal="center"/>
      <protection/>
    </xf>
    <xf numFmtId="2" fontId="5" fillId="48" borderId="64" xfId="54" applyNumberFormat="1" applyFont="1" applyFill="1" applyBorder="1" applyAlignment="1">
      <alignment horizontal="center"/>
      <protection/>
    </xf>
    <xf numFmtId="164" fontId="5" fillId="48" borderId="64" xfId="54" applyNumberFormat="1" applyFont="1" applyFill="1" applyBorder="1" applyAlignment="1">
      <alignment horizontal="center"/>
      <protection/>
    </xf>
    <xf numFmtId="0" fontId="5" fillId="48" borderId="43" xfId="54" applyFont="1" applyFill="1" applyBorder="1" applyAlignment="1">
      <alignment horizontal="center" vertical="center"/>
      <protection/>
    </xf>
    <xf numFmtId="0" fontId="5" fillId="48" borderId="71" xfId="54" applyFont="1" applyFill="1" applyBorder="1" applyAlignment="1">
      <alignment horizontal="center" vertical="center" wrapText="1"/>
      <protection/>
    </xf>
    <xf numFmtId="0" fontId="5" fillId="48" borderId="42" xfId="54" applyFont="1" applyFill="1" applyBorder="1" applyAlignment="1">
      <alignment horizontal="center" vertical="center" wrapText="1"/>
      <protection/>
    </xf>
    <xf numFmtId="0" fontId="5" fillId="48" borderId="43" xfId="54" applyFont="1" applyFill="1" applyBorder="1" applyAlignment="1">
      <alignment horizontal="center" vertical="center" wrapText="1"/>
      <protection/>
    </xf>
    <xf numFmtId="0" fontId="5" fillId="48" borderId="89" xfId="54" applyFont="1" applyFill="1" applyBorder="1" applyAlignment="1">
      <alignment horizontal="center" vertical="center" wrapText="1"/>
      <protection/>
    </xf>
    <xf numFmtId="0" fontId="5" fillId="48" borderId="16" xfId="54" applyFont="1" applyFill="1" applyBorder="1" applyAlignment="1">
      <alignment horizontal="center" vertical="center" wrapText="1"/>
      <protection/>
    </xf>
    <xf numFmtId="0" fontId="5" fillId="48" borderId="22" xfId="54" applyFont="1" applyFill="1" applyBorder="1" applyAlignment="1">
      <alignment horizontal="center" vertical="center" wrapText="1"/>
      <protection/>
    </xf>
    <xf numFmtId="0" fontId="5" fillId="48" borderId="29" xfId="55" applyFont="1" applyFill="1" applyBorder="1" applyAlignment="1">
      <alignment horizontal="center"/>
      <protection/>
    </xf>
    <xf numFmtId="0" fontId="5" fillId="48" borderId="21" xfId="55" applyFont="1" applyFill="1" applyBorder="1" applyAlignment="1">
      <alignment horizontal="center"/>
      <protection/>
    </xf>
    <xf numFmtId="0" fontId="5" fillId="48" borderId="20" xfId="55" applyFont="1" applyFill="1" applyBorder="1" applyAlignment="1">
      <alignment horizontal="center"/>
      <protection/>
    </xf>
    <xf numFmtId="0" fontId="5" fillId="48" borderId="46" xfId="55" applyFont="1" applyFill="1" applyBorder="1" applyAlignment="1">
      <alignment horizontal="center"/>
      <protection/>
    </xf>
    <xf numFmtId="0" fontId="5" fillId="48" borderId="66" xfId="55" applyFont="1" applyFill="1" applyBorder="1" applyAlignment="1">
      <alignment horizontal="center"/>
      <protection/>
    </xf>
    <xf numFmtId="0" fontId="5" fillId="48" borderId="83" xfId="55" applyFont="1" applyFill="1" applyBorder="1" applyAlignment="1">
      <alignment horizontal="center"/>
      <protection/>
    </xf>
    <xf numFmtId="0" fontId="5" fillId="48" borderId="27" xfId="55" applyFont="1" applyFill="1" applyBorder="1" applyAlignment="1">
      <alignment horizontal="center" vertical="center"/>
      <protection/>
    </xf>
    <xf numFmtId="0" fontId="5" fillId="48" borderId="22" xfId="55" applyFont="1" applyFill="1" applyBorder="1" applyAlignment="1">
      <alignment horizontal="center" vertical="center"/>
      <protection/>
    </xf>
    <xf numFmtId="0" fontId="10" fillId="0" borderId="66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48" borderId="46" xfId="55" applyFont="1" applyFill="1" applyBorder="1" applyAlignment="1">
      <alignment horizontal="center"/>
      <protection/>
    </xf>
    <xf numFmtId="0" fontId="5" fillId="48" borderId="66" xfId="55" applyFont="1" applyFill="1" applyBorder="1" applyAlignment="1">
      <alignment horizontal="center"/>
      <protection/>
    </xf>
    <xf numFmtId="164" fontId="5" fillId="48" borderId="46" xfId="55" applyNumberFormat="1" applyFont="1" applyFill="1" applyBorder="1" applyAlignment="1">
      <alignment horizontal="center"/>
      <protection/>
    </xf>
    <xf numFmtId="164" fontId="5" fillId="48" borderId="83" xfId="55" applyNumberFormat="1" applyFont="1" applyFill="1" applyBorder="1" applyAlignment="1">
      <alignment horizontal="center"/>
      <protection/>
    </xf>
    <xf numFmtId="164" fontId="5" fillId="48" borderId="66" xfId="55" applyNumberFormat="1" applyFont="1" applyFill="1" applyBorder="1" applyAlignment="1">
      <alignment horizontal="center"/>
      <protection/>
    </xf>
    <xf numFmtId="164" fontId="5" fillId="48" borderId="21" xfId="55" applyNumberFormat="1" applyFont="1" applyFill="1" applyBorder="1" applyAlignment="1">
      <alignment horizontal="center"/>
      <protection/>
    </xf>
    <xf numFmtId="164" fontId="5" fillId="48" borderId="20" xfId="55" applyNumberFormat="1" applyFont="1" applyFill="1" applyBorder="1" applyAlignment="1">
      <alignment horizontal="center"/>
      <protection/>
    </xf>
    <xf numFmtId="0" fontId="5" fillId="48" borderId="71" xfId="55" applyFont="1" applyFill="1" applyBorder="1" applyAlignment="1">
      <alignment horizontal="center" vertical="center"/>
      <protection/>
    </xf>
    <xf numFmtId="0" fontId="5" fillId="48" borderId="42" xfId="55" applyFont="1" applyFill="1" applyBorder="1" applyAlignment="1">
      <alignment horizontal="center" vertical="center"/>
      <protection/>
    </xf>
    <xf numFmtId="0" fontId="5" fillId="48" borderId="73" xfId="55" applyFont="1" applyFill="1" applyBorder="1" applyAlignment="1">
      <alignment horizontal="center" vertical="center"/>
      <protection/>
    </xf>
    <xf numFmtId="0" fontId="5" fillId="48" borderId="46" xfId="55" applyFont="1" applyFill="1" applyBorder="1" applyAlignment="1">
      <alignment horizontal="center" vertical="center"/>
      <protection/>
    </xf>
    <xf numFmtId="0" fontId="5" fillId="48" borderId="66" xfId="55" applyFont="1" applyFill="1" applyBorder="1" applyAlignment="1">
      <alignment horizontal="center" vertical="center"/>
      <protection/>
    </xf>
    <xf numFmtId="0" fontId="5" fillId="48" borderId="83" xfId="55" applyFont="1" applyFill="1" applyBorder="1" applyAlignment="1">
      <alignment horizontal="center" vertical="center"/>
      <protection/>
    </xf>
    <xf numFmtId="0" fontId="5" fillId="48" borderId="29" xfId="55" applyFont="1" applyFill="1" applyBorder="1" applyAlignment="1">
      <alignment horizontal="center" vertical="center"/>
      <protection/>
    </xf>
    <xf numFmtId="0" fontId="5" fillId="48" borderId="21" xfId="55" applyFont="1" applyFill="1" applyBorder="1" applyAlignment="1">
      <alignment horizontal="center" vertical="center"/>
      <protection/>
    </xf>
    <xf numFmtId="0" fontId="5" fillId="48" borderId="20" xfId="55" applyFont="1" applyFill="1" applyBorder="1" applyAlignment="1">
      <alignment horizontal="center" vertical="center"/>
      <protection/>
    </xf>
    <xf numFmtId="164" fontId="5" fillId="48" borderId="29" xfId="55" applyNumberFormat="1" applyFont="1" applyFill="1" applyBorder="1" applyAlignment="1">
      <alignment horizontal="center"/>
      <protection/>
    </xf>
    <xf numFmtId="0" fontId="75" fillId="34" borderId="24" xfId="15" applyFont="1" applyFill="1" applyBorder="1" applyAlignment="1">
      <alignment horizontal="center" vertical="center" wrapText="1"/>
    </xf>
    <xf numFmtId="0" fontId="75" fillId="34" borderId="19" xfId="15" applyFont="1" applyFill="1" applyBorder="1" applyAlignment="1">
      <alignment horizontal="center" vertical="center" wrapText="1"/>
    </xf>
    <xf numFmtId="0" fontId="75" fillId="34" borderId="36" xfId="15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5" fillId="48" borderId="93" xfId="0" applyFont="1" applyFill="1" applyBorder="1" applyAlignment="1">
      <alignment horizontal="center" vertical="center" wrapText="1"/>
    </xf>
    <xf numFmtId="0" fontId="0" fillId="48" borderId="57" xfId="0" applyFill="1" applyBorder="1" applyAlignment="1">
      <alignment horizontal="center" vertical="center" wrapText="1"/>
    </xf>
    <xf numFmtId="0" fontId="15" fillId="48" borderId="94" xfId="0" applyFont="1" applyFill="1" applyBorder="1" applyAlignment="1">
      <alignment horizontal="center" vertical="center" wrapText="1"/>
    </xf>
    <xf numFmtId="0" fontId="0" fillId="48" borderId="95" xfId="0" applyFill="1" applyBorder="1" applyAlignment="1">
      <alignment vertical="center" wrapText="1"/>
    </xf>
    <xf numFmtId="0" fontId="12" fillId="48" borderId="96" xfId="0" applyFont="1" applyFill="1" applyBorder="1" applyAlignment="1">
      <alignment horizontal="center" vertical="center"/>
    </xf>
    <xf numFmtId="0" fontId="12" fillId="48" borderId="11" xfId="0" applyFont="1" applyFill="1" applyBorder="1" applyAlignment="1">
      <alignment horizontal="center" vertical="center"/>
    </xf>
    <xf numFmtId="0" fontId="12" fillId="48" borderId="18" xfId="0" applyFont="1" applyFill="1" applyBorder="1" applyAlignment="1">
      <alignment horizontal="center" vertical="center"/>
    </xf>
    <xf numFmtId="0" fontId="12" fillId="48" borderId="33" xfId="0" applyFont="1" applyFill="1" applyBorder="1" applyAlignment="1">
      <alignment horizontal="center" vertical="center"/>
    </xf>
    <xf numFmtId="0" fontId="15" fillId="48" borderId="46" xfId="0" applyFont="1" applyFill="1" applyBorder="1" applyAlignment="1">
      <alignment horizontal="center" vertical="center" wrapText="1"/>
    </xf>
    <xf numFmtId="0" fontId="15" fillId="48" borderId="83" xfId="0" applyFont="1" applyFill="1" applyBorder="1" applyAlignment="1">
      <alignment horizontal="center" vertical="center" wrapText="1"/>
    </xf>
    <xf numFmtId="0" fontId="15" fillId="48" borderId="64" xfId="0" applyFont="1" applyFill="1" applyBorder="1" applyAlignment="1">
      <alignment horizontal="center" vertical="center" wrapText="1"/>
    </xf>
    <xf numFmtId="0" fontId="15" fillId="48" borderId="71" xfId="0" applyFont="1" applyFill="1" applyBorder="1" applyAlignment="1">
      <alignment horizontal="center" vertical="center" wrapText="1"/>
    </xf>
    <xf numFmtId="0" fontId="15" fillId="48" borderId="42" xfId="0" applyFont="1" applyFill="1" applyBorder="1" applyAlignment="1">
      <alignment horizontal="center" vertical="center" wrapText="1"/>
    </xf>
    <xf numFmtId="0" fontId="15" fillId="48" borderId="45" xfId="0" applyFont="1" applyFill="1" applyBorder="1" applyAlignment="1">
      <alignment horizontal="center" vertical="center" wrapText="1"/>
    </xf>
    <xf numFmtId="0" fontId="15" fillId="48" borderId="89" xfId="0" applyFont="1" applyFill="1" applyBorder="1" applyAlignment="1">
      <alignment horizontal="center" vertical="center" wrapText="1"/>
    </xf>
    <xf numFmtId="0" fontId="0" fillId="48" borderId="32" xfId="0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15" fillId="48" borderId="97" xfId="0" applyFont="1" applyFill="1" applyBorder="1" applyAlignment="1">
      <alignment horizontal="center" vertical="center" wrapText="1"/>
    </xf>
    <xf numFmtId="0" fontId="15" fillId="48" borderId="98" xfId="0" applyFont="1" applyFill="1" applyBorder="1" applyAlignment="1">
      <alignment horizontal="center" vertical="center" wrapText="1"/>
    </xf>
    <xf numFmtId="0" fontId="15" fillId="48" borderId="99" xfId="0" applyFont="1" applyFill="1" applyBorder="1" applyAlignment="1">
      <alignment horizontal="center" vertical="center" wrapText="1"/>
    </xf>
    <xf numFmtId="0" fontId="26" fillId="34" borderId="36" xfId="32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9" fillId="0" borderId="0" xfId="56" applyFont="1" applyAlignment="1">
      <alignment horizontal="left"/>
      <protection/>
    </xf>
    <xf numFmtId="0" fontId="16" fillId="0" borderId="0" xfId="56" applyFont="1" applyAlignment="1">
      <alignment horizontal="left" vertical="top" wrapText="1"/>
      <protection/>
    </xf>
    <xf numFmtId="0" fontId="16" fillId="48" borderId="47" xfId="0" applyFont="1" applyFill="1" applyBorder="1" applyAlignment="1">
      <alignment horizontal="center" vertical="center" wrapText="1"/>
    </xf>
    <xf numFmtId="0" fontId="16" fillId="48" borderId="57" xfId="0" applyFont="1" applyFill="1" applyBorder="1" applyAlignment="1">
      <alignment horizontal="center" vertical="center" wrapText="1"/>
    </xf>
    <xf numFmtId="0" fontId="16" fillId="48" borderId="5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50" xfId="53" applyFont="1" applyBorder="1" applyAlignment="1">
      <alignment horizontal="left" vertical="top" wrapText="1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83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48" borderId="46" xfId="53" applyFont="1" applyFill="1" applyBorder="1" applyAlignment="1">
      <alignment horizontal="center" vertical="center"/>
      <protection/>
    </xf>
    <xf numFmtId="0" fontId="5" fillId="48" borderId="28" xfId="53" applyFont="1" applyFill="1" applyBorder="1" applyAlignment="1">
      <alignment horizontal="center" vertical="center"/>
      <protection/>
    </xf>
    <xf numFmtId="0" fontId="5" fillId="48" borderId="100" xfId="53" applyFont="1" applyFill="1" applyBorder="1" applyAlignment="1">
      <alignment horizontal="center" vertical="center"/>
      <protection/>
    </xf>
    <xf numFmtId="0" fontId="5" fillId="48" borderId="71" xfId="53" applyFont="1" applyFill="1" applyBorder="1" applyAlignment="1">
      <alignment horizontal="center" vertical="center"/>
      <protection/>
    </xf>
    <xf numFmtId="0" fontId="5" fillId="48" borderId="42" xfId="53" applyFont="1" applyFill="1" applyBorder="1" applyAlignment="1">
      <alignment horizontal="center" vertical="center"/>
      <protection/>
    </xf>
    <xf numFmtId="0" fontId="5" fillId="48" borderId="73" xfId="53" applyFont="1" applyFill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0"/>
  <sheetViews>
    <sheetView tabSelected="1" zoomScale="90" zoomScaleNormal="90" zoomScalePageLayoutView="0" workbookViewId="0" topLeftCell="A1">
      <selection activeCell="AA20" sqref="AA20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4" bestFit="1" customWidth="1"/>
    <col min="5" max="5" width="9.28125" style="0" bestFit="1" customWidth="1"/>
    <col min="6" max="6" width="10.28125" style="74" bestFit="1" customWidth="1"/>
    <col min="7" max="7" width="9.7109375" style="0" bestFit="1" customWidth="1"/>
    <col min="8" max="8" width="9.28125" style="74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4" bestFit="1" customWidth="1"/>
    <col min="13" max="13" width="9.28125" style="0" bestFit="1" customWidth="1"/>
    <col min="14" max="14" width="10.00390625" style="74" bestFit="1" customWidth="1"/>
    <col min="15" max="15" width="9.28125" style="0" bestFit="1" customWidth="1"/>
    <col min="16" max="16" width="10.00390625" style="74" bestFit="1" customWidth="1"/>
    <col min="17" max="17" width="9.28125" style="0" bestFit="1" customWidth="1"/>
    <col min="18" max="18" width="11.140625" style="74" bestFit="1" customWidth="1"/>
    <col min="19" max="19" width="9.28125" style="0" bestFit="1" customWidth="1"/>
    <col min="20" max="20" width="11.140625" style="74" bestFit="1" customWidth="1"/>
    <col min="21" max="21" width="12.421875" style="74" bestFit="1" customWidth="1"/>
    <col min="22" max="22" width="11.140625" style="74" bestFit="1" customWidth="1"/>
    <col min="23" max="23" width="9.28125" style="0" bestFit="1" customWidth="1"/>
    <col min="24" max="24" width="12.421875" style="74" bestFit="1" customWidth="1"/>
    <col min="25" max="25" width="14.8515625" style="0" customWidth="1"/>
    <col min="26" max="26" width="11.7109375" style="0" customWidth="1"/>
  </cols>
  <sheetData>
    <row r="1" spans="1:27" s="165" customFormat="1" ht="15.75">
      <c r="A1" s="504" t="s">
        <v>44</v>
      </c>
      <c r="B1" s="505"/>
      <c r="C1" s="505"/>
      <c r="D1" s="574"/>
      <c r="E1" s="575"/>
      <c r="F1" s="574"/>
      <c r="G1" s="575"/>
      <c r="H1" s="574"/>
      <c r="I1" s="505"/>
      <c r="J1" s="505"/>
      <c r="K1" s="505"/>
      <c r="L1" s="506"/>
      <c r="M1" s="505"/>
      <c r="N1" s="506"/>
      <c r="O1" s="505"/>
      <c r="P1" s="506"/>
      <c r="Q1" s="505"/>
      <c r="R1" s="506"/>
      <c r="S1" s="505"/>
      <c r="T1" s="506"/>
      <c r="U1" s="506"/>
      <c r="V1" s="506"/>
      <c r="W1" s="505"/>
      <c r="X1" s="506"/>
      <c r="Y1" s="505"/>
      <c r="Z1" s="505"/>
      <c r="AA1" s="505"/>
    </row>
    <row r="2" spans="1:27" ht="15">
      <c r="A2" s="853" t="s">
        <v>184</v>
      </c>
      <c r="B2" s="853"/>
      <c r="C2" s="853"/>
      <c r="D2" s="854"/>
      <c r="E2" s="855"/>
      <c r="F2" s="855"/>
      <c r="G2" s="856"/>
      <c r="H2" s="853"/>
      <c r="I2" s="853"/>
      <c r="J2" s="853"/>
      <c r="K2" s="853"/>
      <c r="L2" s="853"/>
      <c r="M2" s="853"/>
      <c r="N2" s="853"/>
      <c r="O2" s="853"/>
      <c r="P2" s="73"/>
      <c r="Q2" s="1"/>
      <c r="R2" s="73"/>
      <c r="S2" s="1"/>
      <c r="T2" s="73"/>
      <c r="U2" s="73"/>
      <c r="V2" s="73"/>
      <c r="W2" s="1"/>
      <c r="X2" s="73"/>
      <c r="Y2" s="1"/>
      <c r="Z2" s="1"/>
      <c r="AA2" s="1"/>
    </row>
    <row r="3" spans="1:27" ht="16.5" thickBot="1">
      <c r="A3" s="538" t="s">
        <v>176</v>
      </c>
      <c r="B3" s="524"/>
      <c r="C3" s="573"/>
      <c r="D3" s="541"/>
      <c r="E3" s="540"/>
      <c r="F3" s="541"/>
      <c r="G3" s="573"/>
      <c r="H3" s="542"/>
      <c r="I3" s="539"/>
      <c r="J3" s="539"/>
      <c r="K3" s="539"/>
      <c r="L3" s="542"/>
      <c r="M3" s="539"/>
      <c r="N3" s="542"/>
      <c r="O3" s="539"/>
      <c r="P3" s="430"/>
      <c r="Q3" s="429"/>
      <c r="R3" s="430"/>
      <c r="S3" s="429"/>
      <c r="T3" s="430"/>
      <c r="U3" s="430"/>
      <c r="V3" s="430"/>
      <c r="W3" s="476"/>
      <c r="X3" s="477"/>
      <c r="Y3" s="478"/>
      <c r="Z3" s="478"/>
      <c r="AA3" s="1"/>
    </row>
    <row r="4" spans="1:27" ht="25.5" customHeight="1">
      <c r="A4" s="838" t="s">
        <v>22</v>
      </c>
      <c r="B4" s="840" t="s">
        <v>117</v>
      </c>
      <c r="C4" s="861" t="s">
        <v>132</v>
      </c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48" t="s">
        <v>156</v>
      </c>
      <c r="V4" s="849"/>
      <c r="W4" s="842" t="s">
        <v>58</v>
      </c>
      <c r="X4" s="843"/>
      <c r="Y4" s="836" t="s">
        <v>173</v>
      </c>
      <c r="Z4" s="834" t="s">
        <v>157</v>
      </c>
      <c r="AA4" s="2"/>
    </row>
    <row r="5" spans="1:27" ht="30" customHeight="1">
      <c r="A5" s="839"/>
      <c r="B5" s="841"/>
      <c r="C5" s="862" t="s">
        <v>45</v>
      </c>
      <c r="D5" s="862"/>
      <c r="E5" s="863" t="s">
        <v>46</v>
      </c>
      <c r="F5" s="863"/>
      <c r="G5" s="863" t="s">
        <v>47</v>
      </c>
      <c r="H5" s="863"/>
      <c r="I5" s="852" t="s">
        <v>172</v>
      </c>
      <c r="J5" s="852"/>
      <c r="K5" s="862" t="s">
        <v>48</v>
      </c>
      <c r="L5" s="862"/>
      <c r="M5" s="862" t="s">
        <v>49</v>
      </c>
      <c r="N5" s="862"/>
      <c r="O5" s="862" t="s">
        <v>155</v>
      </c>
      <c r="P5" s="862"/>
      <c r="Q5" s="862" t="s">
        <v>50</v>
      </c>
      <c r="R5" s="862"/>
      <c r="S5" s="862" t="s">
        <v>51</v>
      </c>
      <c r="T5" s="862"/>
      <c r="U5" s="850"/>
      <c r="V5" s="851"/>
      <c r="W5" s="844"/>
      <c r="X5" s="845"/>
      <c r="Y5" s="837"/>
      <c r="Z5" s="835"/>
      <c r="AA5" s="2"/>
    </row>
    <row r="6" spans="1:27" ht="15">
      <c r="A6" s="839"/>
      <c r="B6" s="841"/>
      <c r="C6" s="862"/>
      <c r="D6" s="862"/>
      <c r="E6" s="863"/>
      <c r="F6" s="863"/>
      <c r="G6" s="863"/>
      <c r="H6" s="863"/>
      <c r="I6" s="852"/>
      <c r="J6" s="85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57" t="s">
        <v>53</v>
      </c>
      <c r="V6" s="858"/>
      <c r="W6" s="844"/>
      <c r="X6" s="845"/>
      <c r="Y6" s="837"/>
      <c r="Z6" s="835"/>
      <c r="AA6" s="2"/>
    </row>
    <row r="7" spans="1:27" ht="15">
      <c r="A7" s="839"/>
      <c r="B7" s="841"/>
      <c r="C7" s="865" t="s">
        <v>52</v>
      </c>
      <c r="D7" s="865"/>
      <c r="E7" s="865" t="s">
        <v>52</v>
      </c>
      <c r="F7" s="865"/>
      <c r="G7" s="864" t="s">
        <v>52</v>
      </c>
      <c r="H7" s="864"/>
      <c r="I7" s="864" t="s">
        <v>52</v>
      </c>
      <c r="J7" s="864"/>
      <c r="K7" s="833" t="s">
        <v>52</v>
      </c>
      <c r="L7" s="833"/>
      <c r="M7" s="833" t="s">
        <v>52</v>
      </c>
      <c r="N7" s="833"/>
      <c r="O7" s="833" t="s">
        <v>52</v>
      </c>
      <c r="P7" s="833"/>
      <c r="Q7" s="833" t="s">
        <v>52</v>
      </c>
      <c r="R7" s="833"/>
      <c r="S7" s="833" t="s">
        <v>52</v>
      </c>
      <c r="T7" s="833"/>
      <c r="U7" s="638" t="s">
        <v>54</v>
      </c>
      <c r="V7" s="639" t="s">
        <v>55</v>
      </c>
      <c r="W7" s="844"/>
      <c r="X7" s="845"/>
      <c r="Y7" s="837"/>
      <c r="Z7" s="835"/>
      <c r="AA7" s="2"/>
    </row>
    <row r="8" spans="1:27" ht="15">
      <c r="A8" s="839"/>
      <c r="B8" s="841"/>
      <c r="C8" s="865"/>
      <c r="D8" s="865"/>
      <c r="E8" s="865"/>
      <c r="F8" s="865"/>
      <c r="G8" s="864"/>
      <c r="H8" s="864"/>
      <c r="I8" s="864"/>
      <c r="J8" s="864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640"/>
      <c r="V8" s="641"/>
      <c r="W8" s="846"/>
      <c r="X8" s="847"/>
      <c r="Y8" s="837"/>
      <c r="Z8" s="835"/>
      <c r="AA8" s="2"/>
    </row>
    <row r="9" spans="1:27" ht="15.75" thickBot="1">
      <c r="A9" s="839"/>
      <c r="B9" s="841"/>
      <c r="C9" s="642" t="s">
        <v>168</v>
      </c>
      <c r="D9" s="643" t="s">
        <v>4</v>
      </c>
      <c r="E9" s="642" t="s">
        <v>168</v>
      </c>
      <c r="F9" s="643" t="s">
        <v>4</v>
      </c>
      <c r="G9" s="642" t="s">
        <v>168</v>
      </c>
      <c r="H9" s="643" t="s">
        <v>4</v>
      </c>
      <c r="I9" s="642" t="s">
        <v>168</v>
      </c>
      <c r="J9" s="643" t="s">
        <v>4</v>
      </c>
      <c r="K9" s="642" t="s">
        <v>168</v>
      </c>
      <c r="L9" s="644" t="s">
        <v>4</v>
      </c>
      <c r="M9" s="645" t="s">
        <v>168</v>
      </c>
      <c r="N9" s="644" t="s">
        <v>4</v>
      </c>
      <c r="O9" s="645" t="s">
        <v>168</v>
      </c>
      <c r="P9" s="644" t="s">
        <v>4</v>
      </c>
      <c r="Q9" s="645" t="s">
        <v>168</v>
      </c>
      <c r="R9" s="644" t="s">
        <v>4</v>
      </c>
      <c r="S9" s="645" t="s">
        <v>168</v>
      </c>
      <c r="T9" s="644" t="s">
        <v>4</v>
      </c>
      <c r="U9" s="644" t="s">
        <v>4</v>
      </c>
      <c r="V9" s="646" t="s">
        <v>4</v>
      </c>
      <c r="W9" s="647" t="s">
        <v>168</v>
      </c>
      <c r="X9" s="644" t="s">
        <v>4</v>
      </c>
      <c r="Y9" s="648" t="s">
        <v>4</v>
      </c>
      <c r="Z9" s="649" t="s">
        <v>4</v>
      </c>
      <c r="AA9" s="2"/>
    </row>
    <row r="10" spans="1:27" ht="21" customHeight="1">
      <c r="A10" s="472" t="s">
        <v>23</v>
      </c>
      <c r="B10" s="473" t="s">
        <v>191</v>
      </c>
      <c r="C10" s="474">
        <v>1</v>
      </c>
      <c r="D10" s="774">
        <v>9.62</v>
      </c>
      <c r="E10" s="474">
        <v>1</v>
      </c>
      <c r="F10" s="774">
        <v>15.03</v>
      </c>
      <c r="G10" s="474"/>
      <c r="H10" s="774"/>
      <c r="I10" s="474"/>
      <c r="J10" s="774"/>
      <c r="K10" s="474"/>
      <c r="L10" s="777"/>
      <c r="M10" s="475"/>
      <c r="N10" s="777"/>
      <c r="O10" s="475"/>
      <c r="P10" s="777"/>
      <c r="Q10" s="475"/>
      <c r="R10" s="777"/>
      <c r="S10" s="475">
        <v>1</v>
      </c>
      <c r="T10" s="777">
        <v>105.01</v>
      </c>
      <c r="U10" s="777">
        <v>25.78</v>
      </c>
      <c r="V10" s="779">
        <v>103.88</v>
      </c>
      <c r="W10" s="480">
        <f>SUM(C10,E10,G10,I10,K10,M10,O10,Q10,S10)</f>
        <v>3</v>
      </c>
      <c r="X10" s="777">
        <f>SUM(D10,F10,H10,J10,L10,N10,P10,R10,T10)</f>
        <v>129.66</v>
      </c>
      <c r="Y10" s="785">
        <v>125.18</v>
      </c>
      <c r="Z10" s="786"/>
      <c r="AA10" s="2"/>
    </row>
    <row r="11" spans="1:27" ht="21" customHeight="1">
      <c r="A11" s="436" t="s">
        <v>24</v>
      </c>
      <c r="B11" s="431"/>
      <c r="C11" s="432"/>
      <c r="D11" s="433"/>
      <c r="E11" s="432"/>
      <c r="F11" s="433"/>
      <c r="G11" s="432"/>
      <c r="H11" s="433"/>
      <c r="I11" s="432"/>
      <c r="J11" s="433"/>
      <c r="K11" s="434"/>
      <c r="L11" s="435"/>
      <c r="M11" s="434"/>
      <c r="N11" s="435"/>
      <c r="O11" s="434"/>
      <c r="P11" s="435"/>
      <c r="Q11" s="432"/>
      <c r="R11" s="433"/>
      <c r="S11" s="432"/>
      <c r="T11" s="433"/>
      <c r="U11" s="778"/>
      <c r="V11" s="780"/>
      <c r="W11" s="481">
        <f aca="true" t="shared" si="0" ref="W11:W26">SUM(C11,E11,G11,I11,K11,M11,O11,Q11,S11)</f>
        <v>0</v>
      </c>
      <c r="X11" s="433">
        <f aca="true" t="shared" si="1" ref="X11:X26">SUM(D11,F11,H11,J11,L11,N11,P11,R11,T11)</f>
        <v>0</v>
      </c>
      <c r="Y11" s="787"/>
      <c r="Z11" s="788"/>
      <c r="AA11" s="2"/>
    </row>
    <row r="12" spans="1:27" ht="21" customHeight="1">
      <c r="A12" s="436" t="s">
        <v>25</v>
      </c>
      <c r="B12" s="431"/>
      <c r="C12" s="432"/>
      <c r="D12" s="433"/>
      <c r="E12" s="432"/>
      <c r="F12" s="433"/>
      <c r="G12" s="432"/>
      <c r="H12" s="433"/>
      <c r="I12" s="432"/>
      <c r="J12" s="433"/>
      <c r="K12" s="432"/>
      <c r="L12" s="433"/>
      <c r="M12" s="432"/>
      <c r="N12" s="433"/>
      <c r="O12" s="432"/>
      <c r="P12" s="433"/>
      <c r="Q12" s="432"/>
      <c r="R12" s="433"/>
      <c r="S12" s="432"/>
      <c r="T12" s="433"/>
      <c r="U12" s="433"/>
      <c r="V12" s="781"/>
      <c r="W12" s="481">
        <f t="shared" si="0"/>
        <v>0</v>
      </c>
      <c r="X12" s="433">
        <f t="shared" si="1"/>
        <v>0</v>
      </c>
      <c r="Y12" s="787"/>
      <c r="Z12" s="788"/>
      <c r="AA12" s="2"/>
    </row>
    <row r="13" spans="1:27" ht="21" customHeight="1">
      <c r="A13" s="436" t="s">
        <v>26</v>
      </c>
      <c r="B13" s="431"/>
      <c r="C13" s="432"/>
      <c r="D13" s="433"/>
      <c r="E13" s="432"/>
      <c r="F13" s="433"/>
      <c r="G13" s="432"/>
      <c r="H13" s="433"/>
      <c r="I13" s="432"/>
      <c r="J13" s="433"/>
      <c r="K13" s="432"/>
      <c r="L13" s="433"/>
      <c r="M13" s="432"/>
      <c r="N13" s="433"/>
      <c r="O13" s="432"/>
      <c r="P13" s="433"/>
      <c r="Q13" s="432"/>
      <c r="R13" s="433"/>
      <c r="S13" s="432"/>
      <c r="T13" s="433"/>
      <c r="U13" s="433"/>
      <c r="V13" s="781"/>
      <c r="W13" s="481">
        <f t="shared" si="0"/>
        <v>0</v>
      </c>
      <c r="X13" s="433">
        <f t="shared" si="1"/>
        <v>0</v>
      </c>
      <c r="Y13" s="787"/>
      <c r="Z13" s="788"/>
      <c r="AA13" s="2"/>
    </row>
    <row r="14" spans="1:27" ht="21" customHeight="1">
      <c r="A14" s="436" t="s">
        <v>27</v>
      </c>
      <c r="B14" s="431"/>
      <c r="C14" s="432"/>
      <c r="D14" s="433"/>
      <c r="E14" s="432"/>
      <c r="F14" s="433"/>
      <c r="G14" s="432"/>
      <c r="H14" s="433"/>
      <c r="I14" s="432"/>
      <c r="J14" s="433"/>
      <c r="K14" s="432"/>
      <c r="L14" s="433"/>
      <c r="M14" s="432"/>
      <c r="N14" s="433"/>
      <c r="O14" s="432"/>
      <c r="P14" s="433"/>
      <c r="Q14" s="432"/>
      <c r="R14" s="433"/>
      <c r="S14" s="432"/>
      <c r="T14" s="433"/>
      <c r="U14" s="433"/>
      <c r="V14" s="781"/>
      <c r="W14" s="481">
        <f t="shared" si="0"/>
        <v>0</v>
      </c>
      <c r="X14" s="433">
        <f t="shared" si="1"/>
        <v>0</v>
      </c>
      <c r="Y14" s="787"/>
      <c r="Z14" s="788"/>
      <c r="AA14" s="2"/>
    </row>
    <row r="15" spans="1:27" ht="21" customHeight="1">
      <c r="A15" s="436" t="s">
        <v>28</v>
      </c>
      <c r="B15" s="431"/>
      <c r="C15" s="432"/>
      <c r="D15" s="433"/>
      <c r="E15" s="432"/>
      <c r="F15" s="433"/>
      <c r="G15" s="432"/>
      <c r="H15" s="433"/>
      <c r="I15" s="432"/>
      <c r="J15" s="433"/>
      <c r="K15" s="434"/>
      <c r="L15" s="435"/>
      <c r="M15" s="434"/>
      <c r="N15" s="435"/>
      <c r="O15" s="434"/>
      <c r="P15" s="435"/>
      <c r="Q15" s="432"/>
      <c r="R15" s="433"/>
      <c r="S15" s="432"/>
      <c r="T15" s="433"/>
      <c r="U15" s="778"/>
      <c r="V15" s="780"/>
      <c r="W15" s="481">
        <f t="shared" si="0"/>
        <v>0</v>
      </c>
      <c r="X15" s="433">
        <f t="shared" si="1"/>
        <v>0</v>
      </c>
      <c r="Y15" s="787"/>
      <c r="Z15" s="788"/>
      <c r="AA15" s="2"/>
    </row>
    <row r="16" spans="1:27" ht="21" customHeight="1">
      <c r="A16" s="436" t="s">
        <v>29</v>
      </c>
      <c r="B16" s="431"/>
      <c r="C16" s="432"/>
      <c r="D16" s="433"/>
      <c r="E16" s="432"/>
      <c r="F16" s="433"/>
      <c r="G16" s="432"/>
      <c r="H16" s="433"/>
      <c r="I16" s="432"/>
      <c r="J16" s="433"/>
      <c r="K16" s="432"/>
      <c r="L16" s="433"/>
      <c r="M16" s="432"/>
      <c r="N16" s="433"/>
      <c r="O16" s="432"/>
      <c r="P16" s="433"/>
      <c r="Q16" s="432"/>
      <c r="R16" s="433"/>
      <c r="S16" s="432"/>
      <c r="T16" s="433"/>
      <c r="U16" s="433"/>
      <c r="V16" s="781"/>
      <c r="W16" s="481">
        <f t="shared" si="0"/>
        <v>0</v>
      </c>
      <c r="X16" s="433">
        <f t="shared" si="1"/>
        <v>0</v>
      </c>
      <c r="Y16" s="787"/>
      <c r="Z16" s="788"/>
      <c r="AA16" s="2"/>
    </row>
    <row r="17" spans="1:27" ht="21" customHeight="1">
      <c r="A17" s="436" t="s">
        <v>30</v>
      </c>
      <c r="B17" s="431"/>
      <c r="C17" s="432"/>
      <c r="D17" s="433"/>
      <c r="E17" s="432"/>
      <c r="F17" s="433"/>
      <c r="G17" s="432"/>
      <c r="H17" s="433"/>
      <c r="I17" s="432"/>
      <c r="J17" s="433"/>
      <c r="K17" s="432"/>
      <c r="L17" s="433"/>
      <c r="M17" s="432"/>
      <c r="N17" s="433"/>
      <c r="O17" s="432"/>
      <c r="P17" s="433"/>
      <c r="Q17" s="432"/>
      <c r="R17" s="433"/>
      <c r="S17" s="432"/>
      <c r="T17" s="433"/>
      <c r="U17" s="433"/>
      <c r="V17" s="781"/>
      <c r="W17" s="481">
        <f t="shared" si="0"/>
        <v>0</v>
      </c>
      <c r="X17" s="433">
        <f t="shared" si="1"/>
        <v>0</v>
      </c>
      <c r="Y17" s="787"/>
      <c r="Z17" s="788"/>
      <c r="AA17" s="2"/>
    </row>
    <row r="18" spans="1:27" ht="21" customHeight="1">
      <c r="A18" s="436" t="s">
        <v>31</v>
      </c>
      <c r="B18" s="431"/>
      <c r="C18" s="432"/>
      <c r="D18" s="433"/>
      <c r="E18" s="432"/>
      <c r="F18" s="433"/>
      <c r="G18" s="432"/>
      <c r="H18" s="433"/>
      <c r="I18" s="432"/>
      <c r="J18" s="433"/>
      <c r="K18" s="434"/>
      <c r="L18" s="433"/>
      <c r="M18" s="434"/>
      <c r="N18" s="435"/>
      <c r="O18" s="434"/>
      <c r="P18" s="435"/>
      <c r="Q18" s="432"/>
      <c r="R18" s="433"/>
      <c r="S18" s="432"/>
      <c r="T18" s="433"/>
      <c r="U18" s="778"/>
      <c r="V18" s="780"/>
      <c r="W18" s="481">
        <f t="shared" si="0"/>
        <v>0</v>
      </c>
      <c r="X18" s="433">
        <f t="shared" si="1"/>
        <v>0</v>
      </c>
      <c r="Y18" s="787"/>
      <c r="Z18" s="788"/>
      <c r="AA18" s="2"/>
    </row>
    <row r="19" spans="1:27" ht="21" customHeight="1">
      <c r="A19" s="436" t="s">
        <v>32</v>
      </c>
      <c r="B19" s="431"/>
      <c r="C19" s="432"/>
      <c r="D19" s="433"/>
      <c r="E19" s="432"/>
      <c r="F19" s="433"/>
      <c r="G19" s="432"/>
      <c r="H19" s="433"/>
      <c r="I19" s="432"/>
      <c r="J19" s="433"/>
      <c r="K19" s="432"/>
      <c r="L19" s="433"/>
      <c r="M19" s="432"/>
      <c r="N19" s="433"/>
      <c r="O19" s="432"/>
      <c r="P19" s="433"/>
      <c r="Q19" s="432"/>
      <c r="R19" s="433"/>
      <c r="S19" s="432"/>
      <c r="T19" s="433"/>
      <c r="U19" s="433"/>
      <c r="V19" s="781"/>
      <c r="W19" s="481">
        <f t="shared" si="0"/>
        <v>0</v>
      </c>
      <c r="X19" s="433">
        <f t="shared" si="1"/>
        <v>0</v>
      </c>
      <c r="Y19" s="787"/>
      <c r="Z19" s="788"/>
      <c r="AA19" s="2"/>
    </row>
    <row r="20" spans="1:27" ht="21" customHeight="1">
      <c r="A20" s="436" t="s">
        <v>33</v>
      </c>
      <c r="B20" s="431"/>
      <c r="C20" s="432"/>
      <c r="D20" s="433"/>
      <c r="E20" s="432"/>
      <c r="F20" s="435"/>
      <c r="G20" s="434"/>
      <c r="H20" s="435"/>
      <c r="I20" s="434"/>
      <c r="J20" s="435"/>
      <c r="K20" s="434"/>
      <c r="L20" s="433"/>
      <c r="M20" s="434"/>
      <c r="N20" s="435"/>
      <c r="O20" s="434"/>
      <c r="P20" s="435"/>
      <c r="Q20" s="432"/>
      <c r="R20" s="433"/>
      <c r="S20" s="432"/>
      <c r="T20" s="778"/>
      <c r="U20" s="778"/>
      <c r="V20" s="780"/>
      <c r="W20" s="481">
        <f t="shared" si="0"/>
        <v>0</v>
      </c>
      <c r="X20" s="433">
        <f t="shared" si="1"/>
        <v>0</v>
      </c>
      <c r="Y20" s="787"/>
      <c r="Z20" s="788"/>
      <c r="AA20" s="2"/>
    </row>
    <row r="21" spans="1:27" ht="21" customHeight="1">
      <c r="A21" s="436" t="s">
        <v>34</v>
      </c>
      <c r="B21" s="431"/>
      <c r="C21" s="432"/>
      <c r="D21" s="433"/>
      <c r="E21" s="434"/>
      <c r="F21" s="435"/>
      <c r="G21" s="434"/>
      <c r="H21" s="435"/>
      <c r="I21" s="434"/>
      <c r="J21" s="435"/>
      <c r="K21" s="434"/>
      <c r="L21" s="433"/>
      <c r="M21" s="434"/>
      <c r="N21" s="435"/>
      <c r="O21" s="434"/>
      <c r="P21" s="435"/>
      <c r="Q21" s="432"/>
      <c r="R21" s="433"/>
      <c r="S21" s="432"/>
      <c r="T21" s="433"/>
      <c r="U21" s="778"/>
      <c r="V21" s="780"/>
      <c r="W21" s="481">
        <f t="shared" si="0"/>
        <v>0</v>
      </c>
      <c r="X21" s="433">
        <f t="shared" si="1"/>
        <v>0</v>
      </c>
      <c r="Y21" s="787"/>
      <c r="Z21" s="788"/>
      <c r="AA21" s="2"/>
    </row>
    <row r="22" spans="1:27" ht="21" customHeight="1">
      <c r="A22" s="436" t="s">
        <v>35</v>
      </c>
      <c r="B22" s="431"/>
      <c r="C22" s="432"/>
      <c r="D22" s="433"/>
      <c r="E22" s="432"/>
      <c r="F22" s="433"/>
      <c r="G22" s="434"/>
      <c r="H22" s="435"/>
      <c r="I22" s="434"/>
      <c r="J22" s="435"/>
      <c r="K22" s="434"/>
      <c r="L22" s="433"/>
      <c r="M22" s="434"/>
      <c r="N22" s="435"/>
      <c r="O22" s="434"/>
      <c r="P22" s="435"/>
      <c r="Q22" s="434"/>
      <c r="R22" s="435"/>
      <c r="S22" s="434"/>
      <c r="T22" s="435"/>
      <c r="U22" s="435"/>
      <c r="V22" s="479"/>
      <c r="W22" s="481">
        <f t="shared" si="0"/>
        <v>0</v>
      </c>
      <c r="X22" s="433">
        <f t="shared" si="1"/>
        <v>0</v>
      </c>
      <c r="Y22" s="787"/>
      <c r="Z22" s="788"/>
      <c r="AA22" s="2"/>
    </row>
    <row r="23" spans="1:27" ht="21" customHeight="1">
      <c r="A23" s="436" t="s">
        <v>36</v>
      </c>
      <c r="B23" s="431"/>
      <c r="C23" s="432"/>
      <c r="D23" s="433"/>
      <c r="E23" s="434"/>
      <c r="F23" s="435"/>
      <c r="G23" s="434"/>
      <c r="H23" s="435"/>
      <c r="I23" s="434"/>
      <c r="J23" s="435"/>
      <c r="K23" s="434"/>
      <c r="L23" s="433"/>
      <c r="M23" s="434"/>
      <c r="N23" s="435"/>
      <c r="O23" s="434"/>
      <c r="P23" s="435"/>
      <c r="Q23" s="432"/>
      <c r="R23" s="433"/>
      <c r="S23" s="432"/>
      <c r="T23" s="433"/>
      <c r="U23" s="778"/>
      <c r="V23" s="780"/>
      <c r="W23" s="481">
        <f t="shared" si="0"/>
        <v>0</v>
      </c>
      <c r="X23" s="433">
        <f t="shared" si="1"/>
        <v>0</v>
      </c>
      <c r="Y23" s="787"/>
      <c r="Z23" s="788"/>
      <c r="AA23" s="2"/>
    </row>
    <row r="24" spans="1:27" ht="21" customHeight="1">
      <c r="A24" s="436" t="s">
        <v>37</v>
      </c>
      <c r="B24" s="431"/>
      <c r="C24" s="432"/>
      <c r="D24" s="433"/>
      <c r="E24" s="434"/>
      <c r="F24" s="435"/>
      <c r="G24" s="434"/>
      <c r="H24" s="435"/>
      <c r="I24" s="434"/>
      <c r="J24" s="435"/>
      <c r="K24" s="434"/>
      <c r="L24" s="433"/>
      <c r="M24" s="434"/>
      <c r="N24" s="435"/>
      <c r="O24" s="434"/>
      <c r="P24" s="435"/>
      <c r="Q24" s="432"/>
      <c r="R24" s="433"/>
      <c r="S24" s="432"/>
      <c r="T24" s="433"/>
      <c r="U24" s="778"/>
      <c r="V24" s="780"/>
      <c r="W24" s="481">
        <f t="shared" si="0"/>
        <v>0</v>
      </c>
      <c r="X24" s="433">
        <f t="shared" si="1"/>
        <v>0</v>
      </c>
      <c r="Y24" s="787"/>
      <c r="Z24" s="788"/>
      <c r="AA24" s="2"/>
    </row>
    <row r="25" spans="1:27" ht="21" customHeight="1">
      <c r="A25" s="436" t="s">
        <v>38</v>
      </c>
      <c r="B25" s="431"/>
      <c r="C25" s="432"/>
      <c r="D25" s="433"/>
      <c r="E25" s="434"/>
      <c r="F25" s="435"/>
      <c r="G25" s="434"/>
      <c r="H25" s="435"/>
      <c r="I25" s="434"/>
      <c r="J25" s="435"/>
      <c r="K25" s="434"/>
      <c r="L25" s="433"/>
      <c r="M25" s="434"/>
      <c r="N25" s="435"/>
      <c r="O25" s="434"/>
      <c r="P25" s="435"/>
      <c r="Q25" s="432"/>
      <c r="R25" s="433"/>
      <c r="S25" s="432"/>
      <c r="T25" s="433"/>
      <c r="U25" s="778"/>
      <c r="V25" s="780"/>
      <c r="W25" s="481">
        <f t="shared" si="0"/>
        <v>0</v>
      </c>
      <c r="X25" s="433">
        <f>SUM(D25,F25,H25,J25,L25,N25,P25,R25,T25)</f>
        <v>0</v>
      </c>
      <c r="Y25" s="787"/>
      <c r="Z25" s="788"/>
      <c r="AA25" s="2"/>
    </row>
    <row r="26" spans="1:27" ht="21" customHeight="1" thickBot="1">
      <c r="A26" s="436" t="s">
        <v>39</v>
      </c>
      <c r="B26" s="484"/>
      <c r="C26" s="485"/>
      <c r="D26" s="775"/>
      <c r="E26" s="486"/>
      <c r="F26" s="487"/>
      <c r="G26" s="486"/>
      <c r="H26" s="487"/>
      <c r="I26" s="486"/>
      <c r="J26" s="487"/>
      <c r="K26" s="486"/>
      <c r="L26" s="775"/>
      <c r="M26" s="486"/>
      <c r="N26" s="487"/>
      <c r="O26" s="486"/>
      <c r="P26" s="487"/>
      <c r="Q26" s="485"/>
      <c r="R26" s="775"/>
      <c r="S26" s="485"/>
      <c r="T26" s="775"/>
      <c r="U26" s="782"/>
      <c r="V26" s="783"/>
      <c r="W26" s="488">
        <f t="shared" si="0"/>
        <v>0</v>
      </c>
      <c r="X26" s="775">
        <f t="shared" si="1"/>
        <v>0</v>
      </c>
      <c r="Y26" s="789"/>
      <c r="Z26" s="790"/>
      <c r="AA26" s="2"/>
    </row>
    <row r="27" spans="1:27" ht="21" customHeight="1" thickBot="1" thickTop="1">
      <c r="A27" s="859" t="s">
        <v>87</v>
      </c>
      <c r="B27" s="860"/>
      <c r="C27" s="482">
        <f>SUM(C10:C26)</f>
        <v>1</v>
      </c>
      <c r="D27" s="776">
        <f aca="true" t="shared" si="2" ref="D27:V27">SUM(D10:D26)</f>
        <v>9.62</v>
      </c>
      <c r="E27" s="482">
        <f t="shared" si="2"/>
        <v>1</v>
      </c>
      <c r="F27" s="776">
        <f t="shared" si="2"/>
        <v>15.03</v>
      </c>
      <c r="G27" s="482">
        <f t="shared" si="2"/>
        <v>0</v>
      </c>
      <c r="H27" s="776">
        <f>SUM(H10:H26)</f>
        <v>0</v>
      </c>
      <c r="I27" s="482">
        <f t="shared" si="2"/>
        <v>0</v>
      </c>
      <c r="J27" s="776">
        <f t="shared" si="2"/>
        <v>0</v>
      </c>
      <c r="K27" s="482">
        <f t="shared" si="2"/>
        <v>0</v>
      </c>
      <c r="L27" s="776">
        <f t="shared" si="2"/>
        <v>0</v>
      </c>
      <c r="M27" s="482">
        <f t="shared" si="2"/>
        <v>0</v>
      </c>
      <c r="N27" s="776">
        <f t="shared" si="2"/>
        <v>0</v>
      </c>
      <c r="O27" s="482">
        <f t="shared" si="2"/>
        <v>0</v>
      </c>
      <c r="P27" s="776">
        <f t="shared" si="2"/>
        <v>0</v>
      </c>
      <c r="Q27" s="482">
        <f t="shared" si="2"/>
        <v>0</v>
      </c>
      <c r="R27" s="776">
        <f t="shared" si="2"/>
        <v>0</v>
      </c>
      <c r="S27" s="482">
        <f t="shared" si="2"/>
        <v>1</v>
      </c>
      <c r="T27" s="776">
        <f t="shared" si="2"/>
        <v>105.01</v>
      </c>
      <c r="U27" s="776">
        <f t="shared" si="2"/>
        <v>25.78</v>
      </c>
      <c r="V27" s="784">
        <f t="shared" si="2"/>
        <v>103.88</v>
      </c>
      <c r="W27" s="483">
        <f>SUM(C27,E27,G27,I27,K27,M27,O27,Q27,S27)</f>
        <v>3</v>
      </c>
      <c r="X27" s="776">
        <f>SUM(D27,F27,H27,J27,L27,N27,P27,R27,T27)</f>
        <v>129.66</v>
      </c>
      <c r="Y27" s="791">
        <f>SUM(Y10:Y26)</f>
        <v>125.18</v>
      </c>
      <c r="Z27" s="784">
        <f>SUM(Z10:Z26)</f>
        <v>0</v>
      </c>
      <c r="AA27" s="2"/>
    </row>
    <row r="28" spans="1:27" ht="14.25">
      <c r="A28" s="1"/>
      <c r="B28" s="1"/>
      <c r="C28" s="1"/>
      <c r="D28" s="73"/>
      <c r="E28" s="1"/>
      <c r="F28" s="73"/>
      <c r="G28" s="1"/>
      <c r="H28" s="1"/>
      <c r="I28" s="1"/>
      <c r="J28" s="1"/>
      <c r="K28" s="1"/>
      <c r="L28" s="73"/>
      <c r="M28" s="1"/>
      <c r="N28" s="73"/>
      <c r="O28" s="1"/>
      <c r="P28" s="73"/>
      <c r="Q28" s="3"/>
      <c r="R28" s="75"/>
      <c r="S28" s="3"/>
      <c r="T28" s="75"/>
      <c r="U28" s="75"/>
      <c r="V28" s="75"/>
      <c r="W28" s="3"/>
      <c r="X28" s="76"/>
      <c r="Y28" s="1"/>
      <c r="Z28" s="1"/>
      <c r="AA28" s="1"/>
    </row>
    <row r="29" spans="1:27" s="773" customFormat="1" ht="12.75">
      <c r="A29" s="770"/>
      <c r="B29" s="770" t="s">
        <v>174</v>
      </c>
      <c r="C29" s="770"/>
      <c r="D29" s="771"/>
      <c r="E29" s="770"/>
      <c r="F29" s="771"/>
      <c r="G29" s="770"/>
      <c r="H29" s="770"/>
      <c r="I29" s="770"/>
      <c r="J29" s="770"/>
      <c r="K29" s="770"/>
      <c r="L29" s="771"/>
      <c r="M29" s="770"/>
      <c r="N29" s="771"/>
      <c r="O29" s="770"/>
      <c r="P29" s="771"/>
      <c r="Q29" s="770"/>
      <c r="R29" s="771"/>
      <c r="S29" s="770"/>
      <c r="T29" s="771"/>
      <c r="U29" s="771"/>
      <c r="V29" s="771"/>
      <c r="W29" s="770"/>
      <c r="X29" s="772"/>
      <c r="Y29" s="770"/>
      <c r="Z29" s="770"/>
      <c r="AA29" s="770"/>
    </row>
    <row r="30" spans="2:8" ht="12.75">
      <c r="B30" s="773" t="s">
        <v>183</v>
      </c>
      <c r="H30"/>
    </row>
    <row r="31" ht="12.75">
      <c r="H31"/>
    </row>
    <row r="32" spans="3:10" ht="12.75">
      <c r="C32" s="175"/>
      <c r="D32" s="154"/>
      <c r="H32"/>
      <c r="I32" s="176"/>
      <c r="J32" s="177"/>
    </row>
    <row r="33" spans="4:10" ht="12.75">
      <c r="D33" s="154"/>
      <c r="H33"/>
      <c r="I33" s="176"/>
      <c r="J33" s="154"/>
    </row>
    <row r="34" spans="3:10" ht="12.75">
      <c r="C34" s="175"/>
      <c r="D34" s="154"/>
      <c r="H34"/>
      <c r="I34" s="176"/>
      <c r="J34" s="154"/>
    </row>
    <row r="35" spans="3:10" ht="12.75">
      <c r="C35" s="175"/>
      <c r="D35" s="154"/>
      <c r="H35"/>
      <c r="I35" s="176"/>
      <c r="J35" s="154"/>
    </row>
    <row r="36" spans="3:10" ht="12.75">
      <c r="C36" s="175"/>
      <c r="D36" s="154"/>
      <c r="H36"/>
      <c r="I36" s="154"/>
      <c r="J36" s="154"/>
    </row>
    <row r="37" spans="3:10" ht="12.75">
      <c r="C37" s="175"/>
      <c r="D37" s="154"/>
      <c r="H37"/>
      <c r="I37" s="176"/>
      <c r="J37" s="154"/>
    </row>
    <row r="38" spans="3:10" ht="12.75">
      <c r="C38" s="175"/>
      <c r="D38" s="154"/>
      <c r="H38"/>
      <c r="I38" s="176"/>
      <c r="J38" s="154"/>
    </row>
    <row r="39" spans="4:10" ht="12.75">
      <c r="D39" s="154"/>
      <c r="H39"/>
      <c r="I39" s="154"/>
      <c r="J39" s="154"/>
    </row>
    <row r="40" spans="3:10" ht="12.75">
      <c r="C40" s="175"/>
      <c r="D40" s="154"/>
      <c r="H40"/>
      <c r="I40" s="178"/>
      <c r="J40" s="154"/>
    </row>
    <row r="41" spans="6:8" ht="12.75">
      <c r="F41" s="175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4"/>
    </row>
    <row r="60" ht="12.75">
      <c r="H60"/>
    </row>
  </sheetData>
  <sheetProtection/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rintOptions horizontalCentered="1"/>
  <pageMargins left="0.15748031496062992" right="0.1968503937007874" top="0.5511811023622047" bottom="0.7874015748031497" header="0.2755905511811024" footer="0.5118110236220472"/>
  <pageSetup fitToHeight="1" fitToWidth="1" horizontalDpi="600" verticalDpi="600" orientation="landscape" paperSize="9" scale="54" r:id="rId1"/>
  <headerFooter alignWithMargins="0">
    <oddHeader>&amp;RZałącznik nr 1 – pismo ZP - 7212.1.2015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502" t="s">
        <v>56</v>
      </c>
      <c r="B1" s="502"/>
      <c r="C1" s="503"/>
      <c r="D1" s="579"/>
      <c r="E1" s="579"/>
      <c r="F1" s="579"/>
      <c r="G1" s="579"/>
      <c r="H1" s="809"/>
      <c r="I1" s="4"/>
    </row>
    <row r="2" spans="1:9" ht="15.75">
      <c r="A2" s="543" t="s">
        <v>57</v>
      </c>
      <c r="B2" s="543"/>
      <c r="C2" s="544"/>
      <c r="D2" s="577"/>
      <c r="E2" s="578"/>
      <c r="F2" s="578"/>
      <c r="G2" s="578"/>
      <c r="H2" s="809"/>
      <c r="I2" s="4"/>
    </row>
    <row r="3" spans="1:10" ht="17.25" customHeight="1">
      <c r="A3" s="545"/>
      <c r="B3" s="545"/>
      <c r="C3" s="576"/>
      <c r="D3" s="576"/>
      <c r="E3" s="576"/>
      <c r="F3" s="576"/>
      <c r="G3" s="576"/>
      <c r="H3" s="341"/>
      <c r="I3" s="347"/>
      <c r="J3" s="347"/>
    </row>
    <row r="4" spans="1:9" ht="15">
      <c r="A4" s="868" t="s">
        <v>184</v>
      </c>
      <c r="B4" s="868"/>
      <c r="C4" s="868"/>
      <c r="D4" s="868"/>
      <c r="E4" s="868"/>
      <c r="F4" s="868"/>
      <c r="G4" s="868"/>
      <c r="H4" s="868"/>
      <c r="I4" s="868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761" t="s">
        <v>22</v>
      </c>
      <c r="B6" s="762" t="s">
        <v>0</v>
      </c>
      <c r="C6" s="763" t="s">
        <v>40</v>
      </c>
      <c r="D6" s="764" t="s">
        <v>2</v>
      </c>
      <c r="E6" s="764" t="s">
        <v>2</v>
      </c>
      <c r="F6" s="764" t="s">
        <v>126</v>
      </c>
      <c r="G6" s="765" t="s">
        <v>153</v>
      </c>
      <c r="H6" s="341"/>
      <c r="I6" s="4"/>
    </row>
    <row r="7" spans="1:8" ht="15" thickBot="1">
      <c r="A7" s="766"/>
      <c r="B7" s="766"/>
      <c r="C7" s="767" t="s">
        <v>3</v>
      </c>
      <c r="D7" s="768" t="s">
        <v>3</v>
      </c>
      <c r="E7" s="767" t="s">
        <v>3</v>
      </c>
      <c r="F7" s="769" t="s">
        <v>154</v>
      </c>
      <c r="G7" s="768" t="s">
        <v>3</v>
      </c>
      <c r="H7" s="4"/>
    </row>
    <row r="8" spans="1:8" ht="14.25">
      <c r="A8" s="422" t="s">
        <v>23</v>
      </c>
      <c r="B8" s="423" t="s">
        <v>5</v>
      </c>
      <c r="C8" s="792"/>
      <c r="D8" s="792"/>
      <c r="E8" s="792"/>
      <c r="F8" s="793"/>
      <c r="G8" s="794"/>
      <c r="H8" s="89"/>
    </row>
    <row r="9" spans="1:8" ht="14.25">
      <c r="A9" s="424" t="s">
        <v>24</v>
      </c>
      <c r="B9" s="425" t="s">
        <v>6</v>
      </c>
      <c r="C9" s="795"/>
      <c r="D9" s="795"/>
      <c r="E9" s="795"/>
      <c r="F9" s="796"/>
      <c r="G9" s="797"/>
      <c r="H9" s="89"/>
    </row>
    <row r="10" spans="1:8" ht="14.25">
      <c r="A10" s="424" t="s">
        <v>25</v>
      </c>
      <c r="B10" s="425" t="s">
        <v>7</v>
      </c>
      <c r="C10" s="795"/>
      <c r="D10" s="795"/>
      <c r="E10" s="795"/>
      <c r="F10" s="796"/>
      <c r="G10" s="797"/>
      <c r="H10" s="89"/>
    </row>
    <row r="11" spans="1:8" ht="14.25">
      <c r="A11" s="424" t="s">
        <v>26</v>
      </c>
      <c r="B11" s="425" t="s">
        <v>8</v>
      </c>
      <c r="C11" s="795"/>
      <c r="D11" s="795"/>
      <c r="E11" s="795"/>
      <c r="F11" s="796"/>
      <c r="G11" s="797"/>
      <c r="H11" s="89"/>
    </row>
    <row r="12" spans="1:8" ht="14.25">
      <c r="A12" s="424" t="s">
        <v>27</v>
      </c>
      <c r="B12" s="425" t="s">
        <v>9</v>
      </c>
      <c r="C12" s="795"/>
      <c r="D12" s="795"/>
      <c r="E12" s="795"/>
      <c r="F12" s="796"/>
      <c r="G12" s="797"/>
      <c r="H12" s="89"/>
    </row>
    <row r="13" spans="1:8" ht="14.25">
      <c r="A13" s="424" t="s">
        <v>28</v>
      </c>
      <c r="B13" s="425" t="s">
        <v>10</v>
      </c>
      <c r="C13" s="795"/>
      <c r="D13" s="795"/>
      <c r="E13" s="795"/>
      <c r="F13" s="796"/>
      <c r="G13" s="797"/>
      <c r="H13" s="89"/>
    </row>
    <row r="14" spans="1:8" ht="14.25">
      <c r="A14" s="424" t="s">
        <v>29</v>
      </c>
      <c r="B14" s="425" t="s">
        <v>11</v>
      </c>
      <c r="C14" s="798"/>
      <c r="D14" s="798"/>
      <c r="E14" s="795"/>
      <c r="F14" s="796"/>
      <c r="G14" s="797"/>
      <c r="H14" s="89"/>
    </row>
    <row r="15" spans="1:8" ht="14.25">
      <c r="A15" s="424" t="s">
        <v>30</v>
      </c>
      <c r="B15" s="425" t="s">
        <v>12</v>
      </c>
      <c r="C15" s="795"/>
      <c r="D15" s="795"/>
      <c r="E15" s="795"/>
      <c r="F15" s="796"/>
      <c r="G15" s="797"/>
      <c r="H15" s="89"/>
    </row>
    <row r="16" spans="1:8" ht="14.25">
      <c r="A16" s="424" t="s">
        <v>31</v>
      </c>
      <c r="B16" s="425" t="s">
        <v>13</v>
      </c>
      <c r="C16" s="799"/>
      <c r="D16" s="799"/>
      <c r="E16" s="795"/>
      <c r="F16" s="796"/>
      <c r="G16" s="797"/>
      <c r="H16" s="89"/>
    </row>
    <row r="17" spans="1:8" ht="14.25">
      <c r="A17" s="424" t="s">
        <v>32</v>
      </c>
      <c r="B17" s="425" t="s">
        <v>14</v>
      </c>
      <c r="C17" s="795"/>
      <c r="D17" s="795"/>
      <c r="E17" s="795"/>
      <c r="F17" s="796"/>
      <c r="G17" s="797"/>
      <c r="H17" s="89"/>
    </row>
    <row r="18" spans="1:8" ht="14.25">
      <c r="A18" s="424" t="s">
        <v>33</v>
      </c>
      <c r="B18" s="425" t="s">
        <v>15</v>
      </c>
      <c r="C18" s="795"/>
      <c r="D18" s="795"/>
      <c r="E18" s="795"/>
      <c r="F18" s="796"/>
      <c r="G18" s="797"/>
      <c r="H18" s="89"/>
    </row>
    <row r="19" spans="1:8" ht="14.25">
      <c r="A19" s="424" t="s">
        <v>34</v>
      </c>
      <c r="B19" s="425" t="s">
        <v>16</v>
      </c>
      <c r="C19" s="795"/>
      <c r="D19" s="795"/>
      <c r="E19" s="795"/>
      <c r="F19" s="796"/>
      <c r="G19" s="797"/>
      <c r="H19" s="89"/>
    </row>
    <row r="20" spans="1:8" ht="14.25">
      <c r="A20" s="424" t="s">
        <v>35</v>
      </c>
      <c r="B20" s="426" t="s">
        <v>41</v>
      </c>
      <c r="C20" s="795"/>
      <c r="D20" s="795"/>
      <c r="E20" s="795"/>
      <c r="F20" s="796"/>
      <c r="G20" s="797"/>
      <c r="H20" s="89"/>
    </row>
    <row r="21" spans="1:8" ht="14.25">
      <c r="A21" s="424" t="s">
        <v>36</v>
      </c>
      <c r="B21" s="425" t="s">
        <v>17</v>
      </c>
      <c r="C21" s="795"/>
      <c r="D21" s="795"/>
      <c r="E21" s="795"/>
      <c r="F21" s="796"/>
      <c r="G21" s="797"/>
      <c r="H21" s="89"/>
    </row>
    <row r="22" spans="1:8" ht="14.25">
      <c r="A22" s="424" t="s">
        <v>37</v>
      </c>
      <c r="B22" s="425" t="s">
        <v>18</v>
      </c>
      <c r="C22" s="795"/>
      <c r="D22" s="795"/>
      <c r="E22" s="795"/>
      <c r="F22" s="796"/>
      <c r="G22" s="797"/>
      <c r="H22" s="89"/>
    </row>
    <row r="23" spans="1:8" ht="14.25">
      <c r="A23" s="424" t="s">
        <v>38</v>
      </c>
      <c r="B23" s="425" t="s">
        <v>19</v>
      </c>
      <c r="C23" s="795"/>
      <c r="D23" s="795"/>
      <c r="E23" s="795"/>
      <c r="F23" s="796"/>
      <c r="G23" s="797"/>
      <c r="H23" s="89"/>
    </row>
    <row r="24" spans="1:8" ht="15" thickBot="1">
      <c r="A24" s="427" t="s">
        <v>39</v>
      </c>
      <c r="B24" s="428" t="s">
        <v>20</v>
      </c>
      <c r="C24" s="800"/>
      <c r="D24" s="800"/>
      <c r="E24" s="800"/>
      <c r="F24" s="801"/>
      <c r="G24" s="802"/>
      <c r="H24" s="89"/>
    </row>
    <row r="25" spans="1:7" ht="13.5" thickBot="1">
      <c r="A25" s="866" t="s">
        <v>58</v>
      </c>
      <c r="B25" s="867"/>
      <c r="C25" s="803">
        <f>SUM(C8:C24)</f>
        <v>0</v>
      </c>
      <c r="D25" s="804">
        <f>SUM(D8:D24)</f>
        <v>0</v>
      </c>
      <c r="E25" s="805">
        <f>SUM(E8:E24)</f>
        <v>0</v>
      </c>
      <c r="F25" s="806">
        <f>SUM(F8:F24)</f>
        <v>0</v>
      </c>
      <c r="G25" s="807">
        <f>SUM(G8:G24)</f>
        <v>0</v>
      </c>
    </row>
  </sheetData>
  <sheetProtection/>
  <mergeCells count="2">
    <mergeCell ref="A25:B25"/>
    <mergeCell ref="A4:I4"/>
  </mergeCells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86" r:id="rId1"/>
  <headerFooter alignWithMargins="0">
    <oddHeader>&amp;RZałącznik nr 1 – pismo ZP - 7212.1.2015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zoomScalePageLayoutView="0" workbookViewId="0" topLeftCell="A19">
      <selection activeCell="O13" sqref="O13"/>
    </sheetView>
  </sheetViews>
  <sheetFormatPr defaultColWidth="9.140625" defaultRowHeight="12.75"/>
  <cols>
    <col min="1" max="1" width="6.57421875" style="0" customWidth="1"/>
    <col min="2" max="3" width="19.57421875" style="0" customWidth="1"/>
    <col min="4" max="4" width="16.8515625" style="0" bestFit="1" customWidth="1"/>
    <col min="5" max="5" width="16.7109375" style="74" customWidth="1"/>
    <col min="6" max="8" width="21.140625" style="74" customWidth="1"/>
    <col min="9" max="9" width="16.8515625" style="88" bestFit="1" customWidth="1"/>
    <col min="10" max="10" width="18.8515625" style="0" customWidth="1"/>
    <col min="11" max="11" width="23.00390625" style="0" customWidth="1"/>
  </cols>
  <sheetData>
    <row r="1" spans="1:13" s="165" customFormat="1" ht="15.75">
      <c r="A1" s="507" t="s">
        <v>82</v>
      </c>
      <c r="B1" s="508"/>
      <c r="C1" s="508"/>
      <c r="D1" s="508"/>
      <c r="E1" s="509"/>
      <c r="F1" s="509"/>
      <c r="G1" s="509"/>
      <c r="H1" s="509"/>
      <c r="I1" s="510"/>
      <c r="J1" s="508"/>
      <c r="K1" s="508"/>
      <c r="L1" s="508"/>
      <c r="M1" s="508"/>
    </row>
    <row r="2" spans="1:13" s="165" customFormat="1" ht="16.5" thickBot="1">
      <c r="A2" s="546" t="s">
        <v>81</v>
      </c>
      <c r="B2" s="547"/>
      <c r="C2" s="580"/>
      <c r="D2" s="580"/>
      <c r="E2" s="581"/>
      <c r="F2" s="581"/>
      <c r="G2" s="581"/>
      <c r="H2" s="581"/>
      <c r="I2" s="582"/>
      <c r="J2" s="508"/>
      <c r="K2" s="508"/>
      <c r="L2" s="508"/>
      <c r="M2" s="508"/>
    </row>
    <row r="3" spans="1:13" ht="15.75" thickBot="1">
      <c r="A3" s="548" t="s">
        <v>0</v>
      </c>
      <c r="B3" s="549"/>
      <c r="C3" s="808"/>
      <c r="D3" s="583"/>
      <c r="E3" s="550"/>
      <c r="F3" s="550"/>
      <c r="G3" s="550"/>
      <c r="H3" s="604"/>
      <c r="I3" s="583"/>
      <c r="J3" s="359"/>
      <c r="K3" s="358" t="s">
        <v>184</v>
      </c>
      <c r="L3" s="5"/>
      <c r="M3" s="5"/>
    </row>
    <row r="4" spans="1:13" ht="15.75" thickBot="1">
      <c r="A4" s="875" t="s">
        <v>22</v>
      </c>
      <c r="B4" s="887" t="s">
        <v>150</v>
      </c>
      <c r="C4" s="651"/>
      <c r="D4" s="878" t="s">
        <v>159</v>
      </c>
      <c r="E4" s="879"/>
      <c r="F4" s="880"/>
      <c r="G4" s="890" t="s">
        <v>151</v>
      </c>
      <c r="H4" s="652"/>
      <c r="I4" s="881" t="s">
        <v>160</v>
      </c>
      <c r="J4" s="882"/>
      <c r="K4" s="883"/>
      <c r="L4" s="5"/>
      <c r="M4" s="5"/>
    </row>
    <row r="5" spans="1:13" ht="15.75" thickBot="1">
      <c r="A5" s="877"/>
      <c r="B5" s="888"/>
      <c r="C5" s="653"/>
      <c r="D5" s="884" t="s">
        <v>1</v>
      </c>
      <c r="E5" s="884"/>
      <c r="F5" s="654" t="s">
        <v>152</v>
      </c>
      <c r="G5" s="891"/>
      <c r="H5" s="655"/>
      <c r="I5" s="885" t="s">
        <v>1</v>
      </c>
      <c r="J5" s="885"/>
      <c r="K5" s="656" t="s">
        <v>152</v>
      </c>
      <c r="L5" s="5"/>
      <c r="M5" s="5"/>
    </row>
    <row r="6" spans="1:13" ht="15.75" thickBot="1">
      <c r="A6" s="877"/>
      <c r="B6" s="888"/>
      <c r="C6" s="653" t="s">
        <v>117</v>
      </c>
      <c r="D6" s="875" t="s">
        <v>163</v>
      </c>
      <c r="E6" s="657" t="s">
        <v>61</v>
      </c>
      <c r="F6" s="658" t="s">
        <v>63</v>
      </c>
      <c r="G6" s="891"/>
      <c r="H6" s="655" t="s">
        <v>117</v>
      </c>
      <c r="I6" s="875" t="s">
        <v>163</v>
      </c>
      <c r="J6" s="659" t="s">
        <v>61</v>
      </c>
      <c r="K6" s="660" t="s">
        <v>63</v>
      </c>
      <c r="L6" s="5"/>
      <c r="M6" s="5"/>
    </row>
    <row r="7" spans="1:13" ht="15.75" thickBot="1">
      <c r="A7" s="877"/>
      <c r="B7" s="888"/>
      <c r="C7" s="653"/>
      <c r="D7" s="876"/>
      <c r="E7" s="661" t="s">
        <v>62</v>
      </c>
      <c r="F7" s="662" t="s">
        <v>64</v>
      </c>
      <c r="G7" s="891"/>
      <c r="H7" s="655"/>
      <c r="I7" s="877"/>
      <c r="J7" s="663" t="s">
        <v>62</v>
      </c>
      <c r="K7" s="664" t="s">
        <v>64</v>
      </c>
      <c r="L7" s="5"/>
      <c r="M7" s="5"/>
    </row>
    <row r="8" spans="1:13" ht="15">
      <c r="A8" s="886"/>
      <c r="B8" s="889"/>
      <c r="C8" s="665"/>
      <c r="D8" s="666" t="s">
        <v>4</v>
      </c>
      <c r="E8" s="667" t="s">
        <v>4</v>
      </c>
      <c r="F8" s="668" t="s">
        <v>4</v>
      </c>
      <c r="G8" s="892"/>
      <c r="H8" s="669"/>
      <c r="I8" s="670" t="s">
        <v>4</v>
      </c>
      <c r="J8" s="671" t="s">
        <v>4</v>
      </c>
      <c r="K8" s="672" t="s">
        <v>4</v>
      </c>
      <c r="L8" s="5"/>
      <c r="M8" s="5"/>
    </row>
    <row r="9" spans="1:13" ht="60">
      <c r="A9" s="418" t="s">
        <v>23</v>
      </c>
      <c r="B9" s="811" t="s">
        <v>192</v>
      </c>
      <c r="C9" s="598" t="s">
        <v>191</v>
      </c>
      <c r="D9" s="182"/>
      <c r="E9" s="77">
        <v>3590.3</v>
      </c>
      <c r="F9" s="85">
        <v>1283.23</v>
      </c>
      <c r="G9" s="812" t="s">
        <v>193</v>
      </c>
      <c r="H9" s="461" t="s">
        <v>191</v>
      </c>
      <c r="I9" s="20"/>
      <c r="J9" s="8">
        <v>615.58</v>
      </c>
      <c r="K9" s="7">
        <v>615.58</v>
      </c>
      <c r="L9" s="5"/>
      <c r="M9" s="5"/>
    </row>
    <row r="10" spans="1:13" ht="15">
      <c r="A10" s="419"/>
      <c r="B10" s="458"/>
      <c r="C10" s="599"/>
      <c r="D10" s="442">
        <v>3733.44</v>
      </c>
      <c r="E10" s="78">
        <v>143.14</v>
      </c>
      <c r="F10" s="83">
        <v>93.91</v>
      </c>
      <c r="G10" s="608"/>
      <c r="H10" s="462"/>
      <c r="I10" s="442">
        <v>669.39</v>
      </c>
      <c r="J10" s="10">
        <v>53.81</v>
      </c>
      <c r="K10" s="9">
        <v>53.81</v>
      </c>
      <c r="L10" s="90"/>
      <c r="M10" s="11"/>
    </row>
    <row r="11" spans="1:13" ht="75">
      <c r="A11" s="418" t="s">
        <v>24</v>
      </c>
      <c r="B11" s="457"/>
      <c r="C11" s="598"/>
      <c r="D11" s="443"/>
      <c r="E11" s="77"/>
      <c r="F11" s="85"/>
      <c r="G11" s="812" t="s">
        <v>194</v>
      </c>
      <c r="H11" s="461" t="s">
        <v>191</v>
      </c>
      <c r="I11" s="441"/>
      <c r="J11" s="346">
        <v>2995.36</v>
      </c>
      <c r="K11" s="12">
        <v>0</v>
      </c>
      <c r="L11" s="5"/>
      <c r="M11" s="5"/>
    </row>
    <row r="12" spans="1:13" ht="15">
      <c r="A12" s="418"/>
      <c r="B12" s="457"/>
      <c r="C12" s="598"/>
      <c r="D12" s="443">
        <f>SUM(E11,E12)</f>
        <v>0</v>
      </c>
      <c r="E12" s="79"/>
      <c r="F12" s="85"/>
      <c r="G12" s="607"/>
      <c r="H12" s="461"/>
      <c r="I12" s="443">
        <v>3325.61</v>
      </c>
      <c r="J12" s="13">
        <v>330.25</v>
      </c>
      <c r="K12" s="85">
        <v>0</v>
      </c>
      <c r="L12" s="90"/>
      <c r="M12" s="14"/>
    </row>
    <row r="13" spans="1:13" ht="60.75">
      <c r="A13" s="420" t="s">
        <v>25</v>
      </c>
      <c r="B13" s="459"/>
      <c r="C13" s="600"/>
      <c r="D13" s="444"/>
      <c r="E13" s="93"/>
      <c r="F13" s="94"/>
      <c r="G13" s="813" t="s">
        <v>195</v>
      </c>
      <c r="H13" s="814" t="s">
        <v>191</v>
      </c>
      <c r="I13" s="86"/>
      <c r="J13" s="816">
        <v>1955.05</v>
      </c>
      <c r="K13" s="818">
        <v>1211.78</v>
      </c>
      <c r="L13" s="5"/>
      <c r="M13" s="5"/>
    </row>
    <row r="14" spans="1:13" ht="15.75">
      <c r="A14" s="419"/>
      <c r="B14" s="458"/>
      <c r="C14" s="599"/>
      <c r="D14" s="442">
        <f>SUM(E13,E14)</f>
        <v>0</v>
      </c>
      <c r="E14" s="95"/>
      <c r="F14" s="96"/>
      <c r="G14" s="609"/>
      <c r="H14" s="463"/>
      <c r="I14" s="440">
        <v>2073.14</v>
      </c>
      <c r="J14" s="817">
        <v>118.09</v>
      </c>
      <c r="K14" s="819">
        <v>84.69</v>
      </c>
      <c r="L14" s="90"/>
      <c r="M14" s="11"/>
    </row>
    <row r="15" spans="1:13" ht="60">
      <c r="A15" s="418" t="s">
        <v>26</v>
      </c>
      <c r="B15" s="457"/>
      <c r="C15" s="598"/>
      <c r="D15" s="443"/>
      <c r="E15" s="79"/>
      <c r="F15" s="85"/>
      <c r="G15" s="812" t="s">
        <v>196</v>
      </c>
      <c r="H15" s="461" t="s">
        <v>191</v>
      </c>
      <c r="I15" s="20"/>
      <c r="J15" s="8">
        <v>2359.99</v>
      </c>
      <c r="K15" s="8">
        <v>2359.99</v>
      </c>
      <c r="L15" s="5"/>
      <c r="M15" s="5"/>
    </row>
    <row r="16" spans="1:13" ht="15">
      <c r="A16" s="418"/>
      <c r="B16" s="457"/>
      <c r="C16" s="598"/>
      <c r="D16" s="443">
        <f>SUM(E15,E16)</f>
        <v>0</v>
      </c>
      <c r="E16" s="79"/>
      <c r="F16" s="85"/>
      <c r="G16" s="607"/>
      <c r="H16" s="461"/>
      <c r="I16" s="451">
        <v>2558.97</v>
      </c>
      <c r="J16" s="8">
        <v>198.98</v>
      </c>
      <c r="K16" s="7">
        <v>199</v>
      </c>
      <c r="L16" s="90"/>
      <c r="M16" s="11"/>
    </row>
    <row r="17" spans="1:13" ht="60">
      <c r="A17" s="420" t="s">
        <v>27</v>
      </c>
      <c r="B17" s="459"/>
      <c r="C17" s="600"/>
      <c r="D17" s="444"/>
      <c r="E17" s="80"/>
      <c r="F17" s="84"/>
      <c r="G17" s="815" t="s">
        <v>197</v>
      </c>
      <c r="H17" s="464" t="s">
        <v>191</v>
      </c>
      <c r="I17" s="86"/>
      <c r="J17" s="16">
        <v>915.35</v>
      </c>
      <c r="K17" s="15">
        <v>853.6</v>
      </c>
      <c r="L17" s="5"/>
      <c r="M17" s="5"/>
    </row>
    <row r="18" spans="1:13" ht="15">
      <c r="A18" s="419"/>
      <c r="B18" s="458"/>
      <c r="C18" s="599"/>
      <c r="D18" s="442">
        <f>SUM(E17,E18)</f>
        <v>0</v>
      </c>
      <c r="E18" s="81"/>
      <c r="F18" s="83"/>
      <c r="G18" s="608"/>
      <c r="H18" s="462"/>
      <c r="I18" s="442">
        <v>964.14</v>
      </c>
      <c r="J18" s="10">
        <v>48.79</v>
      </c>
      <c r="K18" s="9">
        <v>36.9</v>
      </c>
      <c r="L18" s="90"/>
      <c r="M18" s="11"/>
    </row>
    <row r="19" spans="1:13" ht="15">
      <c r="A19" s="418" t="s">
        <v>28</v>
      </c>
      <c r="B19" s="457"/>
      <c r="C19" s="598"/>
      <c r="D19" s="443"/>
      <c r="E19" s="79"/>
      <c r="F19" s="85"/>
      <c r="G19" s="607"/>
      <c r="H19" s="461"/>
      <c r="I19" s="20"/>
      <c r="J19" s="8"/>
      <c r="K19" s="7"/>
      <c r="L19" s="5"/>
      <c r="M19" s="5"/>
    </row>
    <row r="20" spans="1:13" ht="15">
      <c r="A20" s="418"/>
      <c r="B20" s="457"/>
      <c r="C20" s="598"/>
      <c r="D20" s="443">
        <f>SUM(E19,E20)</f>
        <v>0</v>
      </c>
      <c r="E20" s="79"/>
      <c r="F20" s="85"/>
      <c r="G20" s="607"/>
      <c r="H20" s="461"/>
      <c r="I20" s="443">
        <f>SUM(J19,J20)</f>
        <v>0</v>
      </c>
      <c r="J20" s="8"/>
      <c r="K20" s="7"/>
      <c r="L20" s="90"/>
      <c r="M20" s="11"/>
    </row>
    <row r="21" spans="1:13" ht="15">
      <c r="A21" s="420" t="s">
        <v>29</v>
      </c>
      <c r="B21" s="459"/>
      <c r="C21" s="600"/>
      <c r="D21" s="444"/>
      <c r="E21" s="80"/>
      <c r="F21" s="84"/>
      <c r="G21" s="610"/>
      <c r="H21" s="464"/>
      <c r="I21" s="86"/>
      <c r="J21" s="17"/>
      <c r="K21" s="6"/>
      <c r="L21" s="5"/>
      <c r="M21" s="5"/>
    </row>
    <row r="22" spans="1:13" ht="15">
      <c r="A22" s="419"/>
      <c r="B22" s="458"/>
      <c r="C22" s="599"/>
      <c r="D22" s="442">
        <f>SUM(E21,E22)</f>
        <v>0</v>
      </c>
      <c r="E22" s="81"/>
      <c r="F22" s="83"/>
      <c r="G22" s="608"/>
      <c r="H22" s="462"/>
      <c r="I22" s="442">
        <f>SUM(J21,J22)</f>
        <v>0</v>
      </c>
      <c r="J22" s="19"/>
      <c r="K22" s="18"/>
      <c r="L22" s="90"/>
      <c r="M22" s="14"/>
    </row>
    <row r="23" spans="1:13" ht="15">
      <c r="A23" s="418" t="s">
        <v>30</v>
      </c>
      <c r="B23" s="457"/>
      <c r="C23" s="598"/>
      <c r="D23" s="443"/>
      <c r="E23" s="79"/>
      <c r="F23" s="85"/>
      <c r="G23" s="607"/>
      <c r="H23" s="461"/>
      <c r="I23" s="20"/>
      <c r="J23" s="8"/>
      <c r="K23" s="7"/>
      <c r="L23" s="5"/>
      <c r="M23" s="5"/>
    </row>
    <row r="24" spans="1:13" ht="15">
      <c r="A24" s="418"/>
      <c r="B24" s="457"/>
      <c r="C24" s="598"/>
      <c r="D24" s="443">
        <f>SUM(E23,E24)</f>
        <v>0</v>
      </c>
      <c r="E24" s="79"/>
      <c r="F24" s="85"/>
      <c r="G24" s="607"/>
      <c r="H24" s="461"/>
      <c r="I24" s="450">
        <f>SUM(J23,J24)</f>
        <v>0</v>
      </c>
      <c r="J24" s="8"/>
      <c r="K24" s="7"/>
      <c r="L24" s="90"/>
      <c r="M24" s="11"/>
    </row>
    <row r="25" spans="1:13" ht="15">
      <c r="A25" s="420" t="s">
        <v>31</v>
      </c>
      <c r="B25" s="459"/>
      <c r="C25" s="600"/>
      <c r="D25" s="444"/>
      <c r="E25" s="80"/>
      <c r="F25" s="84"/>
      <c r="G25" s="610"/>
      <c r="H25" s="464"/>
      <c r="I25" s="86"/>
      <c r="J25" s="16"/>
      <c r="K25" s="15"/>
      <c r="L25" s="5"/>
      <c r="M25" s="5"/>
    </row>
    <row r="26" spans="1:13" ht="15">
      <c r="A26" s="419"/>
      <c r="B26" s="458"/>
      <c r="C26" s="599"/>
      <c r="D26" s="442">
        <f>SUM(E25,E26)</f>
        <v>0</v>
      </c>
      <c r="E26" s="81"/>
      <c r="F26" s="83"/>
      <c r="G26" s="608"/>
      <c r="H26" s="462"/>
      <c r="I26" s="452">
        <f>SUM(J25,J26)</f>
        <v>0</v>
      </c>
      <c r="J26" s="10"/>
      <c r="K26" s="9"/>
      <c r="L26" s="90"/>
      <c r="M26" s="11"/>
    </row>
    <row r="27" spans="1:13" ht="15">
      <c r="A27" s="418" t="s">
        <v>32</v>
      </c>
      <c r="B27" s="457"/>
      <c r="C27" s="598"/>
      <c r="D27" s="443"/>
      <c r="E27" s="117"/>
      <c r="F27" s="118"/>
      <c r="G27" s="607"/>
      <c r="H27" s="461"/>
      <c r="I27" s="20"/>
      <c r="J27" s="119"/>
      <c r="K27" s="118"/>
      <c r="L27" s="5"/>
      <c r="M27" s="5"/>
    </row>
    <row r="28" spans="1:13" ht="15">
      <c r="A28" s="418"/>
      <c r="B28" s="457"/>
      <c r="C28" s="598"/>
      <c r="D28" s="443">
        <f>SUM(E27,E28)</f>
        <v>0</v>
      </c>
      <c r="E28" s="117"/>
      <c r="F28" s="118"/>
      <c r="G28" s="607"/>
      <c r="H28" s="461"/>
      <c r="I28" s="450">
        <f>SUM(J27,J28)</f>
        <v>0</v>
      </c>
      <c r="J28" s="119"/>
      <c r="K28" s="118"/>
      <c r="L28" s="90"/>
      <c r="M28" s="11"/>
    </row>
    <row r="29" spans="1:13" ht="15.75">
      <c r="A29" s="420" t="s">
        <v>33</v>
      </c>
      <c r="B29" s="459"/>
      <c r="C29" s="600"/>
      <c r="D29" s="445"/>
      <c r="E29" s="120"/>
      <c r="F29" s="121"/>
      <c r="G29" s="611"/>
      <c r="H29" s="465"/>
      <c r="I29" s="501"/>
      <c r="J29" s="122"/>
      <c r="K29" s="121"/>
      <c r="L29" s="5"/>
      <c r="M29" s="5"/>
    </row>
    <row r="30" spans="1:13" ht="15.75">
      <c r="A30" s="419"/>
      <c r="B30" s="458"/>
      <c r="C30" s="599"/>
      <c r="D30" s="440">
        <f>SUM(E29,E30)</f>
        <v>0</v>
      </c>
      <c r="E30" s="123"/>
      <c r="F30" s="124"/>
      <c r="G30" s="612"/>
      <c r="H30" s="466"/>
      <c r="I30" s="453">
        <f>SUM(J29,J30)</f>
        <v>0</v>
      </c>
      <c r="J30" s="125"/>
      <c r="K30" s="124"/>
      <c r="L30" s="90"/>
      <c r="M30" s="11"/>
    </row>
    <row r="31" spans="1:13" ht="15">
      <c r="A31" s="418" t="s">
        <v>34</v>
      </c>
      <c r="B31" s="457"/>
      <c r="C31" s="598"/>
      <c r="D31" s="443"/>
      <c r="E31" s="117"/>
      <c r="F31" s="118"/>
      <c r="G31" s="607"/>
      <c r="H31" s="461"/>
      <c r="I31" s="20"/>
      <c r="J31" s="119"/>
      <c r="K31" s="118"/>
      <c r="L31" s="5"/>
      <c r="M31" s="5"/>
    </row>
    <row r="32" spans="1:13" ht="15">
      <c r="A32" s="418"/>
      <c r="B32" s="457"/>
      <c r="C32" s="598"/>
      <c r="D32" s="443">
        <f>SUM(E31,E32)</f>
        <v>0</v>
      </c>
      <c r="E32" s="117"/>
      <c r="F32" s="118"/>
      <c r="G32" s="607"/>
      <c r="H32" s="461"/>
      <c r="I32" s="450">
        <f>SUM(J31,J32)</f>
        <v>0</v>
      </c>
      <c r="J32" s="119"/>
      <c r="K32" s="118"/>
      <c r="L32" s="90"/>
      <c r="M32" s="11"/>
    </row>
    <row r="33" spans="1:13" ht="15">
      <c r="A33" s="420" t="s">
        <v>35</v>
      </c>
      <c r="B33" s="459"/>
      <c r="C33" s="600"/>
      <c r="D33" s="444"/>
      <c r="E33" s="126"/>
      <c r="F33" s="127"/>
      <c r="G33" s="610"/>
      <c r="H33" s="464"/>
      <c r="I33" s="86"/>
      <c r="J33" s="128"/>
      <c r="K33" s="127"/>
      <c r="L33" s="5"/>
      <c r="M33" s="5"/>
    </row>
    <row r="34" spans="1:13" ht="15">
      <c r="A34" s="419"/>
      <c r="B34" s="458"/>
      <c r="C34" s="599"/>
      <c r="D34" s="442">
        <f>SUM(E33,E34)</f>
        <v>0</v>
      </c>
      <c r="E34" s="129"/>
      <c r="F34" s="130"/>
      <c r="G34" s="608"/>
      <c r="H34" s="462"/>
      <c r="I34" s="452">
        <f>SUM(J33,J34)</f>
        <v>0</v>
      </c>
      <c r="J34" s="131"/>
      <c r="K34" s="130"/>
      <c r="L34" s="90"/>
      <c r="M34" s="14"/>
    </row>
    <row r="35" spans="1:13" ht="15.75">
      <c r="A35" s="418" t="s">
        <v>36</v>
      </c>
      <c r="B35" s="457"/>
      <c r="C35" s="598"/>
      <c r="D35" s="446"/>
      <c r="E35" s="132"/>
      <c r="F35" s="133"/>
      <c r="G35" s="613"/>
      <c r="H35" s="467"/>
      <c r="I35" s="500"/>
      <c r="J35" s="134"/>
      <c r="K35" s="133"/>
      <c r="L35" s="5"/>
      <c r="M35" s="5"/>
    </row>
    <row r="36" spans="1:13" ht="15.75">
      <c r="A36" s="418"/>
      <c r="B36" s="457"/>
      <c r="C36" s="598"/>
      <c r="D36" s="446">
        <v>0</v>
      </c>
      <c r="E36" s="132"/>
      <c r="F36" s="133"/>
      <c r="G36" s="613"/>
      <c r="H36" s="467"/>
      <c r="I36" s="454">
        <v>0</v>
      </c>
      <c r="J36" s="134"/>
      <c r="K36" s="133"/>
      <c r="L36" s="90"/>
      <c r="M36" s="11"/>
    </row>
    <row r="37" spans="1:11" ht="15.75">
      <c r="A37" s="420" t="s">
        <v>37</v>
      </c>
      <c r="B37" s="459"/>
      <c r="C37" s="600"/>
      <c r="D37" s="447"/>
      <c r="E37" s="135"/>
      <c r="F37" s="416"/>
      <c r="G37" s="614"/>
      <c r="H37" s="468"/>
      <c r="I37" s="499"/>
      <c r="J37" s="135"/>
      <c r="K37" s="416"/>
    </row>
    <row r="38" spans="1:11" ht="15.75">
      <c r="A38" s="419"/>
      <c r="B38" s="458"/>
      <c r="C38" s="599"/>
      <c r="D38" s="448">
        <f>SUM(E37,E38)</f>
        <v>0</v>
      </c>
      <c r="E38" s="136"/>
      <c r="F38" s="417"/>
      <c r="G38" s="615"/>
      <c r="H38" s="469"/>
      <c r="I38" s="455">
        <f>SUM(J37,J38)</f>
        <v>0</v>
      </c>
      <c r="J38" s="136"/>
      <c r="K38" s="417"/>
    </row>
    <row r="39" spans="1:13" ht="15.75">
      <c r="A39" s="418" t="s">
        <v>158</v>
      </c>
      <c r="B39" s="457"/>
      <c r="C39" s="598"/>
      <c r="D39" s="443"/>
      <c r="E39" s="137"/>
      <c r="F39" s="138"/>
      <c r="G39" s="616"/>
      <c r="H39" s="470"/>
      <c r="I39" s="498"/>
      <c r="J39" s="139"/>
      <c r="K39" s="138"/>
      <c r="L39" s="5"/>
      <c r="M39" s="5"/>
    </row>
    <row r="40" spans="1:13" ht="15.75">
      <c r="A40" s="418"/>
      <c r="B40" s="457"/>
      <c r="C40" s="598"/>
      <c r="D40" s="443">
        <f>SUM(E39,E40)</f>
        <v>0</v>
      </c>
      <c r="E40" s="137"/>
      <c r="F40" s="138"/>
      <c r="G40" s="616"/>
      <c r="H40" s="470"/>
      <c r="I40" s="450">
        <f>SUM(J39,J40)</f>
        <v>0</v>
      </c>
      <c r="J40" s="139"/>
      <c r="K40" s="138"/>
      <c r="L40" s="90"/>
      <c r="M40" s="11"/>
    </row>
    <row r="41" spans="1:13" ht="15">
      <c r="A41" s="420" t="s">
        <v>158</v>
      </c>
      <c r="B41" s="459"/>
      <c r="C41" s="600"/>
      <c r="D41" s="444"/>
      <c r="E41" s="126"/>
      <c r="F41" s="127"/>
      <c r="G41" s="610"/>
      <c r="H41" s="464"/>
      <c r="I41" s="86"/>
      <c r="J41" s="128"/>
      <c r="K41" s="127"/>
      <c r="L41" s="5"/>
      <c r="M41" s="5"/>
    </row>
    <row r="42" spans="1:13" ht="15.75" thickBot="1">
      <c r="A42" s="421"/>
      <c r="B42" s="460"/>
      <c r="C42" s="601"/>
      <c r="D42" s="449">
        <f>SUM(E41,E42)</f>
        <v>0</v>
      </c>
      <c r="E42" s="140"/>
      <c r="F42" s="141"/>
      <c r="G42" s="617"/>
      <c r="H42" s="471"/>
      <c r="I42" s="456">
        <f>SUM(J41,J42)</f>
        <v>0</v>
      </c>
      <c r="J42" s="142"/>
      <c r="K42" s="141"/>
      <c r="L42" s="90"/>
      <c r="M42" s="11"/>
    </row>
    <row r="43" spans="1:13" ht="15.75" thickBot="1">
      <c r="A43" s="871" t="s">
        <v>58</v>
      </c>
      <c r="B43" s="872"/>
      <c r="C43" s="602"/>
      <c r="D43" s="497" t="s">
        <v>158</v>
      </c>
      <c r="E43" s="413">
        <f>SUM(E9,E11,E13,E15,E17,E19,E21,E23,E25,E27,E29,E31,E33,E35,E37,E39,E41)</f>
        <v>3590.3</v>
      </c>
      <c r="F43" s="673">
        <f>SUM(F9,F11,F13,F15,F17,F19,F21,F23,F25,F27,F29,F31,F33,F35,F37,F39,F41)</f>
        <v>1283.23</v>
      </c>
      <c r="G43" s="869" t="s">
        <v>58</v>
      </c>
      <c r="H43" s="605"/>
      <c r="I43" s="496" t="s">
        <v>158</v>
      </c>
      <c r="J43" s="413">
        <f>SUM(J9,J11,J13,J15,J17,J19,J21,J23,J25,J27,J29,J31,J33,J35,J37,J39,J41)</f>
        <v>8841.33</v>
      </c>
      <c r="K43" s="673">
        <f>SUM(K9,K11,K13,K15,K17,K19,K21,K23,K25,K27,K29,K31,K33,K35,K37,K39,K41)</f>
        <v>5040.950000000001</v>
      </c>
      <c r="L43" s="5"/>
      <c r="M43" s="21"/>
    </row>
    <row r="44" spans="1:13" ht="15.75" thickBot="1">
      <c r="A44" s="873"/>
      <c r="B44" s="874"/>
      <c r="C44" s="603"/>
      <c r="D44" s="414">
        <f>SUM(D10,D12,D14,D16,D18,D20,D22,D24,D26,D28,D30,D32,D34,D36,D38,D40,D42)</f>
        <v>3733.44</v>
      </c>
      <c r="E44" s="415">
        <f>SUM(E10,E12,E14,E16,E18,E20,E22,E24,E26,E28,E30,E32,E34,E36,E38,E40,E42)</f>
        <v>143.14</v>
      </c>
      <c r="F44" s="674">
        <f>SUM(F10,F12,F14,F16,F18,F20,F22,F24,F26,F28,F30,F32,F34,F36,F38,F40,F42)</f>
        <v>93.91</v>
      </c>
      <c r="G44" s="870"/>
      <c r="H44" s="606"/>
      <c r="I44" s="415">
        <f>SUM(I10,I12,I14,I16,I18,I20,I22,I24,I26,I28,I30,I32,I34,I36,I38,I40,I42)</f>
        <v>9591.249999999998</v>
      </c>
      <c r="J44" s="415">
        <f>SUM(J10,J12,J14,J16,J18,J20,J22,J24,J26,J28,J30,J32,J34,J36,J38,J40,J42)</f>
        <v>749.92</v>
      </c>
      <c r="K44" s="674">
        <f>SUM(K10,K12,K14,K16,K18,K20,K22,K24,K26,K28,K30,K32,K34,K36,K38,K40,K42)</f>
        <v>374.4</v>
      </c>
      <c r="L44" s="22"/>
      <c r="M44" s="23"/>
    </row>
    <row r="45" spans="1:13" ht="12.75">
      <c r="A45" s="5"/>
      <c r="B45" s="5"/>
      <c r="C45" s="5"/>
      <c r="D45" s="5"/>
      <c r="E45" s="25"/>
      <c r="F45" s="181"/>
      <c r="G45" s="181"/>
      <c r="H45" s="181"/>
      <c r="I45" s="11"/>
      <c r="J45" s="5"/>
      <c r="K45" s="179"/>
      <c r="L45" s="5"/>
      <c r="M45" s="5"/>
    </row>
    <row r="46" spans="1:13" ht="12.75">
      <c r="A46" s="24" t="s">
        <v>177</v>
      </c>
      <c r="B46" s="24"/>
      <c r="C46" s="24"/>
      <c r="D46" s="24"/>
      <c r="E46" s="82"/>
      <c r="F46" s="82"/>
      <c r="G46" s="82"/>
      <c r="H46" s="82"/>
      <c r="I46" s="87"/>
      <c r="J46" s="24"/>
      <c r="K46" s="24"/>
      <c r="L46" s="5"/>
      <c r="M46" s="5"/>
    </row>
    <row r="47" spans="1:13" ht="12.75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 ht="12.75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 ht="12.75">
      <c r="D49" s="179"/>
      <c r="I49" s="180"/>
    </row>
  </sheetData>
  <sheetProtection/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rintOptions horizontalCentered="1"/>
  <pageMargins left="0.7874015748031497" right="0.7874015748031497" top="0.6299212598425197" bottom="0.7874015748031497" header="0.31496062992125984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Q295"/>
  <sheetViews>
    <sheetView zoomScalePageLayoutView="0" workbookViewId="0" topLeftCell="A13">
      <selection activeCell="R18" sqref="R18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</cols>
  <sheetData>
    <row r="1" spans="1:17" s="165" customFormat="1" ht="15.75">
      <c r="A1" s="511" t="s">
        <v>79</v>
      </c>
      <c r="B1" s="512"/>
      <c r="C1" s="512"/>
      <c r="D1" s="589"/>
      <c r="E1" s="589"/>
      <c r="F1" s="589"/>
      <c r="G1" s="589"/>
      <c r="H1" s="589"/>
      <c r="I1" s="512"/>
      <c r="J1" s="513"/>
      <c r="K1" s="514"/>
      <c r="L1" s="515"/>
      <c r="M1" s="516"/>
      <c r="N1" s="516"/>
      <c r="O1" s="516"/>
      <c r="P1" s="516"/>
      <c r="Q1" s="516"/>
    </row>
    <row r="2" spans="1:17" s="165" customFormat="1" ht="15.75">
      <c r="A2" s="551" t="s">
        <v>80</v>
      </c>
      <c r="B2" s="552"/>
      <c r="C2" s="552"/>
      <c r="D2" s="586"/>
      <c r="E2" s="587"/>
      <c r="F2" s="587"/>
      <c r="G2" s="588"/>
      <c r="H2" s="512"/>
      <c r="I2" s="512"/>
      <c r="J2" s="513"/>
      <c r="K2" s="514"/>
      <c r="L2" s="515"/>
      <c r="M2" s="516"/>
      <c r="N2" s="516"/>
      <c r="O2" s="516"/>
      <c r="P2" s="516"/>
      <c r="Q2" s="516"/>
    </row>
    <row r="3" spans="1:16" ht="24" customHeight="1">
      <c r="A3" s="553" t="s">
        <v>149</v>
      </c>
      <c r="B3" s="554"/>
      <c r="C3" s="584"/>
      <c r="D3" s="584"/>
      <c r="E3" s="584"/>
      <c r="F3" s="584"/>
      <c r="G3" s="584"/>
      <c r="H3" s="585"/>
      <c r="I3" s="27"/>
      <c r="J3" s="28"/>
      <c r="K3" s="29"/>
      <c r="L3" s="30"/>
      <c r="M3" s="31"/>
      <c r="N3" s="31"/>
      <c r="O3" s="92" t="s">
        <v>184</v>
      </c>
      <c r="P3" s="31"/>
    </row>
    <row r="4" spans="1:17" s="386" customFormat="1" ht="15.75" thickBot="1">
      <c r="A4" s="675" t="s">
        <v>144</v>
      </c>
      <c r="B4" s="676"/>
      <c r="C4" s="650"/>
      <c r="D4" s="677"/>
      <c r="E4" s="677"/>
      <c r="F4" s="677"/>
      <c r="G4" s="677"/>
      <c r="H4" s="677"/>
      <c r="I4" s="677"/>
      <c r="J4" s="678"/>
      <c r="K4" s="679"/>
      <c r="L4" s="680"/>
      <c r="M4" s="681"/>
      <c r="N4" s="681"/>
      <c r="O4" s="681"/>
      <c r="P4" s="681"/>
      <c r="Q4" s="681"/>
    </row>
    <row r="5" spans="1:17" ht="15" customHeight="1">
      <c r="A5" s="682"/>
      <c r="B5" s="910" t="s">
        <v>117</v>
      </c>
      <c r="C5" s="913" t="s">
        <v>72</v>
      </c>
      <c r="D5" s="914"/>
      <c r="E5" s="914"/>
      <c r="F5" s="914"/>
      <c r="G5" s="914"/>
      <c r="H5" s="915"/>
      <c r="I5" s="907" t="s">
        <v>142</v>
      </c>
      <c r="J5" s="906"/>
      <c r="K5" s="905" t="s">
        <v>73</v>
      </c>
      <c r="L5" s="906"/>
      <c r="M5" s="896" t="s">
        <v>74</v>
      </c>
      <c r="N5" s="898"/>
      <c r="O5" s="896" t="s">
        <v>76</v>
      </c>
      <c r="P5" s="897"/>
      <c r="Q5" s="898"/>
    </row>
    <row r="6" spans="1:17" ht="15">
      <c r="A6" s="683"/>
      <c r="B6" s="911"/>
      <c r="C6" s="916"/>
      <c r="D6" s="917"/>
      <c r="E6" s="917"/>
      <c r="F6" s="917"/>
      <c r="G6" s="917"/>
      <c r="H6" s="918"/>
      <c r="I6" s="908" t="s">
        <v>143</v>
      </c>
      <c r="J6" s="909"/>
      <c r="K6" s="919"/>
      <c r="L6" s="909"/>
      <c r="M6" s="893" t="s">
        <v>75</v>
      </c>
      <c r="N6" s="895"/>
      <c r="O6" s="893"/>
      <c r="P6" s="894"/>
      <c r="Q6" s="895"/>
    </row>
    <row r="7" spans="1:17" ht="15">
      <c r="A7" s="683" t="s">
        <v>22</v>
      </c>
      <c r="B7" s="911"/>
      <c r="C7" s="684" t="s">
        <v>66</v>
      </c>
      <c r="D7" s="685" t="s">
        <v>42</v>
      </c>
      <c r="E7" s="685" t="s">
        <v>67</v>
      </c>
      <c r="F7" s="686" t="s">
        <v>68</v>
      </c>
      <c r="G7" s="687" t="s">
        <v>69</v>
      </c>
      <c r="H7" s="688" t="s">
        <v>147</v>
      </c>
      <c r="I7" s="899" t="s">
        <v>1</v>
      </c>
      <c r="J7" s="689"/>
      <c r="K7" s="899" t="s">
        <v>1</v>
      </c>
      <c r="L7" s="690"/>
      <c r="M7" s="899" t="s">
        <v>1</v>
      </c>
      <c r="N7" s="690"/>
      <c r="O7" s="899" t="s">
        <v>1</v>
      </c>
      <c r="P7" s="691" t="s">
        <v>78</v>
      </c>
      <c r="Q7" s="692"/>
    </row>
    <row r="8" spans="1:17" ht="15">
      <c r="A8" s="683"/>
      <c r="B8" s="911"/>
      <c r="C8" s="684" t="s">
        <v>65</v>
      </c>
      <c r="D8" s="693" t="s">
        <v>43</v>
      </c>
      <c r="E8" s="694"/>
      <c r="F8" s="686" t="s">
        <v>71</v>
      </c>
      <c r="G8" s="695" t="s">
        <v>70</v>
      </c>
      <c r="H8" s="696" t="s">
        <v>148</v>
      </c>
      <c r="I8" s="900"/>
      <c r="J8" s="697" t="s">
        <v>61</v>
      </c>
      <c r="K8" s="900"/>
      <c r="L8" s="698" t="s">
        <v>61</v>
      </c>
      <c r="M8" s="900"/>
      <c r="N8" s="697" t="s">
        <v>61</v>
      </c>
      <c r="O8" s="900"/>
      <c r="P8" s="699" t="s">
        <v>77</v>
      </c>
      <c r="Q8" s="700" t="s">
        <v>63</v>
      </c>
    </row>
    <row r="9" spans="1:17" ht="15">
      <c r="A9" s="683"/>
      <c r="B9" s="911"/>
      <c r="C9" s="701"/>
      <c r="D9" s="702"/>
      <c r="E9" s="702"/>
      <c r="F9" s="686"/>
      <c r="G9" s="703" t="s">
        <v>145</v>
      </c>
      <c r="H9" s="704" t="s">
        <v>59</v>
      </c>
      <c r="I9" s="705" t="s">
        <v>59</v>
      </c>
      <c r="J9" s="706" t="s">
        <v>62</v>
      </c>
      <c r="K9" s="705" t="s">
        <v>59</v>
      </c>
      <c r="L9" s="707" t="s">
        <v>62</v>
      </c>
      <c r="M9" s="705" t="s">
        <v>59</v>
      </c>
      <c r="N9" s="706" t="s">
        <v>62</v>
      </c>
      <c r="O9" s="708" t="s">
        <v>59</v>
      </c>
      <c r="P9" s="709" t="s">
        <v>92</v>
      </c>
      <c r="Q9" s="710" t="s">
        <v>64</v>
      </c>
    </row>
    <row r="10" spans="1:17" ht="15.75" thickBot="1">
      <c r="A10" s="711"/>
      <c r="B10" s="912"/>
      <c r="C10" s="712" t="s">
        <v>3</v>
      </c>
      <c r="D10" s="712" t="s">
        <v>3</v>
      </c>
      <c r="E10" s="713" t="s">
        <v>3</v>
      </c>
      <c r="F10" s="713" t="s">
        <v>3</v>
      </c>
      <c r="G10" s="713" t="s">
        <v>3</v>
      </c>
      <c r="H10" s="714" t="s">
        <v>60</v>
      </c>
      <c r="I10" s="715" t="s">
        <v>60</v>
      </c>
      <c r="J10" s="716" t="s">
        <v>4</v>
      </c>
      <c r="K10" s="715" t="s">
        <v>60</v>
      </c>
      <c r="L10" s="717" t="s">
        <v>4</v>
      </c>
      <c r="M10" s="715" t="s">
        <v>60</v>
      </c>
      <c r="N10" s="718" t="s">
        <v>4</v>
      </c>
      <c r="O10" s="719" t="s">
        <v>60</v>
      </c>
      <c r="P10" s="712" t="s">
        <v>4</v>
      </c>
      <c r="Q10" s="718" t="s">
        <v>4</v>
      </c>
    </row>
    <row r="11" spans="1:17" ht="15.75" thickTop="1">
      <c r="A11" s="407" t="s">
        <v>23</v>
      </c>
      <c r="B11" s="408"/>
      <c r="C11" s="185"/>
      <c r="D11" s="186"/>
      <c r="E11" s="187"/>
      <c r="F11" s="188"/>
      <c r="G11" s="189"/>
      <c r="H11" s="393"/>
      <c r="I11" s="188"/>
      <c r="J11" s="190"/>
      <c r="K11" s="191">
        <v>1</v>
      </c>
      <c r="L11" s="97">
        <v>0</v>
      </c>
      <c r="M11" s="437"/>
      <c r="N11" s="438"/>
      <c r="O11" s="437">
        <v>38</v>
      </c>
      <c r="P11" s="439">
        <v>392.31</v>
      </c>
      <c r="Q11" s="618">
        <v>1440.91</v>
      </c>
    </row>
    <row r="12" spans="1:17" ht="15">
      <c r="A12" s="405"/>
      <c r="B12" s="406" t="s">
        <v>191</v>
      </c>
      <c r="C12" s="192">
        <v>6</v>
      </c>
      <c r="D12" s="193">
        <v>3</v>
      </c>
      <c r="E12" s="194"/>
      <c r="F12" s="195">
        <v>14</v>
      </c>
      <c r="G12" s="196"/>
      <c r="H12" s="394"/>
      <c r="I12" s="195"/>
      <c r="J12" s="197"/>
      <c r="K12" s="155">
        <v>0.98</v>
      </c>
      <c r="L12" s="98">
        <v>0.98</v>
      </c>
      <c r="M12" s="101"/>
      <c r="N12" s="100"/>
      <c r="O12" s="155">
        <v>1534.98</v>
      </c>
      <c r="P12" s="99">
        <v>1142.67</v>
      </c>
      <c r="Q12" s="619">
        <v>94.07</v>
      </c>
    </row>
    <row r="13" spans="1:17" ht="15">
      <c r="A13" s="407" t="s">
        <v>24</v>
      </c>
      <c r="B13" s="408"/>
      <c r="C13" s="65"/>
      <c r="D13" s="198"/>
      <c r="E13" s="199"/>
      <c r="F13" s="200"/>
      <c r="G13" s="201"/>
      <c r="H13" s="395"/>
      <c r="I13" s="200"/>
      <c r="J13" s="202"/>
      <c r="K13" s="203"/>
      <c r="L13" s="39"/>
      <c r="M13" s="38"/>
      <c r="N13" s="46"/>
      <c r="O13" s="38"/>
      <c r="P13" s="36"/>
      <c r="Q13" s="620"/>
    </row>
    <row r="14" spans="1:17" ht="15">
      <c r="A14" s="407"/>
      <c r="B14" s="408"/>
      <c r="C14" s="65"/>
      <c r="D14" s="198"/>
      <c r="E14" s="199"/>
      <c r="F14" s="200"/>
      <c r="G14" s="201"/>
      <c r="H14" s="395"/>
      <c r="I14" s="200"/>
      <c r="J14" s="202"/>
      <c r="K14" s="203"/>
      <c r="L14" s="39"/>
      <c r="M14" s="47"/>
      <c r="N14" s="46"/>
      <c r="O14" s="38"/>
      <c r="P14" s="36"/>
      <c r="Q14" s="620"/>
    </row>
    <row r="15" spans="1:17" ht="15.75">
      <c r="A15" s="409" t="s">
        <v>25</v>
      </c>
      <c r="B15" s="410"/>
      <c r="C15" s="204"/>
      <c r="D15" s="205"/>
      <c r="E15" s="184"/>
      <c r="F15" s="206"/>
      <c r="G15" s="207"/>
      <c r="H15" s="396"/>
      <c r="I15" s="206"/>
      <c r="J15" s="208"/>
      <c r="K15" s="209"/>
      <c r="L15" s="105"/>
      <c r="M15" s="104"/>
      <c r="N15" s="103"/>
      <c r="O15" s="104"/>
      <c r="P15" s="102"/>
      <c r="Q15" s="621"/>
    </row>
    <row r="16" spans="1:17" ht="15.75">
      <c r="A16" s="405"/>
      <c r="B16" s="406"/>
      <c r="C16" s="210"/>
      <c r="D16" s="211"/>
      <c r="E16" s="212"/>
      <c r="F16" s="213"/>
      <c r="G16" s="214"/>
      <c r="H16" s="397"/>
      <c r="I16" s="213"/>
      <c r="J16" s="214"/>
      <c r="K16" s="215"/>
      <c r="L16" s="107"/>
      <c r="M16" s="108"/>
      <c r="N16" s="106"/>
      <c r="O16" s="108"/>
      <c r="P16" s="109"/>
      <c r="Q16" s="622"/>
    </row>
    <row r="17" spans="1:17" ht="15.75">
      <c r="A17" s="407" t="s">
        <v>26</v>
      </c>
      <c r="B17" s="408"/>
      <c r="C17" s="65"/>
      <c r="D17" s="198"/>
      <c r="E17" s="199"/>
      <c r="F17" s="200"/>
      <c r="G17" s="201"/>
      <c r="H17" s="395"/>
      <c r="I17" s="200"/>
      <c r="J17" s="216"/>
      <c r="K17" s="203"/>
      <c r="L17" s="39"/>
      <c r="M17" s="38"/>
      <c r="N17" s="110"/>
      <c r="O17" s="156"/>
      <c r="P17" s="157"/>
      <c r="Q17" s="623"/>
    </row>
    <row r="18" spans="1:17" ht="15.75">
      <c r="A18" s="407"/>
      <c r="B18" s="408"/>
      <c r="C18" s="65"/>
      <c r="D18" s="198"/>
      <c r="E18" s="199"/>
      <c r="F18" s="200"/>
      <c r="G18" s="201"/>
      <c r="H18" s="395"/>
      <c r="I18" s="200"/>
      <c r="J18" s="216"/>
      <c r="K18" s="203"/>
      <c r="L18" s="39"/>
      <c r="M18" s="111"/>
      <c r="N18" s="110"/>
      <c r="O18" s="158"/>
      <c r="P18" s="159"/>
      <c r="Q18" s="624"/>
    </row>
    <row r="19" spans="1:17" ht="15">
      <c r="A19" s="409" t="s">
        <v>27</v>
      </c>
      <c r="B19" s="410"/>
      <c r="C19" s="217"/>
      <c r="D19" s="218"/>
      <c r="E19" s="219"/>
      <c r="F19" s="220"/>
      <c r="G19" s="221"/>
      <c r="H19" s="398"/>
      <c r="I19" s="387"/>
      <c r="J19" s="235"/>
      <c r="K19" s="222"/>
      <c r="L19" s="54"/>
      <c r="M19" s="53"/>
      <c r="N19" s="51"/>
      <c r="O19" s="48"/>
      <c r="P19" s="49"/>
      <c r="Q19" s="51"/>
    </row>
    <row r="20" spans="1:17" ht="15">
      <c r="A20" s="405"/>
      <c r="B20" s="406"/>
      <c r="C20" s="227"/>
      <c r="D20" s="223"/>
      <c r="E20" s="224"/>
      <c r="F20" s="225"/>
      <c r="G20" s="226"/>
      <c r="H20" s="399"/>
      <c r="I20" s="388"/>
      <c r="J20" s="236"/>
      <c r="K20" s="228"/>
      <c r="L20" s="43"/>
      <c r="M20" s="44"/>
      <c r="N20" s="62"/>
      <c r="O20" s="625"/>
      <c r="P20" s="41"/>
      <c r="Q20" s="42"/>
    </row>
    <row r="21" spans="1:17" ht="15">
      <c r="A21" s="407" t="s">
        <v>28</v>
      </c>
      <c r="B21" s="408"/>
      <c r="C21" s="65"/>
      <c r="D21" s="198"/>
      <c r="E21" s="199"/>
      <c r="F21" s="200"/>
      <c r="G21" s="201"/>
      <c r="H21" s="395"/>
      <c r="I21" s="389"/>
      <c r="J21" s="202"/>
      <c r="K21" s="229"/>
      <c r="L21" s="39"/>
      <c r="M21" s="57"/>
      <c r="N21" s="58"/>
      <c r="O21" s="626"/>
      <c r="P21" s="40"/>
      <c r="Q21" s="46"/>
    </row>
    <row r="22" spans="1:17" ht="15">
      <c r="A22" s="407"/>
      <c r="B22" s="408"/>
      <c r="C22" s="230"/>
      <c r="D22" s="198"/>
      <c r="E22" s="199"/>
      <c r="F22" s="200"/>
      <c r="G22" s="201"/>
      <c r="H22" s="395"/>
      <c r="I22" s="389"/>
      <c r="J22" s="202"/>
      <c r="K22" s="229"/>
      <c r="L22" s="39"/>
      <c r="M22" s="59"/>
      <c r="N22" s="160"/>
      <c r="O22" s="627"/>
      <c r="P22" s="40"/>
      <c r="Q22" s="37"/>
    </row>
    <row r="23" spans="1:17" ht="15">
      <c r="A23" s="409" t="s">
        <v>29</v>
      </c>
      <c r="B23" s="410"/>
      <c r="C23" s="217"/>
      <c r="D23" s="218"/>
      <c r="E23" s="219"/>
      <c r="F23" s="220"/>
      <c r="G23" s="221"/>
      <c r="H23" s="398"/>
      <c r="I23" s="387"/>
      <c r="J23" s="235"/>
      <c r="K23" s="222"/>
      <c r="L23" s="54"/>
      <c r="M23" s="53"/>
      <c r="N23" s="51"/>
      <c r="O23" s="48"/>
      <c r="P23" s="49"/>
      <c r="Q23" s="51"/>
    </row>
    <row r="24" spans="1:17" ht="15">
      <c r="A24" s="405"/>
      <c r="B24" s="406"/>
      <c r="C24" s="227"/>
      <c r="D24" s="223"/>
      <c r="E24" s="224"/>
      <c r="F24" s="225"/>
      <c r="G24" s="226"/>
      <c r="H24" s="399"/>
      <c r="I24" s="388"/>
      <c r="J24" s="236"/>
      <c r="K24" s="228"/>
      <c r="L24" s="43"/>
      <c r="M24" s="44"/>
      <c r="N24" s="62"/>
      <c r="O24" s="625"/>
      <c r="P24" s="41"/>
      <c r="Q24" s="42"/>
    </row>
    <row r="25" spans="1:17" ht="15">
      <c r="A25" s="407" t="s">
        <v>30</v>
      </c>
      <c r="B25" s="408"/>
      <c r="C25" s="65"/>
      <c r="D25" s="198"/>
      <c r="E25" s="199"/>
      <c r="F25" s="200"/>
      <c r="G25" s="201"/>
      <c r="H25" s="395"/>
      <c r="I25" s="200"/>
      <c r="J25" s="216"/>
      <c r="K25" s="231"/>
      <c r="L25" s="144"/>
      <c r="M25" s="143"/>
      <c r="N25" s="145"/>
      <c r="O25" s="628"/>
      <c r="P25" s="146"/>
      <c r="Q25" s="145"/>
    </row>
    <row r="26" spans="1:17" ht="15">
      <c r="A26" s="407"/>
      <c r="B26" s="408"/>
      <c r="C26" s="65"/>
      <c r="D26" s="198"/>
      <c r="E26" s="199"/>
      <c r="F26" s="200"/>
      <c r="G26" s="201"/>
      <c r="H26" s="395"/>
      <c r="I26" s="390"/>
      <c r="J26" s="216"/>
      <c r="K26" s="231"/>
      <c r="L26" s="144"/>
      <c r="M26" s="143"/>
      <c r="N26" s="145"/>
      <c r="O26" s="629"/>
      <c r="P26" s="146"/>
      <c r="Q26" s="145"/>
    </row>
    <row r="27" spans="1:17" ht="15">
      <c r="A27" s="409" t="s">
        <v>31</v>
      </c>
      <c r="B27" s="410"/>
      <c r="C27" s="217"/>
      <c r="D27" s="218"/>
      <c r="E27" s="219"/>
      <c r="F27" s="220"/>
      <c r="G27" s="221"/>
      <c r="H27" s="398"/>
      <c r="I27" s="220"/>
      <c r="J27" s="64"/>
      <c r="K27" s="232"/>
      <c r="L27" s="148"/>
      <c r="M27" s="147"/>
      <c r="N27" s="149"/>
      <c r="O27" s="630"/>
      <c r="P27" s="150"/>
      <c r="Q27" s="149"/>
    </row>
    <row r="28" spans="1:17" ht="15">
      <c r="A28" s="405"/>
      <c r="B28" s="406"/>
      <c r="C28" s="65"/>
      <c r="D28" s="198"/>
      <c r="E28" s="199"/>
      <c r="F28" s="200"/>
      <c r="G28" s="201"/>
      <c r="H28" s="395"/>
      <c r="I28" s="200"/>
      <c r="J28" s="216"/>
      <c r="K28" s="231"/>
      <c r="L28" s="260"/>
      <c r="M28" s="151"/>
      <c r="N28" s="152"/>
      <c r="O28" s="631"/>
      <c r="P28" s="153"/>
      <c r="Q28" s="152"/>
    </row>
    <row r="29" spans="1:17" ht="15">
      <c r="A29" s="407" t="s">
        <v>32</v>
      </c>
      <c r="B29" s="410"/>
      <c r="C29" s="251"/>
      <c r="D29" s="249"/>
      <c r="E29" s="247"/>
      <c r="F29" s="247"/>
      <c r="G29" s="247"/>
      <c r="H29" s="400"/>
      <c r="I29" s="254"/>
      <c r="J29" s="253"/>
      <c r="K29" s="254"/>
      <c r="L29" s="39"/>
      <c r="M29" s="38"/>
      <c r="N29" s="46"/>
      <c r="O29" s="626"/>
      <c r="P29" s="36"/>
      <c r="Q29" s="37"/>
    </row>
    <row r="30" spans="1:17" ht="15">
      <c r="A30" s="407"/>
      <c r="B30" s="408"/>
      <c r="C30" s="252"/>
      <c r="D30" s="250"/>
      <c r="E30" s="248"/>
      <c r="F30" s="248"/>
      <c r="G30" s="248"/>
      <c r="H30" s="401"/>
      <c r="I30" s="255"/>
      <c r="J30" s="256"/>
      <c r="K30" s="257"/>
      <c r="L30" s="39"/>
      <c r="M30" s="38"/>
      <c r="N30" s="56"/>
      <c r="O30" s="632"/>
      <c r="P30" s="41"/>
      <c r="Q30" s="42"/>
    </row>
    <row r="31" spans="1:17" ht="15">
      <c r="A31" s="409" t="s">
        <v>33</v>
      </c>
      <c r="B31" s="410"/>
      <c r="C31" s="200"/>
      <c r="D31" s="198"/>
      <c r="E31" s="199"/>
      <c r="F31" s="200"/>
      <c r="G31" s="201"/>
      <c r="H31" s="395"/>
      <c r="I31" s="200"/>
      <c r="J31" s="216"/>
      <c r="K31" s="203"/>
      <c r="L31" s="52"/>
      <c r="M31" s="258"/>
      <c r="N31" s="46"/>
      <c r="O31" s="626"/>
      <c r="P31" s="40"/>
      <c r="Q31" s="46"/>
    </row>
    <row r="32" spans="1:17" ht="15">
      <c r="A32" s="405"/>
      <c r="B32" s="406"/>
      <c r="C32" s="227"/>
      <c r="D32" s="223"/>
      <c r="E32" s="224"/>
      <c r="F32" s="225"/>
      <c r="G32" s="226"/>
      <c r="H32" s="399"/>
      <c r="I32" s="391"/>
      <c r="J32" s="115"/>
      <c r="K32" s="233"/>
      <c r="L32" s="43"/>
      <c r="M32" s="116"/>
      <c r="N32" s="114"/>
      <c r="O32" s="633"/>
      <c r="P32" s="45"/>
      <c r="Q32" s="62"/>
    </row>
    <row r="33" spans="1:17" ht="15">
      <c r="A33" s="407" t="s">
        <v>34</v>
      </c>
      <c r="B33" s="408"/>
      <c r="C33" s="65"/>
      <c r="D33" s="198"/>
      <c r="E33" s="199"/>
      <c r="F33" s="200"/>
      <c r="G33" s="201"/>
      <c r="H33" s="395"/>
      <c r="I33" s="200"/>
      <c r="J33" s="63"/>
      <c r="K33" s="203"/>
      <c r="L33" s="39"/>
      <c r="M33" s="38"/>
      <c r="N33" s="46"/>
      <c r="O33" s="626"/>
      <c r="P33" s="36"/>
      <c r="Q33" s="37"/>
    </row>
    <row r="34" spans="1:17" ht="15">
      <c r="A34" s="407"/>
      <c r="B34" s="408"/>
      <c r="C34" s="234"/>
      <c r="D34" s="198"/>
      <c r="E34" s="199"/>
      <c r="F34" s="200"/>
      <c r="G34" s="201"/>
      <c r="H34" s="395"/>
      <c r="I34" s="200"/>
      <c r="J34" s="66"/>
      <c r="K34" s="203"/>
      <c r="L34" s="39"/>
      <c r="M34" s="38"/>
      <c r="N34" s="37"/>
      <c r="O34" s="634"/>
      <c r="P34" s="36"/>
      <c r="Q34" s="37"/>
    </row>
    <row r="35" spans="1:17" ht="15">
      <c r="A35" s="409" t="s">
        <v>35</v>
      </c>
      <c r="B35" s="410"/>
      <c r="C35" s="217"/>
      <c r="D35" s="218"/>
      <c r="E35" s="219"/>
      <c r="F35" s="220"/>
      <c r="G35" s="221"/>
      <c r="H35" s="398"/>
      <c r="I35" s="387"/>
      <c r="J35" s="235"/>
      <c r="K35" s="222"/>
      <c r="L35" s="54"/>
      <c r="M35" s="53"/>
      <c r="N35" s="51"/>
      <c r="O35" s="48"/>
      <c r="P35" s="49"/>
      <c r="Q35" s="51"/>
    </row>
    <row r="36" spans="1:17" ht="15">
      <c r="A36" s="405"/>
      <c r="B36" s="406"/>
      <c r="C36" s="227"/>
      <c r="D36" s="223"/>
      <c r="E36" s="224"/>
      <c r="F36" s="225"/>
      <c r="G36" s="226"/>
      <c r="H36" s="399"/>
      <c r="I36" s="388"/>
      <c r="J36" s="236"/>
      <c r="K36" s="228"/>
      <c r="L36" s="43"/>
      <c r="M36" s="44"/>
      <c r="N36" s="62"/>
      <c r="O36" s="625"/>
      <c r="P36" s="41"/>
      <c r="Q36" s="42"/>
    </row>
    <row r="37" spans="1:17" ht="15">
      <c r="A37" s="407" t="s">
        <v>36</v>
      </c>
      <c r="B37" s="408"/>
      <c r="C37" s="65"/>
      <c r="D37" s="198"/>
      <c r="E37" s="199"/>
      <c r="F37" s="200"/>
      <c r="G37" s="201"/>
      <c r="H37" s="395"/>
      <c r="I37" s="392"/>
      <c r="J37" s="237"/>
      <c r="K37" s="203"/>
      <c r="L37" s="39"/>
      <c r="M37" s="38"/>
      <c r="N37" s="37"/>
      <c r="O37" s="626"/>
      <c r="P37" s="36"/>
      <c r="Q37" s="37"/>
    </row>
    <row r="38" spans="1:17" ht="15">
      <c r="A38" s="407"/>
      <c r="B38" s="408"/>
      <c r="C38" s="65"/>
      <c r="D38" s="198"/>
      <c r="E38" s="199"/>
      <c r="F38" s="200"/>
      <c r="G38" s="201"/>
      <c r="H38" s="395"/>
      <c r="I38" s="392"/>
      <c r="J38" s="237"/>
      <c r="K38" s="203"/>
      <c r="L38" s="39"/>
      <c r="M38" s="111"/>
      <c r="N38" s="46"/>
      <c r="O38" s="635"/>
      <c r="P38" s="36"/>
      <c r="Q38" s="37"/>
    </row>
    <row r="39" spans="1:17" ht="15">
      <c r="A39" s="409" t="s">
        <v>37</v>
      </c>
      <c r="B39" s="410"/>
      <c r="C39" s="217"/>
      <c r="D39" s="218"/>
      <c r="E39" s="219"/>
      <c r="F39" s="220"/>
      <c r="G39" s="221"/>
      <c r="H39" s="398"/>
      <c r="I39" s="387"/>
      <c r="J39" s="235"/>
      <c r="K39" s="222"/>
      <c r="L39" s="54"/>
      <c r="M39" s="53"/>
      <c r="N39" s="51"/>
      <c r="O39" s="48"/>
      <c r="P39" s="60"/>
      <c r="Q39" s="61"/>
    </row>
    <row r="40" spans="1:17" ht="15">
      <c r="A40" s="405"/>
      <c r="B40" s="406"/>
      <c r="C40" s="227"/>
      <c r="D40" s="223"/>
      <c r="E40" s="224"/>
      <c r="F40" s="225"/>
      <c r="G40" s="226"/>
      <c r="H40" s="399"/>
      <c r="I40" s="388"/>
      <c r="J40" s="236"/>
      <c r="K40" s="233"/>
      <c r="L40" s="43"/>
      <c r="M40" s="44"/>
      <c r="N40" s="42"/>
      <c r="O40" s="636"/>
      <c r="P40" s="45"/>
      <c r="Q40" s="62"/>
    </row>
    <row r="41" spans="1:17" ht="15">
      <c r="A41" s="409">
        <v>16</v>
      </c>
      <c r="B41" s="410"/>
      <c r="C41" s="217"/>
      <c r="D41" s="218"/>
      <c r="E41" s="219"/>
      <c r="F41" s="220"/>
      <c r="G41" s="221"/>
      <c r="H41" s="398"/>
      <c r="I41" s="387"/>
      <c r="J41" s="235"/>
      <c r="K41" s="222"/>
      <c r="L41" s="54"/>
      <c r="M41" s="112"/>
      <c r="N41" s="61"/>
      <c r="O41" s="48"/>
      <c r="P41" s="60"/>
      <c r="Q41" s="61"/>
    </row>
    <row r="42" spans="1:17" ht="15">
      <c r="A42" s="407"/>
      <c r="B42" s="408"/>
      <c r="C42" s="65"/>
      <c r="D42" s="198"/>
      <c r="E42" s="199"/>
      <c r="F42" s="200"/>
      <c r="G42" s="201"/>
      <c r="H42" s="395"/>
      <c r="I42" s="392"/>
      <c r="J42" s="237"/>
      <c r="K42" s="238"/>
      <c r="L42" s="39"/>
      <c r="M42" s="111"/>
      <c r="N42" s="113"/>
      <c r="O42" s="637"/>
      <c r="P42" s="40"/>
      <c r="Q42" s="46"/>
    </row>
    <row r="43" spans="1:17" ht="15">
      <c r="A43" s="409">
        <v>17</v>
      </c>
      <c r="B43" s="410"/>
      <c r="C43" s="222"/>
      <c r="D43" s="218"/>
      <c r="E43" s="239"/>
      <c r="F43" s="221"/>
      <c r="G43" s="240"/>
      <c r="H43" s="402"/>
      <c r="I43" s="387"/>
      <c r="J43" s="235"/>
      <c r="K43" s="222"/>
      <c r="L43" s="50"/>
      <c r="M43" s="48"/>
      <c r="N43" s="55"/>
      <c r="O43" s="48"/>
      <c r="P43" s="49"/>
      <c r="Q43" s="51"/>
    </row>
    <row r="44" spans="1:17" ht="15.75" thickBot="1">
      <c r="A44" s="411"/>
      <c r="B44" s="412"/>
      <c r="C44" s="203"/>
      <c r="D44" s="241"/>
      <c r="E44" s="242"/>
      <c r="F44" s="243"/>
      <c r="G44" s="244"/>
      <c r="H44" s="403"/>
      <c r="I44" s="392"/>
      <c r="J44" s="237"/>
      <c r="K44" s="259"/>
      <c r="L44" s="68"/>
      <c r="M44" s="69"/>
      <c r="N44" s="70"/>
      <c r="O44" s="71"/>
      <c r="P44" s="67"/>
      <c r="Q44" s="68"/>
    </row>
    <row r="45" spans="1:17" ht="15">
      <c r="A45" s="903" t="s">
        <v>21</v>
      </c>
      <c r="B45" s="904"/>
      <c r="C45" s="720">
        <f>SUM(C11,C13,C15,C17,C19,C21,C23,C25,C27,C29,C31,C33,C35,C37,C39,C41,C43)</f>
        <v>0</v>
      </c>
      <c r="D45" s="720">
        <f>SUM(D11,D13,D15,D17,D19,D21,D23,D25,D27,D29,D31,D33,D35,D37,D39,D41,D43)</f>
        <v>0</v>
      </c>
      <c r="E45" s="720">
        <f>SUM(E11,E13,E15,E17,E19,E21,E23,E25,E27,E29,E31,E33,E35,E37,E39,E41,E43)</f>
        <v>0</v>
      </c>
      <c r="F45" s="720">
        <f>SUM(F11,F13,F15,F17,F19,F21,F23,F25,F27,F29,F31,F33,F35,F37,F39,F41,F43)</f>
        <v>0</v>
      </c>
      <c r="G45" s="721">
        <f>SUM(G11,G13,G15,G17,G19,G21,G23,G25,G27,G29,G31,G33,G35,G37,G39,G41,G43)</f>
        <v>0</v>
      </c>
      <c r="H45" s="721">
        <f aca="true" t="shared" si="0" ref="H45:Q46">SUM(H11,H13,H15,H17,H19,H21,H23,H25,H27,H29,H31,H33,H35,H37,H39,H41,H43)</f>
        <v>0</v>
      </c>
      <c r="I45" s="722">
        <f>SUM(I11,I13,I15,I17,I19,I21,I23,I25,I27,I29,I31,I33,I35,I37,I39,I41,I43)</f>
        <v>0</v>
      </c>
      <c r="J45" s="723">
        <f t="shared" si="0"/>
        <v>0</v>
      </c>
      <c r="K45" s="720">
        <f t="shared" si="0"/>
        <v>1</v>
      </c>
      <c r="L45" s="723">
        <f t="shared" si="0"/>
        <v>0</v>
      </c>
      <c r="M45" s="720">
        <f t="shared" si="0"/>
        <v>0</v>
      </c>
      <c r="N45" s="723">
        <f t="shared" si="0"/>
        <v>0</v>
      </c>
      <c r="O45" s="720">
        <f t="shared" si="0"/>
        <v>38</v>
      </c>
      <c r="P45" s="723">
        <f t="shared" si="0"/>
        <v>392.31</v>
      </c>
      <c r="Q45" s="724">
        <f>SUM(Q11,Q13,Q15,Q17,Q19,Q21,Q23,Q25,Q27,Q29,Q31,Q33,Q35,Q37,Q39,Q41,Q43)</f>
        <v>1440.91</v>
      </c>
    </row>
    <row r="46" spans="1:17" ht="15.75" thickBot="1">
      <c r="A46" s="725"/>
      <c r="B46" s="726"/>
      <c r="C46" s="727"/>
      <c r="D46" s="728"/>
      <c r="E46" s="729"/>
      <c r="F46" s="729"/>
      <c r="G46" s="729"/>
      <c r="H46" s="730">
        <f>SUM(I12,I14,I16,I18,I20,I22,I24,I26,I28,I30,I32,I34,I36,I38,I40,I42,I44)</f>
        <v>0</v>
      </c>
      <c r="I46" s="731">
        <f>SUM(J12,J14,J16,J18,J20,J22,J24,J26,J28,J30,J32,J34,J36,J38,J40,J42,J44)</f>
        <v>0</v>
      </c>
      <c r="J46" s="732">
        <f t="shared" si="0"/>
        <v>0</v>
      </c>
      <c r="K46" s="732">
        <f t="shared" si="0"/>
        <v>0.98</v>
      </c>
      <c r="L46" s="732">
        <f t="shared" si="0"/>
        <v>0.98</v>
      </c>
      <c r="M46" s="732">
        <f t="shared" si="0"/>
        <v>0</v>
      </c>
      <c r="N46" s="732">
        <f t="shared" si="0"/>
        <v>0</v>
      </c>
      <c r="O46" s="732">
        <f t="shared" si="0"/>
        <v>1534.98</v>
      </c>
      <c r="P46" s="732">
        <f t="shared" si="0"/>
        <v>1142.67</v>
      </c>
      <c r="Q46" s="730">
        <f t="shared" si="0"/>
        <v>94.07</v>
      </c>
    </row>
    <row r="47" spans="1:17" ht="18" customHeight="1">
      <c r="A47" s="26"/>
      <c r="B47" s="27" t="s">
        <v>146</v>
      </c>
      <c r="C47" s="27"/>
      <c r="D47" s="27"/>
      <c r="E47" s="27"/>
      <c r="F47" s="27"/>
      <c r="G47" s="27"/>
      <c r="H47" s="901"/>
      <c r="I47" s="27"/>
      <c r="J47" s="28"/>
      <c r="K47" s="29"/>
      <c r="L47" s="30"/>
      <c r="M47" s="31"/>
      <c r="N47" s="31"/>
      <c r="O47" s="31"/>
      <c r="P47" s="31"/>
      <c r="Q47" s="31"/>
    </row>
    <row r="48" spans="1:17" ht="18">
      <c r="A48" s="26"/>
      <c r="B48" s="27" t="s">
        <v>178</v>
      </c>
      <c r="C48" s="27"/>
      <c r="D48" s="27"/>
      <c r="E48" s="27"/>
      <c r="F48" s="27"/>
      <c r="G48" s="27"/>
      <c r="H48" s="902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/>
      <c r="C49" s="27"/>
      <c r="D49" s="27"/>
      <c r="E49" s="27"/>
      <c r="F49" s="27"/>
      <c r="G49" s="27"/>
      <c r="H49" s="902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902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902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404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363"/>
      <c r="H58" s="363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 ht="12.75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 ht="12.75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 ht="12.75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 ht="12.75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 ht="12.75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 ht="12.75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 ht="12.75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 ht="12.75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 ht="12.75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 ht="12.75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 ht="12.75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 ht="12.75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 ht="12.75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 ht="12.75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 ht="12.75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 ht="12.75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 ht="12.75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 ht="12.75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 ht="12.75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 ht="12.75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 ht="12.75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 ht="12.75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 ht="12.75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 ht="12.75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 ht="12.75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 ht="12.75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 ht="12.75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 ht="12.75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 ht="12.75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 ht="12.75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 ht="12.75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 ht="12.75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 ht="12.75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 ht="12.75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 ht="12.75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 ht="12.75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 ht="12.75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 ht="12.75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 ht="12.75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 ht="12.75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 ht="12.75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 ht="12.75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 ht="12.75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 ht="12.75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 ht="12.75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 ht="12.75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 ht="12.75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 ht="12.75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 ht="12.75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 ht="12.75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 ht="12.75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 ht="12.75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 ht="12.75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 ht="12.75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 ht="12.75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 ht="12.75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 ht="12.75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 ht="12.75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 ht="12.75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 ht="12.75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 ht="12.75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 ht="12.75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 ht="12.75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 ht="12.75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 ht="12.75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 ht="12.75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 ht="12.75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 ht="12.75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 ht="12.75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 ht="12.75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 ht="12.75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 ht="12.75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 ht="12.75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 ht="12.75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 ht="12.75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 ht="12.75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 ht="12.75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 ht="12.75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 ht="12.75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 ht="12.75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 ht="12.75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 ht="12.75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 ht="12.75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 ht="12.75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 ht="12.75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 ht="12.75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 ht="12.75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 ht="12.75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 ht="12.75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 ht="12.75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 ht="12.75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 ht="12.75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 ht="12.75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 ht="12.75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 ht="12.75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 ht="12.75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 ht="12.75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 ht="12.75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 ht="12.75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 ht="12.75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 ht="12.75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 ht="12.75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 ht="12.75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 ht="12.75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 ht="12.75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 ht="12.75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 ht="12.75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 ht="12.75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 ht="12.75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 ht="12.75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 ht="12.75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 ht="12.75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 ht="12.75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 ht="12.75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 ht="12.75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 ht="12.75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 ht="12.75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 ht="12.75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 ht="12.75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 ht="12.75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 ht="12.75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 ht="12.75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 ht="12.75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 ht="12.75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 ht="12.75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 ht="12.75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 ht="12.75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 ht="12.75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 ht="12.75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 ht="12.75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 ht="12.75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 ht="12.75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 ht="12.75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 ht="12.75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 ht="12.75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 ht="12.75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 ht="12.75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 ht="12.75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 ht="12.75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 ht="12.75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 ht="12.75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 ht="12.75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 ht="12.75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 ht="12.75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 ht="12.75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 ht="12.75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 ht="12.75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 ht="12.75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 ht="12.75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 ht="12.75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 ht="12.75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 ht="12.75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 ht="12.75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 ht="12.75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 ht="12.75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 ht="12.75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 ht="12.75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 ht="12.75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sheetProtection/>
  <mergeCells count="16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1968503937007874" right="0.15748031496062992" top="0.6299212598425197" bottom="0.7874015748031497" header="0.3937007874015748" footer="0.5118110236220472"/>
  <pageSetup fitToHeight="1" fitToWidth="1" horizontalDpi="600" verticalDpi="600" orientation="landscape" paperSize="9" scale="65" r:id="rId1"/>
  <headerFooter alignWithMargins="0">
    <oddHeader>&amp;RZałącznik nr 1 – pismo ZP - 7212.1.2015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7"/>
  <sheetViews>
    <sheetView zoomScale="80" zoomScaleNormal="80" zoomScalePageLayoutView="10" workbookViewId="0" topLeftCell="A28">
      <selection activeCell="N54" sqref="N54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72" customFormat="1" ht="15.75">
      <c r="A1" s="91" t="s">
        <v>167</v>
      </c>
      <c r="B1" s="91"/>
    </row>
    <row r="2" spans="1:7" s="72" customFormat="1" ht="15.75">
      <c r="A2" s="555"/>
      <c r="B2" s="555"/>
      <c r="C2" s="556"/>
      <c r="D2" s="556"/>
      <c r="E2" s="556"/>
      <c r="F2" s="556"/>
      <c r="G2" s="556"/>
    </row>
    <row r="3" spans="1:8" ht="15.75" thickBot="1">
      <c r="A3" s="557" t="s">
        <v>0</v>
      </c>
      <c r="B3" s="557"/>
      <c r="C3" s="531"/>
      <c r="D3" s="531"/>
      <c r="E3" s="531"/>
      <c r="F3" s="558"/>
      <c r="G3" s="531"/>
      <c r="H3" s="92" t="s">
        <v>184</v>
      </c>
    </row>
    <row r="4" spans="1:9" ht="16.5" customHeight="1" thickBot="1">
      <c r="A4" s="939" t="s">
        <v>22</v>
      </c>
      <c r="B4" s="939" t="s">
        <v>161</v>
      </c>
      <c r="C4" s="947" t="s">
        <v>89</v>
      </c>
      <c r="D4" s="928" t="s">
        <v>125</v>
      </c>
      <c r="E4" s="929"/>
      <c r="F4" s="929"/>
      <c r="G4" s="929"/>
      <c r="H4" s="929"/>
      <c r="I4" s="932" t="s">
        <v>137</v>
      </c>
    </row>
    <row r="5" spans="1:12" ht="16.5" thickBot="1">
      <c r="A5" s="940"/>
      <c r="B5" s="940"/>
      <c r="C5" s="948"/>
      <c r="D5" s="757" t="s">
        <v>90</v>
      </c>
      <c r="E5" s="936" t="s">
        <v>78</v>
      </c>
      <c r="F5" s="937"/>
      <c r="G5" s="939" t="s">
        <v>122</v>
      </c>
      <c r="H5" s="936" t="s">
        <v>138</v>
      </c>
      <c r="I5" s="933"/>
      <c r="J5" s="245"/>
      <c r="K5" s="245"/>
      <c r="L5" s="245"/>
    </row>
    <row r="6" spans="1:12" ht="16.5" thickBot="1">
      <c r="A6" s="940"/>
      <c r="B6" s="940"/>
      <c r="C6" s="948"/>
      <c r="D6" s="758" t="s">
        <v>91</v>
      </c>
      <c r="E6" s="938"/>
      <c r="F6" s="938"/>
      <c r="G6" s="938"/>
      <c r="H6" s="938"/>
      <c r="I6" s="934"/>
      <c r="J6" s="245"/>
      <c r="K6" s="245"/>
      <c r="L6" s="245"/>
    </row>
    <row r="7" spans="1:12" ht="31.5">
      <c r="A7" s="940"/>
      <c r="B7" s="940"/>
      <c r="C7" s="948"/>
      <c r="D7" s="757" t="s">
        <v>162</v>
      </c>
      <c r="E7" s="757" t="s">
        <v>77</v>
      </c>
      <c r="F7" s="757" t="s">
        <v>63</v>
      </c>
      <c r="G7" s="940"/>
      <c r="H7" s="942" t="s">
        <v>123</v>
      </c>
      <c r="I7" s="933"/>
      <c r="J7" s="245"/>
      <c r="K7" s="245"/>
      <c r="L7" s="245"/>
    </row>
    <row r="8" spans="1:12" ht="16.5" thickBot="1">
      <c r="A8" s="940"/>
      <c r="B8" s="940"/>
      <c r="C8" s="948"/>
      <c r="D8" s="930" t="s">
        <v>124</v>
      </c>
      <c r="E8" s="759" t="s">
        <v>92</v>
      </c>
      <c r="F8" s="759" t="s">
        <v>64</v>
      </c>
      <c r="G8" s="941"/>
      <c r="H8" s="943"/>
      <c r="I8" s="933"/>
      <c r="J8" s="245"/>
      <c r="K8" s="245"/>
      <c r="L8" s="245"/>
    </row>
    <row r="9" spans="1:12" ht="16.5" thickBot="1">
      <c r="A9" s="941"/>
      <c r="B9" s="941"/>
      <c r="C9" s="949"/>
      <c r="D9" s="931"/>
      <c r="E9" s="759" t="s">
        <v>4</v>
      </c>
      <c r="F9" s="759" t="s">
        <v>4</v>
      </c>
      <c r="G9" s="759" t="s">
        <v>3</v>
      </c>
      <c r="H9" s="760" t="s">
        <v>3</v>
      </c>
      <c r="I9" s="935"/>
      <c r="J9" s="245"/>
      <c r="K9" s="245"/>
      <c r="L9" s="245"/>
    </row>
    <row r="10" spans="1:12" ht="15.75">
      <c r="A10" s="926" t="s">
        <v>23</v>
      </c>
      <c r="B10" s="924"/>
      <c r="C10" s="945" t="s">
        <v>93</v>
      </c>
      <c r="D10" s="337"/>
      <c r="E10" s="338"/>
      <c r="F10" s="338"/>
      <c r="G10" s="339"/>
      <c r="H10" s="339"/>
      <c r="I10" s="340"/>
      <c r="J10" s="245"/>
      <c r="K10" s="245"/>
      <c r="L10" s="245"/>
    </row>
    <row r="11" spans="1:12" ht="15.75">
      <c r="A11" s="944"/>
      <c r="B11" s="927"/>
      <c r="C11" s="946"/>
      <c r="D11" s="327">
        <f>SUM(E10,E11)</f>
        <v>0</v>
      </c>
      <c r="E11" s="327"/>
      <c r="F11" s="327"/>
      <c r="G11" s="328" t="s">
        <v>127</v>
      </c>
      <c r="H11" s="328"/>
      <c r="I11" s="336"/>
      <c r="J11" s="245"/>
      <c r="K11" s="245"/>
      <c r="L11" s="245"/>
    </row>
    <row r="12" spans="1:12" ht="15.75">
      <c r="A12" s="944" t="s">
        <v>24</v>
      </c>
      <c r="B12" s="927"/>
      <c r="C12" s="946" t="s">
        <v>94</v>
      </c>
      <c r="D12" s="489"/>
      <c r="E12" s="329"/>
      <c r="F12" s="329"/>
      <c r="G12" s="328"/>
      <c r="H12" s="328"/>
      <c r="I12" s="336"/>
      <c r="J12" s="245"/>
      <c r="K12" s="245"/>
      <c r="L12" s="245"/>
    </row>
    <row r="13" spans="1:9" ht="15.75">
      <c r="A13" s="944"/>
      <c r="B13" s="927"/>
      <c r="C13" s="946"/>
      <c r="D13" s="490">
        <f>SUM(E12,E13)</f>
        <v>0</v>
      </c>
      <c r="E13" s="329"/>
      <c r="F13" s="329"/>
      <c r="G13" s="330" t="s">
        <v>127</v>
      </c>
      <c r="H13" s="330"/>
      <c r="I13" s="336"/>
    </row>
    <row r="14" spans="1:9" ht="26.25">
      <c r="A14" s="944" t="s">
        <v>25</v>
      </c>
      <c r="B14" s="927" t="s">
        <v>191</v>
      </c>
      <c r="C14" s="946" t="s">
        <v>95</v>
      </c>
      <c r="D14" s="331">
        <v>15</v>
      </c>
      <c r="E14" s="327">
        <v>188.28</v>
      </c>
      <c r="F14" s="327">
        <v>623.72</v>
      </c>
      <c r="G14" s="330">
        <v>22</v>
      </c>
      <c r="H14" s="330">
        <v>36</v>
      </c>
      <c r="I14" s="830" t="s">
        <v>220</v>
      </c>
    </row>
    <row r="15" spans="1:9" ht="15.75">
      <c r="A15" s="944"/>
      <c r="B15" s="927"/>
      <c r="C15" s="946"/>
      <c r="D15" s="327">
        <f>SUM(E14,E15)</f>
        <v>642.92</v>
      </c>
      <c r="E15" s="327">
        <v>454.64</v>
      </c>
      <c r="F15" s="327">
        <v>19.2</v>
      </c>
      <c r="G15" s="330" t="s">
        <v>127</v>
      </c>
      <c r="H15" s="330">
        <v>15</v>
      </c>
      <c r="I15" s="336"/>
    </row>
    <row r="16" spans="1:9" ht="15.75">
      <c r="A16" s="944" t="s">
        <v>26</v>
      </c>
      <c r="B16" s="927"/>
      <c r="C16" s="946" t="s">
        <v>96</v>
      </c>
      <c r="D16" s="330"/>
      <c r="E16" s="327"/>
      <c r="F16" s="327"/>
      <c r="G16" s="330"/>
      <c r="H16" s="330"/>
      <c r="I16" s="336"/>
    </row>
    <row r="17" spans="1:9" ht="15.75">
      <c r="A17" s="944"/>
      <c r="B17" s="927"/>
      <c r="C17" s="946"/>
      <c r="D17" s="331">
        <f>SUM(E16,E17)</f>
        <v>0</v>
      </c>
      <c r="E17" s="327"/>
      <c r="F17" s="327"/>
      <c r="G17" s="330" t="s">
        <v>127</v>
      </c>
      <c r="H17" s="330"/>
      <c r="I17" s="336"/>
    </row>
    <row r="18" spans="1:9" ht="38.25">
      <c r="A18" s="944" t="s">
        <v>27</v>
      </c>
      <c r="B18" s="927" t="s">
        <v>191</v>
      </c>
      <c r="C18" s="946" t="s">
        <v>97</v>
      </c>
      <c r="D18" s="493">
        <v>7</v>
      </c>
      <c r="E18" s="832">
        <v>162.02</v>
      </c>
      <c r="F18" s="832">
        <v>686.75</v>
      </c>
      <c r="G18" s="810">
        <v>8</v>
      </c>
      <c r="H18" s="810">
        <v>17</v>
      </c>
      <c r="I18" s="830" t="s">
        <v>219</v>
      </c>
    </row>
    <row r="19" spans="1:9" ht="15.75">
      <c r="A19" s="944"/>
      <c r="B19" s="927"/>
      <c r="C19" s="946"/>
      <c r="D19" s="327">
        <f>SUM(E18,E19)</f>
        <v>696.53</v>
      </c>
      <c r="E19" s="327">
        <v>534.51</v>
      </c>
      <c r="F19" s="327">
        <v>9.78</v>
      </c>
      <c r="G19" s="328" t="s">
        <v>127</v>
      </c>
      <c r="H19" s="328">
        <v>7</v>
      </c>
      <c r="I19" s="342"/>
    </row>
    <row r="20" spans="1:9" ht="15.75">
      <c r="A20" s="944" t="s">
        <v>28</v>
      </c>
      <c r="B20" s="927"/>
      <c r="C20" s="946" t="s">
        <v>98</v>
      </c>
      <c r="D20" s="330"/>
      <c r="E20" s="327"/>
      <c r="F20" s="327"/>
      <c r="G20" s="332"/>
      <c r="H20" s="332"/>
      <c r="I20" s="336"/>
    </row>
    <row r="21" spans="1:9" ht="15.75">
      <c r="A21" s="944"/>
      <c r="B21" s="927"/>
      <c r="C21" s="946"/>
      <c r="D21" s="331">
        <f>SUM(E20,E21)</f>
        <v>0</v>
      </c>
      <c r="E21" s="327"/>
      <c r="F21" s="327"/>
      <c r="G21" s="330" t="s">
        <v>127</v>
      </c>
      <c r="H21" s="330"/>
      <c r="I21" s="336"/>
    </row>
    <row r="22" spans="1:9" ht="15.75">
      <c r="A22" s="944" t="s">
        <v>29</v>
      </c>
      <c r="B22" s="927" t="s">
        <v>191</v>
      </c>
      <c r="C22" s="946" t="s">
        <v>99</v>
      </c>
      <c r="D22" s="331">
        <v>2</v>
      </c>
      <c r="E22" s="327">
        <v>25.75</v>
      </c>
      <c r="F22" s="327">
        <v>63.19</v>
      </c>
      <c r="G22" s="831">
        <v>5</v>
      </c>
      <c r="H22" s="831">
        <v>6</v>
      </c>
      <c r="I22" s="342" t="s">
        <v>218</v>
      </c>
    </row>
    <row r="23" spans="1:9" ht="15.75">
      <c r="A23" s="944"/>
      <c r="B23" s="927"/>
      <c r="C23" s="946"/>
      <c r="D23" s="327">
        <f>SUM(E22,E23)</f>
        <v>66.97</v>
      </c>
      <c r="E23" s="327">
        <v>41.22</v>
      </c>
      <c r="F23" s="327">
        <v>3.78</v>
      </c>
      <c r="G23" s="328" t="s">
        <v>127</v>
      </c>
      <c r="H23" s="328">
        <v>2</v>
      </c>
      <c r="I23" s="336"/>
    </row>
    <row r="24" spans="1:9" ht="26.25">
      <c r="A24" s="944" t="s">
        <v>30</v>
      </c>
      <c r="B24" s="927" t="s">
        <v>191</v>
      </c>
      <c r="C24" s="950" t="s">
        <v>100</v>
      </c>
      <c r="D24" s="827">
        <v>1</v>
      </c>
      <c r="E24" s="829">
        <v>10.67</v>
      </c>
      <c r="F24" s="829">
        <v>26.47</v>
      </c>
      <c r="G24" s="328">
        <v>1</v>
      </c>
      <c r="H24" s="328">
        <v>3</v>
      </c>
      <c r="I24" s="830" t="s">
        <v>217</v>
      </c>
    </row>
    <row r="25" spans="1:9" ht="15.75">
      <c r="A25" s="944"/>
      <c r="B25" s="927"/>
      <c r="C25" s="950"/>
      <c r="D25" s="327">
        <f>SUM(E24,E25)</f>
        <v>26.47</v>
      </c>
      <c r="E25" s="829">
        <v>15.8</v>
      </c>
      <c r="F25" s="333"/>
      <c r="G25" s="330" t="s">
        <v>127</v>
      </c>
      <c r="H25" s="330">
        <v>1</v>
      </c>
      <c r="I25" s="336"/>
    </row>
    <row r="26" spans="1:9" ht="15.75">
      <c r="A26" s="944" t="s">
        <v>31</v>
      </c>
      <c r="B26" s="927" t="s">
        <v>191</v>
      </c>
      <c r="C26" s="946" t="s">
        <v>101</v>
      </c>
      <c r="D26" s="331">
        <v>0</v>
      </c>
      <c r="E26" s="327">
        <v>1.23</v>
      </c>
      <c r="F26" s="327">
        <v>4.53</v>
      </c>
      <c r="G26" s="330">
        <v>1</v>
      </c>
      <c r="H26" s="330">
        <v>1</v>
      </c>
      <c r="I26" s="336"/>
    </row>
    <row r="27" spans="1:9" ht="15.75">
      <c r="A27" s="944"/>
      <c r="B27" s="927"/>
      <c r="C27" s="946"/>
      <c r="D27" s="327">
        <f>SUM(E26,E27)</f>
        <v>64.57000000000001</v>
      </c>
      <c r="E27" s="327">
        <v>63.34</v>
      </c>
      <c r="F27" s="327">
        <v>60.04</v>
      </c>
      <c r="G27" s="330" t="s">
        <v>127</v>
      </c>
      <c r="H27" s="330">
        <v>0</v>
      </c>
      <c r="I27" s="336"/>
    </row>
    <row r="28" spans="1:9" ht="15.75">
      <c r="A28" s="944" t="s">
        <v>32</v>
      </c>
      <c r="B28" s="927"/>
      <c r="C28" s="946" t="s">
        <v>102</v>
      </c>
      <c r="D28" s="330"/>
      <c r="E28" s="327"/>
      <c r="F28" s="327"/>
      <c r="G28" s="330"/>
      <c r="H28" s="330"/>
      <c r="I28" s="336"/>
    </row>
    <row r="29" spans="1:9" ht="15.75">
      <c r="A29" s="944"/>
      <c r="B29" s="927"/>
      <c r="C29" s="946"/>
      <c r="D29" s="327">
        <f>SUM(E28,E29)</f>
        <v>0</v>
      </c>
      <c r="E29" s="327"/>
      <c r="F29" s="327"/>
      <c r="G29" s="330" t="s">
        <v>127</v>
      </c>
      <c r="H29" s="330"/>
      <c r="I29" s="336"/>
    </row>
    <row r="30" spans="1:9" ht="15.75">
      <c r="A30" s="944" t="s">
        <v>33</v>
      </c>
      <c r="B30" s="927"/>
      <c r="C30" s="946" t="s">
        <v>103</v>
      </c>
      <c r="D30" s="330"/>
      <c r="E30" s="327"/>
      <c r="F30" s="327"/>
      <c r="G30" s="330"/>
      <c r="H30" s="330"/>
      <c r="I30" s="336"/>
    </row>
    <row r="31" spans="1:9" ht="15.75">
      <c r="A31" s="944"/>
      <c r="B31" s="927"/>
      <c r="C31" s="946"/>
      <c r="D31" s="327">
        <f>SUM(E30,E31)</f>
        <v>0</v>
      </c>
      <c r="E31" s="327"/>
      <c r="F31" s="327"/>
      <c r="G31" s="328" t="s">
        <v>127</v>
      </c>
      <c r="H31" s="328"/>
      <c r="I31" s="336"/>
    </row>
    <row r="32" spans="1:9" ht="15.75">
      <c r="A32" s="944" t="s">
        <v>34</v>
      </c>
      <c r="B32" s="927"/>
      <c r="C32" s="946" t="s">
        <v>104</v>
      </c>
      <c r="D32" s="330"/>
      <c r="E32" s="327"/>
      <c r="F32" s="327"/>
      <c r="G32" s="332"/>
      <c r="H32" s="332"/>
      <c r="I32" s="336"/>
    </row>
    <row r="33" spans="1:9" ht="15.75">
      <c r="A33" s="944"/>
      <c r="B33" s="927"/>
      <c r="C33" s="946"/>
      <c r="D33" s="327">
        <f>SUM(E32,E33)</f>
        <v>0</v>
      </c>
      <c r="E33" s="327"/>
      <c r="F33" s="327"/>
      <c r="G33" s="330" t="s">
        <v>127</v>
      </c>
      <c r="H33" s="330"/>
      <c r="I33" s="336"/>
    </row>
    <row r="34" spans="1:9" ht="15.75">
      <c r="A34" s="925" t="s">
        <v>35</v>
      </c>
      <c r="B34" s="927"/>
      <c r="C34" s="951" t="s">
        <v>140</v>
      </c>
      <c r="D34" s="327"/>
      <c r="E34" s="327"/>
      <c r="F34" s="327"/>
      <c r="G34" s="337"/>
      <c r="H34" s="337"/>
      <c r="I34" s="336"/>
    </row>
    <row r="35" spans="1:9" ht="15.75">
      <c r="A35" s="926"/>
      <c r="B35" s="927"/>
      <c r="C35" s="945"/>
      <c r="D35" s="327">
        <f>SUM(E34,E35)</f>
        <v>0</v>
      </c>
      <c r="E35" s="327"/>
      <c r="F35" s="327"/>
      <c r="G35" s="337" t="s">
        <v>127</v>
      </c>
      <c r="H35" s="337"/>
      <c r="I35" s="336"/>
    </row>
    <row r="36" spans="1:9" ht="15.75">
      <c r="A36" s="925" t="s">
        <v>36</v>
      </c>
      <c r="B36" s="927"/>
      <c r="C36" s="951" t="s">
        <v>141</v>
      </c>
      <c r="D36" s="327"/>
      <c r="E36" s="327"/>
      <c r="F36" s="327"/>
      <c r="G36" s="337"/>
      <c r="H36" s="337"/>
      <c r="I36" s="336"/>
    </row>
    <row r="37" spans="1:9" ht="15.75">
      <c r="A37" s="926"/>
      <c r="B37" s="927"/>
      <c r="C37" s="945"/>
      <c r="D37" s="327">
        <f>SUM(E36,E37)</f>
        <v>0</v>
      </c>
      <c r="E37" s="327"/>
      <c r="F37" s="327"/>
      <c r="G37" s="337" t="s">
        <v>127</v>
      </c>
      <c r="H37" s="337"/>
      <c r="I37" s="336"/>
    </row>
    <row r="38" spans="1:9" ht="15.75">
      <c r="A38" s="925" t="s">
        <v>37</v>
      </c>
      <c r="B38" s="927" t="s">
        <v>191</v>
      </c>
      <c r="C38" s="946" t="s">
        <v>105</v>
      </c>
      <c r="D38" s="331">
        <v>0</v>
      </c>
      <c r="E38" s="327">
        <v>4.36</v>
      </c>
      <c r="F38" s="327">
        <v>36.25</v>
      </c>
      <c r="G38" s="831">
        <v>1</v>
      </c>
      <c r="H38" s="831">
        <v>2</v>
      </c>
      <c r="I38" s="342" t="s">
        <v>216</v>
      </c>
    </row>
    <row r="39" spans="1:9" ht="15.75">
      <c r="A39" s="926"/>
      <c r="B39" s="927"/>
      <c r="C39" s="946"/>
      <c r="D39" s="327">
        <f>SUM(E38,E39)</f>
        <v>37.519999999999996</v>
      </c>
      <c r="E39" s="327">
        <v>33.16</v>
      </c>
      <c r="F39" s="327">
        <v>1.27</v>
      </c>
      <c r="G39" s="328" t="s">
        <v>127</v>
      </c>
      <c r="H39" s="328">
        <v>0</v>
      </c>
      <c r="I39" s="336"/>
    </row>
    <row r="40" spans="1:9" ht="15.75">
      <c r="A40" s="925">
        <v>16</v>
      </c>
      <c r="B40" s="927"/>
      <c r="C40" s="946" t="s">
        <v>113</v>
      </c>
      <c r="D40" s="330"/>
      <c r="E40" s="327"/>
      <c r="F40" s="327"/>
      <c r="G40" s="328"/>
      <c r="H40" s="328"/>
      <c r="I40" s="336"/>
    </row>
    <row r="41" spans="1:9" ht="15.75">
      <c r="A41" s="926"/>
      <c r="B41" s="927"/>
      <c r="C41" s="946"/>
      <c r="D41" s="327">
        <f>SUM(E40,E41)</f>
        <v>0</v>
      </c>
      <c r="E41" s="327"/>
      <c r="F41" s="327"/>
      <c r="G41" s="330" t="s">
        <v>127</v>
      </c>
      <c r="H41" s="330"/>
      <c r="I41" s="336"/>
    </row>
    <row r="42" spans="1:9" ht="15.75">
      <c r="A42" s="925" t="s">
        <v>39</v>
      </c>
      <c r="B42" s="927"/>
      <c r="C42" s="946" t="s">
        <v>106</v>
      </c>
      <c r="D42" s="330"/>
      <c r="E42" s="327"/>
      <c r="F42" s="327"/>
      <c r="G42" s="330"/>
      <c r="H42" s="330"/>
      <c r="I42" s="336"/>
    </row>
    <row r="43" spans="1:9" ht="15.75">
      <c r="A43" s="926"/>
      <c r="B43" s="927"/>
      <c r="C43" s="946"/>
      <c r="D43" s="327">
        <f>SUM(E42,E43)</f>
        <v>0</v>
      </c>
      <c r="E43" s="327"/>
      <c r="F43" s="327"/>
      <c r="G43" s="330" t="s">
        <v>127</v>
      </c>
      <c r="H43" s="330"/>
      <c r="I43" s="336"/>
    </row>
    <row r="44" spans="1:9" ht="15.75">
      <c r="A44" s="925" t="s">
        <v>109</v>
      </c>
      <c r="B44" s="927"/>
      <c r="C44" s="946" t="s">
        <v>107</v>
      </c>
      <c r="D44" s="330"/>
      <c r="E44" s="327"/>
      <c r="F44" s="327"/>
      <c r="G44" s="330"/>
      <c r="H44" s="330"/>
      <c r="I44" s="336"/>
    </row>
    <row r="45" spans="1:9" ht="15.75">
      <c r="A45" s="926"/>
      <c r="B45" s="927"/>
      <c r="C45" s="946"/>
      <c r="D45" s="327">
        <f>SUM(E44,E45)</f>
        <v>0</v>
      </c>
      <c r="E45" s="327"/>
      <c r="F45" s="327"/>
      <c r="G45" s="330" t="s">
        <v>127</v>
      </c>
      <c r="H45" s="330"/>
      <c r="I45" s="336"/>
    </row>
    <row r="46" spans="1:9" ht="15.75">
      <c r="A46" s="925" t="s">
        <v>111</v>
      </c>
      <c r="B46" s="927"/>
      <c r="C46" s="946" t="s">
        <v>108</v>
      </c>
      <c r="D46" s="330"/>
      <c r="E46" s="327"/>
      <c r="F46" s="327"/>
      <c r="G46" s="330"/>
      <c r="H46" s="330"/>
      <c r="I46" s="336"/>
    </row>
    <row r="47" spans="1:9" ht="15.75">
      <c r="A47" s="926"/>
      <c r="B47" s="927"/>
      <c r="C47" s="946"/>
      <c r="D47" s="327">
        <f>SUM(E46,E47)</f>
        <v>0</v>
      </c>
      <c r="E47" s="327"/>
      <c r="F47" s="327"/>
      <c r="G47" s="328" t="s">
        <v>127</v>
      </c>
      <c r="H47" s="328"/>
      <c r="I47" s="336"/>
    </row>
    <row r="48" spans="1:9" ht="15.75">
      <c r="A48" s="361">
        <v>20</v>
      </c>
      <c r="B48" s="927"/>
      <c r="C48" s="946" t="s">
        <v>110</v>
      </c>
      <c r="D48" s="330"/>
      <c r="E48" s="327"/>
      <c r="F48" s="327"/>
      <c r="G48" s="332"/>
      <c r="H48" s="332"/>
      <c r="I48" s="336"/>
    </row>
    <row r="49" spans="1:9" ht="15.75">
      <c r="A49" s="360"/>
      <c r="B49" s="927"/>
      <c r="C49" s="946"/>
      <c r="D49" s="327">
        <f>SUM(E48,E49)</f>
        <v>0</v>
      </c>
      <c r="E49" s="327"/>
      <c r="F49" s="327"/>
      <c r="G49" s="330" t="s">
        <v>127</v>
      </c>
      <c r="H49" s="330"/>
      <c r="I49" s="336"/>
    </row>
    <row r="50" spans="1:9" ht="14.25" customHeight="1">
      <c r="A50" s="361">
        <v>21</v>
      </c>
      <c r="B50" s="927" t="s">
        <v>191</v>
      </c>
      <c r="C50" s="922" t="s">
        <v>112</v>
      </c>
      <c r="D50" s="828" t="s">
        <v>213</v>
      </c>
      <c r="E50" s="335"/>
      <c r="F50" s="335"/>
      <c r="G50" s="339"/>
      <c r="H50" s="339"/>
      <c r="I50" s="336"/>
    </row>
    <row r="51" spans="1:9" ht="15.75">
      <c r="A51" s="360"/>
      <c r="B51" s="927"/>
      <c r="C51" s="922"/>
      <c r="D51" s="334">
        <f>SUM(E50,E51)</f>
        <v>0</v>
      </c>
      <c r="E51" s="335"/>
      <c r="F51" s="335"/>
      <c r="G51" s="328" t="s">
        <v>127</v>
      </c>
      <c r="H51" s="328"/>
      <c r="I51" s="336"/>
    </row>
    <row r="52" spans="1:9" ht="15.75">
      <c r="A52" s="925">
        <v>22</v>
      </c>
      <c r="B52" s="924" t="s">
        <v>191</v>
      </c>
      <c r="C52" s="920" t="s">
        <v>128</v>
      </c>
      <c r="D52" s="491">
        <v>0</v>
      </c>
      <c r="E52" s="330"/>
      <c r="F52" s="330"/>
      <c r="G52" s="328"/>
      <c r="H52" s="328"/>
      <c r="I52" s="342" t="s">
        <v>215</v>
      </c>
    </row>
    <row r="53" spans="1:9" ht="15.75">
      <c r="A53" s="926"/>
      <c r="B53" s="927"/>
      <c r="C53" s="921"/>
      <c r="D53" s="492">
        <f>SUM(E52,E53)</f>
        <v>0</v>
      </c>
      <c r="E53" s="330"/>
      <c r="F53" s="330"/>
      <c r="G53" s="330" t="s">
        <v>127</v>
      </c>
      <c r="H53" s="330"/>
      <c r="I53" s="336"/>
    </row>
    <row r="54" spans="1:9" ht="15.75">
      <c r="A54" s="521">
        <v>23</v>
      </c>
      <c r="B54" s="525"/>
      <c r="C54" s="920" t="s">
        <v>169</v>
      </c>
      <c r="D54" s="526"/>
      <c r="E54" s="330"/>
      <c r="F54" s="330"/>
      <c r="G54" s="330"/>
      <c r="H54" s="330"/>
      <c r="I54" s="336"/>
    </row>
    <row r="55" spans="1:9" ht="15.75">
      <c r="A55" s="522"/>
      <c r="B55" s="523"/>
      <c r="C55" s="921"/>
      <c r="D55" s="527">
        <f>SUM(E54,E55)</f>
        <v>0</v>
      </c>
      <c r="E55" s="330"/>
      <c r="F55" s="330"/>
      <c r="G55" s="330"/>
      <c r="H55" s="330"/>
      <c r="I55" s="336"/>
    </row>
    <row r="56" spans="1:9" ht="15.75">
      <c r="A56" s="925">
        <v>24</v>
      </c>
      <c r="B56" s="525"/>
      <c r="C56" s="920" t="s">
        <v>170</v>
      </c>
      <c r="D56" s="526"/>
      <c r="E56" s="330"/>
      <c r="F56" s="330"/>
      <c r="G56" s="330"/>
      <c r="H56" s="330"/>
      <c r="I56" s="336"/>
    </row>
    <row r="57" spans="1:9" ht="15.75">
      <c r="A57" s="926"/>
      <c r="B57" s="523"/>
      <c r="C57" s="921"/>
      <c r="D57" s="527">
        <v>0</v>
      </c>
      <c r="E57" s="330"/>
      <c r="F57" s="330"/>
      <c r="G57" s="330"/>
      <c r="H57" s="330"/>
      <c r="I57" s="336"/>
    </row>
    <row r="58" spans="1:9" ht="15.75">
      <c r="A58" s="925">
        <v>25</v>
      </c>
      <c r="B58" s="927"/>
      <c r="C58" s="920" t="s">
        <v>129</v>
      </c>
      <c r="D58" s="491"/>
      <c r="E58" s="330"/>
      <c r="F58" s="330"/>
      <c r="G58" s="330"/>
      <c r="H58" s="330"/>
      <c r="I58" s="336"/>
    </row>
    <row r="59" spans="1:9" ht="15.75">
      <c r="A59" s="926"/>
      <c r="B59" s="927"/>
      <c r="C59" s="921"/>
      <c r="D59" s="492">
        <f>SUM(E58,E59)</f>
        <v>0</v>
      </c>
      <c r="E59" s="330"/>
      <c r="F59" s="330"/>
      <c r="G59" s="330" t="s">
        <v>127</v>
      </c>
      <c r="H59" s="330"/>
      <c r="I59" s="336"/>
    </row>
    <row r="60" spans="1:9" ht="15.75">
      <c r="A60" s="925">
        <v>26</v>
      </c>
      <c r="B60" s="927"/>
      <c r="C60" s="920" t="s">
        <v>130</v>
      </c>
      <c r="D60" s="491">
        <v>2</v>
      </c>
      <c r="E60" s="330"/>
      <c r="F60" s="330"/>
      <c r="G60" s="330"/>
      <c r="H60" s="330"/>
      <c r="I60" s="336"/>
    </row>
    <row r="61" spans="1:9" ht="15.75">
      <c r="A61" s="926"/>
      <c r="B61" s="927"/>
      <c r="C61" s="921"/>
      <c r="D61" s="492">
        <f>SUM(E60,E61)</f>
        <v>0</v>
      </c>
      <c r="E61" s="330"/>
      <c r="F61" s="330"/>
      <c r="G61" s="330" t="s">
        <v>127</v>
      </c>
      <c r="H61" s="330"/>
      <c r="I61" s="336"/>
    </row>
    <row r="62" spans="1:9" ht="15.75">
      <c r="A62" s="925">
        <v>27</v>
      </c>
      <c r="B62" s="923"/>
      <c r="C62" s="920" t="s">
        <v>179</v>
      </c>
      <c r="D62" s="492"/>
      <c r="E62" s="330"/>
      <c r="F62" s="330"/>
      <c r="G62" s="330"/>
      <c r="H62" s="330"/>
      <c r="I62" s="336"/>
    </row>
    <row r="63" spans="1:9" ht="15.75">
      <c r="A63" s="926"/>
      <c r="B63" s="924"/>
      <c r="C63" s="921"/>
      <c r="D63" s="492">
        <f>SUM(E62,E63)</f>
        <v>0</v>
      </c>
      <c r="E63" s="330"/>
      <c r="F63" s="330"/>
      <c r="G63" s="330" t="s">
        <v>127</v>
      </c>
      <c r="H63" s="330"/>
      <c r="I63" s="336"/>
    </row>
    <row r="64" spans="1:9" ht="15.75">
      <c r="A64" s="925">
        <v>28</v>
      </c>
      <c r="B64" s="927"/>
      <c r="C64" s="920" t="s">
        <v>139</v>
      </c>
      <c r="D64" s="330"/>
      <c r="E64" s="330"/>
      <c r="F64" s="330"/>
      <c r="G64" s="330"/>
      <c r="H64" s="330"/>
      <c r="I64" s="336"/>
    </row>
    <row r="65" spans="1:9" ht="15.75">
      <c r="A65" s="926"/>
      <c r="B65" s="927"/>
      <c r="C65" s="921"/>
      <c r="D65" s="493">
        <f>SUM(E64,E65)</f>
        <v>0</v>
      </c>
      <c r="E65" s="330"/>
      <c r="F65" s="330"/>
      <c r="G65" s="328" t="s">
        <v>127</v>
      </c>
      <c r="H65" s="328"/>
      <c r="I65" s="342" t="s">
        <v>180</v>
      </c>
    </row>
    <row r="66" spans="1:9" ht="15.75">
      <c r="A66" s="952" t="s">
        <v>58</v>
      </c>
      <c r="B66" s="953"/>
      <c r="C66" s="954"/>
      <c r="D66" s="529">
        <v>0</v>
      </c>
      <c r="E66" s="331">
        <f>SUM(E10,E12,E14,E16,E18,E20,E22,E24,E26,E28,E30,E32,E34,E36,E38,E40,E42,E44,E46,E48,E50,E52,E58,E60,E64,E54,E62)</f>
        <v>392.31000000000006</v>
      </c>
      <c r="F66" s="331">
        <f>SUM(F10,F12,F14,F16,F18,F20,F22,F24,F26,F28,F30,F32,F34,F36,F38,F40,F42,F44,F46,F48,F50,F52,F58,F60,F64,F54,F62)</f>
        <v>1440.91</v>
      </c>
      <c r="G66" s="328">
        <f>SUM(G10,G12,G14,G16,G18,G20,G22,G24,G26,G28,G30,G32,G34,G36,G38,G40,G42,G44,G46,G48,G50,G52,G58,G60,G64,G54,G56,G62,)</f>
        <v>38</v>
      </c>
      <c r="H66" s="328">
        <f>SUM(H10,H12,H14,H16,H18,H20,H22,H24,H26,H28,H30,H32,H34,H36,H38,H40)</f>
        <v>65</v>
      </c>
      <c r="I66" s="336"/>
    </row>
    <row r="67" spans="1:9" ht="15.75">
      <c r="A67" s="952"/>
      <c r="B67" s="953"/>
      <c r="C67" s="954"/>
      <c r="D67" s="331">
        <f>SUM(D11,D13,D15,D17,D19,D21,D23,D25,D27,D29,D31,D33,D35,D37,D39,D41,D43,D45,D47,D49,D51,D53,D59,D61,D65,D55)</f>
        <v>1534.9799999999998</v>
      </c>
      <c r="E67" s="331">
        <f>SUM(E11,E13,E15,E17,E19,E21,E23,E25,E27,E29,E31,E33,E35,E37,E39,E41,E43,E45,E47,E49,E51,E53,E59,E61,E65,E55,E63)</f>
        <v>1142.6699999999998</v>
      </c>
      <c r="F67" s="331">
        <f>SUM(F11,F13,F15,F17,F19,F21,F23,F25,F27,F29,F31,F33,F35,F37,F39,F41,F43,F45,F47,F49,F51,F53,F59,F61,F65,F55,F63)</f>
        <v>94.07</v>
      </c>
      <c r="G67" s="330" t="s">
        <v>127</v>
      </c>
      <c r="H67" s="328">
        <f>SUM(H11,H13,H15,H17,H19,H21,H23,H25,H27,H29,H31,H33,H35,H37,H39,H41)</f>
        <v>25</v>
      </c>
      <c r="I67" s="336"/>
    </row>
    <row r="69" spans="2:5" ht="12.75">
      <c r="B69" s="345" t="s">
        <v>133</v>
      </c>
      <c r="E69" s="345" t="s">
        <v>214</v>
      </c>
    </row>
    <row r="70" spans="2:8" ht="18.75" customHeight="1">
      <c r="B70" s="528" t="s">
        <v>171</v>
      </c>
      <c r="G70" s="154"/>
      <c r="H70" s="154"/>
    </row>
    <row r="71" ht="12.75">
      <c r="E71" s="345" t="s">
        <v>221</v>
      </c>
    </row>
    <row r="72" spans="2:5" ht="12.75">
      <c r="B72" s="345" t="s">
        <v>190</v>
      </c>
      <c r="E72" s="345" t="s">
        <v>222</v>
      </c>
    </row>
    <row r="74" ht="12.75">
      <c r="B74" s="773" t="s">
        <v>186</v>
      </c>
    </row>
    <row r="75" ht="12.75">
      <c r="B75" s="773" t="s">
        <v>187</v>
      </c>
    </row>
    <row r="76" ht="12.75">
      <c r="B76" s="773" t="s">
        <v>188</v>
      </c>
    </row>
    <row r="77" ht="12.75">
      <c r="B77" s="773" t="s">
        <v>189</v>
      </c>
    </row>
  </sheetData>
  <sheetProtection/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4:B65"/>
    <mergeCell ref="B48:B49"/>
    <mergeCell ref="B50:B51"/>
    <mergeCell ref="B58:B59"/>
    <mergeCell ref="B60:B61"/>
    <mergeCell ref="C56:C57"/>
    <mergeCell ref="C54:C55"/>
    <mergeCell ref="C50:C51"/>
    <mergeCell ref="B62:B63"/>
    <mergeCell ref="A62:A63"/>
  </mergeCells>
  <printOptions/>
  <pageMargins left="0.4724409448818898" right="0.1968503937007874" top="0.2755905511811024" bottom="0.2755905511811024" header="0.2362204724409449" footer="0.15748031496062992"/>
  <pageSetup horizontalDpi="600" verticalDpi="600" orientation="landscape" paperSize="9" scale="50" r:id="rId3"/>
  <headerFooter alignWithMargins="0">
    <oddHeader>&amp;RZałącznik nr 1 – pismo ZP - 7212.1.2015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69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8515625" style="380" customWidth="1"/>
    <col min="2" max="2" width="12.28125" style="0" bestFit="1" customWidth="1"/>
    <col min="3" max="3" width="18.28125" style="0" customWidth="1"/>
    <col min="4" max="5" width="13.57421875" style="0" customWidth="1"/>
    <col min="6" max="6" width="21.00390625" style="0" bestFit="1" customWidth="1"/>
    <col min="7" max="7" width="14.28125" style="0" customWidth="1"/>
  </cols>
  <sheetData>
    <row r="1" spans="1:7" s="165" customFormat="1" ht="15.75">
      <c r="A1" s="955" t="s">
        <v>165</v>
      </c>
      <c r="B1" s="955"/>
      <c r="C1" s="955"/>
      <c r="D1" s="955"/>
      <c r="E1" s="955"/>
      <c r="F1" s="955"/>
      <c r="G1" s="955"/>
    </row>
    <row r="2" spans="1:7" ht="12.75">
      <c r="A2" s="559"/>
      <c r="B2" s="386"/>
      <c r="C2" s="386"/>
      <c r="D2" s="562"/>
      <c r="E2" s="563"/>
      <c r="F2" s="560" t="s">
        <v>158</v>
      </c>
      <c r="G2" s="561"/>
    </row>
    <row r="3" spans="1:7" ht="15.75" thickBot="1">
      <c r="A3" s="565" t="s">
        <v>0</v>
      </c>
      <c r="B3" s="566"/>
      <c r="C3" s="532"/>
      <c r="D3" s="564"/>
      <c r="E3" s="567"/>
      <c r="F3" s="568" t="s">
        <v>184</v>
      </c>
      <c r="G3" s="569"/>
    </row>
    <row r="4" spans="1:7" ht="33" customHeight="1" thickBot="1">
      <c r="A4" s="570" t="s">
        <v>86</v>
      </c>
      <c r="B4" s="571" t="s">
        <v>117</v>
      </c>
      <c r="C4" s="571" t="s">
        <v>85</v>
      </c>
      <c r="D4" s="571" t="s">
        <v>83</v>
      </c>
      <c r="E4" s="571" t="s">
        <v>84</v>
      </c>
      <c r="F4" s="571" t="s">
        <v>118</v>
      </c>
      <c r="G4" s="572" t="s">
        <v>120</v>
      </c>
    </row>
    <row r="5" spans="1:7" s="183" customFormat="1" ht="42.75" customHeight="1">
      <c r="A5" s="385">
        <v>1</v>
      </c>
      <c r="B5" s="364" t="s">
        <v>191</v>
      </c>
      <c r="C5" s="365" t="s">
        <v>210</v>
      </c>
      <c r="D5" s="366" t="s">
        <v>211</v>
      </c>
      <c r="E5" s="366" t="s">
        <v>209</v>
      </c>
      <c r="F5" s="367">
        <v>3732.38</v>
      </c>
      <c r="G5" s="367" t="s">
        <v>212</v>
      </c>
    </row>
    <row r="6" spans="1:7" s="183" customFormat="1" ht="18" customHeight="1">
      <c r="A6" s="376">
        <v>2</v>
      </c>
      <c r="B6" s="379"/>
      <c r="C6" s="369"/>
      <c r="D6" s="370"/>
      <c r="E6" s="370"/>
      <c r="F6" s="371"/>
      <c r="G6" s="371"/>
    </row>
    <row r="7" spans="1:7" s="183" customFormat="1" ht="18" customHeight="1">
      <c r="A7" s="376">
        <v>3</v>
      </c>
      <c r="B7" s="379"/>
      <c r="C7" s="369"/>
      <c r="D7" s="370"/>
      <c r="E7" s="370"/>
      <c r="F7" s="371"/>
      <c r="G7" s="371"/>
    </row>
    <row r="8" spans="1:7" s="183" customFormat="1" ht="18" customHeight="1">
      <c r="A8" s="376">
        <v>4</v>
      </c>
      <c r="B8" s="368"/>
      <c r="C8" s="372"/>
      <c r="D8" s="373"/>
      <c r="E8" s="373"/>
      <c r="F8" s="374"/>
      <c r="G8" s="374"/>
    </row>
    <row r="9" spans="1:7" s="183" customFormat="1" ht="18" customHeight="1">
      <c r="A9" s="376">
        <v>5</v>
      </c>
      <c r="B9" s="166"/>
      <c r="C9" s="161"/>
      <c r="D9" s="246"/>
      <c r="E9" s="246"/>
      <c r="F9" s="171"/>
      <c r="G9" s="171"/>
    </row>
    <row r="10" spans="1:7" s="183" customFormat="1" ht="18" customHeight="1">
      <c r="A10" s="376">
        <v>6</v>
      </c>
      <c r="B10" s="166"/>
      <c r="C10" s="161"/>
      <c r="D10" s="246"/>
      <c r="E10" s="246"/>
      <c r="F10" s="171"/>
      <c r="G10" s="171"/>
    </row>
    <row r="11" spans="1:7" s="183" customFormat="1" ht="18" customHeight="1">
      <c r="A11" s="376">
        <v>7</v>
      </c>
      <c r="B11" s="166"/>
      <c r="C11" s="161"/>
      <c r="D11" s="246"/>
      <c r="E11" s="246"/>
      <c r="F11" s="171"/>
      <c r="G11" s="171"/>
    </row>
    <row r="12" spans="1:7" s="183" customFormat="1" ht="18" customHeight="1">
      <c r="A12" s="376">
        <v>8</v>
      </c>
      <c r="B12" s="166"/>
      <c r="C12" s="161"/>
      <c r="D12" s="246"/>
      <c r="E12" s="246"/>
      <c r="F12" s="171"/>
      <c r="G12" s="171"/>
    </row>
    <row r="13" spans="1:7" s="183" customFormat="1" ht="18" customHeight="1">
      <c r="A13" s="376">
        <v>9</v>
      </c>
      <c r="B13" s="166"/>
      <c r="C13" s="161"/>
      <c r="D13" s="246"/>
      <c r="E13" s="246"/>
      <c r="F13" s="171"/>
      <c r="G13" s="171"/>
    </row>
    <row r="14" spans="1:7" s="183" customFormat="1" ht="18" customHeight="1">
      <c r="A14" s="376">
        <v>10</v>
      </c>
      <c r="B14" s="166"/>
      <c r="C14" s="161"/>
      <c r="D14" s="246"/>
      <c r="E14" s="246"/>
      <c r="F14" s="171"/>
      <c r="G14" s="171"/>
    </row>
    <row r="15" spans="1:7" s="183" customFormat="1" ht="18" customHeight="1">
      <c r="A15" s="376">
        <v>11</v>
      </c>
      <c r="B15" s="166"/>
      <c r="C15" s="161"/>
      <c r="D15" s="246"/>
      <c r="E15" s="246"/>
      <c r="F15" s="171"/>
      <c r="G15" s="171"/>
    </row>
    <row r="16" spans="1:7" s="183" customFormat="1" ht="18" customHeight="1">
      <c r="A16" s="376">
        <v>12</v>
      </c>
      <c r="B16" s="166"/>
      <c r="C16" s="161"/>
      <c r="D16" s="246"/>
      <c r="E16" s="246"/>
      <c r="F16" s="171"/>
      <c r="G16" s="171"/>
    </row>
    <row r="17" spans="1:7" s="183" customFormat="1" ht="18" customHeight="1">
      <c r="A17" s="376">
        <v>13</v>
      </c>
      <c r="B17" s="166"/>
      <c r="C17" s="161"/>
      <c r="D17" s="246"/>
      <c r="E17" s="246"/>
      <c r="F17" s="171"/>
      <c r="G17" s="171"/>
    </row>
    <row r="18" spans="1:7" s="183" customFormat="1" ht="18" customHeight="1">
      <c r="A18" s="376">
        <v>14</v>
      </c>
      <c r="B18" s="166"/>
      <c r="C18" s="161"/>
      <c r="D18" s="246"/>
      <c r="E18" s="246"/>
      <c r="F18" s="171"/>
      <c r="G18" s="171"/>
    </row>
    <row r="19" spans="1:7" s="183" customFormat="1" ht="18" customHeight="1">
      <c r="A19" s="376">
        <v>15</v>
      </c>
      <c r="B19" s="166"/>
      <c r="C19" s="161"/>
      <c r="D19" s="246"/>
      <c r="E19" s="246"/>
      <c r="F19" s="171"/>
      <c r="G19" s="171"/>
    </row>
    <row r="20" spans="1:7" s="183" customFormat="1" ht="18" customHeight="1">
      <c r="A20" s="376">
        <v>16</v>
      </c>
      <c r="B20" s="166"/>
      <c r="C20" s="166"/>
      <c r="D20" s="166"/>
      <c r="E20" s="166"/>
      <c r="F20" s="172"/>
      <c r="G20" s="172"/>
    </row>
    <row r="21" spans="1:7" s="183" customFormat="1" ht="18" customHeight="1">
      <c r="A21" s="376">
        <v>17</v>
      </c>
      <c r="B21" s="166"/>
      <c r="C21" s="161"/>
      <c r="D21" s="246"/>
      <c r="E21" s="246"/>
      <c r="F21" s="171"/>
      <c r="G21" s="171"/>
    </row>
    <row r="22" spans="1:7" s="183" customFormat="1" ht="18" customHeight="1">
      <c r="A22" s="376">
        <v>18</v>
      </c>
      <c r="B22" s="166"/>
      <c r="C22" s="161"/>
      <c r="D22" s="246"/>
      <c r="E22" s="246"/>
      <c r="F22" s="171"/>
      <c r="G22" s="171"/>
    </row>
    <row r="23" spans="1:7" s="183" customFormat="1" ht="18" customHeight="1">
      <c r="A23" s="376">
        <v>19</v>
      </c>
      <c r="B23" s="166"/>
      <c r="C23" s="161"/>
      <c r="D23" s="246"/>
      <c r="E23" s="246"/>
      <c r="F23" s="171"/>
      <c r="G23" s="171"/>
    </row>
    <row r="24" spans="1:7" s="183" customFormat="1" ht="18" customHeight="1">
      <c r="A24" s="376">
        <v>20</v>
      </c>
      <c r="B24" s="166"/>
      <c r="C24" s="161"/>
      <c r="D24" s="246"/>
      <c r="E24" s="246"/>
      <c r="F24" s="171"/>
      <c r="G24" s="171"/>
    </row>
    <row r="25" spans="1:7" s="183" customFormat="1" ht="18" customHeight="1">
      <c r="A25" s="376">
        <v>21</v>
      </c>
      <c r="B25" s="166"/>
      <c r="C25" s="161"/>
      <c r="D25" s="246"/>
      <c r="E25" s="246"/>
      <c r="F25" s="171"/>
      <c r="G25" s="171"/>
    </row>
    <row r="26" spans="1:7" s="183" customFormat="1" ht="18" customHeight="1">
      <c r="A26" s="376">
        <v>22</v>
      </c>
      <c r="B26" s="166"/>
      <c r="C26" s="161"/>
      <c r="D26" s="246"/>
      <c r="E26" s="246"/>
      <c r="F26" s="171"/>
      <c r="G26" s="171"/>
    </row>
    <row r="27" spans="1:7" s="183" customFormat="1" ht="18" customHeight="1">
      <c r="A27" s="376">
        <v>23</v>
      </c>
      <c r="B27" s="166"/>
      <c r="C27" s="161"/>
      <c r="D27" s="246"/>
      <c r="E27" s="246"/>
      <c r="F27" s="171"/>
      <c r="G27" s="171"/>
    </row>
    <row r="28" spans="1:7" s="183" customFormat="1" ht="18" customHeight="1">
      <c r="A28" s="376">
        <v>24</v>
      </c>
      <c r="B28" s="166"/>
      <c r="C28" s="161"/>
      <c r="D28" s="246"/>
      <c r="E28" s="246"/>
      <c r="F28" s="171"/>
      <c r="G28" s="171"/>
    </row>
    <row r="29" spans="1:7" s="183" customFormat="1" ht="18" customHeight="1">
      <c r="A29" s="376">
        <v>25</v>
      </c>
      <c r="B29" s="166"/>
      <c r="C29" s="161"/>
      <c r="D29" s="246"/>
      <c r="E29" s="246"/>
      <c r="F29" s="171"/>
      <c r="G29" s="171"/>
    </row>
    <row r="30" spans="1:7" s="183" customFormat="1" ht="18" customHeight="1">
      <c r="A30" s="376">
        <v>26</v>
      </c>
      <c r="B30" s="166"/>
      <c r="C30" s="161"/>
      <c r="D30" s="246"/>
      <c r="E30" s="246"/>
      <c r="F30" s="171"/>
      <c r="G30" s="171"/>
    </row>
    <row r="31" spans="1:7" s="183" customFormat="1" ht="18" customHeight="1">
      <c r="A31" s="376">
        <v>27</v>
      </c>
      <c r="B31" s="166"/>
      <c r="C31" s="161"/>
      <c r="D31" s="246"/>
      <c r="E31" s="246"/>
      <c r="F31" s="171"/>
      <c r="G31" s="171"/>
    </row>
    <row r="32" spans="1:7" s="183" customFormat="1" ht="18" customHeight="1">
      <c r="A32" s="376">
        <v>28</v>
      </c>
      <c r="B32" s="166"/>
      <c r="C32" s="161"/>
      <c r="D32" s="246"/>
      <c r="E32" s="246"/>
      <c r="F32" s="171"/>
      <c r="G32" s="171"/>
    </row>
    <row r="33" spans="1:7" s="183" customFormat="1" ht="18" customHeight="1">
      <c r="A33" s="376">
        <v>29</v>
      </c>
      <c r="B33" s="166"/>
      <c r="C33" s="161"/>
      <c r="D33" s="246"/>
      <c r="E33" s="246"/>
      <c r="F33" s="171"/>
      <c r="G33" s="171"/>
    </row>
    <row r="34" spans="1:7" s="183" customFormat="1" ht="18" customHeight="1">
      <c r="A34" s="376">
        <v>30</v>
      </c>
      <c r="B34" s="166"/>
      <c r="C34" s="161"/>
      <c r="D34" s="246"/>
      <c r="E34" s="246"/>
      <c r="F34" s="171"/>
      <c r="G34" s="171"/>
    </row>
    <row r="35" spans="1:7" s="183" customFormat="1" ht="18" customHeight="1">
      <c r="A35" s="376">
        <v>31</v>
      </c>
      <c r="B35" s="166"/>
      <c r="C35" s="161"/>
      <c r="D35" s="246"/>
      <c r="E35" s="246"/>
      <c r="F35" s="171"/>
      <c r="G35" s="171"/>
    </row>
    <row r="36" spans="1:7" s="183" customFormat="1" ht="18" customHeight="1">
      <c r="A36" s="376">
        <v>32</v>
      </c>
      <c r="B36" s="166"/>
      <c r="C36" s="161"/>
      <c r="D36" s="246"/>
      <c r="E36" s="246"/>
      <c r="F36" s="171"/>
      <c r="G36" s="171"/>
    </row>
    <row r="37" spans="1:7" s="183" customFormat="1" ht="18" customHeight="1">
      <c r="A37" s="376">
        <v>33</v>
      </c>
      <c r="B37" s="166"/>
      <c r="C37" s="161"/>
      <c r="D37" s="246"/>
      <c r="E37" s="246"/>
      <c r="F37" s="171"/>
      <c r="G37" s="171"/>
    </row>
    <row r="38" spans="1:7" s="183" customFormat="1" ht="18" customHeight="1">
      <c r="A38" s="376">
        <v>34</v>
      </c>
      <c r="B38" s="166"/>
      <c r="C38" s="161"/>
      <c r="D38" s="246"/>
      <c r="E38" s="246"/>
      <c r="F38" s="171"/>
      <c r="G38" s="171"/>
    </row>
    <row r="39" spans="1:7" s="183" customFormat="1" ht="18" customHeight="1">
      <c r="A39" s="376">
        <v>35</v>
      </c>
      <c r="B39" s="166"/>
      <c r="C39" s="161"/>
      <c r="D39" s="246"/>
      <c r="E39" s="246"/>
      <c r="F39" s="171"/>
      <c r="G39" s="171"/>
    </row>
    <row r="40" spans="1:7" s="183" customFormat="1" ht="18" customHeight="1">
      <c r="A40" s="376">
        <v>36</v>
      </c>
      <c r="B40" s="166"/>
      <c r="C40" s="161"/>
      <c r="D40" s="246"/>
      <c r="E40" s="246"/>
      <c r="F40" s="171"/>
      <c r="G40" s="171"/>
    </row>
    <row r="41" spans="1:7" s="183" customFormat="1" ht="18" customHeight="1">
      <c r="A41" s="376">
        <v>37</v>
      </c>
      <c r="B41" s="166"/>
      <c r="C41" s="161"/>
      <c r="D41" s="246"/>
      <c r="E41" s="246"/>
      <c r="F41" s="171"/>
      <c r="G41" s="171"/>
    </row>
    <row r="42" spans="1:7" s="183" customFormat="1" ht="18" customHeight="1">
      <c r="A42" s="376">
        <v>38</v>
      </c>
      <c r="B42" s="166"/>
      <c r="C42" s="161"/>
      <c r="D42" s="246"/>
      <c r="E42" s="246"/>
      <c r="F42" s="171"/>
      <c r="G42" s="171"/>
    </row>
    <row r="43" spans="1:7" s="183" customFormat="1" ht="18" customHeight="1" thickBot="1">
      <c r="A43" s="376"/>
      <c r="B43" s="167"/>
      <c r="C43" s="168"/>
      <c r="D43" s="169"/>
      <c r="E43" s="169"/>
      <c r="F43" s="170"/>
      <c r="G43" s="170"/>
    </row>
    <row r="44" spans="1:7" s="183" customFormat="1" ht="18" customHeight="1" thickBot="1">
      <c r="A44" s="533" t="s">
        <v>87</v>
      </c>
      <c r="B44" s="534"/>
      <c r="C44" s="535"/>
      <c r="D44" s="536" t="s">
        <v>88</v>
      </c>
      <c r="E44" s="536" t="s">
        <v>88</v>
      </c>
      <c r="F44" s="537">
        <f>SUM(F5:F43)</f>
        <v>3732.38</v>
      </c>
      <c r="G44" s="537"/>
    </row>
    <row r="45" spans="1:8" s="183" customFormat="1" ht="18" customHeight="1">
      <c r="A45" s="375"/>
      <c r="B45" s="163"/>
      <c r="C45" s="163"/>
      <c r="D45" s="163"/>
      <c r="E45" s="163"/>
      <c r="F45" s="163"/>
      <c r="G45" s="163"/>
      <c r="H45" s="163"/>
    </row>
    <row r="46" spans="1:8" s="183" customFormat="1" ht="18" customHeight="1">
      <c r="A46" s="377" t="s">
        <v>119</v>
      </c>
      <c r="B46" s="163" t="s">
        <v>131</v>
      </c>
      <c r="C46" s="163"/>
      <c r="D46" s="163"/>
      <c r="E46" s="163"/>
      <c r="F46" s="163"/>
      <c r="G46" s="163"/>
      <c r="H46" s="163"/>
    </row>
    <row r="47" spans="1:8" s="183" customFormat="1" ht="18" customHeight="1">
      <c r="A47" s="378" t="s">
        <v>121</v>
      </c>
      <c r="B47" s="530" t="s">
        <v>175</v>
      </c>
      <c r="C47" s="163"/>
      <c r="D47" s="163"/>
      <c r="E47" s="163"/>
      <c r="F47" s="163"/>
      <c r="G47" s="163"/>
      <c r="H47" s="163"/>
    </row>
    <row r="48" spans="1:8" s="183" customFormat="1" ht="18" customHeight="1">
      <c r="A48" s="380"/>
      <c r="B48" s="530" t="s">
        <v>185</v>
      </c>
      <c r="C48" s="163"/>
      <c r="D48" s="163"/>
      <c r="E48" s="163"/>
      <c r="F48" s="163"/>
      <c r="G48" s="163"/>
      <c r="H48" s="163"/>
    </row>
    <row r="49" spans="1:8" s="183" customFormat="1" ht="18" customHeight="1">
      <c r="A49" s="380"/>
      <c r="B49"/>
      <c r="C49"/>
      <c r="D49"/>
      <c r="E49"/>
      <c r="F49"/>
      <c r="G49"/>
      <c r="H49"/>
    </row>
    <row r="50" spans="1:8" s="183" customFormat="1" ht="18" customHeight="1">
      <c r="A50" s="380"/>
      <c r="B50"/>
      <c r="C50"/>
      <c r="D50"/>
      <c r="E50"/>
      <c r="F50"/>
      <c r="G50"/>
      <c r="H50"/>
    </row>
    <row r="51" spans="1:8" s="183" customFormat="1" ht="18" customHeight="1">
      <c r="A51" s="380"/>
      <c r="B51"/>
      <c r="C51"/>
      <c r="D51"/>
      <c r="E51"/>
      <c r="F51"/>
      <c r="G51"/>
      <c r="H51"/>
    </row>
    <row r="52" spans="1:8" s="183" customFormat="1" ht="18" customHeight="1">
      <c r="A52" s="380"/>
      <c r="B52"/>
      <c r="C52"/>
      <c r="D52"/>
      <c r="E52"/>
      <c r="F52"/>
      <c r="G52"/>
      <c r="H52"/>
    </row>
    <row r="53" spans="1:8" s="183" customFormat="1" ht="18" customHeight="1">
      <c r="A53" s="380"/>
      <c r="B53"/>
      <c r="C53"/>
      <c r="D53"/>
      <c r="E53"/>
      <c r="F53"/>
      <c r="G53"/>
      <c r="H53"/>
    </row>
    <row r="54" spans="1:8" s="183" customFormat="1" ht="18" customHeight="1">
      <c r="A54" s="380"/>
      <c r="B54"/>
      <c r="C54"/>
      <c r="D54"/>
      <c r="E54"/>
      <c r="F54"/>
      <c r="G54"/>
      <c r="H54"/>
    </row>
    <row r="55" spans="1:8" s="183" customFormat="1" ht="18" customHeight="1">
      <c r="A55" s="380"/>
      <c r="B55"/>
      <c r="C55"/>
      <c r="D55"/>
      <c r="E55"/>
      <c r="F55"/>
      <c r="G55"/>
      <c r="H55"/>
    </row>
    <row r="56" spans="1:8" s="183" customFormat="1" ht="18" customHeight="1">
      <c r="A56" s="380"/>
      <c r="B56"/>
      <c r="C56"/>
      <c r="D56"/>
      <c r="E56"/>
      <c r="F56"/>
      <c r="G56"/>
      <c r="H56"/>
    </row>
    <row r="57" spans="1:8" s="183" customFormat="1" ht="18" customHeight="1">
      <c r="A57" s="380"/>
      <c r="B57"/>
      <c r="C57"/>
      <c r="D57"/>
      <c r="E57"/>
      <c r="F57"/>
      <c r="G57"/>
      <c r="H57"/>
    </row>
    <row r="58" spans="1:8" s="183" customFormat="1" ht="18" customHeight="1">
      <c r="A58" s="380"/>
      <c r="B58"/>
      <c r="C58"/>
      <c r="D58"/>
      <c r="E58"/>
      <c r="F58"/>
      <c r="G58"/>
      <c r="H58"/>
    </row>
    <row r="59" spans="1:8" s="183" customFormat="1" ht="18" customHeight="1">
      <c r="A59" s="380"/>
      <c r="B59"/>
      <c r="C59"/>
      <c r="D59"/>
      <c r="E59"/>
      <c r="F59"/>
      <c r="G59"/>
      <c r="H59"/>
    </row>
    <row r="60" spans="1:8" s="183" customFormat="1" ht="18" customHeight="1">
      <c r="A60" s="380"/>
      <c r="B60"/>
      <c r="C60"/>
      <c r="D60"/>
      <c r="E60"/>
      <c r="F60"/>
      <c r="G60"/>
      <c r="H60"/>
    </row>
    <row r="61" spans="1:8" s="183" customFormat="1" ht="18" customHeight="1">
      <c r="A61" s="380"/>
      <c r="B61"/>
      <c r="C61"/>
      <c r="D61"/>
      <c r="E61"/>
      <c r="F61"/>
      <c r="G61"/>
      <c r="H61"/>
    </row>
    <row r="62" spans="1:8" s="183" customFormat="1" ht="18" customHeight="1">
      <c r="A62" s="380"/>
      <c r="B62"/>
      <c r="C62"/>
      <c r="D62"/>
      <c r="E62"/>
      <c r="F62"/>
      <c r="G62"/>
      <c r="H62"/>
    </row>
    <row r="63" spans="1:8" s="183" customFormat="1" ht="18" customHeight="1">
      <c r="A63" s="380"/>
      <c r="B63"/>
      <c r="C63"/>
      <c r="D63"/>
      <c r="E63"/>
      <c r="F63"/>
      <c r="G63"/>
      <c r="H63"/>
    </row>
    <row r="64" spans="1:8" s="183" customFormat="1" ht="18" customHeight="1">
      <c r="A64" s="380"/>
      <c r="B64"/>
      <c r="C64"/>
      <c r="D64"/>
      <c r="E64"/>
      <c r="F64"/>
      <c r="G64"/>
      <c r="H64"/>
    </row>
    <row r="65" spans="1:8" s="183" customFormat="1" ht="24.75" customHeight="1">
      <c r="A65" s="380"/>
      <c r="B65"/>
      <c r="C65"/>
      <c r="D65"/>
      <c r="E65"/>
      <c r="F65"/>
      <c r="G65"/>
      <c r="H65"/>
    </row>
    <row r="66" spans="1:8" s="183" customFormat="1" ht="24.75" customHeight="1">
      <c r="A66" s="380"/>
      <c r="B66"/>
      <c r="C66"/>
      <c r="D66"/>
      <c r="E66"/>
      <c r="F66"/>
      <c r="G66"/>
      <c r="H66"/>
    </row>
    <row r="67" spans="1:8" s="183" customFormat="1" ht="24.75" customHeight="1">
      <c r="A67" s="380"/>
      <c r="B67"/>
      <c r="C67"/>
      <c r="D67"/>
      <c r="E67"/>
      <c r="F67"/>
      <c r="G67"/>
      <c r="H67"/>
    </row>
    <row r="68" spans="1:8" s="183" customFormat="1" ht="12.75">
      <c r="A68" s="380"/>
      <c r="B68"/>
      <c r="C68"/>
      <c r="D68"/>
      <c r="E68"/>
      <c r="F68"/>
      <c r="G68"/>
      <c r="H68"/>
    </row>
    <row r="69" spans="1:8" s="183" customFormat="1" ht="12.75">
      <c r="A69" s="380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&amp;RZałącznik nr 1 – pismo ZP - 7212.1.2015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249"/>
  <sheetViews>
    <sheetView zoomScalePageLayoutView="0" workbookViewId="0" topLeftCell="A1">
      <selection activeCell="J9" sqref="J9"/>
    </sheetView>
  </sheetViews>
  <sheetFormatPr defaultColWidth="6.28125" defaultRowHeight="12.75"/>
  <cols>
    <col min="1" max="1" width="4.421875" style="375" customWidth="1"/>
    <col min="2" max="2" width="19.7109375" style="163" customWidth="1"/>
    <col min="3" max="3" width="11.57421875" style="163" bestFit="1" customWidth="1"/>
    <col min="4" max="4" width="23.7109375" style="163" customWidth="1"/>
    <col min="5" max="5" width="27.00390625" style="163" customWidth="1"/>
    <col min="6" max="6" width="19.140625" style="163" bestFit="1" customWidth="1"/>
    <col min="7" max="7" width="22.00390625" style="163" customWidth="1"/>
    <col min="8" max="8" width="18.140625" style="163" bestFit="1" customWidth="1"/>
    <col min="9" max="16384" width="6.28125" style="163" customWidth="1"/>
  </cols>
  <sheetData>
    <row r="1" spans="1:10" s="165" customFormat="1" ht="46.5" customHeight="1">
      <c r="A1" s="956" t="s">
        <v>164</v>
      </c>
      <c r="B1" s="956"/>
      <c r="C1" s="956"/>
      <c r="D1" s="956"/>
      <c r="E1" s="956"/>
      <c r="F1" s="956"/>
      <c r="G1" s="956"/>
      <c r="H1" s="517"/>
      <c r="J1" s="518"/>
    </row>
    <row r="2" spans="1:10" ht="15">
      <c r="A2" s="733" t="s">
        <v>0</v>
      </c>
      <c r="B2" s="734"/>
      <c r="C2" s="735"/>
      <c r="D2" s="736"/>
      <c r="E2" s="737"/>
      <c r="F2" s="738"/>
      <c r="G2" s="739" t="s">
        <v>184</v>
      </c>
      <c r="I2" s="164"/>
      <c r="J2" s="164"/>
    </row>
    <row r="3" spans="1:7" ht="23.25" customHeight="1" thickBot="1">
      <c r="A3" s="740" t="s">
        <v>86</v>
      </c>
      <c r="B3" s="740" t="s">
        <v>117</v>
      </c>
      <c r="C3" s="741" t="s">
        <v>85</v>
      </c>
      <c r="D3" s="742" t="s">
        <v>83</v>
      </c>
      <c r="E3" s="742" t="s">
        <v>84</v>
      </c>
      <c r="F3" s="742" t="s">
        <v>118</v>
      </c>
      <c r="G3" s="742" t="s">
        <v>120</v>
      </c>
    </row>
    <row r="4" spans="1:7" ht="32.25" customHeight="1" thickTop="1">
      <c r="A4" s="385">
        <v>1</v>
      </c>
      <c r="B4" s="364" t="s">
        <v>191</v>
      </c>
      <c r="C4" s="365" t="s">
        <v>200</v>
      </c>
      <c r="D4" s="366" t="s">
        <v>201</v>
      </c>
      <c r="E4" s="826" t="s">
        <v>202</v>
      </c>
      <c r="F4" s="367">
        <v>709.29</v>
      </c>
      <c r="G4" s="367" t="s">
        <v>203</v>
      </c>
    </row>
    <row r="5" spans="1:7" ht="34.5" customHeight="1">
      <c r="A5" s="376">
        <v>2</v>
      </c>
      <c r="B5" s="364" t="s">
        <v>191</v>
      </c>
      <c r="C5" s="365" t="s">
        <v>204</v>
      </c>
      <c r="D5" s="366" t="s">
        <v>205</v>
      </c>
      <c r="E5" s="826" t="s">
        <v>202</v>
      </c>
      <c r="F5" s="367">
        <v>2368.85</v>
      </c>
      <c r="G5" s="367"/>
    </row>
    <row r="6" spans="1:7" ht="30" customHeight="1">
      <c r="A6" s="376">
        <v>3</v>
      </c>
      <c r="B6" s="368" t="s">
        <v>191</v>
      </c>
      <c r="C6" s="369" t="s">
        <v>206</v>
      </c>
      <c r="D6" s="370" t="s">
        <v>207</v>
      </c>
      <c r="E6" s="826" t="s">
        <v>202</v>
      </c>
      <c r="F6" s="371">
        <v>1911.85</v>
      </c>
      <c r="G6" s="371" t="s">
        <v>208</v>
      </c>
    </row>
    <row r="7" spans="1:7" ht="18" customHeight="1">
      <c r="A7" s="376">
        <v>4</v>
      </c>
      <c r="B7" s="368"/>
      <c r="C7" s="372"/>
      <c r="D7" s="373"/>
      <c r="E7" s="373"/>
      <c r="F7" s="374"/>
      <c r="G7" s="374"/>
    </row>
    <row r="8" spans="1:7" ht="18" customHeight="1">
      <c r="A8" s="376">
        <v>5</v>
      </c>
      <c r="B8" s="166"/>
      <c r="C8" s="161"/>
      <c r="D8" s="162"/>
      <c r="E8" s="162"/>
      <c r="F8" s="171"/>
      <c r="G8" s="171"/>
    </row>
    <row r="9" spans="1:7" ht="18" customHeight="1">
      <c r="A9" s="376">
        <v>6</v>
      </c>
      <c r="B9" s="166"/>
      <c r="C9" s="161"/>
      <c r="D9" s="162"/>
      <c r="E9" s="162"/>
      <c r="F9" s="171"/>
      <c r="G9" s="171"/>
    </row>
    <row r="10" spans="1:7" ht="18" customHeight="1">
      <c r="A10" s="376">
        <v>7</v>
      </c>
      <c r="B10" s="166"/>
      <c r="C10" s="161"/>
      <c r="D10" s="162"/>
      <c r="E10" s="162"/>
      <c r="F10" s="171"/>
      <c r="G10" s="171"/>
    </row>
    <row r="11" spans="1:7" ht="18" customHeight="1">
      <c r="A11" s="376">
        <v>8</v>
      </c>
      <c r="B11" s="166"/>
      <c r="C11" s="161"/>
      <c r="D11" s="162"/>
      <c r="E11" s="162"/>
      <c r="F11" s="171"/>
      <c r="G11" s="171"/>
    </row>
    <row r="12" spans="1:7" ht="18" customHeight="1">
      <c r="A12" s="376">
        <v>9</v>
      </c>
      <c r="B12" s="166"/>
      <c r="C12" s="161"/>
      <c r="D12" s="162"/>
      <c r="E12" s="162"/>
      <c r="F12" s="171"/>
      <c r="G12" s="171"/>
    </row>
    <row r="13" spans="1:7" ht="18" customHeight="1">
      <c r="A13" s="376">
        <v>10</v>
      </c>
      <c r="B13" s="166"/>
      <c r="C13" s="161"/>
      <c r="D13" s="162"/>
      <c r="E13" s="162"/>
      <c r="F13" s="171"/>
      <c r="G13" s="171"/>
    </row>
    <row r="14" spans="1:7" ht="18" customHeight="1">
      <c r="A14" s="376">
        <v>11</v>
      </c>
      <c r="B14" s="166"/>
      <c r="C14" s="161"/>
      <c r="D14" s="162"/>
      <c r="E14" s="162"/>
      <c r="F14" s="171"/>
      <c r="G14" s="171"/>
    </row>
    <row r="15" spans="1:7" ht="18" customHeight="1">
      <c r="A15" s="376">
        <v>12</v>
      </c>
      <c r="B15" s="166"/>
      <c r="C15" s="161"/>
      <c r="D15" s="162"/>
      <c r="E15" s="162"/>
      <c r="F15" s="171"/>
      <c r="G15" s="171"/>
    </row>
    <row r="16" spans="1:7" ht="18" customHeight="1">
      <c r="A16" s="376">
        <v>13</v>
      </c>
      <c r="B16" s="166"/>
      <c r="C16" s="161"/>
      <c r="D16" s="162"/>
      <c r="E16" s="162"/>
      <c r="F16" s="171"/>
      <c r="G16" s="171"/>
    </row>
    <row r="17" spans="1:7" ht="18" customHeight="1">
      <c r="A17" s="376">
        <v>14</v>
      </c>
      <c r="B17" s="166"/>
      <c r="C17" s="161"/>
      <c r="D17" s="162"/>
      <c r="E17" s="162"/>
      <c r="F17" s="171"/>
      <c r="G17" s="171"/>
    </row>
    <row r="18" spans="1:7" ht="18" customHeight="1">
      <c r="A18" s="376">
        <v>15</v>
      </c>
      <c r="B18" s="166"/>
      <c r="C18" s="161"/>
      <c r="D18" s="162"/>
      <c r="E18" s="162"/>
      <c r="F18" s="171"/>
      <c r="G18" s="171"/>
    </row>
    <row r="19" spans="1:7" ht="18" customHeight="1">
      <c r="A19" s="376">
        <v>16</v>
      </c>
      <c r="B19" s="166"/>
      <c r="C19" s="166"/>
      <c r="D19" s="166"/>
      <c r="E19" s="166"/>
      <c r="F19" s="172"/>
      <c r="G19" s="172"/>
    </row>
    <row r="20" spans="1:7" ht="18" customHeight="1">
      <c r="A20" s="376">
        <v>17</v>
      </c>
      <c r="B20" s="166"/>
      <c r="C20" s="161"/>
      <c r="D20" s="162"/>
      <c r="E20" s="162"/>
      <c r="F20" s="171"/>
      <c r="G20" s="171"/>
    </row>
    <row r="21" spans="1:7" ht="18" customHeight="1">
      <c r="A21" s="376">
        <v>18</v>
      </c>
      <c r="B21" s="166"/>
      <c r="C21" s="161"/>
      <c r="D21" s="162"/>
      <c r="E21" s="162"/>
      <c r="F21" s="171"/>
      <c r="G21" s="171"/>
    </row>
    <row r="22" spans="1:7" ht="18" customHeight="1">
      <c r="A22" s="376">
        <v>19</v>
      </c>
      <c r="B22" s="166"/>
      <c r="C22" s="161"/>
      <c r="D22" s="162"/>
      <c r="E22" s="162"/>
      <c r="F22" s="171"/>
      <c r="G22" s="171"/>
    </row>
    <row r="23" spans="1:7" ht="18" customHeight="1">
      <c r="A23" s="376">
        <v>20</v>
      </c>
      <c r="B23" s="166"/>
      <c r="C23" s="161"/>
      <c r="D23" s="162"/>
      <c r="E23" s="162"/>
      <c r="F23" s="171"/>
      <c r="G23" s="171"/>
    </row>
    <row r="24" spans="1:7" ht="18" customHeight="1">
      <c r="A24" s="376">
        <v>21</v>
      </c>
      <c r="B24" s="166"/>
      <c r="C24" s="161"/>
      <c r="D24" s="162"/>
      <c r="E24" s="162"/>
      <c r="F24" s="171"/>
      <c r="G24" s="171"/>
    </row>
    <row r="25" spans="1:7" ht="18" customHeight="1">
      <c r="A25" s="376">
        <v>22</v>
      </c>
      <c r="B25" s="166"/>
      <c r="C25" s="161"/>
      <c r="D25" s="162"/>
      <c r="E25" s="162"/>
      <c r="F25" s="171"/>
      <c r="G25" s="171"/>
    </row>
    <row r="26" spans="1:7" ht="18" customHeight="1">
      <c r="A26" s="376">
        <v>23</v>
      </c>
      <c r="B26" s="166"/>
      <c r="C26" s="161"/>
      <c r="D26" s="162"/>
      <c r="E26" s="162"/>
      <c r="F26" s="171"/>
      <c r="G26" s="171"/>
    </row>
    <row r="27" spans="1:7" ht="18" customHeight="1">
      <c r="A27" s="376">
        <v>24</v>
      </c>
      <c r="B27" s="166"/>
      <c r="C27" s="161"/>
      <c r="D27" s="162"/>
      <c r="E27" s="162"/>
      <c r="F27" s="171"/>
      <c r="G27" s="171"/>
    </row>
    <row r="28" spans="1:7" ht="18" customHeight="1">
      <c r="A28" s="376">
        <v>25</v>
      </c>
      <c r="B28" s="166"/>
      <c r="C28" s="161"/>
      <c r="D28" s="162"/>
      <c r="E28" s="162"/>
      <c r="F28" s="171"/>
      <c r="G28" s="171"/>
    </row>
    <row r="29" spans="1:7" ht="18" customHeight="1">
      <c r="A29" s="376">
        <v>26</v>
      </c>
      <c r="B29" s="166"/>
      <c r="C29" s="161"/>
      <c r="D29" s="162"/>
      <c r="E29" s="162"/>
      <c r="F29" s="171"/>
      <c r="G29" s="171"/>
    </row>
    <row r="30" spans="1:7" ht="18" customHeight="1">
      <c r="A30" s="376">
        <v>27</v>
      </c>
      <c r="B30" s="166"/>
      <c r="C30" s="161"/>
      <c r="D30" s="162"/>
      <c r="E30" s="162"/>
      <c r="F30" s="171"/>
      <c r="G30" s="171"/>
    </row>
    <row r="31" spans="1:7" ht="18" customHeight="1">
      <c r="A31" s="376">
        <v>28</v>
      </c>
      <c r="B31" s="166"/>
      <c r="C31" s="161"/>
      <c r="D31" s="162"/>
      <c r="E31" s="162"/>
      <c r="F31" s="171"/>
      <c r="G31" s="171"/>
    </row>
    <row r="32" spans="1:7" ht="18" customHeight="1">
      <c r="A32" s="376">
        <v>29</v>
      </c>
      <c r="B32" s="166"/>
      <c r="C32" s="161"/>
      <c r="D32" s="162"/>
      <c r="E32" s="162"/>
      <c r="F32" s="171"/>
      <c r="G32" s="171"/>
    </row>
    <row r="33" spans="1:7" ht="18" customHeight="1">
      <c r="A33" s="376">
        <v>30</v>
      </c>
      <c r="B33" s="166"/>
      <c r="C33" s="161"/>
      <c r="D33" s="162"/>
      <c r="E33" s="162"/>
      <c r="F33" s="171"/>
      <c r="G33" s="171"/>
    </row>
    <row r="34" spans="1:7" ht="18" customHeight="1">
      <c r="A34" s="376">
        <v>31</v>
      </c>
      <c r="B34" s="166"/>
      <c r="C34" s="161"/>
      <c r="D34" s="162"/>
      <c r="E34" s="162"/>
      <c r="F34" s="171"/>
      <c r="G34" s="171"/>
    </row>
    <row r="35" spans="1:7" ht="18" customHeight="1">
      <c r="A35" s="376">
        <v>32</v>
      </c>
      <c r="B35" s="166"/>
      <c r="C35" s="161"/>
      <c r="D35" s="162"/>
      <c r="E35" s="162"/>
      <c r="F35" s="171"/>
      <c r="G35" s="171"/>
    </row>
    <row r="36" spans="1:7" ht="18" customHeight="1">
      <c r="A36" s="376">
        <v>33</v>
      </c>
      <c r="B36" s="166"/>
      <c r="C36" s="161"/>
      <c r="D36" s="162"/>
      <c r="E36" s="162"/>
      <c r="F36" s="171"/>
      <c r="G36" s="171"/>
    </row>
    <row r="37" spans="1:7" ht="18" customHeight="1">
      <c r="A37" s="376">
        <v>34</v>
      </c>
      <c r="B37" s="166"/>
      <c r="C37" s="161"/>
      <c r="D37" s="162"/>
      <c r="E37" s="162"/>
      <c r="F37" s="171"/>
      <c r="G37" s="171"/>
    </row>
    <row r="38" spans="1:7" ht="18" customHeight="1">
      <c r="A38" s="376">
        <v>35</v>
      </c>
      <c r="B38" s="166"/>
      <c r="C38" s="161"/>
      <c r="D38" s="162"/>
      <c r="E38" s="162"/>
      <c r="F38" s="171"/>
      <c r="G38" s="171"/>
    </row>
    <row r="39" spans="1:7" ht="18" customHeight="1">
      <c r="A39" s="376">
        <v>36</v>
      </c>
      <c r="B39" s="166"/>
      <c r="C39" s="161"/>
      <c r="D39" s="162"/>
      <c r="E39" s="162"/>
      <c r="F39" s="171"/>
      <c r="G39" s="171"/>
    </row>
    <row r="40" spans="1:7" ht="18" customHeight="1">
      <c r="A40" s="376">
        <v>37</v>
      </c>
      <c r="B40" s="166"/>
      <c r="C40" s="161"/>
      <c r="D40" s="162"/>
      <c r="E40" s="162"/>
      <c r="F40" s="171"/>
      <c r="G40" s="171"/>
    </row>
    <row r="41" spans="1:7" ht="18" customHeight="1">
      <c r="A41" s="376">
        <v>38</v>
      </c>
      <c r="B41" s="166"/>
      <c r="C41" s="161"/>
      <c r="D41" s="162"/>
      <c r="E41" s="162"/>
      <c r="F41" s="171"/>
      <c r="G41" s="171"/>
    </row>
    <row r="42" spans="1:7" ht="18" customHeight="1">
      <c r="A42" s="376">
        <v>39</v>
      </c>
      <c r="B42" s="166"/>
      <c r="C42" s="166"/>
      <c r="D42" s="166"/>
      <c r="E42" s="166"/>
      <c r="F42" s="172"/>
      <c r="G42" s="172"/>
    </row>
    <row r="43" spans="1:7" ht="18" customHeight="1">
      <c r="A43" s="376">
        <v>40</v>
      </c>
      <c r="B43" s="166"/>
      <c r="C43" s="166"/>
      <c r="D43" s="166"/>
      <c r="E43" s="166"/>
      <c r="F43" s="172"/>
      <c r="G43" s="172"/>
    </row>
    <row r="44" spans="1:7" ht="18" customHeight="1">
      <c r="A44" s="376">
        <v>41</v>
      </c>
      <c r="B44" s="166"/>
      <c r="C44" s="161"/>
      <c r="D44" s="162"/>
      <c r="E44" s="162"/>
      <c r="F44" s="171"/>
      <c r="G44" s="171"/>
    </row>
    <row r="45" spans="1:7" ht="18" customHeight="1">
      <c r="A45" s="376">
        <v>42</v>
      </c>
      <c r="B45" s="166"/>
      <c r="C45" s="161"/>
      <c r="D45" s="162"/>
      <c r="E45" s="162"/>
      <c r="F45" s="171"/>
      <c r="G45" s="171"/>
    </row>
    <row r="46" spans="1:7" ht="18" customHeight="1">
      <c r="A46" s="376">
        <v>43</v>
      </c>
      <c r="B46" s="166"/>
      <c r="C46" s="161"/>
      <c r="D46" s="162"/>
      <c r="E46" s="162"/>
      <c r="F46" s="171"/>
      <c r="G46" s="171"/>
    </row>
    <row r="47" spans="1:7" ht="18" customHeight="1">
      <c r="A47" s="376">
        <v>44</v>
      </c>
      <c r="B47" s="166"/>
      <c r="C47" s="166"/>
      <c r="D47" s="166"/>
      <c r="E47" s="166"/>
      <c r="F47" s="172"/>
      <c r="G47" s="172"/>
    </row>
    <row r="48" spans="1:7" ht="18" customHeight="1">
      <c r="A48" s="376">
        <v>45</v>
      </c>
      <c r="B48" s="166"/>
      <c r="C48" s="166"/>
      <c r="D48" s="166"/>
      <c r="E48" s="166"/>
      <c r="F48" s="173"/>
      <c r="G48" s="173"/>
    </row>
    <row r="49" spans="1:7" ht="18" customHeight="1">
      <c r="A49" s="376">
        <v>46</v>
      </c>
      <c r="B49" s="166"/>
      <c r="C49" s="161"/>
      <c r="D49" s="162"/>
      <c r="E49" s="162"/>
      <c r="F49" s="171"/>
      <c r="G49" s="171"/>
    </row>
    <row r="50" spans="1:7" ht="18" customHeight="1">
      <c r="A50" s="376">
        <v>47</v>
      </c>
      <c r="B50" s="166"/>
      <c r="C50" s="161"/>
      <c r="D50" s="162"/>
      <c r="E50" s="162"/>
      <c r="F50" s="171"/>
      <c r="G50" s="171"/>
    </row>
    <row r="51" spans="1:7" ht="18" customHeight="1">
      <c r="A51" s="376">
        <v>48</v>
      </c>
      <c r="B51" s="166"/>
      <c r="C51" s="161"/>
      <c r="D51" s="162"/>
      <c r="E51" s="162"/>
      <c r="F51" s="171"/>
      <c r="G51" s="171"/>
    </row>
    <row r="52" spans="1:7" ht="18" customHeight="1">
      <c r="A52" s="376">
        <v>49</v>
      </c>
      <c r="B52" s="166"/>
      <c r="C52" s="161"/>
      <c r="D52" s="162"/>
      <c r="E52" s="162"/>
      <c r="F52" s="171"/>
      <c r="G52" s="171"/>
    </row>
    <row r="53" spans="1:7" ht="18" customHeight="1">
      <c r="A53" s="376">
        <v>50</v>
      </c>
      <c r="B53" s="166"/>
      <c r="C53" s="161"/>
      <c r="D53" s="162"/>
      <c r="E53" s="162"/>
      <c r="F53" s="174"/>
      <c r="G53" s="174"/>
    </row>
    <row r="54" spans="1:7" ht="18" customHeight="1" thickBot="1">
      <c r="A54" s="376"/>
      <c r="B54" s="167"/>
      <c r="C54" s="168"/>
      <c r="D54" s="169"/>
      <c r="E54" s="169"/>
      <c r="F54" s="170"/>
      <c r="G54" s="170"/>
    </row>
    <row r="55" spans="1:7" ht="16.5" customHeight="1" thickBot="1">
      <c r="A55" s="957" t="s">
        <v>87</v>
      </c>
      <c r="B55" s="958"/>
      <c r="C55" s="959"/>
      <c r="D55" s="743" t="s">
        <v>88</v>
      </c>
      <c r="E55" s="743" t="s">
        <v>88</v>
      </c>
      <c r="F55" s="744">
        <f>SUM(F4:F53)</f>
        <v>4989.99</v>
      </c>
      <c r="G55" s="744"/>
    </row>
    <row r="56" ht="9.75" customHeight="1"/>
    <row r="57" ht="9.75" customHeight="1"/>
    <row r="58" spans="1:8" ht="11.25">
      <c r="A58" s="377" t="s">
        <v>119</v>
      </c>
      <c r="B58" s="163" t="s">
        <v>131</v>
      </c>
      <c r="G58" s="362"/>
      <c r="H58" s="362"/>
    </row>
    <row r="59" spans="1:2" ht="14.25" customHeight="1">
      <c r="A59" s="378" t="s">
        <v>121</v>
      </c>
      <c r="B59" s="530" t="s">
        <v>175</v>
      </c>
    </row>
    <row r="60" spans="2:4" ht="9.75" customHeight="1">
      <c r="B60" s="960" t="s">
        <v>185</v>
      </c>
      <c r="C60" s="960"/>
      <c r="D60" s="960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65" customFormat="1" ht="23.25" customHeight="1">
      <c r="A249" s="375"/>
      <c r="B249" s="163"/>
      <c r="C249" s="163"/>
      <c r="D249" s="163"/>
      <c r="E249" s="163"/>
      <c r="F249" s="163"/>
      <c r="G249" s="163"/>
      <c r="H249" s="163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99212598425197" bottom="0.31496062992125984" header="0.35433070866141736" footer="0.15748031496062992"/>
  <pageSetup horizontalDpi="600" verticalDpi="600" orientation="portrait" paperSize="9" scale="72" r:id="rId1"/>
  <headerFooter alignWithMargins="0">
    <oddHeader>&amp;RZałącznik nr 1 – pismo ZP - 7212.1.2015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spans="1:8" s="520" customFormat="1" ht="40.5" customHeight="1" thickBot="1">
      <c r="A1" s="961" t="s">
        <v>166</v>
      </c>
      <c r="B1" s="961"/>
      <c r="C1" s="961"/>
      <c r="D1" s="961"/>
      <c r="E1" s="961"/>
      <c r="F1" s="961"/>
      <c r="G1" s="961"/>
      <c r="H1" s="519"/>
    </row>
    <row r="2" spans="1:9" s="343" customFormat="1" ht="15.75" customHeight="1" thickBot="1">
      <c r="A2" s="820" t="s">
        <v>0</v>
      </c>
      <c r="B2" s="821"/>
      <c r="C2" s="822"/>
      <c r="D2" s="821"/>
      <c r="E2" s="821"/>
      <c r="F2" s="823"/>
      <c r="G2" s="823" t="s">
        <v>184</v>
      </c>
      <c r="H2" s="824"/>
      <c r="I2" s="344"/>
    </row>
    <row r="3" spans="1:9" ht="162.75" customHeight="1">
      <c r="A3" s="966" t="s">
        <v>22</v>
      </c>
      <c r="B3" s="969" t="s">
        <v>117</v>
      </c>
      <c r="C3" s="745" t="s">
        <v>114</v>
      </c>
      <c r="D3" s="746" t="s">
        <v>115</v>
      </c>
      <c r="E3" s="747" t="s">
        <v>116</v>
      </c>
      <c r="F3" s="747" t="s">
        <v>181</v>
      </c>
      <c r="G3" s="748" t="s">
        <v>182</v>
      </c>
      <c r="I3" s="356"/>
    </row>
    <row r="4" spans="1:9" ht="15" thickBot="1">
      <c r="A4" s="967"/>
      <c r="B4" s="970"/>
      <c r="C4" s="749" t="s">
        <v>3</v>
      </c>
      <c r="D4" s="750" t="s">
        <v>3</v>
      </c>
      <c r="E4" s="750" t="s">
        <v>3</v>
      </c>
      <c r="F4" s="750" t="s">
        <v>3</v>
      </c>
      <c r="G4" s="750" t="s">
        <v>3</v>
      </c>
      <c r="I4" s="357"/>
    </row>
    <row r="5" spans="1:9" ht="15" thickBot="1">
      <c r="A5" s="967"/>
      <c r="B5" s="970"/>
      <c r="C5" s="749" t="s">
        <v>134</v>
      </c>
      <c r="D5" s="750" t="s">
        <v>134</v>
      </c>
      <c r="E5" s="750" t="s">
        <v>134</v>
      </c>
      <c r="F5" s="750" t="s">
        <v>134</v>
      </c>
      <c r="G5" s="750" t="s">
        <v>134</v>
      </c>
      <c r="I5" s="357"/>
    </row>
    <row r="6" spans="1:9" ht="15" thickBot="1">
      <c r="A6" s="968"/>
      <c r="B6" s="971"/>
      <c r="C6" s="751" t="s">
        <v>136</v>
      </c>
      <c r="D6" s="752" t="s">
        <v>136</v>
      </c>
      <c r="E6" s="752" t="s">
        <v>135</v>
      </c>
      <c r="F6" s="752" t="s">
        <v>136</v>
      </c>
      <c r="G6" s="752" t="s">
        <v>136</v>
      </c>
      <c r="H6" s="594"/>
      <c r="I6" s="357"/>
    </row>
    <row r="7" spans="1:9" ht="15.75" thickTop="1">
      <c r="A7" s="753" t="s">
        <v>23</v>
      </c>
      <c r="B7" s="381"/>
      <c r="C7" s="261"/>
      <c r="D7" s="262"/>
      <c r="E7" s="313" t="s">
        <v>199</v>
      </c>
      <c r="F7" s="263"/>
      <c r="G7" s="595"/>
      <c r="H7" s="245"/>
      <c r="I7" s="357"/>
    </row>
    <row r="8" spans="1:9" ht="15">
      <c r="A8" s="753"/>
      <c r="B8" s="825" t="s">
        <v>191</v>
      </c>
      <c r="C8" s="261"/>
      <c r="D8" s="262"/>
      <c r="E8" s="313"/>
      <c r="F8" s="263"/>
      <c r="G8" s="596"/>
      <c r="H8" s="245"/>
      <c r="I8" s="357"/>
    </row>
    <row r="9" spans="1:9" ht="15">
      <c r="A9" s="754"/>
      <c r="B9" s="382"/>
      <c r="C9" s="264"/>
      <c r="D9" s="265"/>
      <c r="E9" s="315" t="s">
        <v>198</v>
      </c>
      <c r="F9" s="266"/>
      <c r="G9" s="597"/>
      <c r="I9" s="357"/>
    </row>
    <row r="10" spans="1:9" ht="15">
      <c r="A10" s="753" t="s">
        <v>24</v>
      </c>
      <c r="B10" s="381"/>
      <c r="C10" s="267"/>
      <c r="D10" s="262"/>
      <c r="E10" s="313"/>
      <c r="F10" s="263"/>
      <c r="G10" s="263"/>
      <c r="I10" s="357"/>
    </row>
    <row r="11" spans="1:9" ht="15">
      <c r="A11" s="753"/>
      <c r="B11" s="381"/>
      <c r="C11" s="267"/>
      <c r="D11" s="262"/>
      <c r="E11" s="313"/>
      <c r="F11" s="263"/>
      <c r="G11" s="263"/>
      <c r="I11" s="357"/>
    </row>
    <row r="12" spans="1:9" ht="15">
      <c r="A12" s="753"/>
      <c r="B12" s="381"/>
      <c r="C12" s="268"/>
      <c r="D12" s="269"/>
      <c r="E12" s="313"/>
      <c r="F12" s="263"/>
      <c r="G12" s="263"/>
      <c r="I12" s="357"/>
    </row>
    <row r="13" spans="1:7" ht="15.75">
      <c r="A13" s="755" t="s">
        <v>25</v>
      </c>
      <c r="B13" s="383"/>
      <c r="C13" s="270"/>
      <c r="D13" s="271"/>
      <c r="E13" s="324"/>
      <c r="F13" s="272"/>
      <c r="G13" s="272"/>
    </row>
    <row r="14" spans="1:7" ht="15.75">
      <c r="A14" s="753"/>
      <c r="B14" s="381"/>
      <c r="C14" s="352"/>
      <c r="D14" s="353"/>
      <c r="E14" s="354"/>
      <c r="F14" s="355"/>
      <c r="G14" s="355"/>
    </row>
    <row r="15" spans="1:7" ht="15.75">
      <c r="A15" s="754"/>
      <c r="B15" s="382"/>
      <c r="C15" s="273"/>
      <c r="D15" s="274"/>
      <c r="E15" s="325"/>
      <c r="F15" s="275"/>
      <c r="G15" s="275"/>
    </row>
    <row r="16" spans="1:7" ht="15">
      <c r="A16" s="753" t="s">
        <v>26</v>
      </c>
      <c r="B16" s="381"/>
      <c r="C16" s="267"/>
      <c r="D16" s="269"/>
      <c r="E16" s="313"/>
      <c r="F16" s="263"/>
      <c r="G16" s="263"/>
    </row>
    <row r="17" spans="1:7" ht="15">
      <c r="A17" s="753"/>
      <c r="B17" s="381"/>
      <c r="C17" s="267"/>
      <c r="D17" s="269"/>
      <c r="E17" s="313"/>
      <c r="F17" s="263"/>
      <c r="G17" s="263"/>
    </row>
    <row r="18" spans="1:7" ht="15">
      <c r="A18" s="753"/>
      <c r="B18" s="381"/>
      <c r="C18" s="267"/>
      <c r="D18" s="269"/>
      <c r="E18" s="313"/>
      <c r="F18" s="263"/>
      <c r="G18" s="263"/>
    </row>
    <row r="19" spans="1:7" ht="15">
      <c r="A19" s="755" t="s">
        <v>27</v>
      </c>
      <c r="B19" s="383"/>
      <c r="C19" s="276"/>
      <c r="D19" s="277"/>
      <c r="E19" s="314"/>
      <c r="F19" s="278"/>
      <c r="G19" s="278"/>
    </row>
    <row r="20" spans="1:7" ht="15">
      <c r="A20" s="753"/>
      <c r="B20" s="381"/>
      <c r="C20" s="267"/>
      <c r="D20" s="269"/>
      <c r="E20" s="313"/>
      <c r="F20" s="263"/>
      <c r="G20" s="263"/>
    </row>
    <row r="21" spans="1:7" ht="15">
      <c r="A21" s="754"/>
      <c r="B21" s="382"/>
      <c r="C21" s="279"/>
      <c r="D21" s="280"/>
      <c r="E21" s="315"/>
      <c r="F21" s="266"/>
      <c r="G21" s="266"/>
    </row>
    <row r="22" spans="1:7" ht="15">
      <c r="A22" s="753" t="s">
        <v>28</v>
      </c>
      <c r="B22" s="381"/>
      <c r="C22" s="267"/>
      <c r="D22" s="269"/>
      <c r="E22" s="313"/>
      <c r="F22" s="263"/>
      <c r="G22" s="263"/>
    </row>
    <row r="23" spans="1:7" ht="15">
      <c r="A23" s="753"/>
      <c r="B23" s="381"/>
      <c r="C23" s="267"/>
      <c r="D23" s="269"/>
      <c r="E23" s="313"/>
      <c r="F23" s="263"/>
      <c r="G23" s="263"/>
    </row>
    <row r="24" spans="1:7" ht="15">
      <c r="A24" s="753"/>
      <c r="B24" s="381"/>
      <c r="C24" s="281"/>
      <c r="D24" s="269"/>
      <c r="E24" s="313"/>
      <c r="F24" s="263"/>
      <c r="G24" s="263"/>
    </row>
    <row r="25" spans="1:7" ht="15">
      <c r="A25" s="755" t="s">
        <v>29</v>
      </c>
      <c r="B25" s="383"/>
      <c r="C25" s="276"/>
      <c r="D25" s="277"/>
      <c r="E25" s="314"/>
      <c r="F25" s="278"/>
      <c r="G25" s="278"/>
    </row>
    <row r="26" spans="1:7" ht="15">
      <c r="A26" s="753"/>
      <c r="B26" s="381"/>
      <c r="C26" s="267"/>
      <c r="D26" s="269"/>
      <c r="E26" s="313"/>
      <c r="F26" s="263"/>
      <c r="G26" s="263"/>
    </row>
    <row r="27" spans="1:7" ht="15">
      <c r="A27" s="754"/>
      <c r="B27" s="382"/>
      <c r="C27" s="279"/>
      <c r="D27" s="280"/>
      <c r="E27" s="315"/>
      <c r="F27" s="266"/>
      <c r="G27" s="266"/>
    </row>
    <row r="28" spans="1:7" ht="15">
      <c r="A28" s="753" t="s">
        <v>30</v>
      </c>
      <c r="B28" s="381"/>
      <c r="C28" s="267"/>
      <c r="D28" s="269"/>
      <c r="E28" s="313"/>
      <c r="F28" s="263"/>
      <c r="G28" s="263"/>
    </row>
    <row r="29" spans="1:7" ht="15">
      <c r="A29" s="753"/>
      <c r="B29" s="381"/>
      <c r="C29" s="267"/>
      <c r="D29" s="269"/>
      <c r="E29" s="313"/>
      <c r="F29" s="263"/>
      <c r="G29" s="263"/>
    </row>
    <row r="30" spans="1:7" ht="15">
      <c r="A30" s="753"/>
      <c r="B30" s="381"/>
      <c r="C30" s="268"/>
      <c r="D30" s="269"/>
      <c r="E30" s="313"/>
      <c r="F30" s="263"/>
      <c r="G30" s="263"/>
    </row>
    <row r="31" spans="1:7" ht="15">
      <c r="A31" s="755" t="s">
        <v>31</v>
      </c>
      <c r="B31" s="383"/>
      <c r="C31" s="276"/>
      <c r="D31" s="277"/>
      <c r="E31" s="314"/>
      <c r="F31" s="278"/>
      <c r="G31" s="278"/>
    </row>
    <row r="32" spans="1:7" ht="15">
      <c r="A32" s="753"/>
      <c r="B32" s="381"/>
      <c r="C32" s="267"/>
      <c r="D32" s="269"/>
      <c r="E32" s="313"/>
      <c r="F32" s="263"/>
      <c r="G32" s="263"/>
    </row>
    <row r="33" spans="1:7" ht="15">
      <c r="A33" s="754"/>
      <c r="B33" s="382"/>
      <c r="C33" s="282"/>
      <c r="D33" s="280"/>
      <c r="E33" s="315"/>
      <c r="F33" s="266"/>
      <c r="G33" s="266"/>
    </row>
    <row r="34" spans="1:7" ht="15">
      <c r="A34" s="753" t="s">
        <v>32</v>
      </c>
      <c r="B34" s="381"/>
      <c r="C34" s="283"/>
      <c r="D34" s="284"/>
      <c r="E34" s="316"/>
      <c r="F34" s="285"/>
      <c r="G34" s="285"/>
    </row>
    <row r="35" spans="1:7" ht="15">
      <c r="A35" s="753"/>
      <c r="B35" s="381"/>
      <c r="C35" s="283"/>
      <c r="D35" s="284"/>
      <c r="E35" s="316"/>
      <c r="F35" s="285"/>
      <c r="G35" s="285"/>
    </row>
    <row r="36" spans="1:7" ht="15">
      <c r="A36" s="753"/>
      <c r="B36" s="381"/>
      <c r="C36" s="283"/>
      <c r="D36" s="284"/>
      <c r="E36" s="316"/>
      <c r="F36" s="285"/>
      <c r="G36" s="285"/>
    </row>
    <row r="37" spans="1:7" ht="15.75">
      <c r="A37" s="755" t="s">
        <v>33</v>
      </c>
      <c r="B37" s="383"/>
      <c r="C37" s="286"/>
      <c r="D37" s="287"/>
      <c r="E37" s="317"/>
      <c r="F37" s="288"/>
      <c r="G37" s="288"/>
    </row>
    <row r="38" spans="1:7" ht="15.75">
      <c r="A38" s="753"/>
      <c r="B38" s="381"/>
      <c r="C38" s="298"/>
      <c r="D38" s="299"/>
      <c r="E38" s="321"/>
      <c r="F38" s="300"/>
      <c r="G38" s="300"/>
    </row>
    <row r="39" spans="1:7" ht="15.75">
      <c r="A39" s="754"/>
      <c r="B39" s="382"/>
      <c r="C39" s="289"/>
      <c r="D39" s="290"/>
      <c r="E39" s="318"/>
      <c r="F39" s="291"/>
      <c r="G39" s="291"/>
    </row>
    <row r="40" spans="1:7" ht="15">
      <c r="A40" s="753">
        <v>12</v>
      </c>
      <c r="B40" s="381"/>
      <c r="C40" s="283"/>
      <c r="D40" s="284"/>
      <c r="E40" s="316"/>
      <c r="F40" s="285"/>
      <c r="G40" s="285"/>
    </row>
    <row r="41" spans="1:7" ht="15">
      <c r="A41" s="753"/>
      <c r="B41" s="381"/>
      <c r="C41" s="283"/>
      <c r="D41" s="284"/>
      <c r="E41" s="316"/>
      <c r="F41" s="285"/>
      <c r="G41" s="285"/>
    </row>
    <row r="42" spans="1:7" ht="15">
      <c r="A42" s="753"/>
      <c r="B42" s="381"/>
      <c r="C42" s="283"/>
      <c r="D42" s="284"/>
      <c r="E42" s="316"/>
      <c r="F42" s="285"/>
      <c r="G42" s="285"/>
    </row>
    <row r="43" spans="1:7" ht="15">
      <c r="A43" s="755">
        <v>13</v>
      </c>
      <c r="B43" s="383"/>
      <c r="C43" s="292"/>
      <c r="D43" s="293"/>
      <c r="E43" s="319"/>
      <c r="F43" s="294"/>
      <c r="G43" s="294"/>
    </row>
    <row r="44" spans="1:7" ht="15">
      <c r="A44" s="753"/>
      <c r="B44" s="381"/>
      <c r="C44" s="283"/>
      <c r="D44" s="284"/>
      <c r="E44" s="316"/>
      <c r="F44" s="285"/>
      <c r="G44" s="285"/>
    </row>
    <row r="45" spans="1:7" ht="15">
      <c r="A45" s="754"/>
      <c r="B45" s="382"/>
      <c r="C45" s="295"/>
      <c r="D45" s="296"/>
      <c r="E45" s="320"/>
      <c r="F45" s="297"/>
      <c r="G45" s="297"/>
    </row>
    <row r="46" spans="1:7" ht="15.75">
      <c r="A46" s="753">
        <v>14</v>
      </c>
      <c r="B46" s="381"/>
      <c r="C46" s="298"/>
      <c r="D46" s="299"/>
      <c r="E46" s="321"/>
      <c r="F46" s="300"/>
      <c r="G46" s="300"/>
    </row>
    <row r="47" spans="1:7" ht="15.75">
      <c r="A47" s="753"/>
      <c r="B47" s="381"/>
      <c r="C47" s="298"/>
      <c r="D47" s="299"/>
      <c r="E47" s="321"/>
      <c r="F47" s="300"/>
      <c r="G47" s="300"/>
    </row>
    <row r="48" spans="1:7" ht="15.75">
      <c r="A48" s="753"/>
      <c r="B48" s="381"/>
      <c r="C48" s="298"/>
      <c r="D48" s="299"/>
      <c r="E48" s="321"/>
      <c r="F48" s="300"/>
      <c r="G48" s="300"/>
    </row>
    <row r="49" spans="1:7" ht="15.75">
      <c r="A49" s="755">
        <v>15</v>
      </c>
      <c r="B49" s="383"/>
      <c r="C49" s="301"/>
      <c r="D49" s="302"/>
      <c r="E49" s="135"/>
      <c r="F49" s="311"/>
      <c r="G49" s="311"/>
    </row>
    <row r="50" spans="1:7" ht="15.75">
      <c r="A50" s="753"/>
      <c r="B50" s="381"/>
      <c r="C50" s="348"/>
      <c r="D50" s="349"/>
      <c r="E50" s="350"/>
      <c r="F50" s="351"/>
      <c r="G50" s="351"/>
    </row>
    <row r="51" spans="1:7" ht="15.75">
      <c r="A51" s="754"/>
      <c r="B51" s="382"/>
      <c r="C51" s="303"/>
      <c r="D51" s="304"/>
      <c r="E51" s="136"/>
      <c r="F51" s="312"/>
      <c r="G51" s="312"/>
    </row>
    <row r="52" spans="1:7" ht="15.75">
      <c r="A52" s="753">
        <v>16</v>
      </c>
      <c r="B52" s="381"/>
      <c r="C52" s="305"/>
      <c r="D52" s="306"/>
      <c r="E52" s="322"/>
      <c r="F52" s="307"/>
      <c r="G52" s="307"/>
    </row>
    <row r="53" spans="1:7" ht="15.75">
      <c r="A53" s="753"/>
      <c r="B53" s="381"/>
      <c r="C53" s="305"/>
      <c r="D53" s="306"/>
      <c r="E53" s="322"/>
      <c r="F53" s="307"/>
      <c r="G53" s="307"/>
    </row>
    <row r="54" spans="1:7" ht="15.75">
      <c r="A54" s="753"/>
      <c r="B54" s="381"/>
      <c r="C54" s="305"/>
      <c r="D54" s="306"/>
      <c r="E54" s="322"/>
      <c r="F54" s="307"/>
      <c r="G54" s="307"/>
    </row>
    <row r="55" spans="1:7" ht="15">
      <c r="A55" s="755"/>
      <c r="B55" s="383"/>
      <c r="C55" s="292"/>
      <c r="D55" s="293"/>
      <c r="E55" s="319"/>
      <c r="F55" s="294"/>
      <c r="G55" s="294"/>
    </row>
    <row r="56" spans="1:7" ht="15">
      <c r="A56" s="753"/>
      <c r="B56" s="381"/>
      <c r="C56" s="283"/>
      <c r="D56" s="284"/>
      <c r="E56" s="316"/>
      <c r="F56" s="285"/>
      <c r="G56" s="285"/>
    </row>
    <row r="57" spans="1:7" ht="15.75" thickBot="1">
      <c r="A57" s="756"/>
      <c r="B57" s="384"/>
      <c r="C57" s="308"/>
      <c r="D57" s="309"/>
      <c r="E57" s="323"/>
      <c r="F57" s="310"/>
      <c r="G57" s="310"/>
    </row>
    <row r="58" spans="1:7" ht="28.5" customHeight="1" thickBot="1">
      <c r="A58" s="962" t="s">
        <v>87</v>
      </c>
      <c r="B58" s="963"/>
      <c r="C58" s="495">
        <f>SUM(C7,C10,C13,C16,C19,C22,C25,C28,C31,C34,C37,C40,C43,C46,C49,C52,C55)</f>
        <v>0</v>
      </c>
      <c r="D58" s="495">
        <f>SUM(D7,D10,D13,D16,D19,D22,D25,D28,D31,D34,D37,D40,D43,D46,D49,D52,D55)</f>
        <v>0</v>
      </c>
      <c r="E58" s="495">
        <f>SUM(E7,E10,E13,E16,E19,E22,E25,E28,E31,E34,E37,E40,E43,E46,E49,E52,E55)</f>
        <v>0</v>
      </c>
      <c r="F58" s="590">
        <f>SUM(F7,F10,F13,F16,F19,F22,F25,F28,F31,F34,F37,F40,F43,F46,F49,F52,F55)</f>
        <v>0</v>
      </c>
      <c r="G58" s="592">
        <f>SUM(G7,G10,G13,G16,G19,G22,G25,G28,G31,G34,G37,G40,G43,G46,G49,G52,G55)</f>
        <v>0</v>
      </c>
    </row>
    <row r="59" spans="1:7" ht="15.75" thickBot="1">
      <c r="A59" s="964"/>
      <c r="B59" s="965"/>
      <c r="C59" s="494">
        <f>SUM(C8,C11,C14,C17,C20,C23,C26,C29,C32,C35,C38,C41,C44,C47,C50,C53,C56)</f>
        <v>0</v>
      </c>
      <c r="D59" s="494">
        <f>SUM(D8,D11,D14,D17,D20,D23,D26,D29,D32,D35,D38,D41,D44,D47,D50,D53,D56)</f>
        <v>0</v>
      </c>
      <c r="E59" s="494">
        <f>SUM(E8,E11,E14,E17,E20,E23,E26,E29,E32,E35,E38,E41,E44,E47,E50,E53,E56)</f>
        <v>0</v>
      </c>
      <c r="F59" s="591">
        <f>SUM(F8,F11,F14,F17,F20,F23,F26,F29,F32,F35,F38,F41,F44,F47,F50,F53,F56)</f>
        <v>0</v>
      </c>
      <c r="G59" s="593">
        <f>SUM(G8,G11,G14,G17,G20,G23,G26,G29,G32,G35,G38,G41,G44,G47,G50,G53,G56)</f>
        <v>0</v>
      </c>
    </row>
    <row r="61" ht="12.75">
      <c r="D61" s="386"/>
    </row>
    <row r="62" ht="12.75">
      <c r="B62" s="326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  <headerFooter alignWithMargins="0">
    <oddHeader>&amp;RZałącznik nr 1 – pismo ZP - 7212.1.2015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2015-01-23T14:49:22Z</cp:lastPrinted>
  <dcterms:created xsi:type="dcterms:W3CDTF">2005-01-25T07:57:37Z</dcterms:created>
  <dcterms:modified xsi:type="dcterms:W3CDTF">2017-07-21T10:25:34Z</dcterms:modified>
  <cp:category>ochrona przyrody</cp:category>
  <cp:version/>
  <cp:contentType/>
  <cp:contentStatus/>
</cp:coreProperties>
</file>