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20" yWindow="150" windowWidth="19635" windowHeight="15330" activeTab="1"/>
  </bookViews>
  <sheets>
    <sheet name="Kosztorys inwestorski" sheetId="1" r:id="rId1"/>
    <sheet name="Formularz ofertowy" sheetId="2" r:id="rId2"/>
  </sheets>
  <calcPr calcId="162913"/>
</workbook>
</file>

<file path=xl/calcChain.xml><?xml version="1.0" encoding="utf-8"?>
<calcChain xmlns="http://schemas.openxmlformats.org/spreadsheetml/2006/main">
  <c r="L92" i="1" l="1"/>
  <c r="K92" i="1"/>
  <c r="I92" i="1"/>
  <c r="L91" i="1"/>
  <c r="K91" i="1"/>
  <c r="I91" i="1"/>
  <c r="I90" i="1" l="1"/>
  <c r="I93" i="1" s="1"/>
  <c r="F86" i="1"/>
  <c r="J90" i="1"/>
  <c r="L83" i="1" l="1"/>
  <c r="K82" i="1"/>
  <c r="K83" i="1"/>
  <c r="K84" i="1"/>
  <c r="L84" i="1" s="1"/>
  <c r="K81" i="1"/>
  <c r="K90" i="1" s="1"/>
  <c r="K93" i="1" s="1"/>
  <c r="L81" i="1" l="1"/>
  <c r="L82" i="1"/>
  <c r="F87" i="1" l="1"/>
  <c r="L90" i="1"/>
  <c r="L93" i="1" s="1"/>
</calcChain>
</file>

<file path=xl/sharedStrings.xml><?xml version="1.0" encoding="utf-8"?>
<sst xmlns="http://schemas.openxmlformats.org/spreadsheetml/2006/main" count="561" uniqueCount="155">
  <si>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</si>
  <si>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</si>
  <si>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</si>
  <si>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</si>
  <si>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</si>
  <si>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</si>
  <si>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</si>
  <si>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</si>
  <si>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</si>
  <si>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</si>
  <si>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</si>
  <si>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</si>
  <si>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</si>
  <si>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</si>
  <si>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</si>
  <si>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21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</si>
  <si>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</si>
  <si>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</si>
  <si>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</si>
  <si>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27</t>
  </si>
  <si>
    <t>OPR-PSPAL</t>
  </si>
  <si>
    <t>Opryski środkami ochrony roślin opryskiwaczem plecakowym z napędem spalinowym</t>
  </si>
  <si>
    <t xml:space="preserve"> 66</t>
  </si>
  <si>
    <t>KOP-ROW</t>
  </si>
  <si>
    <t>Wykopy ziemne o różnych przekrojach</t>
  </si>
  <si>
    <t xml:space="preserve"> 94</t>
  </si>
  <si>
    <t>SADZ 1R</t>
  </si>
  <si>
    <t>Sadzenie 1-latek z odkrytym systemem korzeniowym</t>
  </si>
  <si>
    <t>TSZT</t>
  </si>
  <si>
    <t xml:space="preserve"> 95</t>
  </si>
  <si>
    <t>SADZ WIEL</t>
  </si>
  <si>
    <t>Sadzenie wielolatek z odkrytym systemem korzeniowym</t>
  </si>
  <si>
    <t xml:space="preserve"> 97</t>
  </si>
  <si>
    <t>SAD-BRYŁ</t>
  </si>
  <si>
    <t>Sadzenie sadzonek z zakrytym systemem korzeniowym</t>
  </si>
  <si>
    <t>103</t>
  </si>
  <si>
    <t>DOW-SADZ</t>
  </si>
  <si>
    <t>Dowóz sadzonek</t>
  </si>
  <si>
    <t>107</t>
  </si>
  <si>
    <t>KOSZ UA</t>
  </si>
  <si>
    <t>Wykaszanie chwastów w uprawach i usuwanie zbędnych nalotów - stopień trudności I i II</t>
  </si>
  <si>
    <t>108</t>
  </si>
  <si>
    <t>KOSZ UB</t>
  </si>
  <si>
    <t>Wykaszanie chwastów w uprawach i usuwanie zbędnych nalotów - stopień trudności III i IV</t>
  </si>
  <si>
    <t>112</t>
  </si>
  <si>
    <t>CW-W</t>
  </si>
  <si>
    <t>Czyszczenia wczesne</t>
  </si>
  <si>
    <t>116</t>
  </si>
  <si>
    <t>CP-W</t>
  </si>
  <si>
    <t>Czyszczenia późne</t>
  </si>
  <si>
    <t>131</t>
  </si>
  <si>
    <t>PUŁ-RYJ</t>
  </si>
  <si>
    <t>Wykładanie pułapek na ryjkowce - dołki chwytne, wałki itp.</t>
  </si>
  <si>
    <t>SZT</t>
  </si>
  <si>
    <t>134</t>
  </si>
  <si>
    <t>SZUK-OWAD</t>
  </si>
  <si>
    <t>Próbne poszukiwania owadów w ściółce</t>
  </si>
  <si>
    <t>139</t>
  </si>
  <si>
    <t>GRODZ-SN</t>
  </si>
  <si>
    <t>Grodzenie upraw przed zwierzyną siatką</t>
  </si>
  <si>
    <t>HM</t>
  </si>
  <si>
    <t>141</t>
  </si>
  <si>
    <t>GRODZ-SRN</t>
  </si>
  <si>
    <t>Grodzenie upraw przed zwierzyną siatką rozbiórkową</t>
  </si>
  <si>
    <t>143</t>
  </si>
  <si>
    <t>WYK-SLUPL</t>
  </si>
  <si>
    <t>Przygotowanie słupków liściastych</t>
  </si>
  <si>
    <t>144</t>
  </si>
  <si>
    <t>WYK-SLUPI</t>
  </si>
  <si>
    <t>Przygotowanie słupków iglastych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</si>
  <si>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</si>
  <si>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</si>
  <si>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</si>
  <si>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</si>
  <si>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</si>
  <si>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</si>
  <si>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</si>
  <si>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148</t>
  </si>
  <si>
    <t>PORZ-SPAL</t>
  </si>
  <si>
    <t>Spalanie gałęzi ułożonych w stosy</t>
  </si>
  <si>
    <t>M3P</t>
  </si>
  <si>
    <t>149</t>
  </si>
  <si>
    <t>PORZ-STOS</t>
  </si>
  <si>
    <t>Wynoszenie i układanie pozostałości w stosy niewymiarowe</t>
  </si>
  <si>
    <t>159</t>
  </si>
  <si>
    <t>KONTR-RYJ</t>
  </si>
  <si>
    <t>Kontrola i utrzymanie pułapek w sprawności, wybieranie i usuwanie ryjkowców</t>
  </si>
  <si>
    <t>163</t>
  </si>
  <si>
    <t>PPOŻ-PORZ</t>
  </si>
  <si>
    <t>Porządkowanie terenów na pasach przeciwpożarowych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</si>
  <si>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</si>
  <si>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</si>
  <si>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</si>
  <si>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</si>
  <si>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</si>
  <si>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</si>
  <si>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388</t>
  </si>
  <si>
    <t>GODZ RH23</t>
  </si>
  <si>
    <t>Prace godzinowe ręczne (23% VAT)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</si>
  <si>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</si>
  <si>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</si>
  <si>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</si>
  <si>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</si>
  <si>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</si>
  <si>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</si>
  <si>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>442</t>
  </si>
  <si>
    <t>ZRYW BP</t>
  </si>
  <si>
    <t>Zrywka ZUL bez pozyskania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</si>
  <si>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</si>
  <si>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</si>
  <si>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</si>
  <si>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</si>
  <si>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</si>
  <si>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KOSZTORYS INWESTORSKI</t>
  </si>
  <si>
    <t>(wyłącznie do użytku wewnętrznego)</t>
  </si>
  <si>
    <t>Skarb Państwa</t>
  </si>
  <si>
    <t>Państwowe Gospodarstwo Leśne Lasy Państwowe</t>
  </si>
  <si>
    <t>Nadleśnictwo Brynek</t>
  </si>
  <si>
    <t xml:space="preserve">42-690 Tworóg; Grabowa;3    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</si>
  <si>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</si>
  <si>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</si>
  <si>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</si>
  <si>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</si>
  <si>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</si>
  <si>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</si>
  <si>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</si>
  <si>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</si>
  <si>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</si>
  <si>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</si>
  <si>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FORMULARZ OFERTOWY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</si>
  <si>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</si>
  <si>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</si>
  <si>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</si>
  <si>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</si>
  <si>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</si>
  <si>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</si>
  <si>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</si>
  <si>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</si>
  <si>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</si>
  <si>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</si>
  <si>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</si>
  <si>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</si>
  <si>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</si>
  <si>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r>
      <t xml:space="preserve">Kosztorys inwestorski na przetarg nieograniczony na „Wykonywanie usług z zakresu gospodarki leśnej na terenie Nadleśnictwa Brynek w roku 2023''  na </t>
    </r>
    <r>
      <rPr>
        <b/>
        <sz val="16"/>
        <color rgb="FF333333"/>
        <rFont val="Arial"/>
        <family val="2"/>
        <charset val="238"/>
      </rPr>
      <t>pakiet: 3</t>
    </r>
    <r>
      <rPr>
        <sz val="11"/>
        <color rgb="FF333333"/>
        <rFont val="Arial"/>
      </rPr>
      <t>, tego zamówienia:</t>
    </r>
  </si>
  <si>
    <r>
      <t xml:space="preserve">Odpowiadając na ogłoszenie o przetargu nieograniczonym na „Wykonywanie usług z zakresu gospodarki leśnej na terenie Nadleśnictwa Brynek w roku 2023''  składamy niniejszym ofertę na </t>
    </r>
    <r>
      <rPr>
        <sz val="16"/>
        <color rgb="FF333333"/>
        <rFont val="Arial"/>
        <family val="2"/>
        <charset val="238"/>
      </rPr>
      <t>pakiet 3</t>
    </r>
    <r>
      <rPr>
        <sz val="11"/>
        <color rgb="FF333333"/>
        <rFont val="Arial"/>
      </rPr>
      <t xml:space="preserve"> tego zamówienia:</t>
    </r>
  </si>
  <si>
    <t>Prace godzinowe ręczne (8% VAT) pozyskanie</t>
  </si>
  <si>
    <t>Prace wykonywane ciągnikiem (8% VAT) pozyskanie</t>
  </si>
  <si>
    <t>POZ</t>
  </si>
  <si>
    <t xml:space="preserve"> </t>
  </si>
  <si>
    <t>OCHRL</t>
  </si>
  <si>
    <t>HOD</t>
  </si>
  <si>
    <t>netto</t>
  </si>
  <si>
    <t>wartośc VAT</t>
  </si>
  <si>
    <t>brutto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</si>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</sst>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16"/>
      <color rgb="FF333333"/>
      <name val="Arial"/>
      <family val="2"/>
      <charset val="238"/>
    </font>
    <font>
      <b/>
      <sz val="16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vertical="center"/>
    </xf>
    <xf numFmtId="0" fontId="1" fillId="4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  <xf numFmtId="0" fontId="16" fillId="6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6" fillId="5" borderId="0" xfId="0" applyFont="1" applyFill="1" applyAlignment="1">
      <alignment horizontal="left"/>
    </xf>
    <xf numFmtId="49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left" vertical="center" wrapText="1"/>
    </xf>
    <xf numFmtId="39" fontId="14" fillId="2" borderId="7" xfId="0" applyNumberFormat="1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horizontal="left" vertical="center" wrapText="1"/>
    </xf>
    <xf numFmtId="39" fontId="17" fillId="2" borderId="5" xfId="0" applyNumberFormat="1" applyFont="1" applyFill="1" applyBorder="1" applyAlignment="1">
      <alignment horizontal="right" vertical="center"/>
    </xf>
    <xf numFmtId="49" fontId="17" fillId="2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" xfId="0" applyBorder="1"/>
    <xf numFmtId="4" fontId="0" fillId="0" borderId="5" xfId="0" applyNumberFormat="1" applyBorder="1"/>
    <xf numFmtId="0" fontId="0" fillId="7" borderId="5" xfId="0" applyFill="1" applyBorder="1"/>
    <xf numFmtId="0" fontId="0" fillId="8" borderId="5" xfId="0" applyFill="1" applyBorder="1"/>
    <xf numFmtId="0" fontId="0" fillId="9" borderId="5" xfId="0" applyFill="1" applyBorder="1"/>
    <xf numFmtId="49" fontId="9" fillId="2" borderId="0" xfId="0" applyNumberFormat="1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horizontal="right" vertical="top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39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17" fillId="2" borderId="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49" fontId="4" fillId="3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/>
    </xf>
    <xf numFmtId="49" fontId="4" fillId="3" borderId="4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3"/>
  <sheetViews>
    <sheetView view="pageBreakPreview" topLeftCell="A42" zoomScale="60" zoomScaleNormal="100" workbookViewId="0">
      <selection activeCell="L93" sqref="L93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8" width="11.140625" customWidth="1"/>
    <col min="9" max="9" width="13.85546875" customWidth="1"/>
    <col min="10" max="10" width="8" customWidth="1"/>
    <col min="11" max="11" width="12.7109375" customWidth="1"/>
    <col min="12" max="12" width="13.28515625" customWidth="1"/>
    <col min="13" max="13" width="1.42578125" customWidth="1"/>
    <col min="14" max="14" width="0.140625" customWidth="1"/>
    <col min="15" max="15" width="8.28515625" customWidth="1"/>
  </cols>
  <sheetData>
    <row r="1" spans="2:13" s="1" customFormat="1" ht="5.25" customHeight="1" x14ac:dyDescent="0.2"/>
    <row r="2" spans="2:13" s="1" customFormat="1" ht="17.100000000000001" customHeight="1" x14ac:dyDescent="0.2">
      <c r="I2" s="39" t="s">
        <v>110</v>
      </c>
      <c r="J2" s="39"/>
      <c r="K2" s="39"/>
      <c r="L2" s="39"/>
      <c r="M2" s="39"/>
    </row>
    <row r="3" spans="2:13" s="1" customFormat="1" ht="28.7" customHeight="1" x14ac:dyDescent="0.2"/>
    <row r="4" spans="2:13" s="1" customFormat="1" ht="2.65" customHeight="1" x14ac:dyDescent="0.2">
      <c r="B4" s="37"/>
      <c r="C4" s="37"/>
      <c r="D4" s="37"/>
    </row>
    <row r="5" spans="2:13" s="1" customFormat="1" ht="28.7" customHeight="1" x14ac:dyDescent="0.2"/>
    <row r="6" spans="2:13" s="1" customFormat="1" ht="2.65" customHeight="1" x14ac:dyDescent="0.2">
      <c r="B6" s="37"/>
      <c r="C6" s="37"/>
      <c r="D6" s="37"/>
    </row>
    <row r="7" spans="2:13" s="1" customFormat="1" ht="28.7" customHeight="1" x14ac:dyDescent="0.2"/>
    <row r="8" spans="2:13" s="1" customFormat="1" ht="5.25" customHeight="1" x14ac:dyDescent="0.2">
      <c r="B8" s="37"/>
      <c r="C8" s="37"/>
      <c r="D8" s="37"/>
    </row>
    <row r="9" spans="2:13" s="1" customFormat="1" ht="4.3499999999999996" customHeight="1" x14ac:dyDescent="0.2"/>
    <row r="10" spans="2:13" s="1" customFormat="1" ht="6.95" customHeight="1" x14ac:dyDescent="0.2">
      <c r="B10" s="38" t="s">
        <v>111</v>
      </c>
      <c r="C10" s="38"/>
      <c r="D10" s="38"/>
    </row>
    <row r="11" spans="2:13" s="1" customFormat="1" ht="12.2" customHeight="1" x14ac:dyDescent="0.2">
      <c r="B11" s="38"/>
      <c r="C11" s="38"/>
      <c r="D11" s="38"/>
      <c r="G11" s="45" t="s">
        <v>112</v>
      </c>
      <c r="H11" s="45"/>
      <c r="I11" s="45"/>
      <c r="J11" s="45"/>
      <c r="K11" s="45"/>
      <c r="L11" s="45"/>
    </row>
    <row r="12" spans="2:13" s="1" customFormat="1" ht="7.9" customHeight="1" x14ac:dyDescent="0.2">
      <c r="G12" s="45"/>
      <c r="H12" s="45"/>
      <c r="I12" s="45"/>
      <c r="J12" s="45"/>
      <c r="K12" s="45"/>
      <c r="L12" s="45"/>
    </row>
    <row r="13" spans="2:13" s="1" customFormat="1" ht="14.45" customHeight="1" x14ac:dyDescent="0.2"/>
    <row r="14" spans="2:13" s="1" customFormat="1" ht="24" customHeight="1" x14ac:dyDescent="0.2">
      <c r="E14" s="41" t="s">
        <v>113</v>
      </c>
      <c r="F14" s="41"/>
      <c r="G14" s="41"/>
    </row>
    <row r="15" spans="2:13" s="1" customFormat="1" ht="24" customHeight="1" x14ac:dyDescent="0.2">
      <c r="E15" s="42" t="s">
        <v>114</v>
      </c>
      <c r="F15" s="42"/>
      <c r="G15" s="42"/>
    </row>
    <row r="16" spans="2:13" s="1" customFormat="1" ht="34.700000000000003" customHeight="1" x14ac:dyDescent="0.2"/>
    <row r="17" spans="2:15" s="1" customFormat="1" ht="20.85" customHeight="1" x14ac:dyDescent="0.2">
      <c r="B17" s="10" t="s">
        <v>115</v>
      </c>
      <c r="C17" s="10"/>
    </row>
    <row r="18" spans="2:15" s="1" customFormat="1" ht="2.65" customHeight="1" x14ac:dyDescent="0.2"/>
    <row r="19" spans="2:15" s="1" customFormat="1" ht="20.85" customHeight="1" x14ac:dyDescent="0.2">
      <c r="B19" s="10" t="s">
        <v>116</v>
      </c>
      <c r="C19" s="10"/>
    </row>
    <row r="20" spans="2:15" s="1" customFormat="1" ht="2.65" customHeight="1" x14ac:dyDescent="0.2"/>
    <row r="21" spans="2:15" s="1" customFormat="1" ht="20.85" customHeight="1" x14ac:dyDescent="0.2">
      <c r="B21" s="10" t="s">
        <v>117</v>
      </c>
      <c r="C21" s="10"/>
    </row>
    <row r="22" spans="2:15" s="1" customFormat="1" ht="2.65" customHeight="1" x14ac:dyDescent="0.2"/>
    <row r="23" spans="2:15" s="1" customFormat="1" ht="20.85" customHeight="1" x14ac:dyDescent="0.2">
      <c r="B23" s="10" t="s">
        <v>118</v>
      </c>
      <c r="C23" s="10"/>
    </row>
    <row r="24" spans="2:15" s="1" customFormat="1" ht="34.700000000000003" customHeight="1" x14ac:dyDescent="0.2"/>
    <row r="25" spans="2:15" s="1" customFormat="1" ht="50.1" customHeight="1" x14ac:dyDescent="0.2">
      <c r="B25" s="46" t="s">
        <v>143</v>
      </c>
      <c r="C25" s="47"/>
      <c r="D25" s="47"/>
      <c r="E25" s="47"/>
      <c r="F25" s="47"/>
      <c r="G25" s="47"/>
      <c r="H25" s="47"/>
      <c r="I25" s="47"/>
      <c r="J25" s="47"/>
      <c r="K25" s="47"/>
    </row>
    <row r="26" spans="2:15" s="1" customFormat="1" ht="58.15" customHeight="1" x14ac:dyDescent="0.2"/>
    <row r="27" spans="2:15" s="1" customFormat="1" ht="3.2" customHeight="1" x14ac:dyDescent="0.2"/>
    <row r="28" spans="2:15" s="1" customFormat="1" ht="18.2" customHeight="1" x14ac:dyDescent="0.2">
      <c r="B28" s="36" t="s">
        <v>119</v>
      </c>
      <c r="C28" s="36"/>
      <c r="D28" s="36"/>
      <c r="E28" s="36"/>
      <c r="F28" s="36"/>
      <c r="G28" s="36"/>
      <c r="H28" s="36"/>
      <c r="I28" s="36"/>
      <c r="J28" s="36"/>
      <c r="K28" s="36"/>
    </row>
    <row r="29" spans="2:15" s="1" customFormat="1" ht="5.25" customHeight="1" x14ac:dyDescent="0.2"/>
    <row r="30" spans="2:15" s="1" customFormat="1" ht="35.65" customHeight="1" x14ac:dyDescent="0.2">
      <c r="B30" s="2" t="s">
        <v>0</v>
      </c>
      <c r="C30" s="3" t="s">
        <v>1</v>
      </c>
      <c r="D30" s="4" t="s">
        <v>2</v>
      </c>
      <c r="E30" s="4" t="s">
        <v>3</v>
      </c>
      <c r="F30" s="4" t="s">
        <v>4</v>
      </c>
      <c r="G30" s="4" t="s">
        <v>5</v>
      </c>
      <c r="H30" s="4" t="s">
        <v>6</v>
      </c>
      <c r="I30" s="3" t="s">
        <v>7</v>
      </c>
      <c r="J30" s="4" t="s">
        <v>8</v>
      </c>
      <c r="K30" s="4" t="s">
        <v>9</v>
      </c>
      <c r="L30" s="3" t="s">
        <v>10</v>
      </c>
    </row>
    <row r="31" spans="2:15" s="1" customFormat="1" ht="19.7" customHeight="1" x14ac:dyDescent="0.2">
      <c r="B31" s="5">
        <v>1</v>
      </c>
      <c r="C31" s="6" t="s">
        <v>11</v>
      </c>
      <c r="D31" s="6" t="s">
        <v>12</v>
      </c>
      <c r="E31" s="7" t="s">
        <v>13</v>
      </c>
      <c r="F31" s="6" t="s">
        <v>14</v>
      </c>
      <c r="G31" s="8">
        <v>12099</v>
      </c>
      <c r="H31" s="8">
        <v>37.56</v>
      </c>
      <c r="I31" s="8">
        <v>454438.44</v>
      </c>
      <c r="J31" s="5">
        <v>8</v>
      </c>
      <c r="K31" s="8">
        <v>36355.08</v>
      </c>
      <c r="L31" s="8">
        <v>490793.52</v>
      </c>
      <c r="O31" s="15" t="s">
        <v>147</v>
      </c>
    </row>
    <row r="32" spans="2:15" s="1" customFormat="1" ht="3.2" customHeight="1" x14ac:dyDescent="0.2"/>
    <row r="33" spans="2:15" s="1" customFormat="1" ht="18.2" customHeight="1" x14ac:dyDescent="0.2">
      <c r="B33" s="36" t="s">
        <v>120</v>
      </c>
      <c r="C33" s="36"/>
      <c r="D33" s="36"/>
      <c r="E33" s="36"/>
      <c r="F33" s="36"/>
      <c r="G33" s="36"/>
      <c r="H33" s="36"/>
      <c r="I33" s="36"/>
      <c r="J33" s="36"/>
      <c r="K33" s="36"/>
    </row>
    <row r="34" spans="2:15" s="1" customFormat="1" ht="5.25" customHeight="1" x14ac:dyDescent="0.2"/>
    <row r="35" spans="2:15" s="1" customFormat="1" ht="35.65" customHeight="1" x14ac:dyDescent="0.2">
      <c r="B35" s="2" t="s">
        <v>0</v>
      </c>
      <c r="C35" s="3" t="s">
        <v>1</v>
      </c>
      <c r="D35" s="4" t="s">
        <v>2</v>
      </c>
      <c r="E35" s="4" t="s">
        <v>3</v>
      </c>
      <c r="F35" s="4" t="s">
        <v>4</v>
      </c>
      <c r="G35" s="4" t="s">
        <v>5</v>
      </c>
      <c r="H35" s="4" t="s">
        <v>6</v>
      </c>
      <c r="I35" s="3" t="s">
        <v>7</v>
      </c>
      <c r="J35" s="4" t="s">
        <v>8</v>
      </c>
      <c r="K35" s="4" t="s">
        <v>9</v>
      </c>
      <c r="L35" s="3" t="s">
        <v>10</v>
      </c>
    </row>
    <row r="36" spans="2:15" s="1" customFormat="1" ht="19.7" customHeight="1" x14ac:dyDescent="0.2">
      <c r="B36" s="5">
        <v>2</v>
      </c>
      <c r="C36" s="6" t="s">
        <v>11</v>
      </c>
      <c r="D36" s="6" t="s">
        <v>12</v>
      </c>
      <c r="E36" s="7" t="s">
        <v>13</v>
      </c>
      <c r="F36" s="6" t="s">
        <v>14</v>
      </c>
      <c r="G36" s="8">
        <v>1594</v>
      </c>
      <c r="H36" s="8">
        <v>49.05</v>
      </c>
      <c r="I36" s="8">
        <v>78185.7</v>
      </c>
      <c r="J36" s="5">
        <v>8</v>
      </c>
      <c r="K36" s="8">
        <v>6254.86</v>
      </c>
      <c r="L36" s="8">
        <v>84440.56</v>
      </c>
      <c r="O36" s="15" t="s">
        <v>147</v>
      </c>
    </row>
    <row r="37" spans="2:15" s="1" customFormat="1" ht="3.2" customHeight="1" x14ac:dyDescent="0.2"/>
    <row r="38" spans="2:15" s="1" customFormat="1" ht="18.2" customHeight="1" x14ac:dyDescent="0.2">
      <c r="B38" s="36" t="s">
        <v>121</v>
      </c>
      <c r="C38" s="36"/>
      <c r="D38" s="36"/>
      <c r="E38" s="36"/>
      <c r="F38" s="36"/>
      <c r="G38" s="36"/>
      <c r="H38" s="36"/>
      <c r="I38" s="36"/>
      <c r="J38" s="36"/>
      <c r="K38" s="36"/>
    </row>
    <row r="39" spans="2:15" s="1" customFormat="1" ht="5.25" customHeight="1" x14ac:dyDescent="0.2"/>
    <row r="40" spans="2:15" s="1" customFormat="1" ht="35.65" customHeight="1" x14ac:dyDescent="0.2">
      <c r="B40" s="2" t="s">
        <v>0</v>
      </c>
      <c r="C40" s="3" t="s">
        <v>1</v>
      </c>
      <c r="D40" s="4" t="s">
        <v>2</v>
      </c>
      <c r="E40" s="4" t="s">
        <v>3</v>
      </c>
      <c r="F40" s="4" t="s">
        <v>4</v>
      </c>
      <c r="G40" s="4" t="s">
        <v>5</v>
      </c>
      <c r="H40" s="4" t="s">
        <v>6</v>
      </c>
      <c r="I40" s="3" t="s">
        <v>7</v>
      </c>
      <c r="J40" s="4" t="s">
        <v>8</v>
      </c>
      <c r="K40" s="4" t="s">
        <v>9</v>
      </c>
      <c r="L40" s="3" t="s">
        <v>10</v>
      </c>
    </row>
    <row r="41" spans="2:15" s="1" customFormat="1" ht="19.7" customHeight="1" x14ac:dyDescent="0.2">
      <c r="B41" s="5">
        <v>3</v>
      </c>
      <c r="C41" s="6" t="s">
        <v>11</v>
      </c>
      <c r="D41" s="6" t="s">
        <v>12</v>
      </c>
      <c r="E41" s="7" t="s">
        <v>13</v>
      </c>
      <c r="F41" s="6" t="s">
        <v>14</v>
      </c>
      <c r="G41" s="8">
        <v>5920</v>
      </c>
      <c r="H41" s="8">
        <v>86.73</v>
      </c>
      <c r="I41" s="8">
        <v>513441.6</v>
      </c>
      <c r="J41" s="5">
        <v>8</v>
      </c>
      <c r="K41" s="8">
        <v>41075.33</v>
      </c>
      <c r="L41" s="8">
        <v>554516.93000000005</v>
      </c>
      <c r="O41" s="15" t="s">
        <v>147</v>
      </c>
    </row>
    <row r="42" spans="2:15" s="1" customFormat="1" ht="3.2" customHeight="1" x14ac:dyDescent="0.2"/>
    <row r="43" spans="2:15" s="1" customFormat="1" ht="18.2" customHeight="1" x14ac:dyDescent="0.2">
      <c r="B43" s="36" t="s">
        <v>122</v>
      </c>
      <c r="C43" s="36"/>
      <c r="D43" s="36"/>
      <c r="E43" s="36"/>
      <c r="F43" s="36"/>
      <c r="G43" s="36"/>
      <c r="H43" s="36"/>
      <c r="I43" s="36"/>
      <c r="J43" s="36"/>
      <c r="K43" s="36"/>
    </row>
    <row r="44" spans="2:15" s="1" customFormat="1" ht="5.25" customHeight="1" x14ac:dyDescent="0.2"/>
    <row r="45" spans="2:15" s="1" customFormat="1" ht="35.65" customHeight="1" x14ac:dyDescent="0.2">
      <c r="B45" s="2" t="s">
        <v>0</v>
      </c>
      <c r="C45" s="3" t="s">
        <v>1</v>
      </c>
      <c r="D45" s="4" t="s">
        <v>2</v>
      </c>
      <c r="E45" s="4" t="s">
        <v>3</v>
      </c>
      <c r="F45" s="4" t="s">
        <v>4</v>
      </c>
      <c r="G45" s="4" t="s">
        <v>5</v>
      </c>
      <c r="H45" s="4" t="s">
        <v>6</v>
      </c>
      <c r="I45" s="3" t="s">
        <v>7</v>
      </c>
      <c r="J45" s="4" t="s">
        <v>8</v>
      </c>
      <c r="K45" s="4" t="s">
        <v>9</v>
      </c>
      <c r="L45" s="3" t="s">
        <v>10</v>
      </c>
    </row>
    <row r="46" spans="2:15" s="1" customFormat="1" ht="19.7" customHeight="1" x14ac:dyDescent="0.2">
      <c r="B46" s="5">
        <v>4</v>
      </c>
      <c r="C46" s="6" t="s">
        <v>11</v>
      </c>
      <c r="D46" s="6" t="s">
        <v>12</v>
      </c>
      <c r="E46" s="7" t="s">
        <v>13</v>
      </c>
      <c r="F46" s="6" t="s">
        <v>14</v>
      </c>
      <c r="G46" s="8">
        <v>3642</v>
      </c>
      <c r="H46" s="8">
        <v>94.3</v>
      </c>
      <c r="I46" s="8">
        <v>343440.6</v>
      </c>
      <c r="J46" s="5">
        <v>8</v>
      </c>
      <c r="K46" s="8">
        <v>27475.25</v>
      </c>
      <c r="L46" s="8">
        <v>370915.85</v>
      </c>
      <c r="O46" s="15" t="s">
        <v>147</v>
      </c>
    </row>
    <row r="47" spans="2:15" s="1" customFormat="1" ht="3.2" customHeight="1" x14ac:dyDescent="0.2"/>
    <row r="48" spans="2:15" s="1" customFormat="1" ht="18.2" customHeight="1" x14ac:dyDescent="0.2">
      <c r="B48" s="36" t="s">
        <v>123</v>
      </c>
      <c r="C48" s="36"/>
      <c r="D48" s="36"/>
      <c r="E48" s="36"/>
      <c r="F48" s="36"/>
      <c r="G48" s="36"/>
      <c r="H48" s="36"/>
      <c r="I48" s="36"/>
      <c r="J48" s="36"/>
      <c r="K48" s="36"/>
    </row>
    <row r="49" spans="2:15" s="1" customFormat="1" ht="5.25" customHeight="1" x14ac:dyDescent="0.2"/>
    <row r="50" spans="2:15" s="1" customFormat="1" ht="35.65" customHeight="1" x14ac:dyDescent="0.2">
      <c r="B50" s="2" t="s">
        <v>0</v>
      </c>
      <c r="C50" s="3" t="s">
        <v>1</v>
      </c>
      <c r="D50" s="4" t="s">
        <v>2</v>
      </c>
      <c r="E50" s="4" t="s">
        <v>3</v>
      </c>
      <c r="F50" s="4" t="s">
        <v>4</v>
      </c>
      <c r="G50" s="4" t="s">
        <v>5</v>
      </c>
      <c r="H50" s="4" t="s">
        <v>6</v>
      </c>
      <c r="I50" s="3" t="s">
        <v>7</v>
      </c>
      <c r="J50" s="4" t="s">
        <v>8</v>
      </c>
      <c r="K50" s="4" t="s">
        <v>9</v>
      </c>
      <c r="L50" s="3" t="s">
        <v>10</v>
      </c>
    </row>
    <row r="51" spans="2:15" s="1" customFormat="1" ht="19.7" customHeight="1" x14ac:dyDescent="0.2">
      <c r="B51" s="5">
        <v>5</v>
      </c>
      <c r="C51" s="6" t="s">
        <v>11</v>
      </c>
      <c r="D51" s="6" t="s">
        <v>12</v>
      </c>
      <c r="E51" s="7" t="s">
        <v>13</v>
      </c>
      <c r="F51" s="6" t="s">
        <v>14</v>
      </c>
      <c r="G51" s="8">
        <v>1518</v>
      </c>
      <c r="H51" s="8">
        <v>106.05</v>
      </c>
      <c r="I51" s="8">
        <v>160983.9</v>
      </c>
      <c r="J51" s="5">
        <v>8</v>
      </c>
      <c r="K51" s="8">
        <v>12878.71</v>
      </c>
      <c r="L51" s="8">
        <v>173862.61</v>
      </c>
      <c r="O51" s="15" t="s">
        <v>147</v>
      </c>
    </row>
    <row r="52" spans="2:15" s="1" customFormat="1" ht="9" customHeight="1" x14ac:dyDescent="0.2"/>
    <row r="53" spans="2:15" s="1" customFormat="1" ht="35.65" customHeight="1" x14ac:dyDescent="0.2">
      <c r="B53" s="16" t="s">
        <v>0</v>
      </c>
      <c r="C53" s="17" t="s">
        <v>1</v>
      </c>
      <c r="D53" s="18" t="s">
        <v>2</v>
      </c>
      <c r="E53" s="18" t="s">
        <v>3</v>
      </c>
      <c r="F53" s="18" t="s">
        <v>4</v>
      </c>
      <c r="G53" s="18" t="s">
        <v>5</v>
      </c>
      <c r="H53" s="18" t="s">
        <v>6</v>
      </c>
      <c r="I53" s="17" t="s">
        <v>7</v>
      </c>
      <c r="J53" s="18" t="s">
        <v>8</v>
      </c>
      <c r="K53" s="18" t="s">
        <v>9</v>
      </c>
      <c r="L53" s="17" t="s">
        <v>10</v>
      </c>
    </row>
    <row r="54" spans="2:15" s="1" customFormat="1" ht="38.85" customHeight="1" x14ac:dyDescent="0.2">
      <c r="B54" s="23">
        <v>6</v>
      </c>
      <c r="C54" s="24" t="s">
        <v>15</v>
      </c>
      <c r="D54" s="24" t="s">
        <v>16</v>
      </c>
      <c r="E54" s="25" t="s">
        <v>17</v>
      </c>
      <c r="F54" s="24" t="s">
        <v>18</v>
      </c>
      <c r="G54" s="26">
        <v>40.22</v>
      </c>
      <c r="H54" s="26">
        <v>1405.64</v>
      </c>
      <c r="I54" s="26">
        <v>56534.84</v>
      </c>
      <c r="J54" s="23">
        <v>8</v>
      </c>
      <c r="K54" s="26">
        <v>4522.79</v>
      </c>
      <c r="L54" s="26">
        <v>61057.63</v>
      </c>
      <c r="O54" s="13" t="s">
        <v>150</v>
      </c>
    </row>
    <row r="55" spans="2:15" s="1" customFormat="1" ht="28.7" customHeight="1" x14ac:dyDescent="0.2">
      <c r="B55" s="23">
        <v>7</v>
      </c>
      <c r="C55" s="24" t="s">
        <v>19</v>
      </c>
      <c r="D55" s="24" t="s">
        <v>20</v>
      </c>
      <c r="E55" s="25" t="s">
        <v>21</v>
      </c>
      <c r="F55" s="24" t="s">
        <v>18</v>
      </c>
      <c r="G55" s="26">
        <v>4.79</v>
      </c>
      <c r="H55" s="26">
        <v>637.52</v>
      </c>
      <c r="I55" s="26">
        <v>3053.72</v>
      </c>
      <c r="J55" s="23">
        <v>8</v>
      </c>
      <c r="K55" s="26">
        <v>244.3</v>
      </c>
      <c r="L55" s="26">
        <v>3298.02</v>
      </c>
      <c r="O55" s="13" t="s">
        <v>150</v>
      </c>
    </row>
    <row r="56" spans="2:15" s="1" customFormat="1" ht="19.7" customHeight="1" x14ac:dyDescent="0.2">
      <c r="B56" s="23">
        <v>8</v>
      </c>
      <c r="C56" s="24" t="s">
        <v>22</v>
      </c>
      <c r="D56" s="24" t="s">
        <v>23</v>
      </c>
      <c r="E56" s="25" t="s">
        <v>24</v>
      </c>
      <c r="F56" s="24" t="s">
        <v>14</v>
      </c>
      <c r="G56" s="26">
        <v>94</v>
      </c>
      <c r="H56" s="26">
        <v>131.33000000000001</v>
      </c>
      <c r="I56" s="26">
        <v>12345.02</v>
      </c>
      <c r="J56" s="23">
        <v>8</v>
      </c>
      <c r="K56" s="26">
        <v>987.6</v>
      </c>
      <c r="L56" s="26">
        <v>13332.62</v>
      </c>
      <c r="O56" s="13" t="s">
        <v>150</v>
      </c>
    </row>
    <row r="57" spans="2:15" s="1" customFormat="1" ht="19.7" customHeight="1" x14ac:dyDescent="0.2">
      <c r="B57" s="23">
        <v>9</v>
      </c>
      <c r="C57" s="24" t="s">
        <v>25</v>
      </c>
      <c r="D57" s="24" t="s">
        <v>26</v>
      </c>
      <c r="E57" s="25" t="s">
        <v>27</v>
      </c>
      <c r="F57" s="24" t="s">
        <v>28</v>
      </c>
      <c r="G57" s="26">
        <v>64.180000000000007</v>
      </c>
      <c r="H57" s="26">
        <v>589.11</v>
      </c>
      <c r="I57" s="26">
        <v>37809.08</v>
      </c>
      <c r="J57" s="23">
        <v>8</v>
      </c>
      <c r="K57" s="26">
        <v>3024.73</v>
      </c>
      <c r="L57" s="26">
        <v>40833.81</v>
      </c>
      <c r="O57" s="13" t="s">
        <v>150</v>
      </c>
    </row>
    <row r="58" spans="2:15" s="1" customFormat="1" ht="19.7" customHeight="1" x14ac:dyDescent="0.2">
      <c r="B58" s="23">
        <v>10</v>
      </c>
      <c r="C58" s="24" t="s">
        <v>29</v>
      </c>
      <c r="D58" s="24" t="s">
        <v>30</v>
      </c>
      <c r="E58" s="25" t="s">
        <v>31</v>
      </c>
      <c r="F58" s="24" t="s">
        <v>28</v>
      </c>
      <c r="G58" s="26">
        <v>77.53</v>
      </c>
      <c r="H58" s="26">
        <v>1242.53</v>
      </c>
      <c r="I58" s="26">
        <v>96333.35</v>
      </c>
      <c r="J58" s="23">
        <v>8</v>
      </c>
      <c r="K58" s="26">
        <v>7706.67</v>
      </c>
      <c r="L58" s="26">
        <v>104040.02</v>
      </c>
      <c r="O58" s="13" t="s">
        <v>150</v>
      </c>
    </row>
    <row r="59" spans="2:15" s="1" customFormat="1" ht="19.7" customHeight="1" x14ac:dyDescent="0.2">
      <c r="B59" s="23">
        <v>11</v>
      </c>
      <c r="C59" s="24" t="s">
        <v>32</v>
      </c>
      <c r="D59" s="24" t="s">
        <v>33</v>
      </c>
      <c r="E59" s="25" t="s">
        <v>34</v>
      </c>
      <c r="F59" s="24" t="s">
        <v>28</v>
      </c>
      <c r="G59" s="26">
        <v>18.07</v>
      </c>
      <c r="H59" s="26">
        <v>555.53</v>
      </c>
      <c r="I59" s="26">
        <v>10038.43</v>
      </c>
      <c r="J59" s="23">
        <v>8</v>
      </c>
      <c r="K59" s="26">
        <v>803.07</v>
      </c>
      <c r="L59" s="26">
        <v>10841.5</v>
      </c>
      <c r="O59" s="13" t="s">
        <v>150</v>
      </c>
    </row>
    <row r="60" spans="2:15" s="1" customFormat="1" ht="19.7" customHeight="1" x14ac:dyDescent="0.2">
      <c r="B60" s="23">
        <v>12</v>
      </c>
      <c r="C60" s="24" t="s">
        <v>35</v>
      </c>
      <c r="D60" s="24" t="s">
        <v>36</v>
      </c>
      <c r="E60" s="25" t="s">
        <v>37</v>
      </c>
      <c r="F60" s="24" t="s">
        <v>28</v>
      </c>
      <c r="G60" s="26">
        <v>159.78</v>
      </c>
      <c r="H60" s="26">
        <v>66.3</v>
      </c>
      <c r="I60" s="26">
        <v>10593.41</v>
      </c>
      <c r="J60" s="23">
        <v>8</v>
      </c>
      <c r="K60" s="26">
        <v>847.47</v>
      </c>
      <c r="L60" s="26">
        <v>11440.88</v>
      </c>
      <c r="O60" s="13" t="s">
        <v>150</v>
      </c>
    </row>
    <row r="61" spans="2:15" s="1" customFormat="1" ht="28.7" customHeight="1" x14ac:dyDescent="0.2">
      <c r="B61" s="23">
        <v>13</v>
      </c>
      <c r="C61" s="24" t="s">
        <v>38</v>
      </c>
      <c r="D61" s="24" t="s">
        <v>39</v>
      </c>
      <c r="E61" s="25" t="s">
        <v>40</v>
      </c>
      <c r="F61" s="24" t="s">
        <v>18</v>
      </c>
      <c r="G61" s="26">
        <v>61.71</v>
      </c>
      <c r="H61" s="26">
        <v>1048.79</v>
      </c>
      <c r="I61" s="26">
        <v>64720.83</v>
      </c>
      <c r="J61" s="23">
        <v>8</v>
      </c>
      <c r="K61" s="26">
        <v>5177.67</v>
      </c>
      <c r="L61" s="26">
        <v>69898.5</v>
      </c>
      <c r="O61" s="13" t="s">
        <v>150</v>
      </c>
    </row>
    <row r="62" spans="2:15" s="1" customFormat="1" ht="28.7" customHeight="1" x14ac:dyDescent="0.2">
      <c r="B62" s="23">
        <v>14</v>
      </c>
      <c r="C62" s="24" t="s">
        <v>41</v>
      </c>
      <c r="D62" s="24" t="s">
        <v>42</v>
      </c>
      <c r="E62" s="25" t="s">
        <v>43</v>
      </c>
      <c r="F62" s="24" t="s">
        <v>18</v>
      </c>
      <c r="G62" s="26">
        <v>28.98</v>
      </c>
      <c r="H62" s="26">
        <v>1832.64</v>
      </c>
      <c r="I62" s="26">
        <v>53109.91</v>
      </c>
      <c r="J62" s="23">
        <v>8</v>
      </c>
      <c r="K62" s="26">
        <v>4248.79</v>
      </c>
      <c r="L62" s="26">
        <v>57358.7</v>
      </c>
      <c r="O62" s="13" t="s">
        <v>150</v>
      </c>
    </row>
    <row r="63" spans="2:15" s="1" customFormat="1" ht="19.7" customHeight="1" x14ac:dyDescent="0.2">
      <c r="B63" s="23">
        <v>15</v>
      </c>
      <c r="C63" s="24" t="s">
        <v>44</v>
      </c>
      <c r="D63" s="24" t="s">
        <v>45</v>
      </c>
      <c r="E63" s="25" t="s">
        <v>46</v>
      </c>
      <c r="F63" s="24" t="s">
        <v>18</v>
      </c>
      <c r="G63" s="26">
        <v>13.22</v>
      </c>
      <c r="H63" s="26">
        <v>1556.17</v>
      </c>
      <c r="I63" s="26">
        <v>20572.57</v>
      </c>
      <c r="J63" s="23">
        <v>8</v>
      </c>
      <c r="K63" s="26">
        <v>1645.81</v>
      </c>
      <c r="L63" s="26">
        <v>22218.38</v>
      </c>
      <c r="O63" s="13" t="s">
        <v>150</v>
      </c>
    </row>
    <row r="64" spans="2:15" s="1" customFormat="1" ht="19.7" customHeight="1" x14ac:dyDescent="0.2">
      <c r="B64" s="23">
        <v>16</v>
      </c>
      <c r="C64" s="24" t="s">
        <v>47</v>
      </c>
      <c r="D64" s="24" t="s">
        <v>48</v>
      </c>
      <c r="E64" s="25" t="s">
        <v>49</v>
      </c>
      <c r="F64" s="24" t="s">
        <v>18</v>
      </c>
      <c r="G64" s="26">
        <v>61.3</v>
      </c>
      <c r="H64" s="26">
        <v>1405.24</v>
      </c>
      <c r="I64" s="26">
        <v>86141.21</v>
      </c>
      <c r="J64" s="23">
        <v>8</v>
      </c>
      <c r="K64" s="26">
        <v>6891.3</v>
      </c>
      <c r="L64" s="26">
        <v>93032.51</v>
      </c>
      <c r="O64" s="13" t="s">
        <v>150</v>
      </c>
    </row>
    <row r="65" spans="2:15" s="1" customFormat="1" ht="19.7" customHeight="1" x14ac:dyDescent="0.2">
      <c r="B65" s="23">
        <v>17</v>
      </c>
      <c r="C65" s="24" t="s">
        <v>50</v>
      </c>
      <c r="D65" s="24" t="s">
        <v>51</v>
      </c>
      <c r="E65" s="25" t="s">
        <v>52</v>
      </c>
      <c r="F65" s="24" t="s">
        <v>53</v>
      </c>
      <c r="G65" s="26">
        <v>265</v>
      </c>
      <c r="H65" s="26">
        <v>7.89</v>
      </c>
      <c r="I65" s="26">
        <v>2090.85</v>
      </c>
      <c r="J65" s="23">
        <v>8</v>
      </c>
      <c r="K65" s="26">
        <v>167.27</v>
      </c>
      <c r="L65" s="26">
        <v>2258.12</v>
      </c>
      <c r="O65" s="11" t="s">
        <v>149</v>
      </c>
    </row>
    <row r="66" spans="2:15" s="1" customFormat="1" ht="19.7" customHeight="1" x14ac:dyDescent="0.2">
      <c r="B66" s="23">
        <v>18</v>
      </c>
      <c r="C66" s="24" t="s">
        <v>54</v>
      </c>
      <c r="D66" s="24" t="s">
        <v>55</v>
      </c>
      <c r="E66" s="25" t="s">
        <v>56</v>
      </c>
      <c r="F66" s="24" t="s">
        <v>53</v>
      </c>
      <c r="G66" s="26">
        <v>14</v>
      </c>
      <c r="H66" s="26">
        <v>247</v>
      </c>
      <c r="I66" s="26">
        <v>3458</v>
      </c>
      <c r="J66" s="23">
        <v>8</v>
      </c>
      <c r="K66" s="26">
        <v>276.64</v>
      </c>
      <c r="L66" s="26">
        <v>3734.64</v>
      </c>
      <c r="O66" s="11" t="s">
        <v>149</v>
      </c>
    </row>
    <row r="67" spans="2:15" s="1" customFormat="1" ht="19.7" customHeight="1" x14ac:dyDescent="0.2">
      <c r="B67" s="23">
        <v>19</v>
      </c>
      <c r="C67" s="24" t="s">
        <v>57</v>
      </c>
      <c r="D67" s="24" t="s">
        <v>58</v>
      </c>
      <c r="E67" s="25" t="s">
        <v>59</v>
      </c>
      <c r="F67" s="24" t="s">
        <v>60</v>
      </c>
      <c r="G67" s="26">
        <v>15.4</v>
      </c>
      <c r="H67" s="26">
        <v>982.55</v>
      </c>
      <c r="I67" s="26">
        <v>15131.29</v>
      </c>
      <c r="J67" s="23">
        <v>23</v>
      </c>
      <c r="K67" s="26">
        <v>3480.2</v>
      </c>
      <c r="L67" s="26">
        <v>18611.490000000002</v>
      </c>
      <c r="O67" s="11" t="s">
        <v>149</v>
      </c>
    </row>
    <row r="68" spans="2:15" s="1" customFormat="1" ht="19.7" customHeight="1" x14ac:dyDescent="0.2">
      <c r="B68" s="23">
        <v>20</v>
      </c>
      <c r="C68" s="24" t="s">
        <v>61</v>
      </c>
      <c r="D68" s="24" t="s">
        <v>62</v>
      </c>
      <c r="E68" s="25" t="s">
        <v>63</v>
      </c>
      <c r="F68" s="24" t="s">
        <v>60</v>
      </c>
      <c r="G68" s="26">
        <v>49</v>
      </c>
      <c r="H68" s="26">
        <v>999.15</v>
      </c>
      <c r="I68" s="26">
        <v>48958.35</v>
      </c>
      <c r="J68" s="23">
        <v>23</v>
      </c>
      <c r="K68" s="26">
        <v>11260.42</v>
      </c>
      <c r="L68" s="26">
        <v>60218.77</v>
      </c>
      <c r="O68" s="11" t="s">
        <v>149</v>
      </c>
    </row>
    <row r="69" spans="2:15" s="1" customFormat="1" ht="19.7" customHeight="1" x14ac:dyDescent="0.2">
      <c r="B69" s="23">
        <v>21</v>
      </c>
      <c r="C69" s="24" t="s">
        <v>64</v>
      </c>
      <c r="D69" s="24" t="s">
        <v>65</v>
      </c>
      <c r="E69" s="25" t="s">
        <v>66</v>
      </c>
      <c r="F69" s="24" t="s">
        <v>53</v>
      </c>
      <c r="G69" s="26">
        <v>1600</v>
      </c>
      <c r="H69" s="26">
        <v>5.08</v>
      </c>
      <c r="I69" s="26">
        <v>8128</v>
      </c>
      <c r="J69" s="23">
        <v>23</v>
      </c>
      <c r="K69" s="26">
        <v>1869.44</v>
      </c>
      <c r="L69" s="26">
        <v>9997.44</v>
      </c>
      <c r="O69" s="11" t="s">
        <v>149</v>
      </c>
    </row>
    <row r="70" spans="2:15" s="1" customFormat="1" ht="19.7" customHeight="1" x14ac:dyDescent="0.2">
      <c r="B70" s="23">
        <v>22</v>
      </c>
      <c r="C70" s="24" t="s">
        <v>67</v>
      </c>
      <c r="D70" s="24" t="s">
        <v>68</v>
      </c>
      <c r="E70" s="25" t="s">
        <v>69</v>
      </c>
      <c r="F70" s="24" t="s">
        <v>53</v>
      </c>
      <c r="G70" s="26">
        <v>105</v>
      </c>
      <c r="H70" s="26">
        <v>9</v>
      </c>
      <c r="I70" s="26">
        <v>945</v>
      </c>
      <c r="J70" s="23">
        <v>23</v>
      </c>
      <c r="K70" s="26">
        <v>217.35</v>
      </c>
      <c r="L70" s="26">
        <v>1162.3499999999999</v>
      </c>
      <c r="O70" s="11" t="s">
        <v>149</v>
      </c>
    </row>
    <row r="71" spans="2:15" s="1" customFormat="1" ht="19.7" customHeight="1" x14ac:dyDescent="0.2">
      <c r="B71" s="23">
        <v>23</v>
      </c>
      <c r="C71" s="24" t="s">
        <v>70</v>
      </c>
      <c r="D71" s="24" t="s">
        <v>71</v>
      </c>
      <c r="E71" s="25" t="s">
        <v>72</v>
      </c>
      <c r="F71" s="24" t="s">
        <v>60</v>
      </c>
      <c r="G71" s="26">
        <v>69.459999999999994</v>
      </c>
      <c r="H71" s="26">
        <v>576.29</v>
      </c>
      <c r="I71" s="26">
        <v>40029.1</v>
      </c>
      <c r="J71" s="23">
        <v>23</v>
      </c>
      <c r="K71" s="26">
        <v>9206.69</v>
      </c>
      <c r="L71" s="26">
        <v>49235.79</v>
      </c>
      <c r="O71" s="11" t="s">
        <v>149</v>
      </c>
    </row>
    <row r="72" spans="2:15" s="1" customFormat="1" ht="19.7" customHeight="1" x14ac:dyDescent="0.2">
      <c r="B72" s="23">
        <v>24</v>
      </c>
      <c r="C72" s="24" t="s">
        <v>73</v>
      </c>
      <c r="D72" s="24" t="s">
        <v>74</v>
      </c>
      <c r="E72" s="25" t="s">
        <v>75</v>
      </c>
      <c r="F72" s="24" t="s">
        <v>76</v>
      </c>
      <c r="G72" s="26">
        <v>150</v>
      </c>
      <c r="H72" s="26">
        <v>50</v>
      </c>
      <c r="I72" s="26">
        <v>7500</v>
      </c>
      <c r="J72" s="23">
        <v>23</v>
      </c>
      <c r="K72" s="26">
        <v>1725</v>
      </c>
      <c r="L72" s="26">
        <v>9225</v>
      </c>
      <c r="O72" s="11" t="s">
        <v>149</v>
      </c>
    </row>
    <row r="73" spans="2:15" s="1" customFormat="1" ht="19.7" customHeight="1" x14ac:dyDescent="0.2">
      <c r="B73" s="23">
        <v>25</v>
      </c>
      <c r="C73" s="24" t="s">
        <v>77</v>
      </c>
      <c r="D73" s="24" t="s">
        <v>78</v>
      </c>
      <c r="E73" s="25" t="s">
        <v>79</v>
      </c>
      <c r="F73" s="24" t="s">
        <v>80</v>
      </c>
      <c r="G73" s="26">
        <v>26</v>
      </c>
      <c r="H73" s="26">
        <v>5.73</v>
      </c>
      <c r="I73" s="26">
        <v>148.97999999999999</v>
      </c>
      <c r="J73" s="23">
        <v>8</v>
      </c>
      <c r="K73" s="26">
        <v>11.92</v>
      </c>
      <c r="L73" s="26">
        <v>160.9</v>
      </c>
      <c r="O73" s="11" t="s">
        <v>149</v>
      </c>
    </row>
    <row r="74" spans="2:15" s="1" customFormat="1" ht="28.7" customHeight="1" x14ac:dyDescent="0.2">
      <c r="B74" s="23">
        <v>26</v>
      </c>
      <c r="C74" s="24" t="s">
        <v>81</v>
      </c>
      <c r="D74" s="24" t="s">
        <v>82</v>
      </c>
      <c r="E74" s="25" t="s">
        <v>83</v>
      </c>
      <c r="F74" s="24" t="s">
        <v>80</v>
      </c>
      <c r="G74" s="26">
        <v>26</v>
      </c>
      <c r="H74" s="26">
        <v>26.17</v>
      </c>
      <c r="I74" s="26">
        <v>680.42</v>
      </c>
      <c r="J74" s="23">
        <v>8</v>
      </c>
      <c r="K74" s="26">
        <v>54.43</v>
      </c>
      <c r="L74" s="26">
        <v>734.85</v>
      </c>
      <c r="O74" s="11" t="s">
        <v>149</v>
      </c>
    </row>
    <row r="75" spans="2:15" s="1" customFormat="1" ht="28.7" customHeight="1" x14ac:dyDescent="0.2">
      <c r="B75" s="23">
        <v>27</v>
      </c>
      <c r="C75" s="24" t="s">
        <v>84</v>
      </c>
      <c r="D75" s="24" t="s">
        <v>85</v>
      </c>
      <c r="E75" s="25" t="s">
        <v>86</v>
      </c>
      <c r="F75" s="24" t="s">
        <v>53</v>
      </c>
      <c r="G75" s="26">
        <v>223</v>
      </c>
      <c r="H75" s="26">
        <v>6</v>
      </c>
      <c r="I75" s="26">
        <v>1338</v>
      </c>
      <c r="J75" s="23">
        <v>8</v>
      </c>
      <c r="K75" s="26">
        <v>107.04</v>
      </c>
      <c r="L75" s="26">
        <v>1445.04</v>
      </c>
      <c r="O75" s="11" t="s">
        <v>149</v>
      </c>
    </row>
    <row r="76" spans="2:15" s="1" customFormat="1" ht="19.7" customHeight="1" x14ac:dyDescent="0.2">
      <c r="B76" s="23">
        <v>28</v>
      </c>
      <c r="C76" s="24" t="s">
        <v>87</v>
      </c>
      <c r="D76" s="24" t="s">
        <v>88</v>
      </c>
      <c r="E76" s="25" t="s">
        <v>89</v>
      </c>
      <c r="F76" s="24" t="s">
        <v>18</v>
      </c>
      <c r="G76" s="26">
        <v>2.06</v>
      </c>
      <c r="H76" s="26">
        <v>655.16999999999996</v>
      </c>
      <c r="I76" s="26">
        <v>1349.65</v>
      </c>
      <c r="J76" s="23">
        <v>8</v>
      </c>
      <c r="K76" s="26">
        <v>107.97</v>
      </c>
      <c r="L76" s="26">
        <v>1457.62</v>
      </c>
      <c r="O76" s="11" t="s">
        <v>149</v>
      </c>
    </row>
    <row r="77" spans="2:15" s="1" customFormat="1" ht="28.7" customHeight="1" x14ac:dyDescent="0.2">
      <c r="B77" s="23">
        <v>29</v>
      </c>
      <c r="C77" s="24" t="s">
        <v>90</v>
      </c>
      <c r="D77" s="24" t="s">
        <v>91</v>
      </c>
      <c r="E77" s="25" t="s">
        <v>92</v>
      </c>
      <c r="F77" s="24" t="s">
        <v>76</v>
      </c>
      <c r="G77" s="26">
        <v>60</v>
      </c>
      <c r="H77" s="26">
        <v>50</v>
      </c>
      <c r="I77" s="26">
        <v>3000</v>
      </c>
      <c r="J77" s="23">
        <v>8</v>
      </c>
      <c r="K77" s="26">
        <v>240</v>
      </c>
      <c r="L77" s="26">
        <v>3240</v>
      </c>
      <c r="O77" s="11" t="s">
        <v>149</v>
      </c>
    </row>
    <row r="78" spans="2:15" s="1" customFormat="1" ht="19.7" customHeight="1" x14ac:dyDescent="0.2">
      <c r="B78" s="23">
        <v>30</v>
      </c>
      <c r="C78" s="24" t="s">
        <v>105</v>
      </c>
      <c r="D78" s="24" t="s">
        <v>106</v>
      </c>
      <c r="E78" s="25" t="s">
        <v>107</v>
      </c>
      <c r="F78" s="24" t="s">
        <v>14</v>
      </c>
      <c r="G78" s="26">
        <v>2378</v>
      </c>
      <c r="H78" s="26">
        <v>18.61</v>
      </c>
      <c r="I78" s="26">
        <v>44254.58</v>
      </c>
      <c r="J78" s="23">
        <v>8</v>
      </c>
      <c r="K78" s="26">
        <v>3540.37</v>
      </c>
      <c r="L78" s="26">
        <v>47794.95</v>
      </c>
      <c r="O78" s="15" t="s">
        <v>147</v>
      </c>
    </row>
    <row r="79" spans="2:15" s="1" customFormat="1" ht="19.7" customHeight="1" x14ac:dyDescent="0.2">
      <c r="B79" s="23">
        <v>31</v>
      </c>
      <c r="C79" s="24" t="s">
        <v>93</v>
      </c>
      <c r="D79" s="24" t="s">
        <v>94</v>
      </c>
      <c r="E79" s="25" t="s">
        <v>145</v>
      </c>
      <c r="F79" s="24" t="s">
        <v>76</v>
      </c>
      <c r="G79" s="26">
        <v>85</v>
      </c>
      <c r="H79" s="26">
        <v>50</v>
      </c>
      <c r="I79" s="26">
        <v>4250</v>
      </c>
      <c r="J79" s="23">
        <v>8</v>
      </c>
      <c r="K79" s="26">
        <v>340</v>
      </c>
      <c r="L79" s="26">
        <v>4590</v>
      </c>
      <c r="O79" s="12" t="s">
        <v>147</v>
      </c>
    </row>
    <row r="80" spans="2:15" s="1" customFormat="1" ht="19.7" customHeight="1" x14ac:dyDescent="0.2">
      <c r="B80" s="23">
        <v>32</v>
      </c>
      <c r="C80" s="24" t="s">
        <v>99</v>
      </c>
      <c r="D80" s="24" t="s">
        <v>100</v>
      </c>
      <c r="E80" s="25" t="s">
        <v>146</v>
      </c>
      <c r="F80" s="24" t="s">
        <v>76</v>
      </c>
      <c r="G80" s="26">
        <v>50</v>
      </c>
      <c r="H80" s="26">
        <v>110</v>
      </c>
      <c r="I80" s="26">
        <v>5500</v>
      </c>
      <c r="J80" s="23">
        <v>8</v>
      </c>
      <c r="K80" s="26">
        <v>440</v>
      </c>
      <c r="L80" s="26">
        <v>5940</v>
      </c>
      <c r="O80" s="12" t="s">
        <v>147</v>
      </c>
    </row>
    <row r="81" spans="2:15" s="1" customFormat="1" ht="19.7" customHeight="1" x14ac:dyDescent="0.2">
      <c r="B81" s="23">
        <v>33</v>
      </c>
      <c r="C81" s="24" t="s">
        <v>93</v>
      </c>
      <c r="D81" s="24" t="s">
        <v>94</v>
      </c>
      <c r="E81" s="25" t="s">
        <v>95</v>
      </c>
      <c r="F81" s="24" t="s">
        <v>76</v>
      </c>
      <c r="G81" s="26">
        <v>226</v>
      </c>
      <c r="H81" s="26">
        <v>50</v>
      </c>
      <c r="I81" s="26">
        <v>11300</v>
      </c>
      <c r="J81" s="23">
        <v>8</v>
      </c>
      <c r="K81" s="26">
        <f>(I81/100)*J81</f>
        <v>904</v>
      </c>
      <c r="L81" s="26">
        <f>I81+K81</f>
        <v>12204</v>
      </c>
      <c r="O81" s="11" t="s">
        <v>149</v>
      </c>
    </row>
    <row r="82" spans="2:15" s="1" customFormat="1" ht="19.7" customHeight="1" x14ac:dyDescent="0.2">
      <c r="B82" s="23">
        <v>34</v>
      </c>
      <c r="C82" s="24" t="s">
        <v>96</v>
      </c>
      <c r="D82" s="24" t="s">
        <v>97</v>
      </c>
      <c r="E82" s="25" t="s">
        <v>98</v>
      </c>
      <c r="F82" s="24" t="s">
        <v>76</v>
      </c>
      <c r="G82" s="26">
        <v>10</v>
      </c>
      <c r="H82" s="26">
        <v>50</v>
      </c>
      <c r="I82" s="26">
        <v>500</v>
      </c>
      <c r="J82" s="23">
        <v>23</v>
      </c>
      <c r="K82" s="26">
        <f t="shared" ref="K82:K84" si="0">(I82/100)*J82</f>
        <v>115</v>
      </c>
      <c r="L82" s="26">
        <f t="shared" ref="L82:L84" si="1">I82+K82</f>
        <v>615</v>
      </c>
      <c r="O82" s="11" t="s">
        <v>149</v>
      </c>
    </row>
    <row r="83" spans="2:15" s="1" customFormat="1" ht="19.7" customHeight="1" x14ac:dyDescent="0.2">
      <c r="B83" s="23">
        <v>35</v>
      </c>
      <c r="C83" s="24" t="s">
        <v>99</v>
      </c>
      <c r="D83" s="24" t="s">
        <v>100</v>
      </c>
      <c r="E83" s="25" t="s">
        <v>101</v>
      </c>
      <c r="F83" s="24" t="s">
        <v>76</v>
      </c>
      <c r="G83" s="26">
        <v>17</v>
      </c>
      <c r="H83" s="26">
        <v>110</v>
      </c>
      <c r="I83" s="26">
        <v>1870</v>
      </c>
      <c r="J83" s="23">
        <v>8</v>
      </c>
      <c r="K83" s="26">
        <f t="shared" si="0"/>
        <v>149.6</v>
      </c>
      <c r="L83" s="26">
        <f t="shared" si="1"/>
        <v>2019.6</v>
      </c>
      <c r="O83" s="11" t="s">
        <v>149</v>
      </c>
    </row>
    <row r="84" spans="2:15" s="1" customFormat="1" ht="19.7" customHeight="1" x14ac:dyDescent="0.2">
      <c r="B84" s="23">
        <v>36</v>
      </c>
      <c r="C84" s="24" t="s">
        <v>102</v>
      </c>
      <c r="D84" s="24" t="s">
        <v>103</v>
      </c>
      <c r="E84" s="25" t="s">
        <v>104</v>
      </c>
      <c r="F84" s="24" t="s">
        <v>76</v>
      </c>
      <c r="G84" s="26">
        <v>5</v>
      </c>
      <c r="H84" s="26">
        <v>110</v>
      </c>
      <c r="I84" s="26">
        <v>550</v>
      </c>
      <c r="J84" s="23">
        <v>23</v>
      </c>
      <c r="K84" s="26">
        <f t="shared" si="0"/>
        <v>126.5</v>
      </c>
      <c r="L84" s="26">
        <f t="shared" si="1"/>
        <v>676.5</v>
      </c>
      <c r="O84" s="11" t="s">
        <v>149</v>
      </c>
    </row>
    <row r="85" spans="2:15" s="1" customFormat="1" ht="19.7" customHeight="1" x14ac:dyDescent="0.2">
      <c r="B85" s="19"/>
      <c r="C85" s="20"/>
      <c r="D85" s="20"/>
      <c r="E85" s="21"/>
      <c r="F85" s="20"/>
      <c r="G85" s="22"/>
      <c r="H85" s="22"/>
      <c r="I85" s="22"/>
      <c r="J85" s="19"/>
      <c r="K85" s="22"/>
      <c r="L85" s="22"/>
      <c r="O85" s="14"/>
    </row>
    <row r="86" spans="2:15" s="1" customFormat="1" ht="21.4" customHeight="1" x14ac:dyDescent="0.2">
      <c r="B86" s="40" t="s">
        <v>108</v>
      </c>
      <c r="C86" s="40"/>
      <c r="D86" s="40"/>
      <c r="E86" s="40"/>
      <c r="F86" s="43">
        <f>SUM(I54:I84,I51,I46,I41,I36,I31)</f>
        <v>2202724.83</v>
      </c>
      <c r="G86" s="43"/>
      <c r="H86" s="43"/>
      <c r="I86" s="43"/>
      <c r="J86" s="43"/>
      <c r="K86" s="43"/>
      <c r="L86" s="43"/>
    </row>
    <row r="87" spans="2:15" s="1" customFormat="1" ht="21.4" customHeight="1" x14ac:dyDescent="0.2">
      <c r="B87" s="40" t="s">
        <v>109</v>
      </c>
      <c r="C87" s="40"/>
      <c r="D87" s="40"/>
      <c r="E87" s="40"/>
      <c r="F87" s="43">
        <f>SUM(L54:L84,L51,L46,L41,L36,L31)</f>
        <v>2397204.1</v>
      </c>
      <c r="G87" s="44"/>
      <c r="H87" s="44"/>
      <c r="I87" s="44"/>
      <c r="J87" s="44"/>
      <c r="K87" s="44"/>
      <c r="L87" s="44"/>
    </row>
    <row r="89" spans="2:15" x14ac:dyDescent="0.2">
      <c r="I89" s="31" t="s">
        <v>151</v>
      </c>
      <c r="K89" s="31" t="s">
        <v>152</v>
      </c>
      <c r="L89" s="31" t="s">
        <v>153</v>
      </c>
    </row>
    <row r="90" spans="2:15" x14ac:dyDescent="0.2">
      <c r="I90" s="32">
        <f>SUM(I81:I84,I65:I77)</f>
        <v>146977.64000000001</v>
      </c>
      <c r="J90" s="33" t="str">
        <f>O84</f>
        <v>OCHRL</v>
      </c>
      <c r="K90" s="32">
        <f>SUM(K81:K84,K65:K77)</f>
        <v>30019.469999999994</v>
      </c>
      <c r="L90" s="32">
        <f>SUM(L81:L84,L65:L77)</f>
        <v>176997.11000000002</v>
      </c>
    </row>
    <row r="91" spans="2:15" x14ac:dyDescent="0.2">
      <c r="I91" s="32">
        <f>SUM(I78:I80,I51,I46,I41,I36,I31)</f>
        <v>1604494.8199999998</v>
      </c>
      <c r="J91" s="34" t="s">
        <v>147</v>
      </c>
      <c r="K91" s="32">
        <f>SUM(K78:K80,K51,K46,K41,K36,K31)</f>
        <v>128359.6</v>
      </c>
      <c r="L91" s="32">
        <f>SUM(L78:L80,L51,L46,L41,L36,L31)</f>
        <v>1732854.42</v>
      </c>
    </row>
    <row r="92" spans="2:15" x14ac:dyDescent="0.2">
      <c r="I92" s="32">
        <f>SUM(I54:I64)</f>
        <v>451252.37</v>
      </c>
      <c r="J92" s="35" t="s">
        <v>150</v>
      </c>
      <c r="K92" s="32">
        <f>SUM(K54:K64)</f>
        <v>36100.200000000004</v>
      </c>
      <c r="L92" s="32">
        <f>SUM(L54:L64)</f>
        <v>487352.57</v>
      </c>
    </row>
    <row r="93" spans="2:15" x14ac:dyDescent="0.2">
      <c r="I93" s="32">
        <f>SUM(I90:I92)</f>
        <v>2202724.83</v>
      </c>
      <c r="J93" s="31" t="s">
        <v>154</v>
      </c>
      <c r="K93" s="32">
        <f>SUM(K90:K92)</f>
        <v>194479.27000000002</v>
      </c>
      <c r="L93" s="32">
        <f>SUM(L90:L92)</f>
        <v>2397204.1</v>
      </c>
    </row>
  </sheetData>
  <mergeCells count="18">
    <mergeCell ref="B87:E87"/>
    <mergeCell ref="E14:G14"/>
    <mergeCell ref="E15:G15"/>
    <mergeCell ref="F86:L86"/>
    <mergeCell ref="F87:L87"/>
    <mergeCell ref="B43:K43"/>
    <mergeCell ref="B48:K48"/>
    <mergeCell ref="B86:E86"/>
    <mergeCell ref="B25:K25"/>
    <mergeCell ref="B28:K28"/>
    <mergeCell ref="B33:K33"/>
    <mergeCell ref="B38:K38"/>
    <mergeCell ref="B4:D4"/>
    <mergeCell ref="B10:D11"/>
    <mergeCell ref="I2:M2"/>
    <mergeCell ref="B6:D6"/>
    <mergeCell ref="B8:D8"/>
    <mergeCell ref="G11:L12"/>
  </mergeCells>
  <pageMargins left="0.7" right="0.7" top="0.75" bottom="0.75" header="0.3" footer="0.3"/>
  <pageSetup paperSize="9" scale="79" orientation="landscape" r:id="rId1"/>
  <headerFooter alignWithMargins="0"/>
  <rowBreaks count="2" manualBreakCount="2">
    <brk id="32" max="16383" man="1"/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7"/>
  <sheetViews>
    <sheetView tabSelected="1" topLeftCell="A57" workbookViewId="0">
      <selection activeCell="AA79" sqref="AA79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10.28515625" style="30" customWidth="1"/>
  </cols>
  <sheetData>
    <row r="1" spans="2:17" s="1" customFormat="1" ht="5.25" customHeight="1" x14ac:dyDescent="0.2">
      <c r="Q1" s="28"/>
    </row>
    <row r="2" spans="2:17" s="1" customFormat="1" ht="17.100000000000001" customHeight="1" x14ac:dyDescent="0.2">
      <c r="I2" s="39" t="s">
        <v>110</v>
      </c>
      <c r="J2" s="39"/>
      <c r="K2" s="39"/>
      <c r="L2" s="39"/>
      <c r="M2" s="39"/>
      <c r="N2" s="39"/>
      <c r="O2" s="39"/>
      <c r="Q2" s="28"/>
    </row>
    <row r="3" spans="2:17" s="1" customFormat="1" ht="28.7" customHeight="1" x14ac:dyDescent="0.2">
      <c r="Q3" s="28"/>
    </row>
    <row r="4" spans="2:17" s="1" customFormat="1" ht="2.65" customHeight="1" x14ac:dyDescent="0.2">
      <c r="B4" s="37"/>
      <c r="C4" s="37"/>
      <c r="D4" s="37"/>
      <c r="Q4" s="28"/>
    </row>
    <row r="5" spans="2:17" s="1" customFormat="1" ht="28.7" customHeight="1" x14ac:dyDescent="0.2">
      <c r="Q5" s="28"/>
    </row>
    <row r="6" spans="2:17" s="1" customFormat="1" ht="2.65" customHeight="1" x14ac:dyDescent="0.2">
      <c r="B6" s="37"/>
      <c r="C6" s="37"/>
      <c r="D6" s="37"/>
      <c r="Q6" s="28"/>
    </row>
    <row r="7" spans="2:17" s="1" customFormat="1" ht="28.7" customHeight="1" x14ac:dyDescent="0.2">
      <c r="Q7" s="28"/>
    </row>
    <row r="8" spans="2:17" s="1" customFormat="1" ht="5.25" customHeight="1" x14ac:dyDescent="0.2">
      <c r="B8" s="37"/>
      <c r="C8" s="37"/>
      <c r="D8" s="37"/>
      <c r="Q8" s="28"/>
    </row>
    <row r="9" spans="2:17" s="1" customFormat="1" ht="4.3499999999999996" customHeight="1" x14ac:dyDescent="0.2">
      <c r="Q9" s="28"/>
    </row>
    <row r="10" spans="2:17" s="1" customFormat="1" ht="6.95" customHeight="1" x14ac:dyDescent="0.2">
      <c r="B10" s="38" t="s">
        <v>111</v>
      </c>
      <c r="C10" s="38"/>
      <c r="D10" s="38"/>
      <c r="Q10" s="28"/>
    </row>
    <row r="11" spans="2:17" s="1" customFormat="1" ht="12.2" customHeight="1" x14ac:dyDescent="0.2">
      <c r="B11" s="38"/>
      <c r="C11" s="38"/>
      <c r="D11" s="38"/>
      <c r="G11" s="45" t="s">
        <v>112</v>
      </c>
      <c r="H11" s="45"/>
      <c r="I11" s="45"/>
      <c r="J11" s="45"/>
      <c r="K11" s="45"/>
      <c r="L11" s="45"/>
      <c r="M11" s="45"/>
      <c r="N11" s="45"/>
      <c r="Q11" s="28"/>
    </row>
    <row r="12" spans="2:17" s="1" customFormat="1" ht="7.9" customHeight="1" x14ac:dyDescent="0.2">
      <c r="G12" s="45"/>
      <c r="H12" s="45"/>
      <c r="I12" s="45"/>
      <c r="J12" s="45"/>
      <c r="K12" s="45"/>
      <c r="L12" s="45"/>
      <c r="M12" s="45"/>
      <c r="N12" s="45"/>
      <c r="Q12" s="28"/>
    </row>
    <row r="13" spans="2:17" s="1" customFormat="1" ht="20.25" customHeight="1" x14ac:dyDescent="0.2">
      <c r="Q13" s="28"/>
    </row>
    <row r="14" spans="2:17" s="1" customFormat="1" ht="24" customHeight="1" x14ac:dyDescent="0.2">
      <c r="E14" s="41" t="s">
        <v>129</v>
      </c>
      <c r="F14" s="41"/>
      <c r="G14" s="41"/>
      <c r="Q14" s="28"/>
    </row>
    <row r="15" spans="2:17" s="1" customFormat="1" ht="43.15" customHeight="1" x14ac:dyDescent="0.2">
      <c r="Q15" s="28"/>
    </row>
    <row r="16" spans="2:17" s="1" customFormat="1" ht="20.85" customHeight="1" x14ac:dyDescent="0.2">
      <c r="B16" s="10" t="s">
        <v>115</v>
      </c>
      <c r="C16" s="10"/>
      <c r="Q16" s="28"/>
    </row>
    <row r="17" spans="2:17" s="1" customFormat="1" ht="2.65" customHeight="1" x14ac:dyDescent="0.2">
      <c r="Q17" s="28"/>
    </row>
    <row r="18" spans="2:17" s="1" customFormat="1" ht="20.85" customHeight="1" x14ac:dyDescent="0.2">
      <c r="B18" s="10" t="s">
        <v>116</v>
      </c>
      <c r="C18" s="10"/>
      <c r="Q18" s="28"/>
    </row>
    <row r="19" spans="2:17" s="1" customFormat="1" ht="2.65" customHeight="1" x14ac:dyDescent="0.2">
      <c r="Q19" s="28"/>
    </row>
    <row r="20" spans="2:17" s="1" customFormat="1" ht="20.85" customHeight="1" x14ac:dyDescent="0.2">
      <c r="B20" s="10" t="s">
        <v>117</v>
      </c>
      <c r="C20" s="10"/>
      <c r="Q20" s="28"/>
    </row>
    <row r="21" spans="2:17" s="1" customFormat="1" ht="2.65" customHeight="1" x14ac:dyDescent="0.2">
      <c r="Q21" s="28"/>
    </row>
    <row r="22" spans="2:17" s="1" customFormat="1" ht="20.85" customHeight="1" x14ac:dyDescent="0.2">
      <c r="B22" s="10" t="s">
        <v>118</v>
      </c>
      <c r="C22" s="10"/>
      <c r="Q22" s="28"/>
    </row>
    <row r="23" spans="2:17" s="1" customFormat="1" ht="34.700000000000003" customHeight="1" x14ac:dyDescent="0.2">
      <c r="Q23" s="28"/>
    </row>
    <row r="24" spans="2:17" s="1" customFormat="1" ht="50.1" customHeight="1" x14ac:dyDescent="0.2">
      <c r="B24" s="46" t="s">
        <v>144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Q24" s="28"/>
    </row>
    <row r="25" spans="2:17" s="1" customFormat="1" ht="2.65" customHeight="1" x14ac:dyDescent="0.2">
      <c r="Q25" s="28"/>
    </row>
    <row r="26" spans="2:17" s="1" customFormat="1" ht="63" customHeight="1" x14ac:dyDescent="0.2">
      <c r="B26" s="49" t="s">
        <v>130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Q26" s="28"/>
    </row>
    <row r="27" spans="2:17" s="1" customFormat="1" ht="28.7" customHeight="1" x14ac:dyDescent="0.2">
      <c r="Q27" s="28"/>
    </row>
    <row r="28" spans="2:17" s="1" customFormat="1" ht="3.2" customHeight="1" x14ac:dyDescent="0.2">
      <c r="Q28" s="28"/>
    </row>
    <row r="29" spans="2:17" s="1" customFormat="1" ht="18.2" customHeight="1" x14ac:dyDescent="0.2">
      <c r="B29" s="36" t="s">
        <v>119</v>
      </c>
      <c r="C29" s="36"/>
      <c r="D29" s="36"/>
      <c r="E29" s="36"/>
      <c r="F29" s="36"/>
      <c r="G29" s="36"/>
      <c r="H29" s="36"/>
      <c r="I29" s="36"/>
      <c r="J29" s="36"/>
      <c r="K29" s="36"/>
      <c r="Q29" s="28"/>
    </row>
    <row r="30" spans="2:17" s="1" customFormat="1" ht="5.25" customHeight="1" x14ac:dyDescent="0.2">
      <c r="Q30" s="28"/>
    </row>
    <row r="31" spans="2:17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53" t="s">
        <v>10</v>
      </c>
      <c r="M31" s="53"/>
      <c r="Q31" s="28"/>
    </row>
    <row r="32" spans="2:17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12099</v>
      </c>
      <c r="H32" s="9"/>
      <c r="I32" s="9"/>
      <c r="J32" s="5">
        <v>8</v>
      </c>
      <c r="K32" s="9"/>
      <c r="L32" s="54"/>
      <c r="M32" s="54"/>
      <c r="Q32" s="29" t="s">
        <v>147</v>
      </c>
    </row>
    <row r="33" spans="2:17" s="1" customFormat="1" ht="3.2" customHeight="1" x14ac:dyDescent="0.2">
      <c r="Q33" s="28"/>
    </row>
    <row r="34" spans="2:17" s="1" customFormat="1" ht="18.2" customHeight="1" x14ac:dyDescent="0.2">
      <c r="B34" s="36" t="s">
        <v>120</v>
      </c>
      <c r="C34" s="36"/>
      <c r="D34" s="36"/>
      <c r="E34" s="36"/>
      <c r="F34" s="36"/>
      <c r="G34" s="36"/>
      <c r="H34" s="36"/>
      <c r="I34" s="36"/>
      <c r="J34" s="36"/>
      <c r="K34" s="36"/>
      <c r="Q34" s="28"/>
    </row>
    <row r="35" spans="2:17" s="1" customFormat="1" ht="5.25" customHeight="1" x14ac:dyDescent="0.2">
      <c r="Q35" s="28"/>
    </row>
    <row r="36" spans="2:17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53" t="s">
        <v>10</v>
      </c>
      <c r="M36" s="53"/>
      <c r="Q36" s="28"/>
    </row>
    <row r="37" spans="2:17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1594</v>
      </c>
      <c r="H37" s="9"/>
      <c r="I37" s="9"/>
      <c r="J37" s="5">
        <v>8</v>
      </c>
      <c r="K37" s="9"/>
      <c r="L37" s="54"/>
      <c r="M37" s="54"/>
      <c r="Q37" s="29" t="s">
        <v>147</v>
      </c>
    </row>
    <row r="38" spans="2:17" s="1" customFormat="1" ht="3.2" customHeight="1" x14ac:dyDescent="0.2">
      <c r="Q38" s="28"/>
    </row>
    <row r="39" spans="2:17" s="1" customFormat="1" ht="18.2" customHeight="1" x14ac:dyDescent="0.2">
      <c r="B39" s="36" t="s">
        <v>121</v>
      </c>
      <c r="C39" s="36"/>
      <c r="D39" s="36"/>
      <c r="E39" s="36"/>
      <c r="F39" s="36"/>
      <c r="G39" s="36"/>
      <c r="H39" s="36"/>
      <c r="I39" s="36"/>
      <c r="J39" s="36"/>
      <c r="K39" s="36"/>
      <c r="Q39" s="28"/>
    </row>
    <row r="40" spans="2:17" s="1" customFormat="1" ht="5.25" customHeight="1" x14ac:dyDescent="0.2">
      <c r="Q40" s="28"/>
    </row>
    <row r="41" spans="2:17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53" t="s">
        <v>10</v>
      </c>
      <c r="M41" s="53"/>
      <c r="Q41" s="28"/>
    </row>
    <row r="42" spans="2:17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5920</v>
      </c>
      <c r="H42" s="9"/>
      <c r="I42" s="9"/>
      <c r="J42" s="5">
        <v>8</v>
      </c>
      <c r="K42" s="9"/>
      <c r="L42" s="54"/>
      <c r="M42" s="54"/>
      <c r="Q42" s="29" t="s">
        <v>147</v>
      </c>
    </row>
    <row r="43" spans="2:17" s="1" customFormat="1" ht="3.2" customHeight="1" x14ac:dyDescent="0.2">
      <c r="Q43" s="28"/>
    </row>
    <row r="44" spans="2:17" s="1" customFormat="1" ht="18.2" customHeight="1" x14ac:dyDescent="0.2">
      <c r="B44" s="36" t="s">
        <v>122</v>
      </c>
      <c r="C44" s="36"/>
      <c r="D44" s="36"/>
      <c r="E44" s="36"/>
      <c r="F44" s="36"/>
      <c r="G44" s="36"/>
      <c r="H44" s="36"/>
      <c r="I44" s="36"/>
      <c r="J44" s="36"/>
      <c r="K44" s="36"/>
      <c r="Q44" s="28"/>
    </row>
    <row r="45" spans="2:17" s="1" customFormat="1" ht="5.25" customHeight="1" x14ac:dyDescent="0.2">
      <c r="Q45" s="28"/>
    </row>
    <row r="46" spans="2:17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53" t="s">
        <v>10</v>
      </c>
      <c r="M46" s="53"/>
      <c r="Q46" s="28"/>
    </row>
    <row r="47" spans="2:17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3642</v>
      </c>
      <c r="H47" s="9"/>
      <c r="I47" s="9"/>
      <c r="J47" s="5">
        <v>8</v>
      </c>
      <c r="K47" s="9"/>
      <c r="L47" s="54"/>
      <c r="M47" s="54"/>
      <c r="Q47" s="29" t="s">
        <v>147</v>
      </c>
    </row>
    <row r="48" spans="2:17" s="1" customFormat="1" ht="3.2" customHeight="1" x14ac:dyDescent="0.2">
      <c r="Q48" s="28"/>
    </row>
    <row r="49" spans="2:17" s="1" customFormat="1" ht="18.2" customHeight="1" x14ac:dyDescent="0.2">
      <c r="B49" s="36" t="s">
        <v>123</v>
      </c>
      <c r="C49" s="36"/>
      <c r="D49" s="36"/>
      <c r="E49" s="36"/>
      <c r="F49" s="36"/>
      <c r="G49" s="36"/>
      <c r="H49" s="36"/>
      <c r="I49" s="36"/>
      <c r="J49" s="36"/>
      <c r="K49" s="36"/>
      <c r="Q49" s="28"/>
    </row>
    <row r="50" spans="2:17" s="1" customFormat="1" ht="5.25" customHeight="1" x14ac:dyDescent="0.2">
      <c r="Q50" s="28"/>
    </row>
    <row r="51" spans="2:17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53" t="s">
        <v>10</v>
      </c>
      <c r="M51" s="53"/>
      <c r="Q51" s="28"/>
    </row>
    <row r="52" spans="2:17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1518</v>
      </c>
      <c r="H52" s="9"/>
      <c r="I52" s="9"/>
      <c r="J52" s="5">
        <v>8</v>
      </c>
      <c r="K52" s="9"/>
      <c r="L52" s="54"/>
      <c r="M52" s="54"/>
      <c r="Q52" s="29" t="s">
        <v>147</v>
      </c>
    </row>
    <row r="53" spans="2:17" s="1" customFormat="1" ht="9" customHeight="1" x14ac:dyDescent="0.2">
      <c r="Q53" s="28"/>
    </row>
    <row r="54" spans="2:17" s="1" customFormat="1" ht="45.4" customHeight="1" x14ac:dyDescent="0.2">
      <c r="B54" s="16" t="s">
        <v>0</v>
      </c>
      <c r="C54" s="17" t="s">
        <v>1</v>
      </c>
      <c r="D54" s="18" t="s">
        <v>2</v>
      </c>
      <c r="E54" s="18" t="s">
        <v>3</v>
      </c>
      <c r="F54" s="18" t="s">
        <v>4</v>
      </c>
      <c r="G54" s="18" t="s">
        <v>5</v>
      </c>
      <c r="H54" s="18" t="s">
        <v>6</v>
      </c>
      <c r="I54" s="17" t="s">
        <v>7</v>
      </c>
      <c r="J54" s="18" t="s">
        <v>8</v>
      </c>
      <c r="K54" s="18" t="s">
        <v>9</v>
      </c>
      <c r="L54" s="57" t="s">
        <v>10</v>
      </c>
      <c r="M54" s="57"/>
      <c r="Q54" s="28"/>
    </row>
    <row r="55" spans="2:17" s="1" customFormat="1" ht="38.85" customHeight="1" x14ac:dyDescent="0.2">
      <c r="B55" s="23">
        <v>6</v>
      </c>
      <c r="C55" s="24" t="s">
        <v>15</v>
      </c>
      <c r="D55" s="24" t="s">
        <v>16</v>
      </c>
      <c r="E55" s="25" t="s">
        <v>17</v>
      </c>
      <c r="F55" s="24" t="s">
        <v>18</v>
      </c>
      <c r="G55" s="26">
        <v>40.22</v>
      </c>
      <c r="H55" s="27"/>
      <c r="I55" s="27"/>
      <c r="J55" s="23">
        <v>8</v>
      </c>
      <c r="K55" s="27"/>
      <c r="L55" s="58"/>
      <c r="M55" s="58"/>
      <c r="Q55" s="29" t="s">
        <v>150</v>
      </c>
    </row>
    <row r="56" spans="2:17" s="1" customFormat="1" ht="28.7" customHeight="1" x14ac:dyDescent="0.2">
      <c r="B56" s="23">
        <v>7</v>
      </c>
      <c r="C56" s="24" t="s">
        <v>19</v>
      </c>
      <c r="D56" s="24" t="s">
        <v>20</v>
      </c>
      <c r="E56" s="25" t="s">
        <v>21</v>
      </c>
      <c r="F56" s="24" t="s">
        <v>18</v>
      </c>
      <c r="G56" s="26">
        <v>4.79</v>
      </c>
      <c r="H56" s="27"/>
      <c r="I56" s="27"/>
      <c r="J56" s="23">
        <v>8</v>
      </c>
      <c r="K56" s="27"/>
      <c r="L56" s="58"/>
      <c r="M56" s="58"/>
      <c r="Q56" s="29" t="s">
        <v>150</v>
      </c>
    </row>
    <row r="57" spans="2:17" s="1" customFormat="1" ht="19.7" customHeight="1" x14ac:dyDescent="0.2">
      <c r="B57" s="23">
        <v>8</v>
      </c>
      <c r="C57" s="24" t="s">
        <v>22</v>
      </c>
      <c r="D57" s="24" t="s">
        <v>23</v>
      </c>
      <c r="E57" s="25" t="s">
        <v>24</v>
      </c>
      <c r="F57" s="24" t="s">
        <v>14</v>
      </c>
      <c r="G57" s="26">
        <v>94</v>
      </c>
      <c r="H57" s="27"/>
      <c r="I57" s="27"/>
      <c r="J57" s="23">
        <v>8</v>
      </c>
      <c r="K57" s="27"/>
      <c r="L57" s="58"/>
      <c r="M57" s="58"/>
      <c r="Q57" s="29" t="s">
        <v>150</v>
      </c>
    </row>
    <row r="58" spans="2:17" s="1" customFormat="1" ht="19.7" customHeight="1" x14ac:dyDescent="0.2">
      <c r="B58" s="23">
        <v>9</v>
      </c>
      <c r="C58" s="24" t="s">
        <v>25</v>
      </c>
      <c r="D58" s="24" t="s">
        <v>26</v>
      </c>
      <c r="E58" s="25" t="s">
        <v>27</v>
      </c>
      <c r="F58" s="24" t="s">
        <v>28</v>
      </c>
      <c r="G58" s="26">
        <v>64.180000000000007</v>
      </c>
      <c r="H58" s="27"/>
      <c r="I58" s="27"/>
      <c r="J58" s="23">
        <v>8</v>
      </c>
      <c r="K58" s="27"/>
      <c r="L58" s="58"/>
      <c r="M58" s="58"/>
      <c r="Q58" s="29" t="s">
        <v>150</v>
      </c>
    </row>
    <row r="59" spans="2:17" s="1" customFormat="1" ht="19.7" customHeight="1" x14ac:dyDescent="0.2">
      <c r="B59" s="23">
        <v>10</v>
      </c>
      <c r="C59" s="24" t="s">
        <v>29</v>
      </c>
      <c r="D59" s="24" t="s">
        <v>30</v>
      </c>
      <c r="E59" s="25" t="s">
        <v>31</v>
      </c>
      <c r="F59" s="24" t="s">
        <v>28</v>
      </c>
      <c r="G59" s="26">
        <v>77.53</v>
      </c>
      <c r="H59" s="27"/>
      <c r="I59" s="27"/>
      <c r="J59" s="23">
        <v>8</v>
      </c>
      <c r="K59" s="27"/>
      <c r="L59" s="58"/>
      <c r="M59" s="58"/>
      <c r="Q59" s="29" t="s">
        <v>150</v>
      </c>
    </row>
    <row r="60" spans="2:17" s="1" customFormat="1" ht="19.7" customHeight="1" x14ac:dyDescent="0.2">
      <c r="B60" s="23">
        <v>11</v>
      </c>
      <c r="C60" s="24" t="s">
        <v>32</v>
      </c>
      <c r="D60" s="24" t="s">
        <v>33</v>
      </c>
      <c r="E60" s="25" t="s">
        <v>34</v>
      </c>
      <c r="F60" s="24" t="s">
        <v>28</v>
      </c>
      <c r="G60" s="26">
        <v>18.07</v>
      </c>
      <c r="H60" s="27"/>
      <c r="I60" s="27"/>
      <c r="J60" s="23">
        <v>8</v>
      </c>
      <c r="K60" s="27"/>
      <c r="L60" s="58"/>
      <c r="M60" s="58"/>
      <c r="Q60" s="29" t="s">
        <v>150</v>
      </c>
    </row>
    <row r="61" spans="2:17" s="1" customFormat="1" ht="19.7" customHeight="1" x14ac:dyDescent="0.2">
      <c r="B61" s="23">
        <v>12</v>
      </c>
      <c r="C61" s="24" t="s">
        <v>35</v>
      </c>
      <c r="D61" s="24" t="s">
        <v>36</v>
      </c>
      <c r="E61" s="25" t="s">
        <v>37</v>
      </c>
      <c r="F61" s="24" t="s">
        <v>28</v>
      </c>
      <c r="G61" s="26">
        <v>159.78</v>
      </c>
      <c r="H61" s="27"/>
      <c r="I61" s="27"/>
      <c r="J61" s="23">
        <v>8</v>
      </c>
      <c r="K61" s="27"/>
      <c r="L61" s="58"/>
      <c r="M61" s="58"/>
      <c r="Q61" s="29" t="s">
        <v>150</v>
      </c>
    </row>
    <row r="62" spans="2:17" s="1" customFormat="1" ht="28.7" customHeight="1" x14ac:dyDescent="0.2">
      <c r="B62" s="23">
        <v>13</v>
      </c>
      <c r="C62" s="24" t="s">
        <v>38</v>
      </c>
      <c r="D62" s="24" t="s">
        <v>39</v>
      </c>
      <c r="E62" s="25" t="s">
        <v>40</v>
      </c>
      <c r="F62" s="24" t="s">
        <v>18</v>
      </c>
      <c r="G62" s="26">
        <v>61.71</v>
      </c>
      <c r="H62" s="27"/>
      <c r="I62" s="27"/>
      <c r="J62" s="23">
        <v>8</v>
      </c>
      <c r="K62" s="27"/>
      <c r="L62" s="58"/>
      <c r="M62" s="58"/>
      <c r="Q62" s="29" t="s">
        <v>150</v>
      </c>
    </row>
    <row r="63" spans="2:17" s="1" customFormat="1" ht="28.7" customHeight="1" x14ac:dyDescent="0.2">
      <c r="B63" s="23">
        <v>14</v>
      </c>
      <c r="C63" s="24" t="s">
        <v>41</v>
      </c>
      <c r="D63" s="24" t="s">
        <v>42</v>
      </c>
      <c r="E63" s="25" t="s">
        <v>43</v>
      </c>
      <c r="F63" s="24" t="s">
        <v>18</v>
      </c>
      <c r="G63" s="26">
        <v>28.98</v>
      </c>
      <c r="H63" s="27"/>
      <c r="I63" s="27"/>
      <c r="J63" s="23">
        <v>8</v>
      </c>
      <c r="K63" s="27"/>
      <c r="L63" s="58"/>
      <c r="M63" s="58"/>
      <c r="Q63" s="29" t="s">
        <v>150</v>
      </c>
    </row>
    <row r="64" spans="2:17" s="1" customFormat="1" ht="19.7" customHeight="1" x14ac:dyDescent="0.2">
      <c r="B64" s="23">
        <v>15</v>
      </c>
      <c r="C64" s="24" t="s">
        <v>44</v>
      </c>
      <c r="D64" s="24" t="s">
        <v>45</v>
      </c>
      <c r="E64" s="25" t="s">
        <v>46</v>
      </c>
      <c r="F64" s="24" t="s">
        <v>18</v>
      </c>
      <c r="G64" s="26">
        <v>13.22</v>
      </c>
      <c r="H64" s="27"/>
      <c r="I64" s="27"/>
      <c r="J64" s="23">
        <v>8</v>
      </c>
      <c r="K64" s="27"/>
      <c r="L64" s="58"/>
      <c r="M64" s="58"/>
      <c r="Q64" s="29" t="s">
        <v>150</v>
      </c>
    </row>
    <row r="65" spans="2:17" s="1" customFormat="1" ht="19.7" customHeight="1" x14ac:dyDescent="0.2">
      <c r="B65" s="23">
        <v>16</v>
      </c>
      <c r="C65" s="24" t="s">
        <v>47</v>
      </c>
      <c r="D65" s="24" t="s">
        <v>48</v>
      </c>
      <c r="E65" s="25" t="s">
        <v>49</v>
      </c>
      <c r="F65" s="24" t="s">
        <v>18</v>
      </c>
      <c r="G65" s="26">
        <v>61.3</v>
      </c>
      <c r="H65" s="27"/>
      <c r="I65" s="27"/>
      <c r="J65" s="23">
        <v>8</v>
      </c>
      <c r="K65" s="27"/>
      <c r="L65" s="58"/>
      <c r="M65" s="58"/>
      <c r="Q65" s="29" t="s">
        <v>150</v>
      </c>
    </row>
    <row r="66" spans="2:17" s="1" customFormat="1" ht="19.7" customHeight="1" x14ac:dyDescent="0.2">
      <c r="B66" s="23">
        <v>17</v>
      </c>
      <c r="C66" s="24" t="s">
        <v>50</v>
      </c>
      <c r="D66" s="24" t="s">
        <v>51</v>
      </c>
      <c r="E66" s="25" t="s">
        <v>52</v>
      </c>
      <c r="F66" s="24" t="s">
        <v>53</v>
      </c>
      <c r="G66" s="26">
        <v>265</v>
      </c>
      <c r="H66" s="27"/>
      <c r="I66" s="27"/>
      <c r="J66" s="23">
        <v>8</v>
      </c>
      <c r="K66" s="27"/>
      <c r="L66" s="58"/>
      <c r="M66" s="58"/>
      <c r="Q66" s="29" t="s">
        <v>149</v>
      </c>
    </row>
    <row r="67" spans="2:17" s="1" customFormat="1" ht="19.7" customHeight="1" x14ac:dyDescent="0.2">
      <c r="B67" s="23">
        <v>18</v>
      </c>
      <c r="C67" s="24" t="s">
        <v>54</v>
      </c>
      <c r="D67" s="24" t="s">
        <v>55</v>
      </c>
      <c r="E67" s="25" t="s">
        <v>56</v>
      </c>
      <c r="F67" s="24" t="s">
        <v>53</v>
      </c>
      <c r="G67" s="26">
        <v>14</v>
      </c>
      <c r="H67" s="27"/>
      <c r="I67" s="27"/>
      <c r="J67" s="23">
        <v>8</v>
      </c>
      <c r="K67" s="27"/>
      <c r="L67" s="58"/>
      <c r="M67" s="58"/>
      <c r="Q67" s="29" t="s">
        <v>149</v>
      </c>
    </row>
    <row r="68" spans="2:17" s="1" customFormat="1" ht="19.7" customHeight="1" x14ac:dyDescent="0.2">
      <c r="B68" s="23">
        <v>19</v>
      </c>
      <c r="C68" s="24" t="s">
        <v>57</v>
      </c>
      <c r="D68" s="24" t="s">
        <v>58</v>
      </c>
      <c r="E68" s="25" t="s">
        <v>59</v>
      </c>
      <c r="F68" s="24" t="s">
        <v>60</v>
      </c>
      <c r="G68" s="26">
        <v>15.4</v>
      </c>
      <c r="H68" s="27"/>
      <c r="I68" s="27"/>
      <c r="J68" s="23">
        <v>23</v>
      </c>
      <c r="K68" s="27"/>
      <c r="L68" s="58"/>
      <c r="M68" s="58"/>
      <c r="Q68" s="29" t="s">
        <v>149</v>
      </c>
    </row>
    <row r="69" spans="2:17" s="1" customFormat="1" ht="19.7" customHeight="1" x14ac:dyDescent="0.2">
      <c r="B69" s="23">
        <v>20</v>
      </c>
      <c r="C69" s="24" t="s">
        <v>61</v>
      </c>
      <c r="D69" s="24" t="s">
        <v>62</v>
      </c>
      <c r="E69" s="25" t="s">
        <v>63</v>
      </c>
      <c r="F69" s="24" t="s">
        <v>60</v>
      </c>
      <c r="G69" s="26">
        <v>49</v>
      </c>
      <c r="H69" s="27"/>
      <c r="I69" s="27"/>
      <c r="J69" s="23">
        <v>23</v>
      </c>
      <c r="K69" s="27"/>
      <c r="L69" s="58"/>
      <c r="M69" s="58"/>
      <c r="Q69" s="29" t="s">
        <v>149</v>
      </c>
    </row>
    <row r="70" spans="2:17" s="1" customFormat="1" ht="19.7" customHeight="1" x14ac:dyDescent="0.2">
      <c r="B70" s="23">
        <v>21</v>
      </c>
      <c r="C70" s="24" t="s">
        <v>64</v>
      </c>
      <c r="D70" s="24" t="s">
        <v>65</v>
      </c>
      <c r="E70" s="25" t="s">
        <v>66</v>
      </c>
      <c r="F70" s="24" t="s">
        <v>53</v>
      </c>
      <c r="G70" s="26">
        <v>1600</v>
      </c>
      <c r="H70" s="27"/>
      <c r="I70" s="27"/>
      <c r="J70" s="23">
        <v>23</v>
      </c>
      <c r="K70" s="27"/>
      <c r="L70" s="58"/>
      <c r="M70" s="58"/>
      <c r="Q70" s="29" t="s">
        <v>149</v>
      </c>
    </row>
    <row r="71" spans="2:17" s="1" customFormat="1" ht="19.7" customHeight="1" x14ac:dyDescent="0.2">
      <c r="B71" s="23">
        <v>22</v>
      </c>
      <c r="C71" s="24" t="s">
        <v>67</v>
      </c>
      <c r="D71" s="24" t="s">
        <v>68</v>
      </c>
      <c r="E71" s="25" t="s">
        <v>69</v>
      </c>
      <c r="F71" s="24" t="s">
        <v>53</v>
      </c>
      <c r="G71" s="26">
        <v>105</v>
      </c>
      <c r="H71" s="27"/>
      <c r="I71" s="27"/>
      <c r="J71" s="23">
        <v>23</v>
      </c>
      <c r="K71" s="27"/>
      <c r="L71" s="58"/>
      <c r="M71" s="58"/>
      <c r="Q71" s="29" t="s">
        <v>149</v>
      </c>
    </row>
    <row r="72" spans="2:17" s="1" customFormat="1" ht="19.7" customHeight="1" x14ac:dyDescent="0.2">
      <c r="B72" s="23">
        <v>23</v>
      </c>
      <c r="C72" s="24" t="s">
        <v>70</v>
      </c>
      <c r="D72" s="24" t="s">
        <v>71</v>
      </c>
      <c r="E72" s="25" t="s">
        <v>72</v>
      </c>
      <c r="F72" s="24" t="s">
        <v>60</v>
      </c>
      <c r="G72" s="26">
        <v>69.459999999999994</v>
      </c>
      <c r="H72" s="27"/>
      <c r="I72" s="27"/>
      <c r="J72" s="23">
        <v>23</v>
      </c>
      <c r="K72" s="27"/>
      <c r="L72" s="58"/>
      <c r="M72" s="58"/>
      <c r="Q72" s="29" t="s">
        <v>149</v>
      </c>
    </row>
    <row r="73" spans="2:17" s="1" customFormat="1" ht="19.7" customHeight="1" x14ac:dyDescent="0.2">
      <c r="B73" s="23">
        <v>24</v>
      </c>
      <c r="C73" s="24" t="s">
        <v>73</v>
      </c>
      <c r="D73" s="24" t="s">
        <v>74</v>
      </c>
      <c r="E73" s="25" t="s">
        <v>75</v>
      </c>
      <c r="F73" s="24" t="s">
        <v>76</v>
      </c>
      <c r="G73" s="26">
        <v>150</v>
      </c>
      <c r="H73" s="27"/>
      <c r="I73" s="27"/>
      <c r="J73" s="23">
        <v>23</v>
      </c>
      <c r="K73" s="27"/>
      <c r="L73" s="58"/>
      <c r="M73" s="58"/>
      <c r="Q73" s="29" t="s">
        <v>149</v>
      </c>
    </row>
    <row r="74" spans="2:17" s="1" customFormat="1" ht="19.7" customHeight="1" x14ac:dyDescent="0.2">
      <c r="B74" s="23">
        <v>25</v>
      </c>
      <c r="C74" s="24" t="s">
        <v>77</v>
      </c>
      <c r="D74" s="24" t="s">
        <v>78</v>
      </c>
      <c r="E74" s="25" t="s">
        <v>79</v>
      </c>
      <c r="F74" s="24" t="s">
        <v>80</v>
      </c>
      <c r="G74" s="26">
        <v>26</v>
      </c>
      <c r="H74" s="27"/>
      <c r="I74" s="27"/>
      <c r="J74" s="23">
        <v>8</v>
      </c>
      <c r="K74" s="27"/>
      <c r="L74" s="58"/>
      <c r="M74" s="58"/>
      <c r="Q74" s="29" t="s">
        <v>149</v>
      </c>
    </row>
    <row r="75" spans="2:17" s="1" customFormat="1" ht="28.7" customHeight="1" x14ac:dyDescent="0.2">
      <c r="B75" s="23">
        <v>26</v>
      </c>
      <c r="C75" s="24" t="s">
        <v>81</v>
      </c>
      <c r="D75" s="24" t="s">
        <v>82</v>
      </c>
      <c r="E75" s="25" t="s">
        <v>83</v>
      </c>
      <c r="F75" s="24" t="s">
        <v>80</v>
      </c>
      <c r="G75" s="26">
        <v>26</v>
      </c>
      <c r="H75" s="27"/>
      <c r="I75" s="27"/>
      <c r="J75" s="23">
        <v>8</v>
      </c>
      <c r="K75" s="27"/>
      <c r="L75" s="58"/>
      <c r="M75" s="58"/>
      <c r="Q75" s="29" t="s">
        <v>149</v>
      </c>
    </row>
    <row r="76" spans="2:17" s="1" customFormat="1" ht="28.7" customHeight="1" x14ac:dyDescent="0.2">
      <c r="B76" s="23">
        <v>27</v>
      </c>
      <c r="C76" s="24" t="s">
        <v>84</v>
      </c>
      <c r="D76" s="24" t="s">
        <v>85</v>
      </c>
      <c r="E76" s="25" t="s">
        <v>86</v>
      </c>
      <c r="F76" s="24" t="s">
        <v>53</v>
      </c>
      <c r="G76" s="26">
        <v>223</v>
      </c>
      <c r="H76" s="27"/>
      <c r="I76" s="27"/>
      <c r="J76" s="23">
        <v>8</v>
      </c>
      <c r="K76" s="27"/>
      <c r="L76" s="58"/>
      <c r="M76" s="58"/>
      <c r="Q76" s="29" t="s">
        <v>149</v>
      </c>
    </row>
    <row r="77" spans="2:17" s="1" customFormat="1" ht="19.7" customHeight="1" x14ac:dyDescent="0.2">
      <c r="B77" s="23">
        <v>28</v>
      </c>
      <c r="C77" s="24" t="s">
        <v>87</v>
      </c>
      <c r="D77" s="24" t="s">
        <v>88</v>
      </c>
      <c r="E77" s="25" t="s">
        <v>89</v>
      </c>
      <c r="F77" s="24" t="s">
        <v>18</v>
      </c>
      <c r="G77" s="26">
        <v>2.06</v>
      </c>
      <c r="H77" s="27"/>
      <c r="I77" s="27"/>
      <c r="J77" s="23">
        <v>8</v>
      </c>
      <c r="K77" s="27"/>
      <c r="L77" s="58"/>
      <c r="M77" s="58"/>
      <c r="Q77" s="29" t="s">
        <v>149</v>
      </c>
    </row>
    <row r="78" spans="2:17" s="1" customFormat="1" ht="28.7" customHeight="1" x14ac:dyDescent="0.2">
      <c r="B78" s="23">
        <v>29</v>
      </c>
      <c r="C78" s="24" t="s">
        <v>90</v>
      </c>
      <c r="D78" s="24" t="s">
        <v>91</v>
      </c>
      <c r="E78" s="25" t="s">
        <v>92</v>
      </c>
      <c r="F78" s="24" t="s">
        <v>76</v>
      </c>
      <c r="G78" s="26">
        <v>60</v>
      </c>
      <c r="H78" s="27"/>
      <c r="I78" s="27"/>
      <c r="J78" s="23">
        <v>8</v>
      </c>
      <c r="K78" s="27"/>
      <c r="L78" s="58"/>
      <c r="M78" s="58"/>
      <c r="Q78" s="29" t="s">
        <v>149</v>
      </c>
    </row>
    <row r="79" spans="2:17" s="1" customFormat="1" ht="19.7" customHeight="1" x14ac:dyDescent="0.2">
      <c r="B79" s="23">
        <v>30</v>
      </c>
      <c r="C79" s="24" t="s">
        <v>105</v>
      </c>
      <c r="D79" s="24" t="s">
        <v>106</v>
      </c>
      <c r="E79" s="25" t="s">
        <v>107</v>
      </c>
      <c r="F79" s="24" t="s">
        <v>14</v>
      </c>
      <c r="G79" s="26">
        <v>2378</v>
      </c>
      <c r="H79" s="27"/>
      <c r="I79" s="27"/>
      <c r="J79" s="23">
        <v>8</v>
      </c>
      <c r="K79" s="27"/>
      <c r="L79" s="58"/>
      <c r="M79" s="58"/>
      <c r="Q79" s="29" t="s">
        <v>147</v>
      </c>
    </row>
    <row r="80" spans="2:17" s="1" customFormat="1" ht="19.7" customHeight="1" x14ac:dyDescent="0.2">
      <c r="B80" s="23">
        <v>31</v>
      </c>
      <c r="C80" s="24" t="s">
        <v>93</v>
      </c>
      <c r="D80" s="24" t="s">
        <v>94</v>
      </c>
      <c r="E80" s="25" t="s">
        <v>145</v>
      </c>
      <c r="F80" s="24" t="s">
        <v>76</v>
      </c>
      <c r="G80" s="26">
        <v>85</v>
      </c>
      <c r="H80" s="27" t="s">
        <v>148</v>
      </c>
      <c r="I80" s="27" t="s">
        <v>148</v>
      </c>
      <c r="J80" s="23">
        <v>8</v>
      </c>
      <c r="K80" s="27" t="s">
        <v>148</v>
      </c>
      <c r="L80" s="48" t="s">
        <v>148</v>
      </c>
      <c r="M80" s="48"/>
      <c r="O80" s="1" t="s">
        <v>147</v>
      </c>
      <c r="Q80" s="28"/>
    </row>
    <row r="81" spans="2:17" s="1" customFormat="1" ht="19.7" customHeight="1" x14ac:dyDescent="0.2">
      <c r="B81" s="23">
        <v>32</v>
      </c>
      <c r="C81" s="24" t="s">
        <v>99</v>
      </c>
      <c r="D81" s="24" t="s">
        <v>100</v>
      </c>
      <c r="E81" s="25" t="s">
        <v>146</v>
      </c>
      <c r="F81" s="24" t="s">
        <v>76</v>
      </c>
      <c r="G81" s="26">
        <v>50</v>
      </c>
      <c r="H81" s="27" t="s">
        <v>148</v>
      </c>
      <c r="I81" s="27" t="s">
        <v>148</v>
      </c>
      <c r="J81" s="23">
        <v>8</v>
      </c>
      <c r="K81" s="27" t="s">
        <v>148</v>
      </c>
      <c r="L81" s="48" t="s">
        <v>148</v>
      </c>
      <c r="M81" s="48"/>
      <c r="O81" s="1" t="s">
        <v>147</v>
      </c>
      <c r="Q81" s="28"/>
    </row>
    <row r="82" spans="2:17" s="1" customFormat="1" ht="19.7" customHeight="1" x14ac:dyDescent="0.2">
      <c r="B82" s="23">
        <v>33</v>
      </c>
      <c r="C82" s="24" t="s">
        <v>93</v>
      </c>
      <c r="D82" s="24" t="s">
        <v>94</v>
      </c>
      <c r="E82" s="25" t="s">
        <v>95</v>
      </c>
      <c r="F82" s="24" t="s">
        <v>76</v>
      </c>
      <c r="G82" s="26">
        <v>226</v>
      </c>
      <c r="H82" s="27"/>
      <c r="I82" s="27"/>
      <c r="J82" s="23">
        <v>8</v>
      </c>
      <c r="K82" s="27"/>
      <c r="L82" s="48" t="s">
        <v>148</v>
      </c>
      <c r="M82" s="48"/>
      <c r="Q82" s="29" t="s">
        <v>149</v>
      </c>
    </row>
    <row r="83" spans="2:17" s="1" customFormat="1" ht="19.7" customHeight="1" x14ac:dyDescent="0.2">
      <c r="B83" s="23">
        <v>34</v>
      </c>
      <c r="C83" s="24" t="s">
        <v>96</v>
      </c>
      <c r="D83" s="24" t="s">
        <v>97</v>
      </c>
      <c r="E83" s="25" t="s">
        <v>98</v>
      </c>
      <c r="F83" s="24" t="s">
        <v>76</v>
      </c>
      <c r="G83" s="26">
        <v>10</v>
      </c>
      <c r="H83" s="27"/>
      <c r="I83" s="27"/>
      <c r="J83" s="23">
        <v>23</v>
      </c>
      <c r="K83" s="27"/>
      <c r="L83" s="48" t="s">
        <v>148</v>
      </c>
      <c r="M83" s="48"/>
      <c r="Q83" s="29" t="s">
        <v>149</v>
      </c>
    </row>
    <row r="84" spans="2:17" s="1" customFormat="1" ht="19.7" customHeight="1" x14ac:dyDescent="0.2">
      <c r="B84" s="23">
        <v>35</v>
      </c>
      <c r="C84" s="24" t="s">
        <v>99</v>
      </c>
      <c r="D84" s="24" t="s">
        <v>100</v>
      </c>
      <c r="E84" s="25" t="s">
        <v>101</v>
      </c>
      <c r="F84" s="24" t="s">
        <v>76</v>
      </c>
      <c r="G84" s="26">
        <v>17</v>
      </c>
      <c r="H84" s="27"/>
      <c r="I84" s="27"/>
      <c r="J84" s="23">
        <v>8</v>
      </c>
      <c r="K84" s="27"/>
      <c r="L84" s="48" t="s">
        <v>148</v>
      </c>
      <c r="M84" s="48"/>
      <c r="Q84" s="29" t="s">
        <v>149</v>
      </c>
    </row>
    <row r="85" spans="2:17" s="1" customFormat="1" ht="19.7" customHeight="1" x14ac:dyDescent="0.2">
      <c r="B85" s="23">
        <v>36</v>
      </c>
      <c r="C85" s="24" t="s">
        <v>102</v>
      </c>
      <c r="D85" s="24" t="s">
        <v>103</v>
      </c>
      <c r="E85" s="25" t="s">
        <v>104</v>
      </c>
      <c r="F85" s="24" t="s">
        <v>76</v>
      </c>
      <c r="G85" s="26">
        <v>5</v>
      </c>
      <c r="H85" s="27"/>
      <c r="I85" s="27"/>
      <c r="J85" s="23">
        <v>23</v>
      </c>
      <c r="K85" s="27"/>
      <c r="L85" s="48" t="s">
        <v>148</v>
      </c>
      <c r="M85" s="48"/>
      <c r="Q85" s="29" t="s">
        <v>149</v>
      </c>
    </row>
    <row r="86" spans="2:17" s="1" customFormat="1" ht="55.9" customHeight="1" x14ac:dyDescent="0.2">
      <c r="Q86" s="28"/>
    </row>
    <row r="87" spans="2:17" s="1" customFormat="1" ht="21.4" customHeight="1" x14ac:dyDescent="0.2">
      <c r="B87" s="40" t="s">
        <v>108</v>
      </c>
      <c r="C87" s="40"/>
      <c r="D87" s="40"/>
      <c r="E87" s="40"/>
      <c r="F87" s="59"/>
      <c r="G87" s="59"/>
      <c r="H87" s="59"/>
      <c r="I87" s="59"/>
      <c r="J87" s="59"/>
      <c r="K87" s="59"/>
      <c r="L87" s="59"/>
      <c r="M87" s="59"/>
      <c r="Q87" s="28"/>
    </row>
    <row r="88" spans="2:17" s="1" customFormat="1" ht="21.4" customHeight="1" x14ac:dyDescent="0.2">
      <c r="B88" s="40" t="s">
        <v>109</v>
      </c>
      <c r="C88" s="40"/>
      <c r="D88" s="40"/>
      <c r="E88" s="40"/>
      <c r="F88" s="60"/>
      <c r="G88" s="60"/>
      <c r="H88" s="60"/>
      <c r="I88" s="60"/>
      <c r="J88" s="60"/>
      <c r="K88" s="60"/>
      <c r="L88" s="60"/>
      <c r="M88" s="60"/>
      <c r="Q88" s="28"/>
    </row>
    <row r="89" spans="2:17" s="1" customFormat="1" ht="11.1" customHeight="1" x14ac:dyDescent="0.2">
      <c r="Q89" s="28"/>
    </row>
    <row r="90" spans="2:17" s="1" customFormat="1" ht="61.35" customHeight="1" x14ac:dyDescent="0.2">
      <c r="B90" s="49" t="s">
        <v>131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Q90" s="28"/>
    </row>
    <row r="91" spans="2:17" s="1" customFormat="1" ht="2.65" customHeight="1" x14ac:dyDescent="0.2">
      <c r="Q91" s="28"/>
    </row>
    <row r="92" spans="2:17" s="1" customFormat="1" ht="89.1" customHeight="1" x14ac:dyDescent="0.2">
      <c r="B92" s="49" t="s">
        <v>132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Q92" s="28"/>
    </row>
    <row r="93" spans="2:17" s="1" customFormat="1" ht="5.25" customHeight="1" x14ac:dyDescent="0.2">
      <c r="Q93" s="28"/>
    </row>
    <row r="94" spans="2:17" s="1" customFormat="1" ht="102.75" customHeight="1" x14ac:dyDescent="0.2">
      <c r="B94" s="49" t="s">
        <v>133</v>
      </c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Q94" s="28"/>
    </row>
    <row r="95" spans="2:17" s="1" customFormat="1" ht="5.25" customHeight="1" x14ac:dyDescent="0.2">
      <c r="Q95" s="28"/>
    </row>
    <row r="96" spans="2:17" s="1" customFormat="1" ht="37.9" customHeight="1" x14ac:dyDescent="0.2">
      <c r="B96" s="50" t="s">
        <v>125</v>
      </c>
      <c r="C96" s="50"/>
      <c r="D96" s="50"/>
      <c r="E96" s="50"/>
      <c r="F96" s="61" t="s">
        <v>126</v>
      </c>
      <c r="G96" s="61"/>
      <c r="H96" s="61"/>
      <c r="I96" s="61"/>
      <c r="J96" s="61"/>
      <c r="K96" s="61"/>
      <c r="L96" s="61"/>
      <c r="Q96" s="28"/>
    </row>
    <row r="97" spans="2:17" s="1" customFormat="1" ht="28.7" customHeight="1" x14ac:dyDescent="0.2"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Q97" s="28"/>
    </row>
    <row r="98" spans="2:17" s="1" customFormat="1" ht="28.7" customHeight="1" x14ac:dyDescent="0.2"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Q98" s="28"/>
    </row>
    <row r="99" spans="2:17" s="1" customFormat="1" ht="28.7" customHeight="1" x14ac:dyDescent="0.2"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Q99" s="28"/>
    </row>
    <row r="100" spans="2:17" s="1" customFormat="1" ht="28.7" customHeight="1" x14ac:dyDescent="0.2"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Q100" s="28"/>
    </row>
    <row r="101" spans="2:17" s="1" customFormat="1" ht="2.65" customHeight="1" x14ac:dyDescent="0.2">
      <c r="Q101" s="28"/>
    </row>
    <row r="102" spans="2:17" s="1" customFormat="1" ht="158.44999999999999" customHeight="1" x14ac:dyDescent="0.2">
      <c r="B102" s="49" t="s">
        <v>134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Q102" s="28"/>
    </row>
    <row r="103" spans="2:17" s="1" customFormat="1" ht="2.65" customHeight="1" x14ac:dyDescent="0.2">
      <c r="Q103" s="28"/>
    </row>
    <row r="104" spans="2:17" s="1" customFormat="1" ht="33.6" customHeight="1" x14ac:dyDescent="0.2">
      <c r="B104" s="47" t="s">
        <v>135</v>
      </c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Q104" s="28"/>
    </row>
    <row r="105" spans="2:17" s="1" customFormat="1" ht="2.65" customHeight="1" x14ac:dyDescent="0.2">
      <c r="Q105" s="28"/>
    </row>
    <row r="106" spans="2:17" s="1" customFormat="1" ht="37.9" customHeight="1" x14ac:dyDescent="0.2">
      <c r="B106" s="50" t="s">
        <v>127</v>
      </c>
      <c r="C106" s="50"/>
      <c r="D106" s="50"/>
      <c r="E106" s="50"/>
      <c r="F106" s="52" t="s">
        <v>128</v>
      </c>
      <c r="G106" s="52"/>
      <c r="H106" s="52"/>
      <c r="I106" s="52"/>
      <c r="J106" s="52"/>
      <c r="K106" s="52"/>
      <c r="L106" s="52"/>
      <c r="Q106" s="28"/>
    </row>
    <row r="107" spans="2:17" s="1" customFormat="1" ht="28.7" customHeight="1" x14ac:dyDescent="0.2"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Q107" s="28"/>
    </row>
    <row r="108" spans="2:17" s="1" customFormat="1" ht="28.7" customHeight="1" x14ac:dyDescent="0.2"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Q108" s="28"/>
    </row>
    <row r="109" spans="2:17" s="1" customFormat="1" ht="28.7" customHeight="1" x14ac:dyDescent="0.2"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Q109" s="28"/>
    </row>
    <row r="110" spans="2:17" s="1" customFormat="1" ht="28.7" customHeight="1" x14ac:dyDescent="0.2"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Q110" s="28"/>
    </row>
    <row r="111" spans="2:17" s="1" customFormat="1" ht="2.65" customHeight="1" x14ac:dyDescent="0.2">
      <c r="Q111" s="28"/>
    </row>
    <row r="112" spans="2:17" s="1" customFormat="1" ht="130.69999999999999" customHeight="1" x14ac:dyDescent="0.2">
      <c r="B112" s="49" t="s">
        <v>136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Q112" s="28"/>
    </row>
    <row r="113" spans="2:17" s="1" customFormat="1" ht="2.65" customHeight="1" x14ac:dyDescent="0.2">
      <c r="Q113" s="28"/>
    </row>
    <row r="114" spans="2:17" s="1" customFormat="1" ht="47.45" customHeight="1" x14ac:dyDescent="0.2">
      <c r="B114" s="49" t="s">
        <v>137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Q114" s="28"/>
    </row>
    <row r="115" spans="2:17" s="1" customFormat="1" ht="2.65" customHeight="1" x14ac:dyDescent="0.2">
      <c r="Q115" s="28"/>
    </row>
    <row r="116" spans="2:17" s="1" customFormat="1" ht="47.45" customHeight="1" x14ac:dyDescent="0.2">
      <c r="B116" s="49" t="s">
        <v>138</v>
      </c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Q116" s="28"/>
    </row>
    <row r="117" spans="2:17" s="1" customFormat="1" ht="2.65" customHeight="1" x14ac:dyDescent="0.2">
      <c r="Q117" s="28"/>
    </row>
    <row r="118" spans="2:17" s="1" customFormat="1" ht="33.6" customHeight="1" x14ac:dyDescent="0.2">
      <c r="B118" s="49" t="s">
        <v>139</v>
      </c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Q118" s="28"/>
    </row>
    <row r="119" spans="2:17" s="1" customFormat="1" ht="2.65" customHeight="1" x14ac:dyDescent="0.2">
      <c r="Q119" s="28"/>
    </row>
    <row r="120" spans="2:17" s="1" customFormat="1" ht="116.85" customHeight="1" x14ac:dyDescent="0.2">
      <c r="B120" s="49" t="s">
        <v>140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Q120" s="28"/>
    </row>
    <row r="121" spans="2:17" s="1" customFormat="1" ht="2.65" customHeight="1" x14ac:dyDescent="0.2">
      <c r="Q121" s="28"/>
    </row>
    <row r="122" spans="2:17" s="1" customFormat="1" ht="75.2" customHeight="1" x14ac:dyDescent="0.2">
      <c r="B122" s="49" t="s">
        <v>141</v>
      </c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Q122" s="28"/>
    </row>
    <row r="123" spans="2:17" s="1" customFormat="1" ht="86.85" customHeight="1" x14ac:dyDescent="0.2">
      <c r="Q123" s="28"/>
    </row>
    <row r="124" spans="2:17" s="1" customFormat="1" ht="17.649999999999999" customHeight="1" x14ac:dyDescent="0.2">
      <c r="I124" s="56" t="s">
        <v>124</v>
      </c>
      <c r="J124" s="56"/>
      <c r="Q124" s="28"/>
    </row>
    <row r="125" spans="2:17" s="1" customFormat="1" ht="145.15" customHeight="1" x14ac:dyDescent="0.2">
      <c r="Q125" s="28"/>
    </row>
    <row r="126" spans="2:17" s="1" customFormat="1" ht="81.599999999999994" customHeight="1" x14ac:dyDescent="0.2">
      <c r="B126" s="55" t="s">
        <v>142</v>
      </c>
      <c r="C126" s="55"/>
      <c r="D126" s="55"/>
      <c r="E126" s="55"/>
      <c r="F126" s="55"/>
      <c r="G126" s="55"/>
      <c r="H126" s="55"/>
      <c r="I126" s="55"/>
      <c r="J126" s="55"/>
      <c r="Q126" s="28"/>
    </row>
    <row r="127" spans="2:17" s="1" customFormat="1" ht="28.7" customHeight="1" x14ac:dyDescent="0.2">
      <c r="Q127" s="28"/>
    </row>
  </sheetData>
  <mergeCells count="93">
    <mergeCell ref="L79:M79"/>
    <mergeCell ref="L80:M80"/>
    <mergeCell ref="L81:M81"/>
    <mergeCell ref="L74:M74"/>
    <mergeCell ref="L75:M75"/>
    <mergeCell ref="L76:M76"/>
    <mergeCell ref="L77:M77"/>
    <mergeCell ref="L78:M78"/>
    <mergeCell ref="L69:M69"/>
    <mergeCell ref="L70:M70"/>
    <mergeCell ref="L71:M71"/>
    <mergeCell ref="L72:M72"/>
    <mergeCell ref="L73:M73"/>
    <mergeCell ref="L64:M64"/>
    <mergeCell ref="L65:M65"/>
    <mergeCell ref="L66:M66"/>
    <mergeCell ref="L67:M67"/>
    <mergeCell ref="L68:M68"/>
    <mergeCell ref="L59:M59"/>
    <mergeCell ref="L60:M60"/>
    <mergeCell ref="L61:M61"/>
    <mergeCell ref="L62:M62"/>
    <mergeCell ref="L63:M63"/>
    <mergeCell ref="I2:O2"/>
    <mergeCell ref="L31:M31"/>
    <mergeCell ref="L32:M32"/>
    <mergeCell ref="L36:M36"/>
    <mergeCell ref="L37:M37"/>
    <mergeCell ref="F107:L107"/>
    <mergeCell ref="F108:L108"/>
    <mergeCell ref="F109:L109"/>
    <mergeCell ref="F110:L110"/>
    <mergeCell ref="F87:M87"/>
    <mergeCell ref="F88:M88"/>
    <mergeCell ref="F96:L96"/>
    <mergeCell ref="F97:L97"/>
    <mergeCell ref="F98:L98"/>
    <mergeCell ref="F99:L99"/>
    <mergeCell ref="F100:L100"/>
    <mergeCell ref="B90:N90"/>
    <mergeCell ref="B92:N92"/>
    <mergeCell ref="B94:N94"/>
    <mergeCell ref="B96:E96"/>
    <mergeCell ref="B97:E97"/>
    <mergeCell ref="L54:M54"/>
    <mergeCell ref="L55:M55"/>
    <mergeCell ref="L56:M56"/>
    <mergeCell ref="L57:M57"/>
    <mergeCell ref="L58:M58"/>
    <mergeCell ref="B4:D4"/>
    <mergeCell ref="B44:K44"/>
    <mergeCell ref="B49:K49"/>
    <mergeCell ref="B6:D6"/>
    <mergeCell ref="B8:D8"/>
    <mergeCell ref="G11:N12"/>
    <mergeCell ref="B10:D11"/>
    <mergeCell ref="E14:G14"/>
    <mergeCell ref="L41:M41"/>
    <mergeCell ref="L42:M42"/>
    <mergeCell ref="L46:M46"/>
    <mergeCell ref="L47:M47"/>
    <mergeCell ref="B116:N116"/>
    <mergeCell ref="B118:N118"/>
    <mergeCell ref="B120:N120"/>
    <mergeCell ref="B122:N122"/>
    <mergeCell ref="B126:J126"/>
    <mergeCell ref="I124:J124"/>
    <mergeCell ref="B108:E108"/>
    <mergeCell ref="B109:E109"/>
    <mergeCell ref="B110:E110"/>
    <mergeCell ref="B112:N112"/>
    <mergeCell ref="B114:N114"/>
    <mergeCell ref="B104:N104"/>
    <mergeCell ref="B106:E106"/>
    <mergeCell ref="B107:E107"/>
    <mergeCell ref="B24:L24"/>
    <mergeCell ref="B26:L26"/>
    <mergeCell ref="B29:K29"/>
    <mergeCell ref="B34:K34"/>
    <mergeCell ref="B39:K39"/>
    <mergeCell ref="B87:E87"/>
    <mergeCell ref="B88:E88"/>
    <mergeCell ref="B98:E98"/>
    <mergeCell ref="B99:E99"/>
    <mergeCell ref="B100:E100"/>
    <mergeCell ref="F106:L106"/>
    <mergeCell ref="L51:M51"/>
    <mergeCell ref="L52:M52"/>
    <mergeCell ref="L82:M82"/>
    <mergeCell ref="L83:M83"/>
    <mergeCell ref="L84:M84"/>
    <mergeCell ref="L85:M85"/>
    <mergeCell ref="B102:N102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Kosztorys inwestorski</vt:lpstr>
      <vt:lpstr>Formularz ofertowy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Wanda Kogut</cp:lastModifiedBy>
  <dcterms:created xsi:type="dcterms:W3CDTF">2022-10-04T12:48:16Z</dcterms:created>
  <dcterms:modified xsi:type="dcterms:W3CDTF">2022-10-24T08:57:14Z</dcterms:modified>
</cp:coreProperties>
</file>