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bookViews>
    <workbookView xWindow="165" yWindow="-15" windowWidth="12375" windowHeight="12390"/>
  </bookViews>
  <sheets>
    <sheet name="Meldunek miesięczny"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Arkusz13!$A$1:$E$121</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45621"/>
</workbook>
</file>

<file path=xl/calcChain.xml><?xml version="1.0" encoding="utf-8"?>
<calcChain xmlns="http://schemas.openxmlformats.org/spreadsheetml/2006/main">
  <c r="M197" i="1" l="1"/>
  <c r="K199" i="1"/>
  <c r="M199" i="1"/>
  <c r="O199" i="1"/>
  <c r="Q199" i="1"/>
  <c r="K200" i="1"/>
  <c r="M200" i="1"/>
  <c r="O200" i="1"/>
  <c r="Q200" i="1"/>
  <c r="K201" i="1"/>
  <c r="M201" i="1"/>
  <c r="O201" i="1"/>
  <c r="Q201" i="1"/>
  <c r="O226" i="1"/>
  <c r="Q226" i="1"/>
  <c r="O227" i="1"/>
  <c r="Q227" i="1"/>
  <c r="O228" i="1"/>
  <c r="Q228" i="1"/>
  <c r="O229" i="1"/>
  <c r="Q229" i="1"/>
  <c r="M202" i="1" l="1"/>
  <c r="K202" i="1"/>
  <c r="O202" i="1"/>
  <c r="O230" i="1"/>
  <c r="Q202" i="1"/>
  <c r="Q230" i="1"/>
  <c r="J148" i="1"/>
  <c r="V149" i="1" l="1"/>
  <c r="S149" i="1"/>
  <c r="P149" i="1"/>
  <c r="M149" i="1"/>
  <c r="J149" i="1"/>
  <c r="K308" i="1" l="1"/>
  <c r="K309" i="1"/>
  <c r="K307" i="1"/>
  <c r="H308" i="1"/>
  <c r="H309" i="1"/>
  <c r="H307" i="1"/>
  <c r="K310" i="1" l="1"/>
  <c r="H310" i="1"/>
  <c r="O33" i="1"/>
  <c r="I31" i="1" l="1"/>
  <c r="O30" i="1"/>
  <c r="T83" i="1" l="1"/>
  <c r="T84" i="1"/>
  <c r="T85" i="1"/>
  <c r="T86" i="1"/>
  <c r="T87" i="1"/>
  <c r="T82" i="1"/>
  <c r="R83" i="1"/>
  <c r="R84" i="1"/>
  <c r="R85" i="1"/>
  <c r="R86" i="1"/>
  <c r="R87" i="1"/>
  <c r="R82" i="1"/>
  <c r="P83" i="1"/>
  <c r="P84" i="1"/>
  <c r="P85" i="1"/>
  <c r="P86" i="1"/>
  <c r="P87" i="1"/>
  <c r="P82" i="1"/>
  <c r="M83" i="1"/>
  <c r="M84" i="1"/>
  <c r="M85" i="1"/>
  <c r="M86" i="1"/>
  <c r="M87" i="1"/>
  <c r="M82" i="1"/>
  <c r="H83" i="1"/>
  <c r="H84" i="1"/>
  <c r="H85" i="1"/>
  <c r="H86" i="1"/>
  <c r="H87" i="1"/>
  <c r="F83" i="1"/>
  <c r="F84" i="1"/>
  <c r="F85" i="1"/>
  <c r="F86" i="1"/>
  <c r="F87" i="1"/>
  <c r="D83" i="1"/>
  <c r="D84" i="1"/>
  <c r="D85" i="1"/>
  <c r="D86" i="1"/>
  <c r="D87" i="1"/>
  <c r="A83" i="1"/>
  <c r="A84" i="1"/>
  <c r="A85" i="1"/>
  <c r="A86" i="1"/>
  <c r="A87" i="1"/>
  <c r="R88" i="1" l="1"/>
  <c r="T88" i="1"/>
  <c r="P88" i="1"/>
  <c r="G324" i="1"/>
  <c r="L249" i="1"/>
  <c r="G27" i="1"/>
  <c r="G115" i="1"/>
  <c r="M79" i="1"/>
  <c r="A79" i="1"/>
  <c r="E12" i="1"/>
  <c r="P328" i="1"/>
  <c r="M328" i="1"/>
  <c r="J328" i="1"/>
  <c r="G328" i="1"/>
  <c r="J327" i="1"/>
  <c r="M327" i="1"/>
  <c r="P327" i="1"/>
  <c r="G327" i="1"/>
  <c r="P326" i="1"/>
  <c r="M326" i="1"/>
  <c r="M329" i="1" s="1"/>
  <c r="J326" i="1"/>
  <c r="G326" i="1"/>
  <c r="Q294" i="1"/>
  <c r="N294" i="1"/>
  <c r="L294" i="1"/>
  <c r="S264" i="1"/>
  <c r="S265" i="1"/>
  <c r="S266" i="1"/>
  <c r="S263" i="1"/>
  <c r="S252" i="1"/>
  <c r="S253" i="1"/>
  <c r="S254" i="1"/>
  <c r="S255" i="1"/>
  <c r="S256" i="1"/>
  <c r="S257" i="1"/>
  <c r="S258" i="1"/>
  <c r="S259" i="1"/>
  <c r="S260" i="1"/>
  <c r="S261" i="1"/>
  <c r="S251" i="1"/>
  <c r="R264" i="1"/>
  <c r="R265" i="1"/>
  <c r="R266" i="1"/>
  <c r="R263" i="1"/>
  <c r="R252" i="1"/>
  <c r="R253" i="1"/>
  <c r="R254" i="1"/>
  <c r="R255" i="1"/>
  <c r="R256" i="1"/>
  <c r="R257" i="1"/>
  <c r="R258" i="1"/>
  <c r="R259" i="1"/>
  <c r="R260" i="1"/>
  <c r="R261" i="1"/>
  <c r="R251" i="1"/>
  <c r="Q264" i="1"/>
  <c r="Q265" i="1"/>
  <c r="Q266" i="1"/>
  <c r="Q263" i="1"/>
  <c r="Q252" i="1"/>
  <c r="Q253" i="1"/>
  <c r="Q254" i="1"/>
  <c r="Q255" i="1"/>
  <c r="Q256" i="1"/>
  <c r="Q257" i="1"/>
  <c r="Q258" i="1"/>
  <c r="Q259" i="1"/>
  <c r="Q260" i="1"/>
  <c r="Q261" i="1"/>
  <c r="Q251" i="1"/>
  <c r="P264" i="1"/>
  <c r="P265" i="1"/>
  <c r="P266" i="1"/>
  <c r="P263" i="1"/>
  <c r="P252" i="1"/>
  <c r="P253" i="1"/>
  <c r="P254" i="1"/>
  <c r="P255" i="1"/>
  <c r="P256" i="1"/>
  <c r="P257" i="1"/>
  <c r="P258" i="1"/>
  <c r="P259" i="1"/>
  <c r="P260" i="1"/>
  <c r="P261" i="1"/>
  <c r="P251" i="1"/>
  <c r="O264" i="1"/>
  <c r="O265" i="1"/>
  <c r="O266" i="1"/>
  <c r="O263" i="1"/>
  <c r="O252" i="1"/>
  <c r="O253" i="1"/>
  <c r="O254" i="1"/>
  <c r="O255" i="1"/>
  <c r="O256" i="1"/>
  <c r="O257" i="1"/>
  <c r="O258" i="1"/>
  <c r="O259" i="1"/>
  <c r="O260" i="1"/>
  <c r="O261" i="1"/>
  <c r="O251" i="1"/>
  <c r="N264" i="1"/>
  <c r="N265" i="1"/>
  <c r="N266" i="1"/>
  <c r="N263" i="1"/>
  <c r="N252" i="1"/>
  <c r="N253" i="1"/>
  <c r="N254" i="1"/>
  <c r="N255" i="1"/>
  <c r="N256" i="1"/>
  <c r="N257" i="1"/>
  <c r="N258" i="1"/>
  <c r="N259" i="1"/>
  <c r="N260" i="1"/>
  <c r="N261" i="1"/>
  <c r="N251" i="1"/>
  <c r="L264" i="1"/>
  <c r="L265" i="1"/>
  <c r="L266" i="1"/>
  <c r="L263" i="1"/>
  <c r="L252" i="1"/>
  <c r="L253" i="1"/>
  <c r="L254" i="1"/>
  <c r="L255" i="1"/>
  <c r="L256" i="1"/>
  <c r="L257" i="1"/>
  <c r="L258" i="1"/>
  <c r="L259" i="1"/>
  <c r="L260" i="1"/>
  <c r="L261" i="1"/>
  <c r="L251" i="1"/>
  <c r="V148" i="1"/>
  <c r="S148" i="1"/>
  <c r="P148" i="1"/>
  <c r="M148" i="1"/>
  <c r="V147" i="1"/>
  <c r="S147" i="1"/>
  <c r="P147" i="1"/>
  <c r="M147" i="1"/>
  <c r="J147" i="1"/>
  <c r="V146" i="1"/>
  <c r="S146" i="1"/>
  <c r="P146" i="1"/>
  <c r="M146" i="1"/>
  <c r="J146" i="1"/>
  <c r="V145" i="1"/>
  <c r="S145" i="1"/>
  <c r="P145" i="1"/>
  <c r="M145" i="1"/>
  <c r="J145" i="1"/>
  <c r="V144" i="1"/>
  <c r="S144" i="1"/>
  <c r="P144" i="1"/>
  <c r="M144" i="1"/>
  <c r="J144" i="1"/>
  <c r="S118" i="1"/>
  <c r="S119" i="1"/>
  <c r="S120" i="1"/>
  <c r="S121" i="1"/>
  <c r="S122" i="1"/>
  <c r="S117" i="1"/>
  <c r="P118" i="1"/>
  <c r="P119" i="1"/>
  <c r="P120" i="1"/>
  <c r="P121" i="1"/>
  <c r="P122" i="1"/>
  <c r="P117" i="1"/>
  <c r="M118" i="1"/>
  <c r="M119" i="1"/>
  <c r="M120" i="1"/>
  <c r="M121" i="1"/>
  <c r="M122" i="1"/>
  <c r="M117" i="1"/>
  <c r="J118" i="1"/>
  <c r="J119" i="1"/>
  <c r="J120" i="1"/>
  <c r="J121" i="1"/>
  <c r="J122" i="1"/>
  <c r="J117" i="1"/>
  <c r="G118" i="1"/>
  <c r="G119" i="1"/>
  <c r="G120" i="1"/>
  <c r="G121" i="1"/>
  <c r="G122" i="1"/>
  <c r="G117" i="1"/>
  <c r="C118" i="1"/>
  <c r="C119" i="1"/>
  <c r="C120" i="1"/>
  <c r="C121" i="1"/>
  <c r="C122" i="1"/>
  <c r="C117" i="1"/>
  <c r="H82" i="1"/>
  <c r="F82" i="1"/>
  <c r="D82" i="1"/>
  <c r="A82" i="1"/>
  <c r="Q31" i="1"/>
  <c r="Q32" i="1"/>
  <c r="Q33" i="1"/>
  <c r="Q34" i="1"/>
  <c r="Q35" i="1"/>
  <c r="Q30" i="1"/>
  <c r="O31" i="1"/>
  <c r="O32" i="1"/>
  <c r="O34" i="1"/>
  <c r="O35" i="1"/>
  <c r="M31" i="1"/>
  <c r="M32" i="1"/>
  <c r="M33" i="1"/>
  <c r="M34" i="1"/>
  <c r="M35" i="1"/>
  <c r="M30" i="1"/>
  <c r="K31" i="1"/>
  <c r="K32" i="1"/>
  <c r="K33" i="1"/>
  <c r="K34" i="1"/>
  <c r="K35" i="1"/>
  <c r="K30" i="1"/>
  <c r="C31" i="1"/>
  <c r="C32" i="1"/>
  <c r="C33" i="1"/>
  <c r="C34" i="1"/>
  <c r="C35" i="1"/>
  <c r="I32" i="1"/>
  <c r="I33" i="1"/>
  <c r="I34" i="1"/>
  <c r="I35" i="1"/>
  <c r="I30" i="1"/>
  <c r="G31" i="1"/>
  <c r="G32" i="1"/>
  <c r="G33" i="1"/>
  <c r="G34" i="1"/>
  <c r="G35" i="1"/>
  <c r="G30" i="1"/>
  <c r="S30" i="1" s="1"/>
  <c r="C30" i="1"/>
  <c r="J150" i="1" l="1"/>
  <c r="V150" i="1"/>
  <c r="T266" i="1"/>
  <c r="U266" i="1" s="1"/>
  <c r="T261" i="1"/>
  <c r="U261" i="1" s="1"/>
  <c r="T253" i="1"/>
  <c r="U253" i="1" s="1"/>
  <c r="T264" i="1"/>
  <c r="T257" i="1"/>
  <c r="U257" i="1" s="1"/>
  <c r="T265" i="1"/>
  <c r="U265" i="1" s="1"/>
  <c r="T263" i="1"/>
  <c r="U263" i="1" s="1"/>
  <c r="S150" i="1"/>
  <c r="T251" i="1"/>
  <c r="U251" i="1" s="1"/>
  <c r="U258" i="1"/>
  <c r="T254" i="1"/>
  <c r="U254" i="1" s="1"/>
  <c r="T260" i="1"/>
  <c r="U260" i="1" s="1"/>
  <c r="T256" i="1"/>
  <c r="U256" i="1" s="1"/>
  <c r="T252" i="1"/>
  <c r="U252" i="1" s="1"/>
  <c r="T259" i="1"/>
  <c r="U259" i="1" s="1"/>
  <c r="T255" i="1"/>
  <c r="U255" i="1" s="1"/>
  <c r="P150" i="1"/>
  <c r="M150" i="1"/>
  <c r="S32" i="1"/>
  <c r="G329" i="1"/>
  <c r="J329" i="1"/>
  <c r="S35" i="1"/>
  <c r="S31" i="1"/>
  <c r="U33" i="1"/>
  <c r="S123" i="1"/>
  <c r="U34" i="1"/>
  <c r="P329" i="1"/>
  <c r="F88" i="1"/>
  <c r="S33" i="1"/>
  <c r="U35" i="1"/>
  <c r="U31" i="1"/>
  <c r="S34" i="1"/>
  <c r="U30" i="1"/>
  <c r="J123" i="1"/>
  <c r="P123" i="1"/>
  <c r="G123" i="1"/>
  <c r="M123" i="1"/>
  <c r="D88" i="1"/>
  <c r="H88" i="1"/>
  <c r="U32" i="1"/>
  <c r="S267" i="1"/>
  <c r="R267" i="1"/>
  <c r="Q267" i="1"/>
  <c r="P267" i="1"/>
  <c r="O267" i="1"/>
  <c r="N267" i="1"/>
  <c r="L267" i="1"/>
  <c r="Q36" i="1"/>
  <c r="O36" i="1"/>
  <c r="M36" i="1"/>
  <c r="K36" i="1"/>
  <c r="I36" i="1"/>
  <c r="G36" i="1"/>
  <c r="T267" i="1" l="1"/>
  <c r="U264" i="1"/>
  <c r="U267" i="1" s="1"/>
  <c r="S36" i="1"/>
  <c r="U36" i="1"/>
</calcChain>
</file>

<file path=xl/connections.xml><?xml version="1.0" encoding="utf-8"?>
<connections xmlns="http://schemas.openxmlformats.org/spreadsheetml/2006/main">
  <connection id="1" keepAlive="1" name="SP_Meldunek_parametry" type="5" refreshedVersion="4" savePassword="1" deleted="1" background="1" saveData="1" credentials="none">
    <dbPr connection="" command=""/>
  </connection>
  <connection id="2" keepAlive="1" name="SP_Meldunek_sekcja_I_tab_1" type="5" refreshedVersion="4" savePassword="1" deleted="1" background="1" saveData="1" credentials="none">
    <dbPr connection="" command=""/>
  </connection>
  <connection id="3" keepAlive="1" name="SP_Meldunek_sekcja_I_tab_2" type="5" refreshedVersion="4" savePassword="1" deleted="1" background="1" saveData="1" credentials="none">
    <dbPr connection="" command=""/>
  </connection>
  <connection id="4" keepAlive="1" name="SP_Meldunek_sekcja_II_tab_1" type="5" refreshedVersion="4" savePassword="1" deleted="1" background="1" saveData="1" credentials="none">
    <dbPr connection="" command=""/>
  </connection>
  <connection id="5" keepAlive="1" name="SP_Meldunek_sekcja_II_tab_2" type="5" refreshedVersion="4" savePassword="1" deleted="1" background="1" saveData="1" credentials="none">
    <dbPr connection="" command=""/>
  </connection>
  <connection id="6" keepAlive="1" name="SP_Meldunek_sekcja_III_tab_1" type="5" refreshedVersion="4" savePassword="1" deleted="1" background="1" saveData="1" credentials="none">
    <dbPr connection="" command=""/>
  </connection>
  <connection id="7" keepAlive="1" name="SP_Meldunek_sekcja_III_tab_2" type="5" refreshedVersion="4" savePassword="1" deleted="1" background="1" saveData="1" credentials="none">
    <dbPr connection="" command=""/>
  </connection>
  <connection id="8" keepAlive="1" name="SP_Meldunek_sekcja_IV" type="5" refreshedVersion="4" savePassword="1" deleted="1" background="1" saveData="1" credentials="none">
    <dbPr connection="" command=""/>
  </connection>
  <connection id="9" keepAlive="1" name="SP_Meldunek_sekcja_IX_tab_1" type="5" refreshedVersion="4" savePassword="1" deleted="1" background="1" saveData="1" credentials="none">
    <dbPr connection="" command=""/>
  </connection>
  <connection id="10" keepAlive="1" name="SP_Meldunek_sekcja_IX_tab_2" type="5" refreshedVersion="4" savePassword="1" deleted="1" background="1" saveData="1" credentials="none">
    <dbPr connection="" command=""/>
  </connection>
  <connection id="11" keepAlive="1" name="SP_Meldunek_sekcja_V_tab_1" type="5" refreshedVersion="4" savePassword="1" deleted="1" background="1" saveData="1" credentials="none">
    <dbPr connection="" command=""/>
  </connection>
  <connection id="12" keepAlive="1" name="SP_Meldunek_sekcja_V_tab_2" type="5" refreshedVersion="4" savePassword="1" deleted="1" background="1" saveData="1" credentials="none">
    <dbPr connection="" command=""/>
  </connection>
  <connection id="13" keepAlive="1" name="SP_Meldunek_sekcja_V_tab_3" type="5" refreshedVersion="4" savePassword="1" deleted="1" background="1" saveData="1" credentials="none">
    <dbPr connection="" command=""/>
  </connection>
  <connection id="14" keepAlive="1" name="SP_Meldunek_sekcja_V_tab_4" type="5" refreshedVersion="4" savePassword="1" deleted="1" background="1" saveData="1" credentials="none">
    <dbPr connection="" command=""/>
  </connection>
  <connection id="15" keepAlive="1" name="SP_Meldunek_sekcja_VI_tab_1" type="5" refreshedVersion="4" savePassword="1" deleted="1" background="1" saveData="1" credentials="none">
    <dbPr connection="" command=""/>
  </connection>
  <connection id="16" keepAlive="1" name="SP_Meldunek_sekcja_VI_tab_2" type="5" refreshedVersion="4" savePassword="1" deleted="1" background="1" saveData="1" credentials="none">
    <dbPr connection="" command=""/>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4" savePassword="1" deleted="1" background="1" saveData="1" credentials="none">
    <dbPr connection="" command=""/>
  </connection>
</connections>
</file>

<file path=xl/sharedStrings.xml><?xml version="1.0" encoding="utf-8"?>
<sst xmlns="http://schemas.openxmlformats.org/spreadsheetml/2006/main" count="888" uniqueCount="170">
  <si>
    <t>Obywatelstwo</t>
  </si>
  <si>
    <t>Razem</t>
  </si>
  <si>
    <t>I. Przyjęte wnioski o nadanie statusu uchodźcy w RP:</t>
  </si>
  <si>
    <t>Sprawa</t>
  </si>
  <si>
    <t>wnioski</t>
  </si>
  <si>
    <t>pobyt tolerowany</t>
  </si>
  <si>
    <t>świadczenia poza ośrodkiem</t>
  </si>
  <si>
    <t>opuścili ośrodek</t>
  </si>
  <si>
    <t>nowo przyjęci</t>
  </si>
  <si>
    <t>Cudzoziemcy</t>
  </si>
  <si>
    <t>Osoby</t>
  </si>
  <si>
    <t>zaproszenie</t>
  </si>
  <si>
    <t>utrzymanie</t>
  </si>
  <si>
    <t>wpis</t>
  </si>
  <si>
    <t>wpis SIS</t>
  </si>
  <si>
    <t>wykreślenie</t>
  </si>
  <si>
    <t>wykreślenie SIS</t>
  </si>
  <si>
    <t>wnioski cudz.</t>
  </si>
  <si>
    <t>konsultacje</t>
  </si>
  <si>
    <t>telegramy</t>
  </si>
  <si>
    <t>inne państwo</t>
  </si>
  <si>
    <t>konsul RP</t>
  </si>
  <si>
    <t>fakultatywne</t>
  </si>
  <si>
    <t>decyzje</t>
  </si>
  <si>
    <t>pobyt rezyd. UE</t>
  </si>
  <si>
    <t>pozytywne</t>
  </si>
  <si>
    <t>negatywne</t>
  </si>
  <si>
    <t>umorzenia</t>
  </si>
  <si>
    <t>Wnioskujący</t>
  </si>
  <si>
    <t>przebywający 
w ośrodku</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</si>
  <si>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</si>
  <si>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</si>
  <si>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</si>
  <si>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</si>
  <si>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</si>
  <si>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</si>
  <si>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</si>
  <si>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</si>
  <si>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</si>
  <si>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</si>
  <si>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</si>
  <si>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</si>
  <si>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</si>
  <si>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</si>
  <si>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</si>
  <si>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</si>
  <si>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</si>
  <si>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</si>
  <si>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Placówka</t>
  </si>
  <si>
    <t>RAZEM</t>
  </si>
  <si>
    <t>Lwów</t>
  </si>
  <si>
    <t>Łuck</t>
  </si>
  <si>
    <t>uchylenie 
i umorzenie</t>
  </si>
  <si>
    <t>Transfer</t>
  </si>
  <si>
    <t>SUMA</t>
  </si>
  <si>
    <t>Państwo</t>
  </si>
  <si>
    <t>Wniosek IN</t>
  </si>
  <si>
    <t>Decyzja pozytywna</t>
  </si>
  <si>
    <t>Wniosek OUT</t>
  </si>
  <si>
    <t>III. Wydane decyzje w sprawie o nadanie statusu uchodźcy:</t>
  </si>
  <si>
    <t>Status uchodźcy</t>
  </si>
  <si>
    <t>Ochrona uzupełniająca</t>
  </si>
  <si>
    <t>Pobyt tolerowany</t>
  </si>
  <si>
    <t>Umorzenie</t>
  </si>
  <si>
    <t>Zezwolenia cofnięte</t>
  </si>
  <si>
    <t>Zezwolenia wydane</t>
  </si>
  <si>
    <t xml:space="preserve">V. Wnioski, które wpłynęły do wojewodów w sprawie zezwolenia na pobyt czasowy, pobyt stały i pobyt rezydenta długoterminowego UE oraz wydane w tych sprawach decyzje:
</t>
  </si>
  <si>
    <t xml:space="preserve">Informacja o działalności 
Urzędu do Spraw Cudzoziemców 
</t>
  </si>
  <si>
    <t>Ochrona międzynarodowa</t>
  </si>
  <si>
    <t>WZOWIENIA*</t>
  </si>
  <si>
    <t>II. Stosowanie Rozporządzenia  Dublińskiego*:</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</si>
  <si>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</si>
  <si>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</si>
  <si>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</si>
  <si>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</si>
  <si>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</si>
  <si>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</si>
  <si>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</si>
  <si>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</si>
  <si>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</si>
  <si>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</si>
  <si>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</si>
  <si>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</si>
  <si>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</si>
  <si>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</si>
  <si>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</si>
  <si>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</si>
  <si>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</si>
  <si>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</si>
  <si>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</si>
  <si>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</si>
  <si>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</si>
  <si>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</si>
  <si>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</si>
  <si>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VI. Odwołania od decyzji wydanych w I instancji w sprawie legalizacji pobytu cudzoziemców na terytorium RP, odpowiedzi na skargi oraz wnioski o udzielenie zezwolenia na pobyt stały dla członków rodzin repatriantów:</t>
  </si>
  <si>
    <t>IV. Cudzoziemcy, w sprawie których wszczęto postępowanie o nadanie statusu uchodźcy i którym zapewniono zakwaterowanie w ośrodkach dla cudzoziemców: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</si>
  <si>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</si>
  <si>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</si>
  <si>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</si>
  <si>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</si>
  <si>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</si>
  <si>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</si>
  <si>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</si>
  <si>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</si>
  <si>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</si>
  <si>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</si>
  <si>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</si>
  <si>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</si>
  <si>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</si>
  <si>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</si>
  <si>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</si>
  <si>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</si>
  <si>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</si>
  <si>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</si>
  <si>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</si>
  <si>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</si>
  <si>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</si>
  <si>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</si>
  <si>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</si>
  <si>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</si>
  <si>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</si>
  <si>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</si>
  <si>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</si>
  <si>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</si>
  <si>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</si>
  <si>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</si>
  <si>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UKRAINA</t>
  </si>
  <si>
    <t>ROSJA</t>
  </si>
  <si>
    <t>SYRIA</t>
  </si>
  <si>
    <t>NIEMCY</t>
  </si>
  <si>
    <t>FRANCJA</t>
  </si>
  <si>
    <t>AUSTRIA</t>
  </si>
  <si>
    <t>Wnioskujacy</t>
  </si>
  <si>
    <t>Decyzje</t>
  </si>
  <si>
    <t>Inne_panstwo</t>
  </si>
  <si>
    <t>Konsul_RP</t>
  </si>
  <si>
    <t>Czynnosc</t>
  </si>
  <si>
    <t>zawieszenie wpisów</t>
  </si>
  <si>
    <t>małoletni</t>
  </si>
  <si>
    <t>01.01.2015</t>
  </si>
  <si>
    <t>WNIOSEK O ZAREJESTROWANIE POBYTU OBYWATELA UE</t>
  </si>
  <si>
    <t>WNIOSEK O WYDANIE DOK. POTW. PRAWO STAŁEGO POBYTU</t>
  </si>
  <si>
    <t>WNIOSEK O WYDANIE KP CZŁ. RODZINY OBYWATELA UE</t>
  </si>
  <si>
    <t>WNIOSEK O WYDANIE KSP CZŁ. RODZINY OBYWATELA UE</t>
  </si>
  <si>
    <t>KIRGISTAN</t>
  </si>
  <si>
    <t>GRUZJA</t>
  </si>
  <si>
    <t>TADŻYKISTAN</t>
  </si>
  <si>
    <t>LUKSEMBURG</t>
  </si>
  <si>
    <t>31.01.2015</t>
  </si>
  <si>
    <t>ARMENIA</t>
  </si>
  <si>
    <t>BELGIA</t>
  </si>
  <si>
    <t>SZWECJA</t>
  </si>
  <si>
    <t>WĘGRY</t>
  </si>
  <si>
    <t>25.01.2015 - 31.01.2015</t>
  </si>
  <si>
    <t>18.01.2015 - 24.01.2015</t>
  </si>
  <si>
    <t>11.01.2015 - 17.01.2015</t>
  </si>
  <si>
    <t>04.01.2015 - 10.01.2015</t>
  </si>
  <si>
    <t>28.12.2014 - 03.01.2015</t>
  </si>
  <si>
    <t xml:space="preserve">W styczniu  2015 roku wnioskami o nadanie statusu uchodźcy objętych było 610  osób, w tym 52  w ramach wznowienia postępowania. Najliczniejszymi grupami są obywatele Rosji i Ukrainy, łącznie odpowiednio 265  i 242 osoby.  W analogicznym okresie 2014 r. obywatele Rosji także najliczniej wnioskowali o ochronę, jednak liczba złożonych w styczniu 2015 jest o ponad 40% niższa, za to a liczba obywateli Ukrainy - w porównaniu z analogicznym 2014 r. - wzrosła 25-krotnie, a z grudniem 2014 o blisko 25% przesuwając tym samym Ukrainę na drugą pozycję wśród obywateli, kórzy złożyli wnioski o nadanie statusu uchodźcy. Wśród dominujących obywatelstw pozostałe znaczące liczby wniosków złożyli obywatele Tadżykistanu, Syrii i Armenii. W aktualnym zestwieniu nie pojawiła się Gruzja, obecna w zestawieniu rocznym 2014 r. na 3 pozycji,za Ukrainą i Rosją, z łączną liczbą osób wnioskujących o nadanie statusu uchodźcy 727. W zestawieniu TOP 5 nie ma także Kirgistanu, chociaż państwa takie jak  Syria, Kirgistan i Tadżykistan w roku 2014 złożyli podobną liczbę wniosków. </t>
  </si>
  <si>
    <t>Liczba cudzoziemców objętych wnioskami o przejęcie odpowiedzialności za wniosek o nadanie statusu uchodźcy złożony na terytorium innego państwa członkowskiego (tzw. IN) w styczniu 2015 r. wyniosła 489 osób, ponad 90% z nich zostało rozpatrzonych pozytywnie. Polska wystąpiła z takim wnioskiem do innych krajów europejskich (OUT) w przypadku 11 osób, 45% z nich zostało pozytywnie rozpatrzonych. 56% wniosków IN dotyczy współpracy z Niemcami, a  27% wniosków OUT - z Francją. W porównaniu z analogicznym okresem 2014 r. liczba wniosków IN spadła o 20, a wniosków OUT 0 31%. Stała współpraca w ramach procedur IN z 2014 r. miała miejsce z Niemcami, Francją, Austrią krajami Beneluksu oraz Skandynawią. W ramach procedur w 2014 r. OUT wnioski regularnie były kierowane do Niemiec, Francji, krjaów Beneluksu i na Węgry.
Poza tym osoby, które ubiegały sie o ochronę międzynarodową w Polsce składały pozostałe kolejne wnioski  we Francji, Austrii, Belgii i Szwecji. Natomiast pozostałe wnioski OUT z Polski kierowane były głównie do Niemiec, na Węgry, do Austrii i Luksemburga. Miały miejsce 3 transfery IN oraz 2 OUT.</t>
  </si>
  <si>
    <t>VII. Konsultacje wizowe</t>
  </si>
  <si>
    <t>VIII.  Informacja o Małym Ruchu Granicznym</t>
  </si>
  <si>
    <t>IX. Ogólne trendy</t>
  </si>
  <si>
    <t>W styczniu 2015 r. cudzoziemcy złożyli 172 odwołania od decyzji organów pierwszej instancji (65% dotyczyła pobytu czasowego, a 22% zobowiązania do powrotu) i uzyskali 157 decyzji Szefa UdSC w sprawach o legalizację pobytu na terytorium RP, z czego około 44% stanowiło utrzymanie decyzji, od której się odwołano. 23 postępowania odwoławcze zakończyły się uchyleniem decyzji organu pierwszej instancji i udzieleniem zezwolenia.</t>
  </si>
  <si>
    <t>Szef Urzędu do Spraw Cudzoziemców w styczniu 2015 r. miał pod swoją opieką o blisko 580 osób (17%) więcej niż rok temu, przy czym utrzymuje się wysokie zainteresowanie funkcjonowaniem poza ośrodkami dla cudzoziemców - blisko 2/3 świadczeniobiorców wynajmuje mieszkania i utrzymuje się ze środków otrzymywanych z Urzędu.</t>
  </si>
  <si>
    <t>W styczniu 2015 r. utrzymywała się wysoka liczba cudzoziemców składających wnioski w sprawach o legalizację pobytu na terytoriu RP. Spośród 5 tys. wniosków w sprawie zezwolenia na pobyt czasowy nieco ponad połowę  złożyli obywatele Ukrainy (2 570), a po około 5%: Chińczycy, Wietnamczycy i Turcy. O zezwolenie na pobyt stały ubiegało się blisko 1 tys. cudzoziemców, w tym niemal 70% to obywatele Ukrainy, 13% - Białorusini, a 5% - Rosjanie. Wnioski o zezwolenie na pobyt rezydenta długoterminowego UE zdominowali również obywatele Ukrainy - blisko 30% wniosków, 14% z nich złożyli Wietnamczycy, a 8% Ormianie.</t>
  </si>
  <si>
    <t xml:space="preserve">W styczniu przyjęto prawie 40 tys. wniosków w sprawie konsultacji wizowych, przy czym 95% z nich inicjowało inne państwo. W tym samym okresie wydano ponad 35 tys. decyzji - 95% z nich wobec wniosków innych państw. Blisko 1,5 tys. postępowań prowadzono na podstawie wniosków konsulów RP (4%). </t>
  </si>
  <si>
    <t>W styczniu 2015 r. nieco ponad połowę zezwoleń MRG wydano na Ukrainie. Pozostałe zostały wydane przez placówkę konsularną w Kaliningradzie. Z odmową wydania zezwolenia spotkało się 20 cudzoziemieców zamieszkałych na terytorium Ukrainy, a z unieważnieniem zezwolenia 13 osób z Ukrainy i 5 Rosji.</t>
  </si>
  <si>
    <t>Sytuacja migracyjna w Polsce jest nadal zdominowana przez zwiększony napływ obywateli Ukrainy. Wzrost liczby obywateli tego państwa ubiegających się o ochronę międzynarodową i legalizację pobytu na terytorium RP jest stale monitorowany. Zdecydowana większość obywateli Ukrainy przybywających do Polski preferuje legalizację pobytu umożliwiającą podjęcie pracy (nie ma takiej możliwości w trakcie pierwszych 6 miesiecy procedury uchodźczej) i samodzielne utrzymanie rodziny. O zezwolenie na pobyt stały występują głównie cudzoziemcy, którzy od lat przedłużali swój pobyt czasowy w Polsce. Zdecydowana większość z nich to osoby polskiego pochodzenia, w tym legitymujące się Kartą Polaka bądź małżonkowie obywateli RP. Wśród pobytów czasowych największym zainteresowaniem cieszą się te uzasadniane podjęciem pracy, w tym tzw. jednolite zezwolenia na pobyt i pracę. 
• Zwiększony napływ cudzoziemców do Polski obserwujemy od 2008 r. 
• Liczba ważnych kart pobytu wzrosła (od 2008r.) o ok. 44 tys. (z 77 tys. do 121 tys. 30.06.2014 r.)
• 1/3 wszystkich cudzoziemców posiadających zezwolenie na pobyt w RP stanowią obywatele Ukrainy (ok. 41 tys.). Kolejne obywatelstwa według liczebności to: Niemcy (20 tys.), Rosja (11 tys.),  Białoruś (10 tys.), Wietnam (9 tys.), Włochy (6 tys.), Francja (5 tys.) Chiny (5 tys.), Bułgaria  (5 tys.), Wielka Brytania (5 tys.). Przy czym obywatele państw sąsiednich (Ukraina, Rosja i Białoruś) mają przewagę zezwoleń na pobyt stały (dawne osiedlenie się) oraz rezydent długoterminowy UE podczas, gdy w przypadku pozostałych obywatelstw liczba wydawanych zezwoleń czasowych (dawne zamieszkanie) przewyższa liczbę zezwoleń stałych.
• Dominują migracje czasowe (8 razy więcej wniosków o pobyt czasowy niż stały).
• Szczególnie dużym zainteresowaniem wśród cudzoziemców cieszy się imigracja zarobkowa do Polski (52% wniosków o pobyt czasowy uzasadnionych chęcią podjęcia pracy).
• Od 2014 r. obserwujemy zwiększony napływ wniosków o udzielenie zezwolenia na pobyt czasowy wynikający z:
            -upływu terminu ważności zezwoleń wydanych beneficjentom abolicji 2012,
            -sytuacją na Ukrainie (większe zainteresowanie dłuższym jednolitym zezwoleniem), 
            -wejściem w życie nowej ustawy o cudzoziemcach (uproszczenie procedur).
• Oprócz obywateli Ukrainy zezwolenie na pobyt czasowy najczęściej uzyskują: Wietnamczycy, Białorusini, Chińczycy i Rosjanie – około 30 tys. rocznie, w tym: ok. 12 tys. – w związku z pracą, ok. 5 tys. – małżeństwa z obywatelem RP, ok. 5 tys. studentów. Poza tym w Polsce na stałe osiedlają się głównie obywatele: Białorusi, Rosji, Wietnamu i Armenii.
• Obywatele Ukrainy posiadają 41 tysięcy ważnych kart pobytu, co stanowi 31% populacji cudzoziemców w Polsce (prawie 19 tys. – pobyt stały, ponad 19 tys. – zezwolenie na pobyt czasowy, blisko 3 tys. - pobyt rezydenta długoterminowego UE, 93 osoby - pobyt ze względów humanitarnych, 73 osoby - prawo pobytu członka rodziny obywatela UE, , ochrona uzupełniająca – 43, 24 osoby - prawo stałego pobytu członka rodziny obywatela UE, pobyt tolerowany - 24 osoby - status uchodźcy – 1);
• 60% stanowią kobiety (głównie w wieku 18-30 lat – przy pobycie czasowym, 31-45 lat – przy pobycie stałym);
• Większość zezwoleń na pobyt czasowy wydano w związku z pracą (40%), małżonkom obywateli RP (18%) lub studentom (16%);
• W wyniku abolicji 2012 (dla cudzoziemców przebywających w Polsce nielegalnie) zezwolenie uzyskało 1,5 tys. obywateli Ukrainy;
• 38% obywateli Ukrainy mieszka w Województwie Mazowieckim, 10% w Województwie Lubelskim i 9%  w Województwie Małopolskim.</t>
  </si>
  <si>
    <t>W styczniu 2015 r. Szef Urzędu do Spraw Cudzoziemców udzielił ochrony 36 osobom, ponad 240 osób uzyskało decyzję negatywną, a ponad 470 spraw umorzono. Najwięcej decyzji o nadaniu statusu uchodźcy uzyskali obywatele: Syrii i Iraku - po 5 osób, Białorusi i Jordanii - po 2 osoby oraz 1 obywatel Afganistanu . Ochronę uzupełniającą udzielano głównie Rosjanom  - 8 osób,  Afgańczykom - 6 osób i Irakijczykom - 5 osób. Pobyt tolerowany zarówno w styczniu 2015 r. (podobnie jak i styczniu 2014 r.) zdominowany jest przez obywateli Rosji, odpowiednio 15 i 18 osób. Uznawalność w styczniu 2015 r. wyniosła 13%. W analogicznym okresie 2014 r. wydano 44% więcej pozytywnych decyzji. Ich beneficjentami byli obywatele Kazachstanu (10 osób), Somalii (8 osób), Syrii (4 osoby), Turkmenistanu (2 osoby) oraz Egiptu, Kirgistanu i Rosji - po jednej osobie. Ochrony uzupełniającej udzielono 16 obywatelom Rosji (dwukrotnie większa liczba niż w styczniu 2015) oraz 3 Erytrejczykom. W stosunku do stycznia 2014 r. w 2015 wydano 60% więcej decyzji negatywnych oraz umorzono 10% więcej spraw.</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</si>
</sst>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_(&quot;zł&quot;* #,##0_);_(&quot;zł&quot;* \(#,##0\);_(&quot;zł&quot;* &quot;-&quot;_);_(@_)"/>
    <numFmt numFmtId="165" formatCode="yyyy/mm/dd;@"/>
  </numFmts>
  <fonts count="36"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b/>
      <sz val="10"/>
      <color theme="1"/>
      <name val="Tahoma"/>
      <family val="2"/>
      <charset val="238"/>
    </font>
    <font>
      <sz val="8"/>
      <name val="Tahoma"/>
      <family val="2"/>
      <charset val="238"/>
    </font>
    <font>
      <sz val="8"/>
      <color theme="1"/>
      <name val="Tahoma"/>
      <family val="2"/>
      <charset val="238"/>
    </font>
    <font>
      <sz val="9"/>
      <color theme="1"/>
      <name val="Tahoma"/>
      <family val="2"/>
      <charset val="238"/>
    </font>
    <font>
      <i/>
      <sz val="9"/>
      <color theme="1"/>
      <name val="Tahoma"/>
      <family val="2"/>
      <charset val="238"/>
    </font>
    <font>
      <i/>
      <sz val="8"/>
      <color theme="1"/>
      <name val="Tahoma"/>
      <family val="2"/>
      <charset val="238"/>
    </font>
    <font>
      <sz val="10"/>
      <color theme="1"/>
      <name val="Tahoma"/>
      <family val="2"/>
      <charset val="238"/>
    </font>
    <font>
      <b/>
      <sz val="18"/>
      <name val="Cambria"/>
      <family val="2"/>
      <charset val="238"/>
      <scheme val="major"/>
    </font>
    <font>
      <b/>
      <sz val="15"/>
      <name val="Calibri"/>
      <family val="2"/>
      <charset val="238"/>
      <scheme val="minor"/>
    </font>
    <font>
      <b/>
      <i/>
      <sz val="14"/>
      <color theme="1"/>
      <name val="Cambria"/>
      <family val="1"/>
      <charset val="238"/>
    </font>
    <font>
      <sz val="11"/>
      <name val="Calibri"/>
      <family val="2"/>
      <charset val="238"/>
      <scheme val="minor"/>
    </font>
    <font>
      <b/>
      <sz val="7"/>
      <name val="Tahoma"/>
      <family val="2"/>
      <charset val="238"/>
    </font>
    <font>
      <sz val="6"/>
      <color theme="1"/>
      <name val="Tahoma"/>
      <family val="2"/>
      <charset val="238"/>
    </font>
    <font>
      <b/>
      <sz val="8"/>
      <name val="Tahoma"/>
      <family val="2"/>
      <charset val="238"/>
    </font>
    <font>
      <b/>
      <sz val="9"/>
      <name val="Tahoma"/>
      <family val="2"/>
      <charset val="238"/>
    </font>
    <font>
      <sz val="9"/>
      <name val="Tahoma"/>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E8E8E8"/>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xf numFmtId="43" fontId="1" fillId="0" borderId="0" applyFont="0" applyFill="0" applyBorder="0" applyAlignment="0" applyProtection="0"/>
    <xf numFmtId="9" fontId="1" fillId="0" borderId="0" applyFont="0" applyFill="0" applyBorder="0" applyAlignment="0" applyProtection="0"/>
  </cellStyleXfs>
  <cellXfs count="332">
    <xf numFmtId="0" fontId="0" fillId="0" borderId="0" xfId="0"/>
    <xf numFmtId="0" fontId="0" fillId="0" borderId="0" xfId="0"/>
    <xf numFmtId="0" fontId="0" fillId="0" borderId="0" xfId="0"/>
    <xf numFmtId="0" fontId="0" fillId="0" borderId="0" xfId="0" applyProtection="1">
      <protection locked="0"/>
    </xf>
    <xf numFmtId="0" fontId="0" fillId="0" borderId="0" xfId="0" applyBorder="1" applyProtection="1">
      <protection locked="0"/>
    </xf>
    <xf numFmtId="14" fontId="0" fillId="0" borderId="0" xfId="0" applyNumberFormat="1" applyProtection="1">
      <protection locked="0"/>
    </xf>
    <xf numFmtId="165" fontId="0" fillId="0" borderId="0" xfId="0" applyNumberFormat="1" applyProtection="1">
      <protection locked="0"/>
    </xf>
    <xf numFmtId="0" fontId="0" fillId="0" borderId="0" xfId="0" applyAlignment="1" applyProtection="1">
      <protection locked="0"/>
    </xf>
    <xf numFmtId="0" fontId="29" fillId="0" borderId="0" xfId="0" applyFont="1" applyAlignment="1" applyProtection="1">
      <alignment vertical="center"/>
      <protection locked="0"/>
    </xf>
    <xf numFmtId="0" fontId="30" fillId="0" borderId="0" xfId="0" applyFont="1" applyProtection="1">
      <protection locked="0"/>
    </xf>
    <xf numFmtId="0" fontId="20" fillId="0" borderId="0" xfId="0" applyFont="1" applyAlignment="1" applyProtection="1">
      <alignment horizontal="left" vertical="center"/>
      <protection locked="0"/>
    </xf>
    <xf numFmtId="0" fontId="19" fillId="0" borderId="0" xfId="43" applyProtection="1">
      <protection locked="0"/>
    </xf>
    <xf numFmtId="0" fontId="0" fillId="0" borderId="0" xfId="0" applyAlignment="1" applyProtection="1">
      <alignment wrapText="1"/>
      <protection locked="0"/>
    </xf>
    <xf numFmtId="165" fontId="0" fillId="0" borderId="0" xfId="0" applyNumberFormat="1" applyAlignment="1" applyProtection="1">
      <alignment wrapText="1"/>
      <protection locked="0"/>
    </xf>
    <xf numFmtId="0" fontId="24" fillId="0" borderId="0" xfId="0" applyFont="1" applyAlignment="1" applyProtection="1">
      <alignment vertical="top" wrapText="1"/>
      <protection locked="0"/>
    </xf>
    <xf numFmtId="0" fontId="20"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1" fillId="35" borderId="44" xfId="24" applyFont="1" applyFill="1" applyBorder="1" applyAlignment="1" applyProtection="1">
      <alignment horizontal="left" vertical="center" wrapText="1" indent="1"/>
      <protection locked="0"/>
    </xf>
    <xf numFmtId="0" fontId="31" fillId="35" borderId="45" xfId="24" applyFont="1" applyFill="1" applyBorder="1" applyAlignment="1" applyProtection="1">
      <alignment horizontal="left" vertical="center" wrapText="1" indent="1"/>
      <protection locked="0"/>
    </xf>
    <xf numFmtId="0" fontId="31" fillId="35" borderId="45" xfId="0" applyFont="1" applyFill="1" applyBorder="1" applyAlignment="1" applyProtection="1">
      <alignment horizontal="center" vertical="center"/>
      <protection locked="0"/>
    </xf>
    <xf numFmtId="3" fontId="31" fillId="35" borderId="45" xfId="0" applyNumberFormat="1" applyFont="1" applyFill="1" applyBorder="1" applyAlignment="1" applyProtection="1">
      <alignment horizontal="center" vertical="center"/>
      <protection locked="0"/>
    </xf>
    <xf numFmtId="3" fontId="31" fillId="35" borderId="45" xfId="43" applyNumberFormat="1" applyFont="1" applyFill="1" applyBorder="1" applyAlignment="1" applyProtection="1">
      <alignment horizontal="center" vertical="center"/>
      <protection locked="0"/>
    </xf>
    <xf numFmtId="0" fontId="0" fillId="0" borderId="45" xfId="0" applyBorder="1" applyProtection="1">
      <protection locked="0"/>
    </xf>
    <xf numFmtId="0" fontId="31" fillId="35" borderId="44" xfId="0" applyFont="1" applyFill="1" applyBorder="1" applyAlignment="1" applyProtection="1">
      <alignment horizontal="center" vertical="center"/>
      <protection locked="0"/>
    </xf>
    <xf numFmtId="3" fontId="31" fillId="35" borderId="44" xfId="0" applyNumberFormat="1" applyFont="1" applyFill="1" applyBorder="1" applyAlignment="1" applyProtection="1">
      <alignment horizontal="center" vertical="center"/>
      <protection locked="0"/>
    </xf>
    <xf numFmtId="3" fontId="31" fillId="35" borderId="44" xfId="43" applyNumberFormat="1" applyFont="1" applyFill="1" applyBorder="1" applyAlignment="1" applyProtection="1">
      <alignment horizontal="center" vertical="center"/>
      <protection locked="0"/>
    </xf>
    <xf numFmtId="0" fontId="0" fillId="0" borderId="44" xfId="0" applyBorder="1" applyProtection="1">
      <protection locked="0"/>
    </xf>
    <xf numFmtId="0" fontId="25" fillId="0" borderId="0" xfId="0" applyFont="1" applyAlignment="1" applyProtection="1">
      <alignment vertical="top"/>
      <protection locked="0"/>
    </xf>
    <xf numFmtId="165" fontId="25" fillId="0" borderId="0" xfId="0" applyNumberFormat="1" applyFont="1" applyAlignment="1" applyProtection="1">
      <alignment vertical="top"/>
      <protection locked="0"/>
    </xf>
    <xf numFmtId="0" fontId="34" fillId="36" borderId="21" xfId="0" applyFont="1" applyFill="1" applyBorder="1" applyAlignment="1" applyProtection="1">
      <alignment horizontal="center" vertical="center" textRotation="90" wrapText="1"/>
      <protection locked="0"/>
    </xf>
    <xf numFmtId="0" fontId="31" fillId="35" borderId="0" xfId="10" applyFont="1" applyFill="1" applyBorder="1" applyAlignment="1" applyProtection="1">
      <alignment horizontal="center" vertical="center" wrapText="1"/>
      <protection locked="0"/>
    </xf>
    <xf numFmtId="0" fontId="31" fillId="35" borderId="0" xfId="10" applyFont="1" applyFill="1" applyBorder="1" applyAlignment="1" applyProtection="1">
      <alignment horizontal="center" vertical="center"/>
      <protection locked="0"/>
    </xf>
    <xf numFmtId="0" fontId="34" fillId="35" borderId="0" xfId="10" applyFont="1" applyFill="1" applyBorder="1" applyAlignment="1" applyProtection="1">
      <alignment horizontal="center" vertical="center"/>
      <protection locked="0"/>
    </xf>
    <xf numFmtId="0" fontId="31" fillId="35" borderId="0" xfId="10" applyFont="1" applyFill="1" applyBorder="1" applyAlignment="1" applyProtection="1">
      <alignment horizontal="left" vertical="center" indent="1"/>
      <protection locked="0"/>
    </xf>
    <xf numFmtId="0" fontId="20" fillId="0" borderId="0" xfId="0" applyFont="1" applyAlignment="1" applyProtection="1">
      <alignment horizontal="left"/>
      <protection locked="0"/>
    </xf>
    <xf numFmtId="0" fontId="26" fillId="0" borderId="0" xfId="0" applyFont="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2" fillId="0" borderId="0" xfId="0" applyFont="1" applyAlignment="1" applyProtection="1">
      <alignment horizontal="center" vertical="center"/>
      <protection locked="0"/>
    </xf>
    <xf numFmtId="3" fontId="35" fillId="0" borderId="10" xfId="0" applyNumberFormat="1" applyFont="1" applyBorder="1" applyAlignment="1" applyProtection="1">
      <alignment horizontal="right" vertical="center"/>
    </xf>
    <xf numFmtId="3" fontId="35" fillId="34" borderId="10" xfId="0" applyNumberFormat="1" applyFont="1" applyFill="1" applyBorder="1" applyAlignment="1" applyProtection="1">
      <alignment horizontal="right" vertical="center"/>
    </xf>
    <xf numFmtId="3" fontId="35" fillId="34" borderId="10" xfId="24" applyNumberFormat="1" applyFont="1" applyFill="1" applyBorder="1" applyAlignment="1" applyProtection="1">
      <alignment horizontal="right" vertical="center"/>
    </xf>
    <xf numFmtId="3" fontId="35" fillId="34" borderId="42" xfId="0" applyNumberFormat="1" applyFont="1" applyFill="1" applyBorder="1" applyAlignment="1" applyProtection="1">
      <alignment horizontal="right" vertical="center"/>
    </xf>
    <xf numFmtId="3" fontId="34" fillId="35" borderId="47" xfId="10" applyNumberFormat="1" applyFont="1" applyFill="1" applyBorder="1" applyAlignment="1" applyProtection="1">
      <alignment horizontal="center" vertical="center"/>
    </xf>
    <xf numFmtId="0" fontId="0" fillId="0" borderId="52" xfId="0" applyBorder="1" applyProtection="1">
      <protection locked="0"/>
    </xf>
    <xf numFmtId="3" fontId="35" fillId="0" borderId="10" xfId="0" applyNumberFormat="1" applyFont="1" applyBorder="1" applyAlignment="1" applyProtection="1">
      <alignment horizontal="right" vertical="center"/>
    </xf>
    <xf numFmtId="0" fontId="0" fillId="0" borderId="0" xfId="0" applyProtection="1">
      <protection locked="0"/>
    </xf>
    <xf numFmtId="0" fontId="32" fillId="0" borderId="0" xfId="0" applyFont="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20" fillId="0" borderId="0" xfId="0" applyFont="1" applyAlignment="1" applyProtection="1">
      <alignment horizontal="left" vertical="center"/>
      <protection locked="0"/>
    </xf>
    <xf numFmtId="0" fontId="0" fillId="0" borderId="0" xfId="0" applyProtection="1">
      <protection locked="0"/>
    </xf>
    <xf numFmtId="9" fontId="0" fillId="0" borderId="0" xfId="47" applyFont="1" applyAlignment="1" applyProtection="1">
      <alignment horizontal="center"/>
      <protection locked="0"/>
    </xf>
    <xf numFmtId="9" fontId="0" fillId="0" borderId="0" xfId="47" applyFont="1" applyProtection="1">
      <protection locked="0"/>
    </xf>
    <xf numFmtId="9" fontId="20" fillId="0" borderId="0" xfId="47" applyFont="1" applyAlignment="1" applyProtection="1">
      <alignment horizontal="left" vertical="center" wrapText="1"/>
      <protection locked="0"/>
    </xf>
    <xf numFmtId="3" fontId="0" fillId="0" borderId="0" xfId="0" applyNumberFormat="1" applyProtection="1">
      <protection locked="0"/>
    </xf>
    <xf numFmtId="9" fontId="25" fillId="0" borderId="0" xfId="47" applyFont="1" applyAlignment="1" applyProtection="1">
      <alignment vertical="top"/>
      <protection locked="0"/>
    </xf>
    <xf numFmtId="43" fontId="0" fillId="0" borderId="0" xfId="46" applyFont="1" applyBorder="1" applyProtection="1">
      <protection locked="0"/>
    </xf>
    <xf numFmtId="0" fontId="0" fillId="33" borderId="0" xfId="0" applyFont="1" applyFill="1" applyAlignment="1" applyProtection="1">
      <alignment horizontal="left" vertical="top" wrapText="1"/>
      <protection locked="0"/>
    </xf>
    <xf numFmtId="0" fontId="35" fillId="34" borderId="41" xfId="0" applyFont="1" applyFill="1" applyBorder="1" applyAlignment="1" applyProtection="1">
      <alignment horizontal="left" vertical="center" wrapText="1"/>
      <protection locked="0"/>
    </xf>
    <xf numFmtId="0" fontId="35" fillId="34" borderId="42" xfId="0" applyFont="1" applyFill="1" applyBorder="1" applyAlignment="1" applyProtection="1">
      <alignment horizontal="left" vertical="center" wrapText="1"/>
      <protection locked="0"/>
    </xf>
    <xf numFmtId="3" fontId="35" fillId="0" borderId="10" xfId="0" applyNumberFormat="1" applyFont="1" applyBorder="1" applyAlignment="1" applyProtection="1">
      <alignment horizontal="right" vertical="center" wrapText="1"/>
    </xf>
    <xf numFmtId="3" fontId="35" fillId="34" borderId="10" xfId="0" applyNumberFormat="1" applyFont="1" applyFill="1" applyBorder="1" applyAlignment="1" applyProtection="1">
      <alignment horizontal="right" vertical="center" wrapText="1"/>
    </xf>
    <xf numFmtId="0" fontId="34" fillId="36" borderId="21" xfId="0" applyFont="1" applyFill="1" applyBorder="1" applyAlignment="1" applyProtection="1">
      <alignment horizontal="center" vertical="center" textRotation="90" wrapText="1"/>
      <protection locked="0"/>
    </xf>
    <xf numFmtId="0" fontId="34" fillId="36" borderId="31" xfId="0" applyFont="1" applyFill="1" applyBorder="1" applyAlignment="1" applyProtection="1">
      <alignment horizontal="center" vertical="center" textRotation="90" wrapText="1"/>
      <protection locked="0"/>
    </xf>
    <xf numFmtId="3" fontId="35" fillId="0" borderId="17" xfId="0" applyNumberFormat="1" applyFont="1" applyBorder="1" applyAlignment="1" applyProtection="1">
      <alignment horizontal="right" vertical="center" wrapText="1"/>
    </xf>
    <xf numFmtId="3" fontId="35" fillId="0" borderId="19" xfId="0" applyNumberFormat="1" applyFont="1" applyBorder="1" applyAlignment="1" applyProtection="1">
      <alignment horizontal="right" vertical="center" wrapText="1"/>
    </xf>
    <xf numFmtId="3" fontId="35" fillId="0" borderId="26" xfId="0" applyNumberFormat="1" applyFont="1" applyBorder="1" applyAlignment="1" applyProtection="1">
      <alignment horizontal="right" vertical="center" wrapText="1"/>
    </xf>
    <xf numFmtId="3" fontId="35" fillId="36" borderId="17" xfId="24" applyNumberFormat="1" applyFont="1" applyFill="1" applyBorder="1" applyAlignment="1" applyProtection="1">
      <alignment horizontal="right" vertical="center" wrapText="1"/>
    </xf>
    <xf numFmtId="3" fontId="35" fillId="36" borderId="26" xfId="24" applyNumberFormat="1" applyFont="1" applyFill="1" applyBorder="1" applyAlignment="1" applyProtection="1">
      <alignment horizontal="right" vertical="center" wrapText="1"/>
    </xf>
    <xf numFmtId="3" fontId="35" fillId="0" borderId="29" xfId="0" applyNumberFormat="1" applyFont="1" applyBorder="1" applyAlignment="1" applyProtection="1">
      <alignment horizontal="right" vertical="center" wrapText="1"/>
    </xf>
    <xf numFmtId="3" fontId="35" fillId="0" borderId="55" xfId="0" applyNumberFormat="1" applyFont="1" applyBorder="1" applyAlignment="1" applyProtection="1">
      <alignment horizontal="right" vertical="center" wrapText="1"/>
    </xf>
    <xf numFmtId="3" fontId="35" fillId="36" borderId="19" xfId="24" applyNumberFormat="1" applyFont="1" applyFill="1" applyBorder="1" applyAlignment="1" applyProtection="1">
      <alignment horizontal="right" vertical="center" wrapText="1"/>
    </xf>
    <xf numFmtId="0" fontId="20" fillId="0" borderId="0" xfId="0" applyFont="1" applyAlignment="1" applyProtection="1">
      <alignment horizontal="left" vertical="center" wrapText="1"/>
      <protection locked="0"/>
    </xf>
    <xf numFmtId="3" fontId="35" fillId="34" borderId="10" xfId="0" applyNumberFormat="1" applyFont="1" applyFill="1" applyBorder="1" applyAlignment="1" applyProtection="1">
      <alignment horizontal="right" vertical="center"/>
    </xf>
    <xf numFmtId="3" fontId="35" fillId="34" borderId="32" xfId="0" applyNumberFormat="1" applyFont="1" applyFill="1" applyBorder="1" applyAlignment="1" applyProtection="1">
      <alignment horizontal="right" vertical="center"/>
    </xf>
    <xf numFmtId="0" fontId="35" fillId="35" borderId="27" xfId="0" applyFont="1" applyFill="1" applyBorder="1" applyAlignment="1" applyProtection="1">
      <alignment horizontal="center" vertical="center"/>
      <protection locked="0"/>
    </xf>
    <xf numFmtId="0" fontId="35" fillId="35" borderId="28" xfId="0" applyFont="1" applyFill="1" applyBorder="1" applyAlignment="1" applyProtection="1">
      <alignment horizontal="center" vertical="center"/>
      <protection locked="0"/>
    </xf>
    <xf numFmtId="3" fontId="35" fillId="0" borderId="10" xfId="0" applyNumberFormat="1" applyFont="1" applyBorder="1" applyAlignment="1" applyProtection="1">
      <alignment horizontal="right" vertical="center"/>
    </xf>
    <xf numFmtId="3" fontId="35" fillId="0" borderId="32" xfId="0" applyNumberFormat="1" applyFont="1" applyBorder="1" applyAlignment="1" applyProtection="1">
      <alignment horizontal="right" vertical="center"/>
    </xf>
    <xf numFmtId="3" fontId="35" fillId="34" borderId="42" xfId="0" applyNumberFormat="1" applyFont="1" applyFill="1" applyBorder="1" applyAlignment="1" applyProtection="1">
      <alignment horizontal="right" vertical="center"/>
    </xf>
    <xf numFmtId="3" fontId="35" fillId="34" borderId="43" xfId="0" applyNumberFormat="1" applyFont="1" applyFill="1" applyBorder="1" applyAlignment="1" applyProtection="1">
      <alignment horizontal="right" vertical="center"/>
    </xf>
    <xf numFmtId="0" fontId="35" fillId="0" borderId="25" xfId="0" applyFont="1" applyFill="1" applyBorder="1" applyAlignment="1" applyProtection="1">
      <alignment horizontal="left" vertical="center" wrapText="1"/>
      <protection locked="0"/>
    </xf>
    <xf numFmtId="0" fontId="35" fillId="0" borderId="10" xfId="0" applyFont="1" applyFill="1" applyBorder="1" applyAlignment="1" applyProtection="1">
      <alignment horizontal="left" vertical="center" wrapText="1"/>
      <protection locked="0"/>
    </xf>
    <xf numFmtId="0" fontId="34" fillId="35" borderId="46" xfId="10" applyFont="1" applyFill="1" applyBorder="1" applyAlignment="1" applyProtection="1">
      <alignment horizontal="center" vertical="center" wrapText="1"/>
      <protection locked="0"/>
    </xf>
    <xf numFmtId="0" fontId="34" fillId="35" borderId="47" xfId="10" applyFont="1" applyFill="1" applyBorder="1" applyAlignment="1" applyProtection="1">
      <alignment horizontal="center" vertical="center" wrapText="1"/>
      <protection locked="0"/>
    </xf>
    <xf numFmtId="0" fontId="34" fillId="35" borderId="21" xfId="0" applyFont="1" applyFill="1" applyBorder="1" applyAlignment="1" applyProtection="1">
      <alignment horizontal="center" vertical="center"/>
      <protection locked="0"/>
    </xf>
    <xf numFmtId="3" fontId="34" fillId="35" borderId="47" xfId="10" applyNumberFormat="1" applyFont="1" applyFill="1" applyBorder="1" applyAlignment="1" applyProtection="1">
      <alignment horizontal="center" vertical="center"/>
    </xf>
    <xf numFmtId="3" fontId="34" fillId="35" borderId="48" xfId="10" applyNumberFormat="1" applyFont="1" applyFill="1" applyBorder="1" applyAlignment="1" applyProtection="1">
      <alignment horizontal="center" vertical="center"/>
    </xf>
    <xf numFmtId="0" fontId="35" fillId="0" borderId="41" xfId="24" applyFont="1" applyFill="1" applyBorder="1" applyAlignment="1" applyProtection="1">
      <alignment horizontal="left" vertical="center" indent="1"/>
      <protection locked="0"/>
    </xf>
    <xf numFmtId="0" fontId="35" fillId="0" borderId="42" xfId="24" applyFont="1" applyFill="1" applyBorder="1" applyAlignment="1" applyProtection="1">
      <alignment horizontal="left" vertical="center" indent="1"/>
      <protection locked="0"/>
    </xf>
    <xf numFmtId="3" fontId="35" fillId="0" borderId="42" xfId="24" applyNumberFormat="1" applyFont="1" applyFill="1" applyBorder="1" applyAlignment="1" applyProtection="1">
      <alignment horizontal="right" vertical="center"/>
    </xf>
    <xf numFmtId="0" fontId="34" fillId="33" borderId="46" xfId="10" applyFont="1" applyFill="1" applyBorder="1" applyAlignment="1" applyProtection="1">
      <alignment horizontal="center" vertical="center"/>
      <protection locked="0"/>
    </xf>
    <xf numFmtId="0" fontId="34" fillId="33" borderId="47" xfId="10" applyFont="1" applyFill="1" applyBorder="1" applyAlignment="1" applyProtection="1">
      <alignment horizontal="center" vertical="center"/>
      <protection locked="0"/>
    </xf>
    <xf numFmtId="3" fontId="34" fillId="33" borderId="47" xfId="10" applyNumberFormat="1" applyFont="1" applyFill="1" applyBorder="1" applyAlignment="1" applyProtection="1">
      <alignment horizontal="center" vertical="center"/>
    </xf>
    <xf numFmtId="3" fontId="34" fillId="33" borderId="48" xfId="10" applyNumberFormat="1" applyFont="1" applyFill="1" applyBorder="1" applyAlignment="1" applyProtection="1">
      <alignment horizontal="center" vertical="center"/>
    </xf>
    <xf numFmtId="0" fontId="0" fillId="33" borderId="0" xfId="0" applyFont="1" applyFill="1" applyAlignment="1" applyProtection="1">
      <alignment horizontal="left" vertical="top"/>
      <protection locked="0"/>
    </xf>
    <xf numFmtId="3" fontId="35" fillId="0" borderId="10" xfId="24" applyNumberFormat="1" applyFont="1" applyFill="1" applyBorder="1" applyAlignment="1" applyProtection="1">
      <alignment horizontal="right" vertical="center"/>
    </xf>
    <xf numFmtId="0" fontId="34" fillId="36" borderId="46" xfId="10" applyFont="1" applyFill="1" applyBorder="1" applyAlignment="1" applyProtection="1">
      <alignment horizontal="center" vertical="center"/>
      <protection locked="0"/>
    </xf>
    <xf numFmtId="0" fontId="34" fillId="36" borderId="47" xfId="10" applyFont="1" applyFill="1" applyBorder="1" applyAlignment="1" applyProtection="1">
      <alignment horizontal="center" vertical="center"/>
      <protection locked="0"/>
    </xf>
    <xf numFmtId="3" fontId="34" fillId="36" borderId="47" xfId="10" applyNumberFormat="1" applyFont="1" applyFill="1" applyBorder="1" applyAlignment="1" applyProtection="1">
      <alignment horizontal="center" vertical="center"/>
    </xf>
    <xf numFmtId="3" fontId="34" fillId="36" borderId="48" xfId="10" applyNumberFormat="1" applyFont="1" applyFill="1" applyBorder="1" applyAlignment="1" applyProtection="1">
      <alignment horizontal="center" vertical="center"/>
    </xf>
    <xf numFmtId="0" fontId="34" fillId="33" borderId="20" xfId="0" applyFont="1" applyFill="1" applyBorder="1" applyAlignment="1" applyProtection="1">
      <alignment horizontal="center" vertical="center"/>
      <protection locked="0"/>
    </xf>
    <xf numFmtId="0" fontId="34" fillId="33" borderId="21" xfId="0" applyFont="1" applyFill="1" applyBorder="1" applyAlignment="1" applyProtection="1">
      <alignment horizontal="center" vertical="center"/>
      <protection locked="0"/>
    </xf>
    <xf numFmtId="0" fontId="34" fillId="33" borderId="25" xfId="0" applyFont="1" applyFill="1" applyBorder="1" applyAlignment="1" applyProtection="1">
      <alignment horizontal="center" vertical="center"/>
      <protection locked="0"/>
    </xf>
    <xf numFmtId="0" fontId="34" fillId="33" borderId="10" xfId="0" applyFont="1" applyFill="1" applyBorder="1" applyAlignment="1" applyProtection="1">
      <alignment horizontal="center" vertical="center"/>
      <protection locked="0"/>
    </xf>
    <xf numFmtId="0" fontId="34" fillId="33" borderId="21" xfId="0" applyFont="1" applyFill="1" applyBorder="1" applyAlignment="1" applyProtection="1">
      <alignment horizontal="center" vertical="center"/>
    </xf>
    <xf numFmtId="0" fontId="34" fillId="33" borderId="31" xfId="0" applyFont="1" applyFill="1" applyBorder="1" applyAlignment="1" applyProtection="1">
      <alignment horizontal="center" vertical="center"/>
    </xf>
    <xf numFmtId="0" fontId="34" fillId="33" borderId="10" xfId="0" applyFont="1" applyFill="1" applyBorder="1" applyAlignment="1" applyProtection="1">
      <alignment horizontal="center" vertical="center" wrapText="1"/>
      <protection locked="0"/>
    </xf>
    <xf numFmtId="0" fontId="34" fillId="33" borderId="32" xfId="0" applyFont="1" applyFill="1" applyBorder="1" applyAlignment="1" applyProtection="1">
      <alignment horizontal="center" vertical="center" wrapText="1"/>
      <protection locked="0"/>
    </xf>
    <xf numFmtId="0" fontId="35" fillId="0" borderId="41" xfId="0" applyFont="1" applyFill="1" applyBorder="1" applyAlignment="1" applyProtection="1">
      <alignment horizontal="left" vertical="center" indent="1"/>
      <protection locked="0"/>
    </xf>
    <xf numFmtId="0" fontId="35" fillId="0" borderId="42" xfId="0" applyFont="1" applyFill="1" applyBorder="1" applyAlignment="1" applyProtection="1">
      <alignment horizontal="left" vertical="center" indent="1"/>
      <protection locked="0"/>
    </xf>
    <xf numFmtId="0" fontId="34" fillId="36" borderId="20" xfId="0" applyFont="1" applyFill="1" applyBorder="1" applyAlignment="1" applyProtection="1">
      <alignment horizontal="center" vertical="center"/>
      <protection locked="0"/>
    </xf>
    <xf numFmtId="0" fontId="34" fillId="36" borderId="21" xfId="0" applyFont="1" applyFill="1" applyBorder="1" applyAlignment="1" applyProtection="1">
      <alignment horizontal="center" vertical="center"/>
      <protection locked="0"/>
    </xf>
    <xf numFmtId="0" fontId="34" fillId="36" borderId="31" xfId="0" applyFont="1" applyFill="1" applyBorder="1" applyAlignment="1" applyProtection="1">
      <alignment horizontal="center" vertical="center"/>
      <protection locked="0"/>
    </xf>
    <xf numFmtId="0" fontId="35" fillId="0" borderId="25" xfId="0" applyFont="1" applyFill="1" applyBorder="1" applyAlignment="1" applyProtection="1">
      <alignment horizontal="left" vertical="center" indent="1"/>
      <protection locked="0"/>
    </xf>
    <xf numFmtId="0" fontId="35" fillId="0" borderId="10" xfId="0" applyFont="1" applyFill="1" applyBorder="1" applyAlignment="1" applyProtection="1">
      <alignment horizontal="left" vertical="center" indent="1"/>
      <protection locked="0"/>
    </xf>
    <xf numFmtId="0" fontId="35" fillId="36" borderId="25" xfId="24" applyFont="1" applyFill="1" applyBorder="1" applyAlignment="1" applyProtection="1">
      <alignment horizontal="left" vertical="center" indent="1"/>
      <protection locked="0"/>
    </xf>
    <xf numFmtId="0" fontId="35" fillId="36" borderId="10" xfId="24" applyFont="1" applyFill="1" applyBorder="1" applyAlignment="1" applyProtection="1">
      <alignment horizontal="left" vertical="center" indent="1"/>
      <protection locked="0"/>
    </xf>
    <xf numFmtId="3" fontId="35" fillId="34" borderId="42" xfId="0" applyNumberFormat="1" applyFont="1" applyFill="1" applyBorder="1" applyAlignment="1" applyProtection="1">
      <alignment horizontal="right" vertical="center" wrapText="1"/>
    </xf>
    <xf numFmtId="0" fontId="34" fillId="36" borderId="22" xfId="0" applyFont="1" applyFill="1" applyBorder="1" applyAlignment="1" applyProtection="1">
      <alignment horizontal="center" vertical="center" wrapText="1"/>
    </xf>
    <xf numFmtId="0" fontId="34" fillId="36" borderId="23" xfId="0" applyFont="1" applyFill="1" applyBorder="1" applyAlignment="1" applyProtection="1">
      <alignment horizontal="center" vertical="center" wrapText="1"/>
    </xf>
    <xf numFmtId="0" fontId="34" fillId="36" borderId="24" xfId="0" applyFont="1" applyFill="1" applyBorder="1" applyAlignment="1" applyProtection="1">
      <alignment horizontal="center" vertical="center" wrapText="1"/>
    </xf>
    <xf numFmtId="0" fontId="34" fillId="36" borderId="17" xfId="0" applyFont="1" applyFill="1" applyBorder="1" applyAlignment="1" applyProtection="1">
      <alignment horizontal="center" vertical="center" textRotation="90"/>
      <protection locked="0"/>
    </xf>
    <xf numFmtId="0" fontId="34" fillId="36" borderId="19" xfId="0" applyFont="1" applyFill="1" applyBorder="1" applyAlignment="1" applyProtection="1">
      <alignment horizontal="center" vertical="center" textRotation="90"/>
      <protection locked="0"/>
    </xf>
    <xf numFmtId="3" fontId="35" fillId="36" borderId="17" xfId="24" applyNumberFormat="1" applyFont="1" applyFill="1" applyBorder="1" applyAlignment="1" applyProtection="1">
      <alignment horizontal="right" vertical="center"/>
    </xf>
    <xf numFmtId="3" fontId="35" fillId="36" borderId="19" xfId="24" applyNumberFormat="1" applyFont="1" applyFill="1" applyBorder="1" applyAlignment="1" applyProtection="1">
      <alignment horizontal="right" vertical="center"/>
    </xf>
    <xf numFmtId="0" fontId="35" fillId="36" borderId="57" xfId="24" applyFont="1" applyFill="1" applyBorder="1" applyAlignment="1" applyProtection="1">
      <alignment horizontal="left" vertical="center" wrapText="1"/>
    </xf>
    <xf numFmtId="0" fontId="35" fillId="36" borderId="18" xfId="24" applyFont="1" applyFill="1" applyBorder="1" applyAlignment="1" applyProtection="1">
      <alignment horizontal="left" vertical="center" wrapText="1"/>
    </xf>
    <xf numFmtId="0" fontId="35" fillId="36" borderId="19" xfId="24" applyFont="1" applyFill="1" applyBorder="1" applyAlignment="1" applyProtection="1">
      <alignment horizontal="left" vertical="center" wrapText="1"/>
    </xf>
    <xf numFmtId="0" fontId="35" fillId="0" borderId="57" xfId="0" applyFont="1" applyFill="1" applyBorder="1" applyAlignment="1" applyProtection="1">
      <alignment horizontal="left" vertical="center" wrapText="1"/>
    </xf>
    <xf numFmtId="0" fontId="35" fillId="0" borderId="18" xfId="0" applyFont="1" applyFill="1" applyBorder="1" applyAlignment="1" applyProtection="1">
      <alignment horizontal="left" vertical="center" wrapText="1"/>
    </xf>
    <xf numFmtId="0" fontId="35" fillId="0" borderId="19" xfId="0" applyFont="1" applyFill="1" applyBorder="1" applyAlignment="1" applyProtection="1">
      <alignment horizontal="left" vertical="center" wrapText="1"/>
    </xf>
    <xf numFmtId="0" fontId="34" fillId="36" borderId="59" xfId="0" applyFont="1" applyFill="1" applyBorder="1" applyAlignment="1" applyProtection="1">
      <alignment horizontal="center" vertical="center"/>
      <protection locked="0"/>
    </xf>
    <xf numFmtId="0" fontId="34" fillId="36" borderId="60" xfId="0" applyFont="1" applyFill="1" applyBorder="1" applyAlignment="1" applyProtection="1">
      <alignment horizontal="center" vertical="center"/>
      <protection locked="0"/>
    </xf>
    <xf numFmtId="0" fontId="34" fillId="36" borderId="58" xfId="0" applyFont="1" applyFill="1" applyBorder="1" applyAlignment="1" applyProtection="1">
      <alignment horizontal="center" vertical="center"/>
      <protection locked="0"/>
    </xf>
    <xf numFmtId="0" fontId="34" fillId="36" borderId="34" xfId="0" applyFont="1" applyFill="1" applyBorder="1" applyAlignment="1" applyProtection="1">
      <alignment horizontal="center" vertical="center"/>
      <protection locked="0"/>
    </xf>
    <xf numFmtId="0" fontId="34" fillId="36" borderId="15" xfId="0" applyFont="1" applyFill="1" applyBorder="1" applyAlignment="1" applyProtection="1">
      <alignment horizontal="center" vertical="center"/>
      <protection locked="0"/>
    </xf>
    <xf numFmtId="0" fontId="34" fillId="36" borderId="16" xfId="0" applyFont="1" applyFill="1" applyBorder="1" applyAlignment="1" applyProtection="1">
      <alignment horizontal="center" vertical="center"/>
      <protection locked="0"/>
    </xf>
    <xf numFmtId="3" fontId="34" fillId="34" borderId="47" xfId="0" applyNumberFormat="1" applyFont="1" applyFill="1" applyBorder="1" applyAlignment="1" applyProtection="1">
      <alignment horizontal="center" vertical="center"/>
    </xf>
    <xf numFmtId="3" fontId="34" fillId="34" borderId="48" xfId="0" applyNumberFormat="1" applyFont="1" applyFill="1" applyBorder="1" applyAlignment="1" applyProtection="1">
      <alignment horizontal="center" vertical="center"/>
    </xf>
    <xf numFmtId="3" fontId="35" fillId="0" borderId="10" xfId="0" applyNumberFormat="1" applyFont="1" applyFill="1" applyBorder="1" applyAlignment="1" applyProtection="1">
      <alignment horizontal="right" vertical="center"/>
    </xf>
    <xf numFmtId="0" fontId="33" fillId="35" borderId="21" xfId="0" applyFont="1" applyFill="1" applyBorder="1" applyAlignment="1" applyProtection="1">
      <alignment horizontal="center" vertical="center" wrapText="1"/>
    </xf>
    <xf numFmtId="0" fontId="33" fillId="35" borderId="31" xfId="0" applyFont="1" applyFill="1" applyBorder="1" applyAlignment="1" applyProtection="1">
      <alignment horizontal="center" vertical="center" wrapText="1"/>
    </xf>
    <xf numFmtId="0" fontId="34" fillId="34" borderId="46" xfId="24" applyFont="1" applyFill="1" applyBorder="1" applyAlignment="1" applyProtection="1">
      <alignment horizontal="center" vertical="center" wrapText="1"/>
      <protection locked="0"/>
    </xf>
    <xf numFmtId="0" fontId="34" fillId="34" borderId="47" xfId="24" applyFont="1" applyFill="1" applyBorder="1" applyAlignment="1" applyProtection="1">
      <alignment horizontal="center" vertical="center" wrapText="1"/>
      <protection locked="0"/>
    </xf>
    <xf numFmtId="0" fontId="35" fillId="0" borderId="41" xfId="0" applyFont="1" applyFill="1" applyBorder="1" applyAlignment="1" applyProtection="1">
      <alignment horizontal="left" vertical="center" wrapText="1"/>
      <protection locked="0"/>
    </xf>
    <xf numFmtId="0" fontId="35" fillId="0" borderId="42" xfId="0" applyFont="1" applyFill="1" applyBorder="1" applyAlignment="1" applyProtection="1">
      <alignment horizontal="left" vertical="center" wrapText="1"/>
      <protection locked="0"/>
    </xf>
    <xf numFmtId="0" fontId="35" fillId="34" borderId="25" xfId="24" applyFont="1" applyFill="1" applyBorder="1" applyAlignment="1" applyProtection="1">
      <alignment horizontal="left" vertical="center" wrapText="1"/>
      <protection locked="0"/>
    </xf>
    <xf numFmtId="0" fontId="35" fillId="34" borderId="10" xfId="24" applyFont="1" applyFill="1" applyBorder="1" applyAlignment="1" applyProtection="1">
      <alignment horizontal="left" vertical="center" wrapText="1"/>
      <protection locked="0"/>
    </xf>
    <xf numFmtId="3" fontId="35" fillId="0" borderId="42" xfId="0" applyNumberFormat="1" applyFont="1" applyFill="1" applyBorder="1" applyAlignment="1" applyProtection="1">
      <alignment horizontal="right" vertical="center"/>
    </xf>
    <xf numFmtId="0" fontId="27" fillId="35" borderId="0" xfId="1" applyFont="1" applyFill="1" applyBorder="1" applyAlignment="1" applyProtection="1">
      <alignment horizontal="center" vertical="center" wrapText="1"/>
      <protection locked="0"/>
    </xf>
    <xf numFmtId="0" fontId="20" fillId="0" borderId="0" xfId="0" applyFont="1" applyAlignment="1" applyProtection="1">
      <alignment horizontal="left" vertical="center"/>
      <protection locked="0"/>
    </xf>
    <xf numFmtId="0" fontId="34" fillId="35" borderId="17" xfId="44" applyFont="1" applyFill="1" applyBorder="1" applyAlignment="1" applyProtection="1">
      <alignment horizontal="center" vertical="center"/>
      <protection locked="0"/>
    </xf>
    <xf numFmtId="0" fontId="34" fillId="35" borderId="18" xfId="44" applyFont="1" applyFill="1" applyBorder="1" applyAlignment="1" applyProtection="1">
      <alignment horizontal="center" vertical="center"/>
      <protection locked="0"/>
    </xf>
    <xf numFmtId="0" fontId="34" fillId="35" borderId="19" xfId="44" applyFont="1" applyFill="1" applyBorder="1" applyAlignment="1" applyProtection="1">
      <alignment horizontal="center" vertical="center"/>
      <protection locked="0"/>
    </xf>
    <xf numFmtId="0" fontId="35" fillId="35" borderId="25" xfId="0" applyFont="1" applyFill="1" applyBorder="1" applyAlignment="1" applyProtection="1">
      <alignment horizontal="left" vertical="center" wrapText="1"/>
    </xf>
    <xf numFmtId="0" fontId="35" fillId="35" borderId="10" xfId="0" applyFont="1" applyFill="1" applyBorder="1" applyAlignment="1" applyProtection="1">
      <alignment horizontal="left" vertical="center" wrapText="1"/>
    </xf>
    <xf numFmtId="3" fontId="35" fillId="35" borderId="10" xfId="0" applyNumberFormat="1" applyFont="1" applyFill="1" applyBorder="1" applyAlignment="1" applyProtection="1">
      <alignment horizontal="right" vertical="center"/>
    </xf>
    <xf numFmtId="0" fontId="34" fillId="36" borderId="46" xfId="10" applyFont="1" applyFill="1" applyBorder="1" applyAlignment="1" applyProtection="1">
      <alignment vertical="center" wrapText="1"/>
    </xf>
    <xf numFmtId="0" fontId="34" fillId="36" borderId="47" xfId="10" applyFont="1" applyFill="1" applyBorder="1" applyAlignment="1" applyProtection="1">
      <alignment vertical="center" wrapText="1"/>
    </xf>
    <xf numFmtId="0" fontId="35" fillId="34" borderId="25" xfId="0" applyFont="1" applyFill="1" applyBorder="1" applyAlignment="1" applyProtection="1">
      <alignment horizontal="left" vertical="center" wrapText="1"/>
    </xf>
    <xf numFmtId="0" fontId="35" fillId="34" borderId="10" xfId="0" applyFont="1" applyFill="1" applyBorder="1" applyAlignment="1" applyProtection="1">
      <alignment horizontal="left" vertical="center" wrapText="1"/>
    </xf>
    <xf numFmtId="3" fontId="35" fillId="35" borderId="42" xfId="0" applyNumberFormat="1" applyFont="1" applyFill="1" applyBorder="1" applyAlignment="1" applyProtection="1">
      <alignment horizontal="right" vertical="center"/>
    </xf>
    <xf numFmtId="0" fontId="34" fillId="35" borderId="17" xfId="44" applyFont="1" applyFill="1" applyBorder="1" applyAlignment="1" applyProtection="1">
      <alignment horizontal="center" vertical="center" wrapText="1"/>
      <protection locked="0"/>
    </xf>
    <xf numFmtId="0" fontId="34" fillId="35" borderId="19" xfId="44" applyFont="1" applyFill="1" applyBorder="1" applyAlignment="1" applyProtection="1">
      <alignment horizontal="center" vertical="center" wrapText="1"/>
      <protection locked="0"/>
    </xf>
    <xf numFmtId="0" fontId="34" fillId="36" borderId="49" xfId="10" applyFont="1" applyFill="1" applyBorder="1" applyAlignment="1" applyProtection="1">
      <alignment horizontal="center" vertical="center"/>
    </xf>
    <xf numFmtId="0" fontId="34" fillId="36" borderId="50" xfId="10" applyFont="1" applyFill="1" applyBorder="1" applyAlignment="1" applyProtection="1">
      <alignment horizontal="center" vertical="center"/>
    </xf>
    <xf numFmtId="0" fontId="0" fillId="0" borderId="0" xfId="0" applyProtection="1">
      <protection locked="0"/>
    </xf>
    <xf numFmtId="0" fontId="35" fillId="35" borderId="11" xfId="43" applyFont="1" applyFill="1" applyBorder="1" applyAlignment="1" applyProtection="1">
      <alignment horizontal="right" vertical="center"/>
    </xf>
    <xf numFmtId="0" fontId="35" fillId="35" borderId="13" xfId="43" applyFont="1" applyFill="1" applyBorder="1" applyAlignment="1" applyProtection="1">
      <alignment horizontal="right" vertical="center"/>
    </xf>
    <xf numFmtId="0" fontId="35" fillId="34" borderId="10" xfId="0" applyFont="1" applyFill="1" applyBorder="1" applyAlignment="1" applyProtection="1">
      <alignment horizontal="right" vertical="center"/>
    </xf>
    <xf numFmtId="0" fontId="34" fillId="35" borderId="11" xfId="44" applyFont="1" applyFill="1" applyBorder="1" applyAlignment="1" applyProtection="1">
      <alignment horizontal="center" vertical="center" textRotation="90" wrapText="1"/>
      <protection locked="0"/>
    </xf>
    <xf numFmtId="0" fontId="34" fillId="35" borderId="35" xfId="44" applyFont="1" applyFill="1" applyBorder="1" applyAlignment="1" applyProtection="1">
      <alignment horizontal="center" vertical="center" textRotation="90" wrapText="1"/>
      <protection locked="0"/>
    </xf>
    <xf numFmtId="0" fontId="34" fillId="35" borderId="14" xfId="44" applyFont="1" applyFill="1" applyBorder="1" applyAlignment="1" applyProtection="1">
      <alignment horizontal="center" vertical="center" textRotation="90" wrapText="1"/>
      <protection locked="0"/>
    </xf>
    <xf numFmtId="0" fontId="34" fillId="35" borderId="36" xfId="44" applyFont="1" applyFill="1" applyBorder="1" applyAlignment="1" applyProtection="1">
      <alignment horizontal="center" vertical="center" textRotation="90" wrapText="1"/>
      <protection locked="0"/>
    </xf>
    <xf numFmtId="0" fontId="34" fillId="35" borderId="13" xfId="44" applyFont="1" applyFill="1" applyBorder="1" applyAlignment="1" applyProtection="1">
      <alignment horizontal="center" vertical="center" textRotation="90" wrapText="1"/>
      <protection locked="0"/>
    </xf>
    <xf numFmtId="0" fontId="34" fillId="35" borderId="16" xfId="44" applyFont="1" applyFill="1" applyBorder="1" applyAlignment="1" applyProtection="1">
      <alignment horizontal="center" vertical="center" textRotation="90" wrapText="1"/>
      <protection locked="0"/>
    </xf>
    <xf numFmtId="0" fontId="34" fillId="35" borderId="20" xfId="0" applyFont="1" applyFill="1" applyBorder="1" applyAlignment="1" applyProtection="1">
      <alignment horizontal="center"/>
    </xf>
    <xf numFmtId="0" fontId="34" fillId="35" borderId="21" xfId="0" applyFont="1" applyFill="1" applyBorder="1" applyAlignment="1" applyProtection="1">
      <alignment horizontal="center"/>
    </xf>
    <xf numFmtId="0" fontId="34" fillId="35" borderId="31" xfId="0" applyFont="1" applyFill="1" applyBorder="1" applyAlignment="1" applyProtection="1">
      <alignment horizontal="center"/>
    </xf>
    <xf numFmtId="0" fontId="34" fillId="36" borderId="51" xfId="10" applyFont="1" applyFill="1" applyBorder="1" applyAlignment="1" applyProtection="1">
      <alignment horizontal="center" vertical="center"/>
    </xf>
    <xf numFmtId="0" fontId="35" fillId="35" borderId="10" xfId="0" applyFont="1" applyFill="1" applyBorder="1" applyAlignment="1" applyProtection="1">
      <alignment horizontal="right" vertical="center"/>
    </xf>
    <xf numFmtId="0" fontId="35" fillId="35" borderId="42" xfId="0" applyFont="1" applyFill="1" applyBorder="1" applyAlignment="1" applyProtection="1">
      <alignment horizontal="right" vertical="center"/>
    </xf>
    <xf numFmtId="0" fontId="35" fillId="35" borderId="25" xfId="0" applyFont="1" applyFill="1" applyBorder="1" applyAlignment="1" applyProtection="1">
      <alignment horizontal="left" vertical="center" wrapText="1" indent="1"/>
    </xf>
    <xf numFmtId="0" fontId="35" fillId="35" borderId="10" xfId="0" applyFont="1" applyFill="1" applyBorder="1" applyAlignment="1" applyProtection="1">
      <alignment horizontal="left" vertical="center" wrapText="1" indent="1"/>
    </xf>
    <xf numFmtId="164" fontId="28" fillId="0" borderId="0" xfId="2" applyNumberFormat="1" applyFont="1" applyBorder="1" applyAlignment="1" applyProtection="1">
      <alignment horizontal="center"/>
    </xf>
    <xf numFmtId="0" fontId="34" fillId="35" borderId="33" xfId="44" applyFont="1" applyFill="1" applyBorder="1" applyAlignment="1" applyProtection="1">
      <alignment horizontal="center" vertical="center" textRotation="90"/>
      <protection locked="0"/>
    </xf>
    <xf numFmtId="0" fontId="34" fillId="35" borderId="12" xfId="44" applyFont="1" applyFill="1" applyBorder="1" applyAlignment="1" applyProtection="1">
      <alignment horizontal="center" vertical="center" textRotation="90"/>
      <protection locked="0"/>
    </xf>
    <xf numFmtId="0" fontId="34" fillId="35" borderId="13" xfId="44" applyFont="1" applyFill="1" applyBorder="1" applyAlignment="1" applyProtection="1">
      <alignment horizontal="center" vertical="center" textRotation="90"/>
      <protection locked="0"/>
    </xf>
    <xf numFmtId="0" fontId="34" fillId="35" borderId="34" xfId="44" applyFont="1" applyFill="1" applyBorder="1" applyAlignment="1" applyProtection="1">
      <alignment horizontal="center" vertical="center" textRotation="90"/>
      <protection locked="0"/>
    </xf>
    <xf numFmtId="0" fontId="34" fillId="35" borderId="15" xfId="44" applyFont="1" applyFill="1" applyBorder="1" applyAlignment="1" applyProtection="1">
      <alignment horizontal="center" vertical="center" textRotation="90"/>
      <protection locked="0"/>
    </xf>
    <xf numFmtId="0" fontId="34" fillId="35" borderId="16" xfId="44" applyFont="1" applyFill="1" applyBorder="1" applyAlignment="1" applyProtection="1">
      <alignment horizontal="center" vertical="center" textRotation="90"/>
      <protection locked="0"/>
    </xf>
    <xf numFmtId="0" fontId="34" fillId="36" borderId="47" xfId="10" applyFont="1" applyFill="1" applyBorder="1" applyAlignment="1" applyProtection="1">
      <alignment horizontal="center" vertical="center"/>
    </xf>
    <xf numFmtId="0" fontId="34" fillId="36" borderId="48" xfId="10" applyFont="1" applyFill="1" applyBorder="1" applyAlignment="1" applyProtection="1">
      <alignment horizontal="center" vertical="center"/>
    </xf>
    <xf numFmtId="0" fontId="34" fillId="36" borderId="46" xfId="10" applyFont="1" applyFill="1" applyBorder="1" applyAlignment="1" applyProtection="1">
      <alignment horizontal="left" vertical="center" indent="1"/>
    </xf>
    <xf numFmtId="0" fontId="34" fillId="36" borderId="47" xfId="10" applyFont="1" applyFill="1" applyBorder="1" applyAlignment="1" applyProtection="1">
      <alignment horizontal="left" vertical="center" indent="1"/>
    </xf>
    <xf numFmtId="0" fontId="35" fillId="34" borderId="17" xfId="43" applyFont="1" applyFill="1" applyBorder="1" applyAlignment="1" applyProtection="1">
      <alignment horizontal="right" vertical="center"/>
    </xf>
    <xf numFmtId="0" fontId="35" fillId="34" borderId="19" xfId="43" applyFont="1" applyFill="1" applyBorder="1" applyAlignment="1" applyProtection="1">
      <alignment horizontal="right" vertical="center"/>
    </xf>
    <xf numFmtId="0" fontId="34" fillId="35" borderId="21" xfId="0" applyFont="1" applyFill="1" applyBorder="1" applyAlignment="1" applyProtection="1">
      <alignment horizontal="center" vertical="center"/>
    </xf>
    <xf numFmtId="0" fontId="34" fillId="35" borderId="31" xfId="0" applyFont="1" applyFill="1" applyBorder="1" applyAlignment="1" applyProtection="1">
      <alignment horizontal="center" vertical="center"/>
    </xf>
    <xf numFmtId="0" fontId="34" fillId="35" borderId="17" xfId="0" applyFont="1" applyFill="1" applyBorder="1" applyAlignment="1" applyProtection="1">
      <alignment horizontal="center" vertical="center" textRotation="90" wrapText="1"/>
      <protection locked="0"/>
    </xf>
    <xf numFmtId="0" fontId="34" fillId="35" borderId="18" xfId="0" applyFont="1" applyFill="1" applyBorder="1" applyAlignment="1" applyProtection="1">
      <alignment horizontal="center" vertical="center" textRotation="90" wrapText="1"/>
      <protection locked="0"/>
    </xf>
    <xf numFmtId="0" fontId="34" fillId="35" borderId="19" xfId="0" applyFont="1" applyFill="1" applyBorder="1" applyAlignment="1" applyProtection="1">
      <alignment horizontal="center" vertical="center" textRotation="90" wrapText="1"/>
      <protection locked="0"/>
    </xf>
    <xf numFmtId="0" fontId="34" fillId="35" borderId="26" xfId="0" applyFont="1" applyFill="1" applyBorder="1" applyAlignment="1" applyProtection="1">
      <alignment horizontal="center" vertical="center" textRotation="90" wrapText="1"/>
      <protection locked="0"/>
    </xf>
    <xf numFmtId="0" fontId="35" fillId="34" borderId="25" xfId="0" applyFont="1" applyFill="1" applyBorder="1" applyAlignment="1" applyProtection="1">
      <alignment horizontal="left" vertical="center" wrapText="1" indent="1"/>
    </xf>
    <xf numFmtId="0" fontId="35" fillId="34" borderId="10" xfId="0" applyFont="1" applyFill="1" applyBorder="1" applyAlignment="1" applyProtection="1">
      <alignment horizontal="left" vertical="center" wrapText="1" indent="1"/>
    </xf>
    <xf numFmtId="0" fontId="35" fillId="35" borderId="41" xfId="0" applyFont="1" applyFill="1" applyBorder="1" applyAlignment="1" applyProtection="1">
      <alignment horizontal="left" vertical="center" wrapText="1" indent="1"/>
    </xf>
    <xf numFmtId="0" fontId="35" fillId="35" borderId="42" xfId="0" applyFont="1" applyFill="1" applyBorder="1" applyAlignment="1" applyProtection="1">
      <alignment horizontal="left" vertical="center" wrapText="1" indent="1"/>
    </xf>
    <xf numFmtId="0" fontId="34" fillId="35" borderId="20" xfId="0" applyFont="1" applyFill="1" applyBorder="1" applyAlignment="1" applyProtection="1">
      <alignment horizontal="center" vertical="center" wrapText="1"/>
      <protection locked="0"/>
    </xf>
    <xf numFmtId="0" fontId="34" fillId="35" borderId="21" xfId="0" applyFont="1" applyFill="1" applyBorder="1" applyAlignment="1" applyProtection="1">
      <alignment horizontal="center" vertical="center" wrapText="1"/>
      <protection locked="0"/>
    </xf>
    <xf numFmtId="0" fontId="34" fillId="35" borderId="25" xfId="0" applyFont="1" applyFill="1" applyBorder="1" applyAlignment="1" applyProtection="1">
      <alignment horizontal="center" vertical="center" wrapText="1"/>
      <protection locked="0"/>
    </xf>
    <xf numFmtId="0" fontId="34" fillId="35" borderId="10" xfId="0" applyFont="1" applyFill="1" applyBorder="1" applyAlignment="1" applyProtection="1">
      <alignment horizontal="center" vertical="center" wrapText="1"/>
      <protection locked="0"/>
    </xf>
    <xf numFmtId="0" fontId="35" fillId="35" borderId="41" xfId="0" applyFont="1" applyFill="1" applyBorder="1" applyAlignment="1" applyProtection="1">
      <alignment horizontal="left" vertical="center" wrapText="1"/>
    </xf>
    <xf numFmtId="0" fontId="35" fillId="35" borderId="42" xfId="0" applyFont="1" applyFill="1" applyBorder="1" applyAlignment="1" applyProtection="1">
      <alignment horizontal="left" vertical="center" wrapText="1"/>
    </xf>
    <xf numFmtId="0" fontId="35" fillId="34" borderId="25" xfId="24" applyFont="1" applyFill="1" applyBorder="1" applyAlignment="1" applyProtection="1">
      <alignment horizontal="left" vertical="center"/>
      <protection locked="0"/>
    </xf>
    <xf numFmtId="0" fontId="35" fillId="34" borderId="10" xfId="24" applyFont="1" applyFill="1" applyBorder="1" applyAlignment="1" applyProtection="1">
      <alignment horizontal="left" vertical="center"/>
      <protection locked="0"/>
    </xf>
    <xf numFmtId="0" fontId="35" fillId="0" borderId="25" xfId="0" applyFont="1" applyFill="1" applyBorder="1" applyAlignment="1" applyProtection="1">
      <alignment horizontal="left" vertical="center"/>
      <protection locked="0"/>
    </xf>
    <xf numFmtId="0" fontId="35" fillId="0" borderId="10" xfId="0" applyFont="1" applyFill="1" applyBorder="1" applyAlignment="1" applyProtection="1">
      <alignment horizontal="left" vertical="center"/>
      <protection locked="0"/>
    </xf>
    <xf numFmtId="3" fontId="35" fillId="35" borderId="28" xfId="0" applyNumberFormat="1" applyFont="1" applyFill="1" applyBorder="1" applyAlignment="1" applyProtection="1">
      <alignment horizontal="right" vertical="center" wrapText="1"/>
    </xf>
    <xf numFmtId="0" fontId="34" fillId="35" borderId="22" xfId="0" applyFont="1" applyFill="1" applyBorder="1" applyAlignment="1" applyProtection="1">
      <alignment horizontal="center" vertical="center" wrapText="1"/>
      <protection locked="0"/>
    </xf>
    <xf numFmtId="0" fontId="34" fillId="35" borderId="23" xfId="0" applyFont="1" applyFill="1" applyBorder="1" applyAlignment="1" applyProtection="1">
      <alignment horizontal="center" vertical="center" wrapText="1"/>
      <protection locked="0"/>
    </xf>
    <xf numFmtId="0" fontId="34" fillId="35" borderId="24" xfId="0" applyFont="1" applyFill="1" applyBorder="1" applyAlignment="1" applyProtection="1">
      <alignment horizontal="center" vertical="center" wrapText="1"/>
      <protection locked="0"/>
    </xf>
    <xf numFmtId="3" fontId="35" fillId="35" borderId="29" xfId="0" applyNumberFormat="1" applyFont="1" applyFill="1" applyBorder="1" applyAlignment="1" applyProtection="1">
      <alignment horizontal="right" vertical="center" wrapText="1"/>
    </xf>
    <xf numFmtId="3" fontId="35" fillId="35" borderId="37" xfId="0" applyNumberFormat="1" applyFont="1" applyFill="1" applyBorder="1" applyAlignment="1" applyProtection="1">
      <alignment horizontal="right" vertical="center" wrapText="1"/>
    </xf>
    <xf numFmtId="3" fontId="35" fillId="35" borderId="30" xfId="0" applyNumberFormat="1" applyFont="1" applyFill="1" applyBorder="1" applyAlignment="1" applyProtection="1">
      <alignment horizontal="right" vertical="center" wrapText="1"/>
    </xf>
    <xf numFmtId="0" fontId="34" fillId="36" borderId="38" xfId="0" applyFont="1" applyFill="1" applyBorder="1" applyAlignment="1" applyProtection="1">
      <alignment horizontal="center" vertical="center"/>
      <protection locked="0"/>
    </xf>
    <xf numFmtId="0" fontId="34" fillId="36" borderId="14" xfId="0" applyFont="1" applyFill="1" applyBorder="1" applyAlignment="1" applyProtection="1">
      <alignment horizontal="center" vertical="center"/>
      <protection locked="0"/>
    </xf>
    <xf numFmtId="3" fontId="34" fillId="36" borderId="49" xfId="0" applyNumberFormat="1" applyFont="1" applyFill="1" applyBorder="1" applyAlignment="1" applyProtection="1">
      <alignment horizontal="center" vertical="center"/>
    </xf>
    <xf numFmtId="3" fontId="34" fillId="36" borderId="51" xfId="0" applyNumberFormat="1" applyFont="1" applyFill="1" applyBorder="1" applyAlignment="1" applyProtection="1">
      <alignment horizontal="center" vertical="center"/>
    </xf>
    <xf numFmtId="3" fontId="34" fillId="36" borderId="50" xfId="0" applyNumberFormat="1" applyFont="1" applyFill="1" applyBorder="1" applyAlignment="1" applyProtection="1">
      <alignment horizontal="center" vertical="center"/>
    </xf>
    <xf numFmtId="0" fontId="34" fillId="36" borderId="53" xfId="0" applyFont="1" applyFill="1" applyBorder="1" applyAlignment="1" applyProtection="1">
      <alignment horizontal="center" vertical="center"/>
    </xf>
    <xf numFmtId="0" fontId="34" fillId="36" borderId="54" xfId="0" applyFont="1" applyFill="1" applyBorder="1" applyAlignment="1" applyProtection="1">
      <alignment horizontal="center" vertical="center"/>
    </xf>
    <xf numFmtId="0" fontId="34" fillId="36" borderId="50" xfId="0" applyFont="1" applyFill="1" applyBorder="1" applyAlignment="1" applyProtection="1">
      <alignment horizontal="center" vertical="center"/>
    </xf>
    <xf numFmtId="3" fontId="35" fillId="0" borderId="17" xfId="0" applyNumberFormat="1" applyFont="1" applyBorder="1" applyAlignment="1" applyProtection="1">
      <alignment horizontal="right" vertical="center"/>
    </xf>
    <xf numFmtId="3" fontId="35" fillId="0" borderId="19" xfId="0" applyNumberFormat="1" applyFont="1" applyBorder="1" applyAlignment="1" applyProtection="1">
      <alignment horizontal="right" vertical="center"/>
    </xf>
    <xf numFmtId="3" fontId="35" fillId="0" borderId="30" xfId="0" applyNumberFormat="1" applyFont="1" applyBorder="1" applyAlignment="1" applyProtection="1">
      <alignment horizontal="right" vertical="center" wrapText="1"/>
    </xf>
    <xf numFmtId="3" fontId="35" fillId="0" borderId="29" xfId="0" applyNumberFormat="1" applyFont="1" applyBorder="1" applyAlignment="1" applyProtection="1">
      <alignment horizontal="right" vertical="center"/>
    </xf>
    <xf numFmtId="3" fontId="35" fillId="0" borderId="55" xfId="0" applyNumberFormat="1" applyFont="1" applyBorder="1" applyAlignment="1" applyProtection="1">
      <alignment horizontal="right" vertical="center"/>
    </xf>
    <xf numFmtId="0" fontId="34" fillId="35" borderId="20" xfId="0" applyFont="1" applyFill="1" applyBorder="1" applyAlignment="1" applyProtection="1">
      <alignment horizontal="center" vertical="center"/>
      <protection locked="0"/>
    </xf>
    <xf numFmtId="0" fontId="34" fillId="36" borderId="20" xfId="0" applyFont="1" applyFill="1" applyBorder="1" applyAlignment="1" applyProtection="1">
      <alignment horizontal="center" vertical="center" wrapText="1"/>
      <protection locked="0"/>
    </xf>
    <xf numFmtId="0" fontId="34" fillId="36" borderId="21" xfId="0" applyFont="1" applyFill="1" applyBorder="1" applyAlignment="1" applyProtection="1">
      <alignment horizontal="center" vertical="center" wrapText="1"/>
      <protection locked="0"/>
    </xf>
    <xf numFmtId="0" fontId="35" fillId="34" borderId="25" xfId="0" applyFont="1" applyFill="1" applyBorder="1" applyAlignment="1" applyProtection="1">
      <alignment horizontal="left" vertical="center" wrapText="1"/>
      <protection locked="0"/>
    </xf>
    <xf numFmtId="0" fontId="35" fillId="34" borderId="10" xfId="0" applyFont="1" applyFill="1" applyBorder="1" applyAlignment="1" applyProtection="1">
      <alignment horizontal="left" vertical="center" wrapText="1"/>
      <protection locked="0"/>
    </xf>
    <xf numFmtId="0" fontId="35" fillId="33" borderId="25" xfId="0" applyFont="1" applyFill="1" applyBorder="1" applyAlignment="1" applyProtection="1">
      <alignment horizontal="left" vertical="center" indent="1"/>
      <protection locked="0"/>
    </xf>
    <xf numFmtId="0" fontId="35" fillId="33" borderId="10" xfId="0" applyFont="1" applyFill="1" applyBorder="1" applyAlignment="1" applyProtection="1">
      <alignment horizontal="left" vertical="center" indent="1"/>
      <protection locked="0"/>
    </xf>
    <xf numFmtId="3" fontId="35" fillId="33" borderId="10" xfId="24" applyNumberFormat="1" applyFont="1" applyFill="1" applyBorder="1" applyAlignment="1" applyProtection="1">
      <alignment horizontal="right" vertical="center"/>
    </xf>
    <xf numFmtId="3" fontId="35" fillId="33" borderId="17" xfId="24" applyNumberFormat="1" applyFont="1" applyFill="1" applyBorder="1" applyAlignment="1" applyProtection="1">
      <alignment horizontal="right" vertical="center"/>
    </xf>
    <xf numFmtId="3" fontId="35" fillId="33" borderId="18" xfId="24" applyNumberFormat="1" applyFont="1" applyFill="1" applyBorder="1" applyAlignment="1" applyProtection="1">
      <alignment horizontal="right" vertical="center"/>
    </xf>
    <xf numFmtId="3" fontId="35" fillId="33" borderId="19" xfId="24" applyNumberFormat="1" applyFont="1" applyFill="1" applyBorder="1" applyAlignment="1" applyProtection="1">
      <alignment horizontal="right" vertical="center"/>
    </xf>
    <xf numFmtId="0" fontId="35" fillId="0" borderId="25" xfId="24" applyFont="1" applyFill="1" applyBorder="1" applyAlignment="1" applyProtection="1">
      <alignment horizontal="left" vertical="center" indent="1"/>
      <protection locked="0"/>
    </xf>
    <xf numFmtId="0" fontId="35" fillId="0" borderId="10" xfId="24" applyFont="1" applyFill="1" applyBorder="1" applyAlignment="1" applyProtection="1">
      <alignment horizontal="left" vertical="center" indent="1"/>
      <protection locked="0"/>
    </xf>
    <xf numFmtId="0" fontId="34" fillId="35" borderId="20" xfId="44" applyFont="1" applyFill="1" applyBorder="1" applyAlignment="1" applyProtection="1">
      <alignment horizontal="center" vertical="center"/>
      <protection locked="0"/>
    </xf>
    <xf numFmtId="0" fontId="34" fillId="35" borderId="21" xfId="44" applyFont="1" applyFill="1" applyBorder="1" applyAlignment="1" applyProtection="1">
      <alignment horizontal="center" vertical="center"/>
      <protection locked="0"/>
    </xf>
    <xf numFmtId="0" fontId="34" fillId="35" borderId="25" xfId="44" applyFont="1" applyFill="1" applyBorder="1" applyAlignment="1" applyProtection="1">
      <alignment horizontal="center" vertical="center"/>
      <protection locked="0"/>
    </xf>
    <xf numFmtId="0" fontId="34" fillId="35" borderId="10" xfId="44" applyFont="1" applyFill="1" applyBorder="1" applyAlignment="1" applyProtection="1">
      <alignment horizontal="center" vertical="center"/>
      <protection locked="0"/>
    </xf>
    <xf numFmtId="0" fontId="35" fillId="34" borderId="25" xfId="0" applyFont="1" applyFill="1" applyBorder="1" applyAlignment="1" applyProtection="1">
      <alignment horizontal="left" vertical="center"/>
    </xf>
    <xf numFmtId="0" fontId="35" fillId="34" borderId="10" xfId="0" applyFont="1" applyFill="1" applyBorder="1" applyAlignment="1" applyProtection="1">
      <alignment horizontal="left" vertical="center"/>
    </xf>
    <xf numFmtId="0" fontId="35" fillId="35" borderId="25" xfId="0" applyFont="1" applyFill="1" applyBorder="1" applyAlignment="1" applyProtection="1">
      <alignment horizontal="left" vertical="center"/>
    </xf>
    <xf numFmtId="0" fontId="35" fillId="35" borderId="10" xfId="0" applyFont="1" applyFill="1" applyBorder="1" applyAlignment="1" applyProtection="1">
      <alignment horizontal="left" vertical="center"/>
    </xf>
    <xf numFmtId="0" fontId="35" fillId="34" borderId="46" xfId="0" applyFont="1" applyFill="1" applyBorder="1" applyAlignment="1" applyProtection="1">
      <alignment horizontal="left" vertical="center"/>
    </xf>
    <xf numFmtId="0" fontId="35" fillId="34" borderId="47" xfId="0" applyFont="1" applyFill="1" applyBorder="1" applyAlignment="1" applyProtection="1">
      <alignment horizontal="left" vertical="center"/>
    </xf>
    <xf numFmtId="0" fontId="35" fillId="35" borderId="41" xfId="0" applyFont="1" applyFill="1" applyBorder="1" applyAlignment="1" applyProtection="1">
      <alignment horizontal="left" vertical="center"/>
    </xf>
    <xf numFmtId="0" fontId="35" fillId="35" borderId="42" xfId="0" applyFont="1" applyFill="1" applyBorder="1" applyAlignment="1" applyProtection="1">
      <alignment horizontal="left" vertical="center"/>
    </xf>
    <xf numFmtId="0" fontId="35" fillId="35" borderId="43" xfId="0" applyFont="1" applyFill="1" applyBorder="1" applyAlignment="1" applyProtection="1">
      <alignment horizontal="right" vertical="center"/>
    </xf>
    <xf numFmtId="0" fontId="35" fillId="34" borderId="26" xfId="43" applyFont="1" applyFill="1" applyBorder="1" applyAlignment="1" applyProtection="1">
      <alignment horizontal="right" vertical="center"/>
    </xf>
    <xf numFmtId="0" fontId="35" fillId="35" borderId="32" xfId="0" applyFont="1" applyFill="1" applyBorder="1" applyAlignment="1" applyProtection="1">
      <alignment horizontal="right" vertical="center"/>
    </xf>
    <xf numFmtId="0" fontId="35" fillId="34" borderId="32" xfId="0" applyFont="1" applyFill="1" applyBorder="1" applyAlignment="1" applyProtection="1">
      <alignment horizontal="right" vertical="center"/>
    </xf>
    <xf numFmtId="0" fontId="35" fillId="35" borderId="17" xfId="43" applyFont="1" applyFill="1" applyBorder="1" applyAlignment="1" applyProtection="1">
      <alignment horizontal="right" vertical="center"/>
    </xf>
    <xf numFmtId="0" fontId="35" fillId="35" borderId="19" xfId="43" applyFont="1" applyFill="1" applyBorder="1" applyAlignment="1" applyProtection="1">
      <alignment horizontal="right" vertical="center"/>
    </xf>
    <xf numFmtId="0" fontId="35" fillId="35" borderId="26" xfId="43" applyFont="1" applyFill="1" applyBorder="1" applyAlignment="1" applyProtection="1">
      <alignment horizontal="right" vertical="center"/>
    </xf>
    <xf numFmtId="0" fontId="34" fillId="35" borderId="26" xfId="44" applyFont="1" applyFill="1" applyBorder="1" applyAlignment="1" applyProtection="1">
      <alignment horizontal="center" vertical="center"/>
      <protection locked="0"/>
    </xf>
    <xf numFmtId="0" fontId="34" fillId="35" borderId="22" xfId="0" applyFont="1" applyFill="1" applyBorder="1" applyAlignment="1" applyProtection="1">
      <alignment horizontal="center" vertical="center"/>
    </xf>
    <xf numFmtId="0" fontId="34" fillId="35" borderId="23" xfId="0" applyFont="1" applyFill="1" applyBorder="1" applyAlignment="1" applyProtection="1">
      <alignment horizontal="center" vertical="center"/>
    </xf>
    <xf numFmtId="0" fontId="35" fillId="35" borderId="35" xfId="43" applyFont="1" applyFill="1" applyBorder="1" applyAlignment="1" applyProtection="1">
      <alignment horizontal="right" vertical="center"/>
    </xf>
    <xf numFmtId="0" fontId="16" fillId="36" borderId="59" xfId="0" applyFont="1" applyFill="1" applyBorder="1" applyAlignment="1" applyProtection="1">
      <alignment horizontal="center" vertical="center"/>
      <protection locked="0"/>
    </xf>
    <xf numFmtId="0" fontId="16" fillId="36" borderId="60" xfId="0" applyFont="1" applyFill="1" applyBorder="1" applyAlignment="1" applyProtection="1">
      <alignment horizontal="center" vertical="center"/>
      <protection locked="0"/>
    </xf>
    <xf numFmtId="0" fontId="16" fillId="36" borderId="58" xfId="0" applyFont="1" applyFill="1" applyBorder="1" applyAlignment="1" applyProtection="1">
      <alignment horizontal="center" vertical="center"/>
      <protection locked="0"/>
    </xf>
    <xf numFmtId="0" fontId="16" fillId="36" borderId="34" xfId="0" applyFont="1" applyFill="1" applyBorder="1" applyAlignment="1" applyProtection="1">
      <alignment horizontal="center" vertical="center"/>
      <protection locked="0"/>
    </xf>
    <xf numFmtId="0" fontId="16" fillId="36" borderId="15" xfId="0" applyFont="1" applyFill="1" applyBorder="1" applyAlignment="1" applyProtection="1">
      <alignment horizontal="center" vertical="center"/>
      <protection locked="0"/>
    </xf>
    <xf numFmtId="0" fontId="16" fillId="36" borderId="16" xfId="0" applyFont="1" applyFill="1" applyBorder="1" applyAlignment="1" applyProtection="1">
      <alignment horizontal="center" vertical="center"/>
      <protection locked="0"/>
    </xf>
    <xf numFmtId="0" fontId="16" fillId="36" borderId="38" xfId="0" applyFont="1" applyFill="1" applyBorder="1" applyAlignment="1" applyProtection="1">
      <alignment horizontal="center" vertical="center" textRotation="90"/>
      <protection locked="0"/>
    </xf>
    <xf numFmtId="0" fontId="16" fillId="36" borderId="58" xfId="0" applyFont="1" applyFill="1" applyBorder="1" applyAlignment="1" applyProtection="1">
      <alignment horizontal="center" vertical="center" textRotation="90"/>
      <protection locked="0"/>
    </xf>
    <xf numFmtId="0" fontId="16" fillId="36" borderId="14" xfId="0" applyFont="1" applyFill="1" applyBorder="1" applyAlignment="1" applyProtection="1">
      <alignment horizontal="center" vertical="center" textRotation="90"/>
      <protection locked="0"/>
    </xf>
    <xf numFmtId="0" fontId="16" fillId="36" borderId="16" xfId="0" applyFont="1" applyFill="1" applyBorder="1" applyAlignment="1" applyProtection="1">
      <alignment horizontal="center" vertical="center" textRotation="90"/>
      <protection locked="0"/>
    </xf>
    <xf numFmtId="0" fontId="32" fillId="0" borderId="0" xfId="0" applyFont="1" applyAlignment="1" applyProtection="1">
      <alignment horizontal="center" vertical="center" wrapText="1"/>
      <protection locked="0"/>
    </xf>
    <xf numFmtId="0" fontId="34" fillId="36" borderId="26" xfId="0" applyFont="1" applyFill="1" applyBorder="1" applyAlignment="1" applyProtection="1">
      <alignment horizontal="center" vertical="center" textRotation="90"/>
      <protection locked="0"/>
    </xf>
    <xf numFmtId="0" fontId="20" fillId="0" borderId="40" xfId="0" applyFont="1" applyBorder="1" applyAlignment="1" applyProtection="1">
      <alignment horizontal="center" vertical="center" wrapText="1"/>
    </xf>
    <xf numFmtId="0" fontId="35" fillId="0" borderId="56" xfId="0" applyFont="1" applyFill="1" applyBorder="1" applyAlignment="1" applyProtection="1">
      <alignment horizontal="left" vertical="center" wrapText="1"/>
    </xf>
    <xf numFmtId="0" fontId="35" fillId="0" borderId="37" xfId="0" applyFont="1" applyFill="1" applyBorder="1" applyAlignment="1" applyProtection="1">
      <alignment horizontal="left" vertical="center" wrapText="1"/>
    </xf>
    <xf numFmtId="0" fontId="35" fillId="0" borderId="55" xfId="0" applyFont="1" applyFill="1" applyBorder="1" applyAlignment="1" applyProtection="1">
      <alignment horizontal="left" vertical="center" wrapText="1"/>
    </xf>
    <xf numFmtId="3" fontId="35" fillId="36" borderId="29" xfId="24" applyNumberFormat="1" applyFont="1" applyFill="1" applyBorder="1" applyAlignment="1" applyProtection="1">
      <alignment horizontal="right" vertical="center" wrapText="1"/>
    </xf>
    <xf numFmtId="3" fontId="35" fillId="36" borderId="55" xfId="24" applyNumberFormat="1" applyFont="1" applyFill="1" applyBorder="1" applyAlignment="1" applyProtection="1">
      <alignment horizontal="right" vertical="center" wrapText="1"/>
    </xf>
    <xf numFmtId="3" fontId="34" fillId="35" borderId="49" xfId="0" applyNumberFormat="1" applyFont="1" applyFill="1" applyBorder="1" applyAlignment="1" applyProtection="1">
      <alignment horizontal="center" vertical="center"/>
    </xf>
    <xf numFmtId="3" fontId="34" fillId="35" borderId="50" xfId="0" applyNumberFormat="1" applyFont="1" applyFill="1" applyBorder="1" applyAlignment="1" applyProtection="1">
      <alignment horizontal="center" vertical="center"/>
    </xf>
    <xf numFmtId="0" fontId="35" fillId="35" borderId="57" xfId="0" applyFont="1" applyFill="1" applyBorder="1" applyAlignment="1" applyProtection="1">
      <alignment horizontal="left" vertical="center"/>
    </xf>
    <xf numFmtId="0" fontId="35" fillId="35" borderId="18" xfId="0" applyFont="1" applyFill="1" applyBorder="1" applyAlignment="1" applyProtection="1">
      <alignment horizontal="left" vertical="center"/>
    </xf>
    <xf numFmtId="0" fontId="35" fillId="35" borderId="19" xfId="0" applyFont="1" applyFill="1" applyBorder="1" applyAlignment="1" applyProtection="1">
      <alignment horizontal="left" vertical="center"/>
    </xf>
    <xf numFmtId="0" fontId="35" fillId="36" borderId="56" xfId="0" applyFont="1" applyFill="1" applyBorder="1" applyAlignment="1" applyProtection="1">
      <alignment horizontal="left" vertical="center"/>
    </xf>
    <xf numFmtId="0" fontId="35" fillId="36" borderId="37" xfId="0" applyFont="1" applyFill="1" applyBorder="1" applyAlignment="1" applyProtection="1">
      <alignment horizontal="left" vertical="center"/>
    </xf>
    <xf numFmtId="0" fontId="35" fillId="36" borderId="55" xfId="0" applyFont="1" applyFill="1" applyBorder="1" applyAlignment="1" applyProtection="1">
      <alignment horizontal="left" vertical="center"/>
    </xf>
    <xf numFmtId="0" fontId="35" fillId="36" borderId="57" xfId="0" applyFont="1" applyFill="1" applyBorder="1" applyAlignment="1" applyProtection="1">
      <alignment horizontal="left" vertical="center"/>
    </xf>
    <xf numFmtId="0" fontId="35" fillId="36" borderId="18" xfId="0" applyFont="1" applyFill="1" applyBorder="1" applyAlignment="1" applyProtection="1">
      <alignment horizontal="left" vertical="center"/>
    </xf>
    <xf numFmtId="0" fontId="35" fillId="36" borderId="19" xfId="0" applyFont="1" applyFill="1" applyBorder="1" applyAlignment="1" applyProtection="1">
      <alignment horizontal="left" vertical="center"/>
    </xf>
    <xf numFmtId="0" fontId="34" fillId="35" borderId="53" xfId="0" applyFont="1" applyFill="1" applyBorder="1" applyAlignment="1" applyProtection="1">
      <alignment horizontal="center" vertical="center"/>
    </xf>
    <xf numFmtId="0" fontId="34" fillId="35" borderId="54" xfId="0" applyFont="1" applyFill="1" applyBorder="1" applyAlignment="1" applyProtection="1">
      <alignment horizontal="center" vertical="center"/>
    </xf>
    <xf numFmtId="0" fontId="34" fillId="35" borderId="50" xfId="0" applyFont="1" applyFill="1" applyBorder="1" applyAlignment="1" applyProtection="1">
      <alignment horizontal="center" vertical="center"/>
    </xf>
    <xf numFmtId="3" fontId="35" fillId="35" borderId="17" xfId="0" applyNumberFormat="1" applyFont="1" applyFill="1" applyBorder="1" applyAlignment="1" applyProtection="1">
      <alignment horizontal="right" vertical="center" wrapText="1"/>
    </xf>
    <xf numFmtId="3" fontId="35" fillId="35" borderId="19" xfId="0" applyNumberFormat="1" applyFont="1" applyFill="1" applyBorder="1" applyAlignment="1" applyProtection="1">
      <alignment horizontal="right" vertical="center" wrapText="1"/>
    </xf>
    <xf numFmtId="3" fontId="35" fillId="36" borderId="17" xfId="0" applyNumberFormat="1" applyFont="1" applyFill="1" applyBorder="1" applyAlignment="1" applyProtection="1">
      <alignment horizontal="right" vertical="center" wrapText="1"/>
    </xf>
    <xf numFmtId="3" fontId="35" fillId="36" borderId="19" xfId="0" applyNumberFormat="1" applyFont="1" applyFill="1" applyBorder="1" applyAlignment="1" applyProtection="1">
      <alignment horizontal="right" vertical="center" wrapText="1"/>
    </xf>
    <xf numFmtId="0" fontId="16" fillId="36" borderId="38" xfId="0" applyFont="1" applyFill="1" applyBorder="1" applyAlignment="1" applyProtection="1">
      <alignment horizontal="center" vertical="center" textRotation="90" wrapText="1"/>
      <protection locked="0"/>
    </xf>
    <xf numFmtId="0" fontId="16" fillId="36" borderId="39" xfId="0" applyFont="1" applyFill="1" applyBorder="1" applyAlignment="1" applyProtection="1">
      <alignment horizontal="center" vertical="center" textRotation="90" wrapText="1"/>
      <protection locked="0"/>
    </xf>
    <xf numFmtId="0" fontId="16" fillId="36" borderId="14" xfId="0" applyFont="1" applyFill="1" applyBorder="1" applyAlignment="1" applyProtection="1">
      <alignment horizontal="center" vertical="center" textRotation="90" wrapText="1"/>
      <protection locked="0"/>
    </xf>
    <xf numFmtId="0" fontId="16" fillId="36" borderId="36" xfId="0" applyFont="1" applyFill="1" applyBorder="1" applyAlignment="1" applyProtection="1">
      <alignment horizontal="center" vertical="center" textRotation="90" wrapText="1"/>
      <protection locked="0"/>
    </xf>
    <xf numFmtId="3" fontId="35" fillId="35" borderId="26" xfId="0" applyNumberFormat="1" applyFont="1" applyFill="1" applyBorder="1" applyAlignment="1" applyProtection="1">
      <alignment horizontal="right" vertical="center" wrapText="1"/>
    </xf>
    <xf numFmtId="3" fontId="35" fillId="36" borderId="26" xfId="0" applyNumberFormat="1" applyFont="1" applyFill="1" applyBorder="1" applyAlignment="1" applyProtection="1">
      <alignment horizontal="right" vertical="center" wrapText="1"/>
    </xf>
    <xf numFmtId="3" fontId="34" fillId="35" borderId="49" xfId="24" applyNumberFormat="1" applyFont="1" applyFill="1" applyBorder="1" applyAlignment="1" applyProtection="1">
      <alignment horizontal="center" vertical="center" wrapText="1"/>
    </xf>
    <xf numFmtId="3" fontId="34" fillId="35" borderId="51" xfId="24" applyNumberFormat="1" applyFont="1" applyFill="1" applyBorder="1" applyAlignment="1" applyProtection="1">
      <alignment horizontal="center" vertical="center" wrapText="1"/>
    </xf>
    <xf numFmtId="3" fontId="35" fillId="36" borderId="29" xfId="0" applyNumberFormat="1" applyFont="1" applyFill="1" applyBorder="1" applyAlignment="1" applyProtection="1">
      <alignment horizontal="right" vertical="center" wrapText="1"/>
    </xf>
    <xf numFmtId="3" fontId="35" fillId="36" borderId="30" xfId="0" applyNumberFormat="1" applyFont="1" applyFill="1" applyBorder="1" applyAlignment="1" applyProtection="1">
      <alignment horizontal="right" vertical="center" wrapText="1"/>
    </xf>
    <xf numFmtId="0" fontId="0" fillId="0" borderId="0" xfId="0" applyBorder="1" applyAlignment="1" applyProtection="1">
      <protection locked="0"/>
    </xf>
    <xf numFmtId="0" fontId="0" fillId="0" borderId="0" xfId="0" applyBorder="1" applyAlignment="1"/>
    <xf numFmtId="0" fontId="0" fillId="0" borderId="0" xfId="0" applyAlignment="1" applyProtection="1">
      <alignment vertical="center"/>
      <protection locked="0"/>
    </xf>
    <xf numFmtId="0" fontId="0" fillId="33" borderId="0" xfId="0" applyFont="1" applyFill="1" applyAlignment="1" applyProtection="1">
      <alignment horizontal="left" vertical="center" wrapText="1"/>
      <protection locked="0"/>
    </xf>
    <xf numFmtId="0" fontId="0" fillId="33" borderId="0" xfId="0" applyFill="1" applyAlignment="1" applyProtection="1">
      <alignment horizontal="left" vertical="center" wrapText="1"/>
      <protection locked="0"/>
    </xf>
    <xf numFmtId="0" fontId="34" fillId="35" borderId="0" xfId="10" applyFont="1" applyFill="1" applyBorder="1" applyAlignment="1" applyProtection="1">
      <alignment horizontal="left" vertical="center" indent="1"/>
    </xf>
    <xf numFmtId="0" fontId="34" fillId="35" borderId="0" xfId="10" applyFont="1" applyFill="1" applyBorder="1" applyAlignment="1" applyProtection="1">
      <alignment horizontal="center" vertical="center"/>
    </xf>
    <xf numFmtId="0" fontId="0" fillId="35" borderId="0" xfId="0" applyFill="1" applyProtection="1">
      <protection locked="0"/>
    </xf>
    <xf numFmtId="0" fontId="34" fillId="35" borderId="0" xfId="0" applyFont="1" applyFill="1" applyBorder="1" applyAlignment="1" applyProtection="1">
      <alignment horizontal="center" vertical="center"/>
    </xf>
    <xf numFmtId="3" fontId="34" fillId="35" borderId="0" xfId="0" applyNumberFormat="1" applyFont="1" applyFill="1" applyBorder="1" applyAlignment="1" applyProtection="1">
      <alignment horizontal="center" vertical="center"/>
    </xf>
    <xf numFmtId="0" fontId="0" fillId="35" borderId="0" xfId="0" applyFont="1" applyFill="1" applyAlignment="1" applyProtection="1">
      <alignment horizontal="left" vertical="center" wrapText="1"/>
      <protection locked="0"/>
    </xf>
    <xf numFmtId="165" fontId="0" fillId="0" borderId="0" xfId="0" applyNumberFormat="1" applyBorder="1" applyProtection="1">
      <protection locked="0"/>
    </xf>
  </cellXfs>
  <cellStyles count="48">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e" xfId="6" builtinId="26" customBuiltin="1"/>
    <cellStyle name="Dziesiętny" xfId="46" builtinId="3"/>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e" xfId="8" builtinId="28" customBuiltin="1"/>
    <cellStyle name="Normalny" xfId="0" builtinId="0"/>
    <cellStyle name="Normalny 2" xfId="43"/>
    <cellStyle name="Normalny 3" xfId="34"/>
    <cellStyle name="Normalny 4" xfId="45"/>
    <cellStyle name="Obliczenia" xfId="11" builtinId="22" customBuiltin="1"/>
    <cellStyle name="Procentowy" xfId="47" builtinId="5"/>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e"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miesięczny'!$B$145</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('Meldunek miesięczny'!$J$144,'Meldunek miesięczny'!$M$144,'Meldunek miesięczny'!$P$144,'Meldunek miesięczny'!$S$144,'Meldunek miesięczny'!$V$144)</c:f>
              <c:strCache>
                <c:ptCount val="5"/>
                <c:pt idx="0">
                  <c:v>28.12.2014 - 03.01.2015</c:v>
                </c:pt>
                <c:pt idx="1">
                  <c:v>04.01.2015 - 10.01.2015</c:v>
                </c:pt>
                <c:pt idx="2">
                  <c:v>11.01.2015 - 17.01.2015</c:v>
                </c:pt>
                <c:pt idx="3">
                  <c:v>18.01.2015 - 24.01.2015</c:v>
                </c:pt>
                <c:pt idx="4">
                  <c:v>25.01.2015 - 31.01.2015</c:v>
                </c:pt>
              </c:strCache>
            </c:strRef>
          </c:cat>
          <c:val>
            <c:numRef>
              <c:f>('Meldunek miesięczny'!$J$145,'Meldunek miesięczny'!$M$145,'Meldunek miesięczny'!$P$145,'Meldunek miesięczny'!$S$145,'Meldunek miesięczny'!$V$145)</c:f>
              <c:numCache>
                <c:formatCode>#,##0</c:formatCode>
                <c:ptCount val="5"/>
                <c:pt idx="0">
                  <c:v>1337</c:v>
                </c:pt>
                <c:pt idx="1">
                  <c:v>1293</c:v>
                </c:pt>
                <c:pt idx="2">
                  <c:v>1342</c:v>
                </c:pt>
                <c:pt idx="3">
                  <c:v>1332</c:v>
                </c:pt>
                <c:pt idx="4">
                  <c:v>1434</c:v>
                </c:pt>
              </c:numCache>
            </c:numRef>
          </c:val>
        </c:ser>
        <c:ser>
          <c:idx val="1"/>
          <c:order val="1"/>
          <c:tx>
            <c:strRef>
              <c:f>'Meldunek miesięczny'!$B$146</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('Meldunek miesięczny'!$J$144,'Meldunek miesięczny'!$M$144,'Meldunek miesięczny'!$P$144,'Meldunek miesięczny'!$S$144,'Meldunek miesięczny'!$V$144)</c:f>
              <c:strCache>
                <c:ptCount val="5"/>
                <c:pt idx="0">
                  <c:v>28.12.2014 - 03.01.2015</c:v>
                </c:pt>
                <c:pt idx="1">
                  <c:v>04.01.2015 - 10.01.2015</c:v>
                </c:pt>
                <c:pt idx="2">
                  <c:v>11.01.2015 - 17.01.2015</c:v>
                </c:pt>
                <c:pt idx="3">
                  <c:v>18.01.2015 - 24.01.2015</c:v>
                </c:pt>
                <c:pt idx="4">
                  <c:v>25.01.2015 - 31.01.2015</c:v>
                </c:pt>
              </c:strCache>
            </c:strRef>
          </c:cat>
          <c:val>
            <c:numRef>
              <c:f>('Meldunek miesięczny'!$J$146,'Meldunek miesięczny'!$M$146,'Meldunek miesięczny'!$P$146,'Meldunek miesięczny'!$S$146,'Meldunek miesięczny'!$V$146)</c:f>
              <c:numCache>
                <c:formatCode>#,##0</c:formatCode>
                <c:ptCount val="5"/>
                <c:pt idx="0">
                  <c:v>2446</c:v>
                </c:pt>
                <c:pt idx="1">
                  <c:v>2461</c:v>
                </c:pt>
                <c:pt idx="2">
                  <c:v>2421</c:v>
                </c:pt>
                <c:pt idx="3">
                  <c:v>2422</c:v>
                </c:pt>
                <c:pt idx="4">
                  <c:v>2417</c:v>
                </c:pt>
              </c:numCache>
            </c:numRef>
          </c:val>
        </c:ser>
        <c:ser>
          <c:idx val="5"/>
          <c:order val="2"/>
          <c:tx>
            <c:strRef>
              <c:f>'Meldunek miesięczny'!$B$149</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('Meldunek miesięczny'!$J$144,'Meldunek miesięczny'!$M$144,'Meldunek miesięczny'!$P$144,'Meldunek miesięczny'!$S$144,'Meldunek miesięczny'!$V$144)</c:f>
              <c:strCache>
                <c:ptCount val="5"/>
                <c:pt idx="0">
                  <c:v>28.12.2014 - 03.01.2015</c:v>
                </c:pt>
                <c:pt idx="1">
                  <c:v>04.01.2015 - 10.01.2015</c:v>
                </c:pt>
                <c:pt idx="2">
                  <c:v>11.01.2015 - 17.01.2015</c:v>
                </c:pt>
                <c:pt idx="3">
                  <c:v>18.01.2015 - 24.01.2015</c:v>
                </c:pt>
                <c:pt idx="4">
                  <c:v>25.01.2015 - 31.01.2015</c:v>
                </c:pt>
              </c:strCache>
            </c:strRef>
          </c:cat>
          <c:val>
            <c:numRef>
              <c:f>('Meldunek miesięczny'!$J$149,'Meldunek miesięczny'!$M$149,'Meldunek miesięczny'!$P$149,'Meldunek miesięczny'!$S$149,'Meldunek miesięczny'!$V$149)</c:f>
              <c:numCache>
                <c:formatCode>#,##0</c:formatCode>
                <c:ptCount val="5"/>
                <c:pt idx="0">
                  <c:v>3</c:v>
                </c:pt>
                <c:pt idx="1">
                  <c:v>3</c:v>
                </c:pt>
                <c:pt idx="2">
                  <c:v>3</c:v>
                </c:pt>
                <c:pt idx="3">
                  <c:v>4</c:v>
                </c:pt>
                <c:pt idx="4">
                  <c:v>4</c:v>
                </c:pt>
              </c:numCache>
            </c:numRef>
          </c:val>
        </c:ser>
        <c:dLbls>
          <c:showLegendKey val="0"/>
          <c:showVal val="1"/>
          <c:showCatName val="0"/>
          <c:showSerName val="0"/>
          <c:showPercent val="0"/>
          <c:showBubbleSize val="0"/>
        </c:dLbls>
        <c:gapWidth val="75"/>
        <c:gapDepth val="195"/>
        <c:shape val="cylinder"/>
        <c:axId val="95179136"/>
        <c:axId val="95180672"/>
        <c:axId val="0"/>
      </c:bar3DChart>
      <c:catAx>
        <c:axId val="95179136"/>
        <c:scaling>
          <c:orientation val="minMax"/>
        </c:scaling>
        <c:delete val="0"/>
        <c:axPos val="l"/>
        <c:numFmt formatCode="General" sourceLinked="0"/>
        <c:majorTickMark val="none"/>
        <c:minorTickMark val="none"/>
        <c:tickLblPos val="nextTo"/>
        <c:crossAx val="95180672"/>
        <c:crosses val="autoZero"/>
        <c:auto val="1"/>
        <c:lblAlgn val="ctr"/>
        <c:lblOffset val="100"/>
        <c:noMultiLvlLbl val="0"/>
      </c:catAx>
      <c:valAx>
        <c:axId val="95180672"/>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95179136"/>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miesięczny'!$C$251</c:f>
              <c:strCache>
                <c:ptCount val="1"/>
                <c:pt idx="0">
                  <c:v>pobyt czasowy</c:v>
                </c:pt>
              </c:strCache>
            </c:strRef>
          </c:tx>
          <c:spPr>
            <a:solidFill>
              <a:srgbClr val="FF0000"/>
            </a:solidFill>
          </c:spPr>
          <c:invertIfNegative val="0"/>
          <c:cat>
            <c:strRef>
              <c:f>'Meldunek miesięczny'!$L$250:$T$250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miesięczny'!$L$251:$T$251</c:f>
              <c:numCache>
                <c:formatCode>#,##0</c:formatCode>
                <c:ptCount val="9"/>
                <c:pt idx="0">
                  <c:v>111</c:v>
                </c:pt>
                <c:pt idx="2">
                  <c:v>33</c:v>
                </c:pt>
                <c:pt idx="3">
                  <c:v>20</c:v>
                </c:pt>
                <c:pt idx="4">
                  <c:v>3</c:v>
                </c:pt>
                <c:pt idx="5">
                  <c:v>2</c:v>
                </c:pt>
                <c:pt idx="6">
                  <c:v>0</c:v>
                </c:pt>
                <c:pt idx="7">
                  <c:v>0</c:v>
                </c:pt>
                <c:pt idx="8">
                  <c:v>31</c:v>
                </c:pt>
              </c:numCache>
            </c:numRef>
          </c:val>
        </c:ser>
        <c:ser>
          <c:idx val="0"/>
          <c:order val="1"/>
          <c:tx>
            <c:strRef>
              <c:f>'Meldunek miesięczny'!$C$252</c:f>
              <c:strCache>
                <c:ptCount val="1"/>
                <c:pt idx="0">
                  <c:v>pobyt stały</c:v>
                </c:pt>
              </c:strCache>
            </c:strRef>
          </c:tx>
          <c:spPr>
            <a:solidFill>
              <a:srgbClr val="FFC000"/>
            </a:solidFill>
          </c:spPr>
          <c:invertIfNegative val="0"/>
          <c:cat>
            <c:strRef>
              <c:f>'Meldunek miesięczny'!$L$250:$T$250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miesięczny'!$L$252:$T$252</c:f>
              <c:numCache>
                <c:formatCode>#,##0</c:formatCode>
                <c:ptCount val="9"/>
                <c:pt idx="0">
                  <c:v>15</c:v>
                </c:pt>
                <c:pt idx="2">
                  <c:v>9</c:v>
                </c:pt>
                <c:pt idx="3">
                  <c:v>2</c:v>
                </c:pt>
                <c:pt idx="4">
                  <c:v>2</c:v>
                </c:pt>
                <c:pt idx="5">
                  <c:v>0</c:v>
                </c:pt>
                <c:pt idx="6">
                  <c:v>0</c:v>
                </c:pt>
                <c:pt idx="7">
                  <c:v>0</c:v>
                </c:pt>
                <c:pt idx="8">
                  <c:v>3</c:v>
                </c:pt>
              </c:numCache>
            </c:numRef>
          </c:val>
        </c:ser>
        <c:ser>
          <c:idx val="1"/>
          <c:order val="2"/>
          <c:tx>
            <c:strRef>
              <c:f>'Meldunek miesięczny'!$C$253</c:f>
              <c:strCache>
                <c:ptCount val="1"/>
                <c:pt idx="0">
                  <c:v>pobyt rezydenta długoterminowego UE</c:v>
                </c:pt>
              </c:strCache>
            </c:strRef>
          </c:tx>
          <c:spPr>
            <a:solidFill>
              <a:srgbClr val="FFFF00"/>
            </a:solidFill>
          </c:spPr>
          <c:invertIfNegative val="0"/>
          <c:cat>
            <c:strRef>
              <c:f>'Meldunek miesięczny'!$L$250:$T$250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miesięczny'!$L$253:$T$253</c:f>
              <c:numCache>
                <c:formatCode>#,##0</c:formatCode>
                <c:ptCount val="9"/>
                <c:pt idx="0">
                  <c:v>6</c:v>
                </c:pt>
                <c:pt idx="2">
                  <c:v>2</c:v>
                </c:pt>
                <c:pt idx="3">
                  <c:v>0</c:v>
                </c:pt>
                <c:pt idx="4">
                  <c:v>1</c:v>
                </c:pt>
                <c:pt idx="5">
                  <c:v>0</c:v>
                </c:pt>
                <c:pt idx="6">
                  <c:v>0</c:v>
                </c:pt>
                <c:pt idx="7">
                  <c:v>0</c:v>
                </c:pt>
                <c:pt idx="8">
                  <c:v>1</c:v>
                </c:pt>
              </c:numCache>
            </c:numRef>
          </c:val>
        </c:ser>
        <c:ser>
          <c:idx val="2"/>
          <c:order val="3"/>
          <c:tx>
            <c:strRef>
              <c:f>'Meldunek miesięczny'!$C$254</c:f>
              <c:strCache>
                <c:ptCount val="1"/>
                <c:pt idx="0">
                  <c:v>prawo pobytu ob. UE</c:v>
                </c:pt>
              </c:strCache>
            </c:strRef>
          </c:tx>
          <c:spPr>
            <a:solidFill>
              <a:srgbClr val="92D050"/>
            </a:solidFill>
          </c:spPr>
          <c:invertIfNegative val="0"/>
          <c:cat>
            <c:strRef>
              <c:f>'Meldunek miesięczny'!$L$250:$T$250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miesięczny'!$L$254:$T$254</c:f>
              <c:numCache>
                <c:formatCode>#,##0</c:formatCode>
                <c:ptCount val="9"/>
                <c:pt idx="0">
                  <c:v>0</c:v>
                </c:pt>
                <c:pt idx="2">
                  <c:v>0</c:v>
                </c:pt>
                <c:pt idx="3">
                  <c:v>0</c:v>
                </c:pt>
                <c:pt idx="4">
                  <c:v>0</c:v>
                </c:pt>
                <c:pt idx="5">
                  <c:v>0</c:v>
                </c:pt>
                <c:pt idx="6">
                  <c:v>0</c:v>
                </c:pt>
                <c:pt idx="7">
                  <c:v>0</c:v>
                </c:pt>
                <c:pt idx="8">
                  <c:v>0</c:v>
                </c:pt>
              </c:numCache>
            </c:numRef>
          </c:val>
        </c:ser>
        <c:ser>
          <c:idx val="3"/>
          <c:order val="4"/>
          <c:tx>
            <c:strRef>
              <c:f>'Meldunek miesięczny'!$C$255</c:f>
              <c:strCache>
                <c:ptCount val="1"/>
                <c:pt idx="0">
                  <c:v>prawo stałego pobytu obywatela UE</c:v>
                </c:pt>
              </c:strCache>
            </c:strRef>
          </c:tx>
          <c:spPr>
            <a:solidFill>
              <a:srgbClr val="00B050"/>
            </a:solidFill>
          </c:spPr>
          <c:invertIfNegative val="0"/>
          <c:cat>
            <c:strRef>
              <c:f>'Meldunek miesięczny'!$L$250:$T$250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miesięczny'!$L$255:$T$255</c:f>
              <c:numCache>
                <c:formatCode>#,##0</c:formatCode>
                <c:ptCount val="9"/>
                <c:pt idx="0">
                  <c:v>0</c:v>
                </c:pt>
                <c:pt idx="2">
                  <c:v>0</c:v>
                </c:pt>
                <c:pt idx="3">
                  <c:v>0</c:v>
                </c:pt>
                <c:pt idx="4">
                  <c:v>0</c:v>
                </c:pt>
                <c:pt idx="5">
                  <c:v>0</c:v>
                </c:pt>
                <c:pt idx="6">
                  <c:v>0</c:v>
                </c:pt>
                <c:pt idx="7">
                  <c:v>0</c:v>
                </c:pt>
                <c:pt idx="8">
                  <c:v>0</c:v>
                </c:pt>
              </c:numCache>
            </c:numRef>
          </c:val>
        </c:ser>
        <c:ser>
          <c:idx val="4"/>
          <c:order val="5"/>
          <c:tx>
            <c:strRef>
              <c:f>'Meldunek miesięczny'!$C$256</c:f>
              <c:strCache>
                <c:ptCount val="1"/>
                <c:pt idx="0">
                  <c:v>prawo pobytu członka rodziny ob. UE</c:v>
                </c:pt>
              </c:strCache>
            </c:strRef>
          </c:tx>
          <c:spPr>
            <a:solidFill>
              <a:srgbClr val="00B0F0"/>
            </a:solidFill>
          </c:spPr>
          <c:invertIfNegative val="0"/>
          <c:cat>
            <c:strRef>
              <c:f>'Meldunek miesięczny'!$L$250:$T$250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miesięczny'!$L$256:$T$256</c:f>
              <c:numCache>
                <c:formatCode>#,##0</c:formatCode>
                <c:ptCount val="9"/>
                <c:pt idx="0">
                  <c:v>1</c:v>
                </c:pt>
                <c:pt idx="2">
                  <c:v>0</c:v>
                </c:pt>
                <c:pt idx="3">
                  <c:v>0</c:v>
                </c:pt>
                <c:pt idx="4">
                  <c:v>0</c:v>
                </c:pt>
                <c:pt idx="5">
                  <c:v>0</c:v>
                </c:pt>
                <c:pt idx="6">
                  <c:v>0</c:v>
                </c:pt>
                <c:pt idx="7">
                  <c:v>0</c:v>
                </c:pt>
                <c:pt idx="8">
                  <c:v>0</c:v>
                </c:pt>
              </c:numCache>
            </c:numRef>
          </c:val>
        </c:ser>
        <c:ser>
          <c:idx val="5"/>
          <c:order val="6"/>
          <c:tx>
            <c:strRef>
              <c:f>'Meldunek miesięczny'!$C$257</c:f>
              <c:strCache>
                <c:ptCount val="1"/>
                <c:pt idx="0">
                  <c:v>prawo stałego pobytu członka rodziny ob.. UE</c:v>
                </c:pt>
              </c:strCache>
            </c:strRef>
          </c:tx>
          <c:spPr>
            <a:solidFill>
              <a:srgbClr val="0070C0"/>
            </a:solidFill>
          </c:spPr>
          <c:invertIfNegative val="0"/>
          <c:cat>
            <c:strRef>
              <c:f>'Meldunek miesięczny'!$L$250:$T$250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miesięczny'!$L$257:$T$257</c:f>
              <c:numCache>
                <c:formatCode>#,##0</c:formatCode>
                <c:ptCount val="9"/>
                <c:pt idx="0">
                  <c:v>0</c:v>
                </c:pt>
                <c:pt idx="2">
                  <c:v>0</c:v>
                </c:pt>
                <c:pt idx="3">
                  <c:v>0</c:v>
                </c:pt>
                <c:pt idx="4">
                  <c:v>0</c:v>
                </c:pt>
                <c:pt idx="5">
                  <c:v>0</c:v>
                </c:pt>
                <c:pt idx="6">
                  <c:v>0</c:v>
                </c:pt>
                <c:pt idx="7">
                  <c:v>0</c:v>
                </c:pt>
                <c:pt idx="8">
                  <c:v>0</c:v>
                </c:pt>
              </c:numCache>
            </c:numRef>
          </c:val>
        </c:ser>
        <c:ser>
          <c:idx val="6"/>
          <c:order val="7"/>
          <c:tx>
            <c:strRef>
              <c:f>'Meldunek miesięczny'!$C$258</c:f>
              <c:strCache>
                <c:ptCount val="1"/>
                <c:pt idx="0">
                  <c:v>pobyt tolerowany</c:v>
                </c:pt>
              </c:strCache>
            </c:strRef>
          </c:tx>
          <c:spPr>
            <a:solidFill>
              <a:srgbClr val="002060"/>
            </a:solidFill>
          </c:spPr>
          <c:invertIfNegative val="0"/>
          <c:cat>
            <c:strRef>
              <c:f>'Meldunek miesięczny'!$L$250:$T$250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miesięczny'!$L$258:$T$258</c:f>
              <c:numCache>
                <c:formatCode>#,##0</c:formatCode>
                <c:ptCount val="9"/>
                <c:pt idx="0">
                  <c:v>0</c:v>
                </c:pt>
                <c:pt idx="2">
                  <c:v>0</c:v>
                </c:pt>
                <c:pt idx="3">
                  <c:v>1</c:v>
                </c:pt>
                <c:pt idx="4">
                  <c:v>0</c:v>
                </c:pt>
                <c:pt idx="5">
                  <c:v>0</c:v>
                </c:pt>
                <c:pt idx="6">
                  <c:v>0</c:v>
                </c:pt>
                <c:pt idx="7">
                  <c:v>1</c:v>
                </c:pt>
                <c:pt idx="8">
                  <c:v>0</c:v>
                </c:pt>
              </c:numCache>
            </c:numRef>
          </c:val>
        </c:ser>
        <c:ser>
          <c:idx val="7"/>
          <c:order val="8"/>
          <c:tx>
            <c:strRef>
              <c:f>'Meldunek miesięczny'!$C$259</c:f>
              <c:strCache>
                <c:ptCount val="1"/>
                <c:pt idx="0">
                  <c:v>pobyt humanitarny</c:v>
                </c:pt>
              </c:strCache>
            </c:strRef>
          </c:tx>
          <c:spPr>
            <a:solidFill>
              <a:srgbClr val="7030A0"/>
            </a:solidFill>
          </c:spPr>
          <c:invertIfNegative val="0"/>
          <c:cat>
            <c:strRef>
              <c:f>'Meldunek miesięczny'!$L$250:$T$250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miesięczny'!$L$259:$T$259</c:f>
              <c:numCache>
                <c:formatCode>#,##0</c:formatCode>
                <c:ptCount val="9"/>
                <c:pt idx="0">
                  <c:v>0</c:v>
                </c:pt>
                <c:pt idx="2">
                  <c:v>0</c:v>
                </c:pt>
                <c:pt idx="3">
                  <c:v>0</c:v>
                </c:pt>
                <c:pt idx="4">
                  <c:v>0</c:v>
                </c:pt>
                <c:pt idx="5">
                  <c:v>0</c:v>
                </c:pt>
                <c:pt idx="6">
                  <c:v>0</c:v>
                </c:pt>
                <c:pt idx="7">
                  <c:v>0</c:v>
                </c:pt>
                <c:pt idx="8">
                  <c:v>0</c:v>
                </c:pt>
              </c:numCache>
            </c:numRef>
          </c:val>
        </c:ser>
        <c:ser>
          <c:idx val="9"/>
          <c:order val="9"/>
          <c:tx>
            <c:strRef>
              <c:f>'Meldunek miesięczny'!$C$260</c:f>
              <c:strCache>
                <c:ptCount val="1"/>
                <c:pt idx="0">
                  <c:v>wydalenie</c:v>
                </c:pt>
              </c:strCache>
            </c:strRef>
          </c:tx>
          <c:spPr>
            <a:solidFill>
              <a:schemeClr val="bg1">
                <a:lumMod val="85000"/>
              </a:schemeClr>
            </a:solidFill>
          </c:spPr>
          <c:invertIfNegative val="0"/>
          <c:cat>
            <c:strRef>
              <c:f>'Meldunek miesięczny'!$L$250:$T$250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miesięczny'!$L$260:$T$260</c:f>
              <c:numCache>
                <c:formatCode>#,##0</c:formatCode>
                <c:ptCount val="9"/>
                <c:pt idx="0">
                  <c:v>1</c:v>
                </c:pt>
                <c:pt idx="2">
                  <c:v>1</c:v>
                </c:pt>
                <c:pt idx="3">
                  <c:v>0</c:v>
                </c:pt>
                <c:pt idx="4">
                  <c:v>1</c:v>
                </c:pt>
                <c:pt idx="5">
                  <c:v>0</c:v>
                </c:pt>
                <c:pt idx="6">
                  <c:v>0</c:v>
                </c:pt>
                <c:pt idx="7">
                  <c:v>0</c:v>
                </c:pt>
                <c:pt idx="8">
                  <c:v>0</c:v>
                </c:pt>
              </c:numCache>
            </c:numRef>
          </c:val>
        </c:ser>
        <c:ser>
          <c:idx val="10"/>
          <c:order val="10"/>
          <c:tx>
            <c:strRef>
              <c:f>'Meldunek miesięczny'!$C$261</c:f>
              <c:strCache>
                <c:ptCount val="1"/>
                <c:pt idx="0">
                  <c:v>zobowiązanie do powrotu</c:v>
                </c:pt>
              </c:strCache>
            </c:strRef>
          </c:tx>
          <c:spPr>
            <a:solidFill>
              <a:schemeClr val="bg1">
                <a:lumMod val="65000"/>
              </a:schemeClr>
            </a:solidFill>
          </c:spPr>
          <c:invertIfNegative val="0"/>
          <c:cat>
            <c:strRef>
              <c:f>'Meldunek miesięczny'!$L$250:$T$250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miesięczny'!$L$261:$T$261</c:f>
              <c:numCache>
                <c:formatCode>#,##0</c:formatCode>
                <c:ptCount val="9"/>
                <c:pt idx="0">
                  <c:v>37</c:v>
                </c:pt>
                <c:pt idx="2">
                  <c:v>20</c:v>
                </c:pt>
                <c:pt idx="3">
                  <c:v>0</c:v>
                </c:pt>
                <c:pt idx="4">
                  <c:v>2</c:v>
                </c:pt>
                <c:pt idx="5">
                  <c:v>6</c:v>
                </c:pt>
                <c:pt idx="6">
                  <c:v>0</c:v>
                </c:pt>
                <c:pt idx="7">
                  <c:v>0</c:v>
                </c:pt>
                <c:pt idx="8">
                  <c:v>11</c:v>
                </c:pt>
              </c:numCache>
            </c:numRef>
          </c:val>
        </c:ser>
        <c:ser>
          <c:idx val="11"/>
          <c:order val="11"/>
          <c:tx>
            <c:strRef>
              <c:f>'Meldunek miesięczny'!$C$262</c:f>
              <c:strCache>
                <c:ptCount val="1"/>
                <c:pt idx="0">
                  <c:v>cofnięcie zakazu wjazdu</c:v>
                </c:pt>
              </c:strCache>
            </c:strRef>
          </c:tx>
          <c:spPr>
            <a:solidFill>
              <a:schemeClr val="tx1">
                <a:lumMod val="50000"/>
                <a:lumOff val="50000"/>
              </a:schemeClr>
            </a:solidFill>
          </c:spPr>
          <c:invertIfNegative val="0"/>
          <c:cat>
            <c:strRef>
              <c:f>'Meldunek miesięczny'!$L$250:$T$250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miesięczny'!$L$262:$T$262</c:f>
              <c:numCache>
                <c:formatCode>#,##0</c:formatCode>
                <c:ptCount val="9"/>
                <c:pt idx="0">
                  <c:v>0</c:v>
                </c:pt>
                <c:pt idx="2">
                  <c:v>0</c:v>
                </c:pt>
                <c:pt idx="3">
                  <c:v>0</c:v>
                </c:pt>
                <c:pt idx="4">
                  <c:v>0</c:v>
                </c:pt>
                <c:pt idx="5">
                  <c:v>0</c:v>
                </c:pt>
                <c:pt idx="6">
                  <c:v>0</c:v>
                </c:pt>
                <c:pt idx="7">
                  <c:v>0</c:v>
                </c:pt>
                <c:pt idx="8">
                  <c:v>0</c:v>
                </c:pt>
              </c:numCache>
            </c:numRef>
          </c:val>
        </c:ser>
        <c:ser>
          <c:idx val="12"/>
          <c:order val="12"/>
          <c:tx>
            <c:strRef>
              <c:f>'Meldunek miesięczny'!$C$263</c:f>
              <c:strCache>
                <c:ptCount val="1"/>
                <c:pt idx="0">
                  <c:v>zaproszenie</c:v>
                </c:pt>
              </c:strCache>
            </c:strRef>
          </c:tx>
          <c:spPr>
            <a:solidFill>
              <a:schemeClr val="tx1">
                <a:lumMod val="75000"/>
                <a:lumOff val="25000"/>
              </a:schemeClr>
            </a:solidFill>
          </c:spPr>
          <c:invertIfNegative val="0"/>
          <c:cat>
            <c:strRef>
              <c:f>'Meldunek miesięczny'!$L$250:$T$250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miesięczny'!$L$263:$T$263</c:f>
              <c:numCache>
                <c:formatCode>#,##0</c:formatCode>
                <c:ptCount val="9"/>
                <c:pt idx="0">
                  <c:v>0</c:v>
                </c:pt>
                <c:pt idx="2">
                  <c:v>0</c:v>
                </c:pt>
                <c:pt idx="3">
                  <c:v>0</c:v>
                </c:pt>
                <c:pt idx="4">
                  <c:v>0</c:v>
                </c:pt>
                <c:pt idx="5">
                  <c:v>0</c:v>
                </c:pt>
                <c:pt idx="6">
                  <c:v>0</c:v>
                </c:pt>
                <c:pt idx="7">
                  <c:v>0</c:v>
                </c:pt>
                <c:pt idx="8">
                  <c:v>0</c:v>
                </c:pt>
              </c:numCache>
            </c:numRef>
          </c:val>
        </c:ser>
        <c:ser>
          <c:idx val="13"/>
          <c:order val="13"/>
          <c:tx>
            <c:strRef>
              <c:f>'Meldunek miesięczny'!$C$264</c:f>
              <c:strCache>
                <c:ptCount val="1"/>
                <c:pt idx="0">
                  <c:v>polski dokument podróży</c:v>
                </c:pt>
              </c:strCache>
            </c:strRef>
          </c:tx>
          <c:spPr>
            <a:solidFill>
              <a:schemeClr val="tx1">
                <a:lumMod val="95000"/>
                <a:lumOff val="5000"/>
              </a:schemeClr>
            </a:solidFill>
          </c:spPr>
          <c:invertIfNegative val="0"/>
          <c:cat>
            <c:strRef>
              <c:f>'Meldunek miesięczny'!$L$250:$T$250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miesięczny'!$L$264:$T$264</c:f>
              <c:numCache>
                <c:formatCode>#,##0</c:formatCode>
                <c:ptCount val="9"/>
                <c:pt idx="0">
                  <c:v>1</c:v>
                </c:pt>
                <c:pt idx="2">
                  <c:v>1</c:v>
                </c:pt>
                <c:pt idx="3">
                  <c:v>0</c:v>
                </c:pt>
                <c:pt idx="4">
                  <c:v>0</c:v>
                </c:pt>
                <c:pt idx="5">
                  <c:v>0</c:v>
                </c:pt>
                <c:pt idx="6">
                  <c:v>0</c:v>
                </c:pt>
                <c:pt idx="7">
                  <c:v>0</c:v>
                </c:pt>
                <c:pt idx="8">
                  <c:v>0</c:v>
                </c:pt>
              </c:numCache>
            </c:numRef>
          </c:val>
        </c:ser>
        <c:ser>
          <c:idx val="14"/>
          <c:order val="14"/>
          <c:tx>
            <c:strRef>
              <c:f>'Meldunek miesięczny'!$C$265</c:f>
              <c:strCache>
                <c:ptCount val="1"/>
                <c:pt idx="0">
                  <c:v>polski dokument tożsamości cudzoziemca</c:v>
                </c:pt>
              </c:strCache>
            </c:strRef>
          </c:tx>
          <c:spPr>
            <a:solidFill>
              <a:schemeClr val="bg2">
                <a:lumMod val="90000"/>
              </a:schemeClr>
            </a:solidFill>
          </c:spPr>
          <c:invertIfNegative val="0"/>
          <c:cat>
            <c:strRef>
              <c:f>'Meldunek miesięczny'!$L$250:$T$250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miesięczny'!$L$265:$T$265</c:f>
              <c:numCache>
                <c:formatCode>#,##0</c:formatCode>
                <c:ptCount val="9"/>
                <c:pt idx="0">
                  <c:v>0</c:v>
                </c:pt>
                <c:pt idx="2">
                  <c:v>0</c:v>
                </c:pt>
                <c:pt idx="3">
                  <c:v>0</c:v>
                </c:pt>
                <c:pt idx="4">
                  <c:v>0</c:v>
                </c:pt>
                <c:pt idx="5">
                  <c:v>0</c:v>
                </c:pt>
                <c:pt idx="6">
                  <c:v>0</c:v>
                </c:pt>
                <c:pt idx="7">
                  <c:v>0</c:v>
                </c:pt>
                <c:pt idx="8">
                  <c:v>1</c:v>
                </c:pt>
              </c:numCache>
            </c:numRef>
          </c:val>
        </c:ser>
        <c:ser>
          <c:idx val="15"/>
          <c:order val="15"/>
          <c:tx>
            <c:strRef>
              <c:f>'Meldunek miesięczny'!$C$266</c:f>
              <c:strCache>
                <c:ptCount val="1"/>
                <c:pt idx="0">
                  <c:v>wiza (nowa + Schengen)</c:v>
                </c:pt>
              </c:strCache>
            </c:strRef>
          </c:tx>
          <c:spPr>
            <a:solidFill>
              <a:schemeClr val="bg2">
                <a:lumMod val="50000"/>
              </a:schemeClr>
            </a:solidFill>
          </c:spPr>
          <c:invertIfNegative val="0"/>
          <c:cat>
            <c:strRef>
              <c:f>'Meldunek miesięczny'!$L$250:$T$250</c:f>
              <c:strCache>
                <c:ptCount val="9"/>
                <c:pt idx="0">
                  <c:v>odwołania</c:v>
                </c:pt>
                <c:pt idx="2">
                  <c:v>utrzymanie</c:v>
                </c:pt>
                <c:pt idx="3">
                  <c:v>decyzje pozytywne</c:v>
                </c:pt>
                <c:pt idx="4">
                  <c:v>uchylenie i przekazanie do ponownego rozp.</c:v>
                </c:pt>
                <c:pt idx="5">
                  <c:v>uchylenie 
i umorzenie</c:v>
                </c:pt>
                <c:pt idx="6">
                  <c:v>pobyt humanitarny</c:v>
                </c:pt>
                <c:pt idx="7">
                  <c:v>pobyt tolerowany</c:v>
                </c:pt>
                <c:pt idx="8">
                  <c:v>inne</c:v>
                </c:pt>
              </c:strCache>
            </c:strRef>
          </c:cat>
          <c:val>
            <c:numRef>
              <c:f>'Meldunek miesięczny'!$L$266:$T$266</c:f>
              <c:numCache>
                <c:formatCode>#,##0</c:formatCode>
                <c:ptCount val="9"/>
                <c:pt idx="0">
                  <c:v>0</c:v>
                </c:pt>
                <c:pt idx="2">
                  <c:v>3</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55"/>
        <c:gapDepth val="55"/>
        <c:shape val="box"/>
        <c:axId val="95221632"/>
        <c:axId val="95223168"/>
        <c:axId val="0"/>
      </c:bar3DChart>
      <c:catAx>
        <c:axId val="95221632"/>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95223168"/>
        <c:crosses val="autoZero"/>
        <c:auto val="1"/>
        <c:lblAlgn val="ctr"/>
        <c:lblOffset val="100"/>
        <c:noMultiLvlLbl val="0"/>
      </c:catAx>
      <c:valAx>
        <c:axId val="95223168"/>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95221632"/>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'Meldunek miesięczny'!$C$30</c:f>
              <c:strCache>
                <c:ptCount val="1"/>
                <c:pt idx="0">
                  <c:v>ROSJA</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miesięczny'!$G$28:$J$29,'Meldunek miesięczny'!$K$28:$N$29,'Meldunek miesięczny'!$O$28:$R$29)</c:f>
              <c:multiLvlStrCache>
                <c:ptCount val="11"/>
                <c:lvl>
                  <c:pt idx="0">
                    <c:v>Wnioski</c:v>
                  </c:pt>
                  <c:pt idx="2">
                    <c:v>Osoby</c:v>
                  </c:pt>
                  <c:pt idx="4">
                    <c:v>Wnioski </c:v>
                  </c:pt>
                  <c:pt idx="6">
                    <c:v>Osoby</c:v>
                  </c:pt>
                  <c:pt idx="8">
                    <c:v>Wnioski</c:v>
                  </c:pt>
                  <c:pt idx="10">
                    <c:v>Osoby</c:v>
                  </c:pt>
                </c:lvl>
                <c:lvl>
                  <c:pt idx="0">
                    <c:v>PIERWSZE</c:v>
                  </c:pt>
                  <c:pt idx="4">
                    <c:v>KOLEJNE</c:v>
                  </c:pt>
                  <c:pt idx="8">
                    <c:v>WZOWIENIA*</c:v>
                  </c:pt>
                </c:lvl>
              </c:multiLvlStrCache>
            </c:multiLvlStrRef>
          </c:cat>
          <c:val>
            <c:numRef>
              <c:f>'Meldunek miesięczny'!$G$30:$R$30</c:f>
              <c:numCache>
                <c:formatCode>General</c:formatCode>
                <c:ptCount val="12"/>
                <c:pt idx="0">
                  <c:v>78</c:v>
                </c:pt>
                <c:pt idx="2">
                  <c:v>191</c:v>
                </c:pt>
                <c:pt idx="4">
                  <c:v>10</c:v>
                </c:pt>
                <c:pt idx="6">
                  <c:v>34</c:v>
                </c:pt>
                <c:pt idx="8">
                  <c:v>15</c:v>
                </c:pt>
                <c:pt idx="10">
                  <c:v>40</c:v>
                </c:pt>
              </c:numCache>
            </c:numRef>
          </c:val>
        </c:ser>
        <c:ser>
          <c:idx val="1"/>
          <c:order val="1"/>
          <c:tx>
            <c:strRef>
              <c:f>'Meldunek miesięczny'!$C$31</c:f>
              <c:strCache>
                <c:ptCount val="1"/>
                <c:pt idx="0">
                  <c:v>UKRAINA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miesięczny'!$G$28:$J$29,'Meldunek miesięczny'!$K$28:$N$29,'Meldunek miesięczny'!$O$28:$R$29)</c:f>
              <c:multiLvlStrCache>
                <c:ptCount val="11"/>
                <c:lvl>
                  <c:pt idx="0">
                    <c:v>Wnioski</c:v>
                  </c:pt>
                  <c:pt idx="2">
                    <c:v>Osoby</c:v>
                  </c:pt>
                  <c:pt idx="4">
                    <c:v>Wnioski </c:v>
                  </c:pt>
                  <c:pt idx="6">
                    <c:v>Osoby</c:v>
                  </c:pt>
                  <c:pt idx="8">
                    <c:v>Wnioski</c:v>
                  </c:pt>
                  <c:pt idx="10">
                    <c:v>Osoby</c:v>
                  </c:pt>
                </c:lvl>
                <c:lvl>
                  <c:pt idx="0">
                    <c:v>PIERWSZE</c:v>
                  </c:pt>
                  <c:pt idx="4">
                    <c:v>KOLEJNE</c:v>
                  </c:pt>
                  <c:pt idx="8">
                    <c:v>WZOWIENIA*</c:v>
                  </c:pt>
                </c:lvl>
              </c:multiLvlStrCache>
            </c:multiLvlStrRef>
          </c:cat>
          <c:val>
            <c:numRef>
              <c:f>'Meldunek miesięczny'!$G$31:$R$31</c:f>
              <c:numCache>
                <c:formatCode>General</c:formatCode>
                <c:ptCount val="12"/>
                <c:pt idx="0">
                  <c:v>117</c:v>
                </c:pt>
                <c:pt idx="2">
                  <c:v>204</c:v>
                </c:pt>
                <c:pt idx="4">
                  <c:v>13</c:v>
                </c:pt>
                <c:pt idx="6">
                  <c:v>32</c:v>
                </c:pt>
                <c:pt idx="8">
                  <c:v>6</c:v>
                </c:pt>
                <c:pt idx="10">
                  <c:v>6</c:v>
                </c:pt>
              </c:numCache>
            </c:numRef>
          </c:val>
        </c:ser>
        <c:ser>
          <c:idx val="2"/>
          <c:order val="2"/>
          <c:tx>
            <c:strRef>
              <c:f>'Meldunek miesięczny'!$C$32</c:f>
              <c:strCache>
                <c:ptCount val="1"/>
                <c:pt idx="0">
                  <c:v>TADŻYKISTAN</c:v>
                </c:pt>
              </c:strCache>
            </c:strRef>
          </c:tx>
          <c:spPr>
            <a:solidFill>
              <a:srgbClr val="00B050"/>
            </a:solidFill>
            <a:ln>
              <a:solidFill>
                <a:sysClr val="windowText" lastClr="000000"/>
              </a:solidFill>
            </a:ln>
          </c:spPr>
          <c:invertIfNegative val="0"/>
          <c:cat>
            <c:multiLvlStrRef>
              <c:f>('Meldunek miesięczny'!$G$28:$J$29,'Meldunek miesięczny'!$K$28:$N$29,'Meldunek miesięczny'!$O$28:$R$29)</c:f>
              <c:multiLvlStrCache>
                <c:ptCount val="11"/>
                <c:lvl>
                  <c:pt idx="0">
                    <c:v>Wnioski</c:v>
                  </c:pt>
                  <c:pt idx="2">
                    <c:v>Osoby</c:v>
                  </c:pt>
                  <c:pt idx="4">
                    <c:v>Wnioski </c:v>
                  </c:pt>
                  <c:pt idx="6">
                    <c:v>Osoby</c:v>
                  </c:pt>
                  <c:pt idx="8">
                    <c:v>Wnioski</c:v>
                  </c:pt>
                  <c:pt idx="10">
                    <c:v>Osoby</c:v>
                  </c:pt>
                </c:lvl>
                <c:lvl>
                  <c:pt idx="0">
                    <c:v>PIERWSZE</c:v>
                  </c:pt>
                  <c:pt idx="4">
                    <c:v>KOLEJNE</c:v>
                  </c:pt>
                  <c:pt idx="8">
                    <c:v>WZOWIENIA*</c:v>
                  </c:pt>
                </c:lvl>
              </c:multiLvlStrCache>
            </c:multiLvlStrRef>
          </c:cat>
          <c:val>
            <c:numRef>
              <c:f>'Meldunek miesięczny'!$G$32:$R$32</c:f>
              <c:numCache>
                <c:formatCode>General</c:formatCode>
                <c:ptCount val="12"/>
                <c:pt idx="0">
                  <c:v>11</c:v>
                </c:pt>
                <c:pt idx="2">
                  <c:v>25</c:v>
                </c:pt>
                <c:pt idx="4">
                  <c:v>0</c:v>
                </c:pt>
                <c:pt idx="6">
                  <c:v>0</c:v>
                </c:pt>
                <c:pt idx="8">
                  <c:v>1</c:v>
                </c:pt>
                <c:pt idx="10">
                  <c:v>3</c:v>
                </c:pt>
              </c:numCache>
            </c:numRef>
          </c:val>
        </c:ser>
        <c:ser>
          <c:idx val="3"/>
          <c:order val="3"/>
          <c:tx>
            <c:strRef>
              <c:f>'Meldunek miesięczny'!$C$33</c:f>
              <c:strCache>
                <c:ptCount val="1"/>
                <c:pt idx="0">
                  <c:v>SYRIA</c:v>
                </c:pt>
              </c:strCache>
            </c:strRef>
          </c:tx>
          <c:spPr>
            <a:solidFill>
              <a:srgbClr val="92D050"/>
            </a:solidFill>
            <a:ln>
              <a:solidFill>
                <a:sysClr val="windowText" lastClr="000000"/>
              </a:solidFill>
            </a:ln>
          </c:spPr>
          <c:invertIfNegative val="0"/>
          <c:cat>
            <c:multiLvlStrRef>
              <c:f>('Meldunek miesięczny'!$G$28:$J$29,'Meldunek miesięczny'!$K$28:$N$29,'Meldunek miesięczny'!$O$28:$R$29)</c:f>
              <c:multiLvlStrCache>
                <c:ptCount val="11"/>
                <c:lvl>
                  <c:pt idx="0">
                    <c:v>Wnioski</c:v>
                  </c:pt>
                  <c:pt idx="2">
                    <c:v>Osoby</c:v>
                  </c:pt>
                  <c:pt idx="4">
                    <c:v>Wnioski </c:v>
                  </c:pt>
                  <c:pt idx="6">
                    <c:v>Osoby</c:v>
                  </c:pt>
                  <c:pt idx="8">
                    <c:v>Wnioski</c:v>
                  </c:pt>
                  <c:pt idx="10">
                    <c:v>Osoby</c:v>
                  </c:pt>
                </c:lvl>
                <c:lvl>
                  <c:pt idx="0">
                    <c:v>PIERWSZE</c:v>
                  </c:pt>
                  <c:pt idx="4">
                    <c:v>KOLEJNE</c:v>
                  </c:pt>
                  <c:pt idx="8">
                    <c:v>WZOWIENIA*</c:v>
                  </c:pt>
                </c:lvl>
              </c:multiLvlStrCache>
            </c:multiLvlStrRef>
          </c:cat>
          <c:val>
            <c:numRef>
              <c:f>'Meldunek miesięczny'!$G$33:$R$33</c:f>
              <c:numCache>
                <c:formatCode>General</c:formatCode>
                <c:ptCount val="12"/>
                <c:pt idx="0">
                  <c:v>7</c:v>
                </c:pt>
                <c:pt idx="2">
                  <c:v>10</c:v>
                </c:pt>
                <c:pt idx="4">
                  <c:v>0</c:v>
                </c:pt>
                <c:pt idx="6">
                  <c:v>0</c:v>
                </c:pt>
                <c:pt idx="8">
                  <c:v>0</c:v>
                </c:pt>
                <c:pt idx="10">
                  <c:v>0</c:v>
                </c:pt>
              </c:numCache>
            </c:numRef>
          </c:val>
        </c:ser>
        <c:ser>
          <c:idx val="5"/>
          <c:order val="4"/>
          <c:tx>
            <c:strRef>
              <c:f>'Meldunek miesięczny'!$C$34</c:f>
              <c:strCache>
                <c:ptCount val="1"/>
                <c:pt idx="0">
                  <c:v>ARMENIA</c:v>
                </c:pt>
              </c:strCache>
            </c:strRef>
          </c:tx>
          <c:spPr>
            <a:solidFill>
              <a:srgbClr val="0070C0"/>
            </a:solidFill>
            <a:ln>
              <a:solidFill>
                <a:sysClr val="windowText" lastClr="000000"/>
              </a:solidFill>
            </a:ln>
          </c:spPr>
          <c:invertIfNegative val="0"/>
          <c:val>
            <c:numRef>
              <c:f>'Meldunek miesięczny'!$G$34:$R$34</c:f>
              <c:numCache>
                <c:formatCode>General</c:formatCode>
                <c:ptCount val="12"/>
                <c:pt idx="0">
                  <c:v>2</c:v>
                </c:pt>
                <c:pt idx="2">
                  <c:v>9</c:v>
                </c:pt>
                <c:pt idx="4">
                  <c:v>1</c:v>
                </c:pt>
                <c:pt idx="6">
                  <c:v>1</c:v>
                </c:pt>
                <c:pt idx="8">
                  <c:v>0</c:v>
                </c:pt>
                <c:pt idx="10">
                  <c:v>0</c:v>
                </c:pt>
              </c:numCache>
            </c:numRef>
          </c:val>
        </c:ser>
        <c:ser>
          <c:idx val="4"/>
          <c:order val="5"/>
          <c:tx>
            <c:strRef>
              <c:f>'Meldunek miesięczny'!$C$35</c:f>
              <c:strCache>
                <c:ptCount val="1"/>
                <c:pt idx="0">
                  <c:v>Pozostałe</c:v>
                </c:pt>
              </c:strCache>
            </c:strRef>
          </c:tx>
          <c:spPr>
            <a:solidFill>
              <a:srgbClr val="002060"/>
            </a:solidFill>
            <a:ln>
              <a:solidFill>
                <a:sysClr val="windowText" lastClr="000000"/>
              </a:solidFill>
            </a:ln>
          </c:spPr>
          <c:invertIfNegative val="0"/>
          <c:cat>
            <c:multiLvlStrRef>
              <c:f>('Meldunek miesięczny'!$G$28:$J$29,'Meldunek miesięczny'!$K$28:$N$29,'Meldunek miesięczny'!$O$28:$R$29)</c:f>
              <c:multiLvlStrCache>
                <c:ptCount val="11"/>
                <c:lvl>
                  <c:pt idx="0">
                    <c:v>Wnioski</c:v>
                  </c:pt>
                  <c:pt idx="2">
                    <c:v>Osoby</c:v>
                  </c:pt>
                  <c:pt idx="4">
                    <c:v>Wnioski </c:v>
                  </c:pt>
                  <c:pt idx="6">
                    <c:v>Osoby</c:v>
                  </c:pt>
                  <c:pt idx="8">
                    <c:v>Wnioski</c:v>
                  </c:pt>
                  <c:pt idx="10">
                    <c:v>Osoby</c:v>
                  </c:pt>
                </c:lvl>
                <c:lvl>
                  <c:pt idx="0">
                    <c:v>PIERWSZE</c:v>
                  </c:pt>
                  <c:pt idx="4">
                    <c:v>KOLEJNE</c:v>
                  </c:pt>
                  <c:pt idx="8">
                    <c:v>WZOWIENIA*</c:v>
                  </c:pt>
                </c:lvl>
              </c:multiLvlStrCache>
            </c:multiLvlStrRef>
          </c:cat>
          <c:val>
            <c:numRef>
              <c:f>'Meldunek miesięczny'!$G$35:$R$35</c:f>
              <c:numCache>
                <c:formatCode>General</c:formatCode>
                <c:ptCount val="12"/>
                <c:pt idx="0">
                  <c:v>28</c:v>
                </c:pt>
                <c:pt idx="2">
                  <c:v>45</c:v>
                </c:pt>
                <c:pt idx="4">
                  <c:v>6</c:v>
                </c:pt>
                <c:pt idx="6">
                  <c:v>7</c:v>
                </c:pt>
                <c:pt idx="8">
                  <c:v>3</c:v>
                </c:pt>
                <c:pt idx="10">
                  <c:v>3</c:v>
                </c:pt>
              </c:numCache>
            </c:numRef>
          </c:val>
        </c:ser>
        <c:dLbls>
          <c:showLegendKey val="0"/>
          <c:showVal val="0"/>
          <c:showCatName val="0"/>
          <c:showSerName val="0"/>
          <c:showPercent val="0"/>
          <c:showBubbleSize val="0"/>
        </c:dLbls>
        <c:gapWidth val="55"/>
        <c:gapDepth val="55"/>
        <c:shape val="box"/>
        <c:axId val="97101312"/>
        <c:axId val="97102848"/>
        <c:axId val="0"/>
      </c:bar3DChart>
      <c:catAx>
        <c:axId val="97101312"/>
        <c:scaling>
          <c:orientation val="minMax"/>
        </c:scaling>
        <c:delete val="0"/>
        <c:axPos val="b"/>
        <c:numFmt formatCode="General" sourceLinked="0"/>
        <c:majorTickMark val="none"/>
        <c:minorTickMark val="none"/>
        <c:tickLblPos val="nextTo"/>
        <c:txPr>
          <a:bodyPr/>
          <a:lstStyle/>
          <a:p>
            <a:pPr algn="ctr">
              <a:defRPr/>
            </a:pPr>
            <a:endParaRPr lang="pl-PL"/>
          </a:p>
        </c:txPr>
        <c:crossAx val="97102848"/>
        <c:crosses val="autoZero"/>
        <c:auto val="1"/>
        <c:lblAlgn val="ctr"/>
        <c:lblOffset val="100"/>
        <c:noMultiLvlLbl val="0"/>
      </c:catAx>
      <c:valAx>
        <c:axId val="97102848"/>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97101312"/>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perspective val="3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miesięczny'!$G$199</c:f>
              <c:strCache>
                <c:ptCount val="1"/>
                <c:pt idx="0">
                  <c:v>pobyt czasowy</c:v>
                </c:pt>
              </c:strCache>
            </c:strRef>
          </c:tx>
          <c:spPr>
            <a:solidFill>
              <a:srgbClr val="FF0000"/>
            </a:solidFill>
          </c:spPr>
          <c:invertIfNegative val="0"/>
          <c:cat>
            <c:multiLvlStrRef>
              <c:f>('Meldunek miesięczny'!$K$197:$K$198,'Meldunek miesięczny'!$M$197:$M$198,'Meldunek miesięczny'!$O$197:$O$198,'Meldunek miesięczny'!$Q$197:$Q$198)</c:f>
              <c:multiLvlStrCache>
                <c:ptCount val="4"/>
                <c:lvl>
                  <c:pt idx="1">
                    <c:v>pozytywne</c:v>
                  </c:pt>
                  <c:pt idx="2">
                    <c:v>negatywne</c:v>
                  </c:pt>
                  <c:pt idx="3">
                    <c:v>umorzenia</c:v>
                  </c:pt>
                </c:lvl>
                <c:lvl>
                  <c:pt idx="0">
                    <c:v>wnioski</c:v>
                  </c:pt>
                  <c:pt idx="1">
                    <c:v>decyzje 01.01.2015 - 31.01.2015 r.</c:v>
                  </c:pt>
                </c:lvl>
              </c:multiLvlStrCache>
            </c:multiLvlStrRef>
          </c:cat>
          <c:val>
            <c:numRef>
              <c:f>('Meldunek miesięczny'!$K$199,'Meldunek miesięczny'!$M$199,'Meldunek miesięczny'!$O$199,'Meldunek miesięczny'!$Q$199)</c:f>
              <c:numCache>
                <c:formatCode>#,##0</c:formatCode>
                <c:ptCount val="4"/>
                <c:pt idx="0">
                  <c:v>5091</c:v>
                </c:pt>
                <c:pt idx="1">
                  <c:v>4509</c:v>
                </c:pt>
                <c:pt idx="2">
                  <c:v>245</c:v>
                </c:pt>
                <c:pt idx="3">
                  <c:v>148</c:v>
                </c:pt>
              </c:numCache>
            </c:numRef>
          </c:val>
        </c:ser>
        <c:ser>
          <c:idx val="2"/>
          <c:order val="1"/>
          <c:tx>
            <c:strRef>
              <c:f>'Meldunek miesięczny'!$G$200</c:f>
              <c:strCache>
                <c:ptCount val="1"/>
                <c:pt idx="0">
                  <c:v>pobyt stały</c:v>
                </c:pt>
              </c:strCache>
            </c:strRef>
          </c:tx>
          <c:spPr>
            <a:solidFill>
              <a:srgbClr val="FFC000"/>
            </a:solidFill>
          </c:spPr>
          <c:invertIfNegative val="0"/>
          <c:cat>
            <c:multiLvlStrRef>
              <c:f>('Meldunek miesięczny'!$K$197:$K$198,'Meldunek miesięczny'!$M$197:$M$198,'Meldunek miesięczny'!$O$197:$O$198,'Meldunek miesięczny'!$Q$197:$Q$198)</c:f>
              <c:multiLvlStrCache>
                <c:ptCount val="4"/>
                <c:lvl>
                  <c:pt idx="1">
                    <c:v>pozytywne</c:v>
                  </c:pt>
                  <c:pt idx="2">
                    <c:v>negatywne</c:v>
                  </c:pt>
                  <c:pt idx="3">
                    <c:v>umorzenia</c:v>
                  </c:pt>
                </c:lvl>
                <c:lvl>
                  <c:pt idx="0">
                    <c:v>wnioski</c:v>
                  </c:pt>
                  <c:pt idx="1">
                    <c:v>decyzje 01.01.2015 - 31.01.2015 r.</c:v>
                  </c:pt>
                </c:lvl>
              </c:multiLvlStrCache>
            </c:multiLvlStrRef>
          </c:cat>
          <c:val>
            <c:numRef>
              <c:f>('Meldunek miesięczny'!$K$200,'Meldunek miesięczny'!$M$200,'Meldunek miesięczny'!$O$200,'Meldunek miesięczny'!$Q$200)</c:f>
              <c:numCache>
                <c:formatCode>#,##0</c:formatCode>
                <c:ptCount val="4"/>
                <c:pt idx="0">
                  <c:v>945</c:v>
                </c:pt>
                <c:pt idx="1">
                  <c:v>729</c:v>
                </c:pt>
                <c:pt idx="2">
                  <c:v>48</c:v>
                </c:pt>
                <c:pt idx="3">
                  <c:v>26</c:v>
                </c:pt>
              </c:numCache>
            </c:numRef>
          </c:val>
        </c:ser>
        <c:ser>
          <c:idx val="4"/>
          <c:order val="2"/>
          <c:tx>
            <c:strRef>
              <c:f>'Meldunek miesięczny'!$G$201</c:f>
              <c:strCache>
                <c:ptCount val="1"/>
                <c:pt idx="0">
                  <c:v>pobyt rezyd. UE</c:v>
                </c:pt>
              </c:strCache>
            </c:strRef>
          </c:tx>
          <c:spPr>
            <a:solidFill>
              <a:srgbClr val="92D050"/>
            </a:solidFill>
          </c:spPr>
          <c:invertIfNegative val="0"/>
          <c:cat>
            <c:multiLvlStrRef>
              <c:f>('Meldunek miesięczny'!$K$197:$K$198,'Meldunek miesięczny'!$M$197:$M$198,'Meldunek miesięczny'!$O$197:$O$198,'Meldunek miesięczny'!$Q$197:$Q$198)</c:f>
              <c:multiLvlStrCache>
                <c:ptCount val="4"/>
                <c:lvl>
                  <c:pt idx="1">
                    <c:v>pozytywne</c:v>
                  </c:pt>
                  <c:pt idx="2">
                    <c:v>negatywne</c:v>
                  </c:pt>
                  <c:pt idx="3">
                    <c:v>umorzenia</c:v>
                  </c:pt>
                </c:lvl>
                <c:lvl>
                  <c:pt idx="0">
                    <c:v>wnioski</c:v>
                  </c:pt>
                  <c:pt idx="1">
                    <c:v>decyzje 01.01.2015 - 31.01.2015 r.</c:v>
                  </c:pt>
                </c:lvl>
              </c:multiLvlStrCache>
            </c:multiLvlStrRef>
          </c:cat>
          <c:val>
            <c:numRef>
              <c:f>('Meldunek miesięczny'!$K$201,'Meldunek miesięczny'!$M$201,'Meldunek miesięczny'!$O$201,'Meldunek miesięczny'!$Q$201)</c:f>
              <c:numCache>
                <c:formatCode>#,##0</c:formatCode>
                <c:ptCount val="4"/>
                <c:pt idx="0">
                  <c:v>183</c:v>
                </c:pt>
                <c:pt idx="1">
                  <c:v>180</c:v>
                </c:pt>
                <c:pt idx="2">
                  <c:v>19</c:v>
                </c:pt>
                <c:pt idx="3">
                  <c:v>32</c:v>
                </c:pt>
              </c:numCache>
            </c:numRef>
          </c:val>
        </c:ser>
        <c:dLbls>
          <c:showLegendKey val="0"/>
          <c:showVal val="0"/>
          <c:showCatName val="0"/>
          <c:showSerName val="0"/>
          <c:showPercent val="0"/>
          <c:showBubbleSize val="0"/>
        </c:dLbls>
        <c:gapWidth val="150"/>
        <c:shape val="box"/>
        <c:axId val="97116928"/>
        <c:axId val="97118464"/>
        <c:axId val="0"/>
      </c:bar3DChart>
      <c:catAx>
        <c:axId val="97116928"/>
        <c:scaling>
          <c:orientation val="minMax"/>
        </c:scaling>
        <c:delete val="0"/>
        <c:axPos val="b"/>
        <c:numFmt formatCode="General" sourceLinked="0"/>
        <c:majorTickMark val="out"/>
        <c:minorTickMark val="none"/>
        <c:tickLblPos val="nextTo"/>
        <c:crossAx val="97118464"/>
        <c:crosses val="autoZero"/>
        <c:auto val="1"/>
        <c:lblAlgn val="ctr"/>
        <c:lblOffset val="100"/>
        <c:noMultiLvlLbl val="0"/>
      </c:catAx>
      <c:valAx>
        <c:axId val="97118464"/>
        <c:scaling>
          <c:orientation val="minMax"/>
        </c:scaling>
        <c:delete val="0"/>
        <c:axPos val="l"/>
        <c:majorGridlines/>
        <c:numFmt formatCode="#,##0" sourceLinked="1"/>
        <c:majorTickMark val="out"/>
        <c:minorTickMark val="none"/>
        <c:tickLblPos val="nextTo"/>
        <c:crossAx val="97116928"/>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0"/>
      <c:perspective val="30"/>
    </c:view3D>
    <c:floor>
      <c:thickness val="0"/>
    </c:floor>
    <c:sideWall>
      <c:thickness val="0"/>
      <c:spPr>
        <a:noFill/>
      </c:spPr>
    </c:sideWall>
    <c:backWall>
      <c:thickness val="0"/>
      <c:spPr>
        <a:noFill/>
      </c:spPr>
    </c:backWall>
    <c:plotArea>
      <c:layout/>
      <c:bar3DChart>
        <c:barDir val="col"/>
        <c:grouping val="standard"/>
        <c:varyColors val="0"/>
        <c:ser>
          <c:idx val="2"/>
          <c:order val="0"/>
          <c:tx>
            <c:strRef>
              <c:f>'Meldunek miesięczny'!$D$309</c:f>
              <c:strCache>
                <c:ptCount val="1"/>
                <c:pt idx="0">
                  <c:v>fakultatywne</c:v>
                </c:pt>
              </c:strCache>
            </c:strRef>
          </c:tx>
          <c:spPr>
            <a:solidFill>
              <a:srgbClr val="92D05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miesięczny'!$H$306:$M$306</c:f>
              <c:strCache>
                <c:ptCount val="4"/>
                <c:pt idx="0">
                  <c:v>wnioski</c:v>
                </c:pt>
                <c:pt idx="3">
                  <c:v>decyzje</c:v>
                </c:pt>
              </c:strCache>
            </c:strRef>
          </c:cat>
          <c:val>
            <c:numRef>
              <c:f>'Meldunek miesięczny'!$H$309:$M$309</c:f>
              <c:numCache>
                <c:formatCode>#,##0</c:formatCode>
                <c:ptCount val="6"/>
                <c:pt idx="0">
                  <c:v>525</c:v>
                </c:pt>
                <c:pt idx="3">
                  <c:v>435</c:v>
                </c:pt>
              </c:numCache>
            </c:numRef>
          </c:val>
        </c:ser>
        <c:ser>
          <c:idx val="1"/>
          <c:order val="1"/>
          <c:tx>
            <c:strRef>
              <c:f>'Meldunek miesięczny'!$D$308</c:f>
              <c:strCache>
                <c:ptCount val="1"/>
                <c:pt idx="0">
                  <c:v>konsul RP</c:v>
                </c:pt>
              </c:strCache>
            </c:strRef>
          </c:tx>
          <c:spPr>
            <a:solidFill>
              <a:srgbClr val="FFC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miesięczny'!$H$306:$M$306</c:f>
              <c:strCache>
                <c:ptCount val="4"/>
                <c:pt idx="0">
                  <c:v>wnioski</c:v>
                </c:pt>
                <c:pt idx="3">
                  <c:v>decyzje</c:v>
                </c:pt>
              </c:strCache>
            </c:strRef>
          </c:cat>
          <c:val>
            <c:numRef>
              <c:f>'Meldunek miesięczny'!$H$308:$M$308</c:f>
              <c:numCache>
                <c:formatCode>#,##0</c:formatCode>
                <c:ptCount val="6"/>
                <c:pt idx="0">
                  <c:v>1387</c:v>
                </c:pt>
                <c:pt idx="3">
                  <c:v>1230</c:v>
                </c:pt>
              </c:numCache>
            </c:numRef>
          </c:val>
        </c:ser>
        <c:ser>
          <c:idx val="0"/>
          <c:order val="2"/>
          <c:tx>
            <c:strRef>
              <c:f>'Meldunek miesięczny'!$D$307</c:f>
              <c:strCache>
                <c:ptCount val="1"/>
                <c:pt idx="0">
                  <c:v>inne państwo</c:v>
                </c:pt>
              </c:strCache>
            </c:strRef>
          </c:tx>
          <c:spPr>
            <a:solidFill>
              <a:srgbClr val="FF0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'Meldunek miesięczny'!$H$306:$M$306</c:f>
              <c:strCache>
                <c:ptCount val="4"/>
                <c:pt idx="0">
                  <c:v>wnioski</c:v>
                </c:pt>
                <c:pt idx="3">
                  <c:v>decyzje</c:v>
                </c:pt>
              </c:strCache>
            </c:strRef>
          </c:cat>
          <c:val>
            <c:numRef>
              <c:f>'Meldunek miesięczny'!$H$307:$M$307</c:f>
              <c:numCache>
                <c:formatCode>#,##0</c:formatCode>
                <c:ptCount val="6"/>
                <c:pt idx="0">
                  <c:v>37193</c:v>
                </c:pt>
                <c:pt idx="3">
                  <c:v>33614</c:v>
                </c:pt>
              </c:numCache>
            </c:numRef>
          </c:val>
        </c:ser>
        <c:dLbls>
          <c:showLegendKey val="0"/>
          <c:showVal val="0"/>
          <c:showCatName val="0"/>
          <c:showSerName val="0"/>
          <c:showPercent val="0"/>
          <c:showBubbleSize val="0"/>
        </c:dLbls>
        <c:gapWidth val="150"/>
        <c:shape val="box"/>
        <c:axId val="97031296"/>
        <c:axId val="97032832"/>
        <c:axId val="97121600"/>
      </c:bar3DChart>
      <c:catAx>
        <c:axId val="97031296"/>
        <c:scaling>
          <c:orientation val="minMax"/>
        </c:scaling>
        <c:delete val="0"/>
        <c:axPos val="b"/>
        <c:numFmt formatCode="General" sourceLinked="1"/>
        <c:majorTickMark val="out"/>
        <c:minorTickMark val="none"/>
        <c:tickLblPos val="nextTo"/>
        <c:crossAx val="97032832"/>
        <c:crosses val="autoZero"/>
        <c:auto val="1"/>
        <c:lblAlgn val="ctr"/>
        <c:lblOffset val="100"/>
        <c:noMultiLvlLbl val="0"/>
      </c:catAx>
      <c:valAx>
        <c:axId val="97032832"/>
        <c:scaling>
          <c:orientation val="minMax"/>
        </c:scaling>
        <c:delete val="0"/>
        <c:axPos val="l"/>
        <c:majorGridlines/>
        <c:numFmt formatCode="#,##0" sourceLinked="1"/>
        <c:majorTickMark val="out"/>
        <c:minorTickMark val="none"/>
        <c:tickLblPos val="nextTo"/>
        <c:crossAx val="97031296"/>
        <c:crosses val="autoZero"/>
        <c:crossBetween val="between"/>
      </c:valAx>
      <c:serAx>
        <c:axId val="97121600"/>
        <c:scaling>
          <c:orientation val="minMax"/>
        </c:scaling>
        <c:delete val="0"/>
        <c:axPos val="b"/>
        <c:majorTickMark val="out"/>
        <c:minorTickMark val="none"/>
        <c:tickLblPos val="nextTo"/>
        <c:crossAx val="97032832"/>
        <c:crosses val="autoZero"/>
      </c:serAx>
    </c:plotArea>
    <c:plotVisOnly val="1"/>
    <c:dispBlanksAs val="gap"/>
    <c:showDLblsOverMax val="0"/>
  </c:chart>
  <c:spPr>
    <a:noFill/>
    <a:ln>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25400</xdr:colOff>
      <xdr:row>156</xdr:row>
      <xdr:rowOff>65086</xdr:rowOff>
    </xdr:from>
    <xdr:to>
      <xdr:col>23</xdr:col>
      <xdr:colOff>9525</xdr:colOff>
      <xdr:row>170</xdr:row>
      <xdr:rowOff>133350</xdr:rowOff>
    </xdr:to>
    <xdr:graphicFrame macro="">
      <xdr:nvGraphicFramePr>
        <xdr:cNvPr id="35" name="Wykres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268</xdr:row>
      <xdr:rowOff>69397</xdr:rowOff>
    </xdr:from>
    <xdr:to>
      <xdr:col>23</xdr:col>
      <xdr:colOff>1</xdr:colOff>
      <xdr:row>290</xdr:row>
      <xdr:rowOff>123825</xdr:rowOff>
    </xdr:to>
    <xdr:graphicFrame macro="">
      <xdr:nvGraphicFramePr>
        <xdr:cNvPr id="38" name="Wykres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27215</xdr:colOff>
      <xdr:row>36</xdr:row>
      <xdr:rowOff>142193</xdr:rowOff>
    </xdr:from>
    <xdr:to>
      <xdr:col>23</xdr:col>
      <xdr:colOff>238126</xdr:colOff>
      <xdr:row>55</xdr:row>
      <xdr:rowOff>161925</xdr:rowOff>
    </xdr:to>
    <xdr:graphicFrame macro="">
      <xdr:nvGraphicFramePr>
        <xdr:cNvPr id="4" name="Wykres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47626</xdr:colOff>
      <xdr:row>206</xdr:row>
      <xdr:rowOff>9526</xdr:rowOff>
    </xdr:from>
    <xdr:to>
      <xdr:col>23</xdr:col>
      <xdr:colOff>9525</xdr:colOff>
      <xdr:row>220</xdr:row>
      <xdr:rowOff>180976</xdr:rowOff>
    </xdr:to>
    <xdr:graphicFrame macro="">
      <xdr:nvGraphicFramePr>
        <xdr:cNvPr id="5" name="Wykres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311</xdr:row>
      <xdr:rowOff>176212</xdr:rowOff>
    </xdr:from>
    <xdr:to>
      <xdr:col>20</xdr:col>
      <xdr:colOff>238125</xdr:colOff>
      <xdr:row>312</xdr:row>
      <xdr:rowOff>0</xdr:rowOff>
    </xdr:to>
    <xdr:graphicFrame macro="">
      <xdr:nvGraphicFramePr>
        <xdr:cNvPr id="7" name="Wykres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34925</xdr:colOff>
      <xdr:row>101</xdr:row>
      <xdr:rowOff>0</xdr:rowOff>
    </xdr:from>
    <xdr:to>
      <xdr:col>20</xdr:col>
      <xdr:colOff>234084</xdr:colOff>
      <xdr:row>101</xdr:row>
      <xdr:rowOff>95250</xdr:rowOff>
    </xdr:to>
    <xdr:sp macro="" textlink="">
      <xdr:nvSpPr>
        <xdr:cNvPr id="10" name="pole tekstowe 9"/>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57</xdr:row>
      <xdr:rowOff>0</xdr:rowOff>
    </xdr:from>
    <xdr:ext cx="184731" cy="264560"/>
    <xdr:sp macro="" textlink="">
      <xdr:nvSpPr>
        <xdr:cNvPr id="18" name="pole tekstowe 17"/>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10584</xdr:colOff>
      <xdr:row>58</xdr:row>
      <xdr:rowOff>31751</xdr:rowOff>
    </xdr:from>
    <xdr:to>
      <xdr:col>24</xdr:col>
      <xdr:colOff>156882</xdr:colOff>
      <xdr:row>68</xdr:row>
      <xdr:rowOff>21167</xdr:rowOff>
    </xdr:to>
    <xdr:sp macro="" textlink="">
      <xdr:nvSpPr>
        <xdr:cNvPr id="6" name="Prostokąt 5"/>
        <xdr:cNvSpPr/>
      </xdr:nvSpPr>
      <xdr:spPr>
        <a:xfrm>
          <a:off x="10584" y="11237633"/>
          <a:ext cx="8573122"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56031</xdr:colOff>
      <xdr:row>90</xdr:row>
      <xdr:rowOff>156882</xdr:rowOff>
    </xdr:from>
    <xdr:to>
      <xdr:col>25</xdr:col>
      <xdr:colOff>0</xdr:colOff>
      <xdr:row>100</xdr:row>
      <xdr:rowOff>156882</xdr:rowOff>
    </xdr:to>
    <xdr:sp macro="" textlink="">
      <xdr:nvSpPr>
        <xdr:cNvPr id="22" name="Prostokąt 21"/>
        <xdr:cNvSpPr/>
      </xdr:nvSpPr>
      <xdr:spPr>
        <a:xfrm>
          <a:off x="56031" y="17884588"/>
          <a:ext cx="8628528" cy="1905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1</xdr:colOff>
      <xdr:row>124</xdr:row>
      <xdr:rowOff>190499</xdr:rowOff>
    </xdr:from>
    <xdr:to>
      <xdr:col>25</xdr:col>
      <xdr:colOff>11206</xdr:colOff>
      <xdr:row>135</xdr:row>
      <xdr:rowOff>169332</xdr:rowOff>
    </xdr:to>
    <xdr:sp macro="" textlink="">
      <xdr:nvSpPr>
        <xdr:cNvPr id="23" name="Prostokąt 22"/>
        <xdr:cNvSpPr/>
      </xdr:nvSpPr>
      <xdr:spPr>
        <a:xfrm>
          <a:off x="1" y="25112381"/>
          <a:ext cx="869576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173</xdr:row>
      <xdr:rowOff>22412</xdr:rowOff>
    </xdr:from>
    <xdr:to>
      <xdr:col>24</xdr:col>
      <xdr:colOff>224117</xdr:colOff>
      <xdr:row>177</xdr:row>
      <xdr:rowOff>22412</xdr:rowOff>
    </xdr:to>
    <xdr:sp macro="" textlink="">
      <xdr:nvSpPr>
        <xdr:cNvPr id="24" name="Prostokąt 23"/>
        <xdr:cNvSpPr/>
      </xdr:nvSpPr>
      <xdr:spPr>
        <a:xfrm>
          <a:off x="0" y="34446883"/>
          <a:ext cx="8650941" cy="762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232</xdr:row>
      <xdr:rowOff>190499</xdr:rowOff>
    </xdr:from>
    <xdr:to>
      <xdr:col>24</xdr:col>
      <xdr:colOff>224117</xdr:colOff>
      <xdr:row>242</xdr:row>
      <xdr:rowOff>10582</xdr:rowOff>
    </xdr:to>
    <xdr:sp macro="" textlink="">
      <xdr:nvSpPr>
        <xdr:cNvPr id="25" name="Prostokąt 24"/>
        <xdr:cNvSpPr/>
      </xdr:nvSpPr>
      <xdr:spPr>
        <a:xfrm>
          <a:off x="0" y="47143146"/>
          <a:ext cx="8650941"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295</xdr:row>
      <xdr:rowOff>0</xdr:rowOff>
    </xdr:from>
    <xdr:to>
      <xdr:col>24</xdr:col>
      <xdr:colOff>224117</xdr:colOff>
      <xdr:row>300</xdr:row>
      <xdr:rowOff>179916</xdr:rowOff>
    </xdr:to>
    <xdr:sp macro="" textlink="">
      <xdr:nvSpPr>
        <xdr:cNvPr id="26" name="Prostokąt 25"/>
        <xdr:cNvSpPr/>
      </xdr:nvSpPr>
      <xdr:spPr>
        <a:xfrm>
          <a:off x="0" y="60769500"/>
          <a:ext cx="8650941"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312</xdr:row>
      <xdr:rowOff>0</xdr:rowOff>
    </xdr:from>
    <xdr:to>
      <xdr:col>24</xdr:col>
      <xdr:colOff>212911</xdr:colOff>
      <xdr:row>318</xdr:row>
      <xdr:rowOff>0</xdr:rowOff>
    </xdr:to>
    <xdr:sp macro="" textlink="">
      <xdr:nvSpPr>
        <xdr:cNvPr id="30" name="Prostokąt 29"/>
        <xdr:cNvSpPr/>
      </xdr:nvSpPr>
      <xdr:spPr>
        <a:xfrm>
          <a:off x="0" y="64041618"/>
          <a:ext cx="8639735" cy="1143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333</xdr:row>
      <xdr:rowOff>0</xdr:rowOff>
    </xdr:from>
    <xdr:to>
      <xdr:col>24</xdr:col>
      <xdr:colOff>212911</xdr:colOff>
      <xdr:row>339</xdr:row>
      <xdr:rowOff>10584</xdr:rowOff>
    </xdr:to>
    <xdr:sp macro="" textlink="">
      <xdr:nvSpPr>
        <xdr:cNvPr id="31" name="Prostokąt 30"/>
        <xdr:cNvSpPr/>
      </xdr:nvSpPr>
      <xdr:spPr>
        <a:xfrm>
          <a:off x="0" y="68187794"/>
          <a:ext cx="8639735" cy="11535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344</xdr:row>
      <xdr:rowOff>190499</xdr:rowOff>
    </xdr:from>
    <xdr:to>
      <xdr:col>24</xdr:col>
      <xdr:colOff>212911</xdr:colOff>
      <xdr:row>378</xdr:row>
      <xdr:rowOff>21166</xdr:rowOff>
    </xdr:to>
    <xdr:sp macro="" textlink="">
      <xdr:nvSpPr>
        <xdr:cNvPr id="32" name="Prostokąt 31"/>
        <xdr:cNvSpPr/>
      </xdr:nvSpPr>
      <xdr:spPr>
        <a:xfrm>
          <a:off x="0" y="70473793"/>
          <a:ext cx="8639735" cy="6307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200025</xdr:colOff>
      <xdr:row>0</xdr:row>
      <xdr:rowOff>28575</xdr:rowOff>
    </xdr:from>
    <xdr:to>
      <xdr:col>8</xdr:col>
      <xdr:colOff>0</xdr:colOff>
      <xdr:row>3</xdr:row>
      <xdr:rowOff>9525</xdr:rowOff>
    </xdr:to>
    <xdr:pic>
      <xdr:nvPicPr>
        <xdr:cNvPr id="19" name="Obraz 18" descr="PL_logo_udsc"/>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0025" y="28575"/>
          <a:ext cx="25146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21" tableType="queryTable" totalsRowShown="0">
  <autoFilter ref="A1:E121"/>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BF387"/>
  <sheetViews>
    <sheetView tabSelected="1" zoomScale="85" zoomScaleNormal="85" zoomScalePageLayoutView="70" workbookViewId="0"/>
  </sheetViews>
  <sheetFormatPr defaultColWidth="4.140625" defaultRowHeight="15" x14ac:dyDescent="0.25"/>
  <cols>
    <col min="1" max="7" width="5" style="3" customWidth="1"/>
    <col min="8" max="8" width="5.7109375" style="3" bestFit="1" customWidth="1"/>
    <col min="9" max="9" width="5" style="3" customWidth="1"/>
    <col min="10" max="10" width="5.7109375" style="3" bestFit="1" customWidth="1"/>
    <col min="11" max="11" width="5" style="3" customWidth="1"/>
    <col min="12" max="12" width="5.7109375" style="3" bestFit="1" customWidth="1"/>
    <col min="13" max="13" width="5" style="3" customWidth="1"/>
    <col min="14" max="14" width="5.7109375" style="3" bestFit="1" customWidth="1"/>
    <col min="15" max="15" width="5" style="3" customWidth="1"/>
    <col min="16" max="16" width="5.7109375" style="3" bestFit="1" customWidth="1"/>
    <col min="17" max="17" width="5" style="3" customWidth="1"/>
    <col min="18" max="18" width="5.7109375" style="3" bestFit="1" customWidth="1"/>
    <col min="19" max="19" width="5" style="3" customWidth="1"/>
    <col min="20" max="20" width="5.7109375" style="3" bestFit="1" customWidth="1"/>
    <col min="21" max="21" width="5" style="3" customWidth="1"/>
    <col min="22" max="22" width="5.7109375" style="3" bestFit="1" customWidth="1"/>
    <col min="23" max="24" width="5" style="3" customWidth="1"/>
    <col min="25" max="25" width="3.85546875" style="6" customWidth="1"/>
    <col min="26" max="16384" width="4.140625" style="3"/>
  </cols>
  <sheetData>
    <row r="1" spans="5:58" x14ac:dyDescent="0.25">
      <c r="R1" s="4"/>
      <c r="S1" s="4"/>
      <c r="T1" s="320"/>
      <c r="U1" s="321"/>
      <c r="V1" s="321"/>
      <c r="W1" s="321"/>
      <c r="X1" s="321"/>
      <c r="Y1" s="321"/>
      <c r="Z1" s="321"/>
      <c r="AA1" s="321"/>
      <c r="AB1" s="321"/>
      <c r="AC1" s="321"/>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row>
    <row r="2" spans="5:58" x14ac:dyDescent="0.25">
      <c r="Q2" s="5"/>
      <c r="R2" s="4"/>
      <c r="S2" s="4"/>
      <c r="T2" s="321"/>
      <c r="U2" s="321"/>
      <c r="V2" s="321"/>
      <c r="W2" s="321"/>
      <c r="X2" s="321"/>
      <c r="Y2" s="321"/>
      <c r="Z2" s="321"/>
      <c r="AA2" s="321"/>
      <c r="AB2" s="321"/>
      <c r="AC2" s="321"/>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row>
    <row r="3" spans="5:58" x14ac:dyDescent="0.25">
      <c r="R3" s="4"/>
      <c r="S3" s="4"/>
      <c r="T3" s="321"/>
      <c r="U3" s="321"/>
      <c r="V3" s="321"/>
      <c r="W3" s="321"/>
      <c r="X3" s="321"/>
      <c r="Y3" s="321"/>
      <c r="Z3" s="321"/>
      <c r="AA3" s="321"/>
      <c r="AB3" s="321"/>
      <c r="AC3" s="321"/>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row>
    <row r="4" spans="5:58" x14ac:dyDescent="0.25">
      <c r="R4" s="4"/>
      <c r="S4" s="4"/>
      <c r="T4" s="321"/>
      <c r="U4" s="321"/>
      <c r="V4" s="321"/>
      <c r="W4" s="321"/>
      <c r="X4" s="321"/>
      <c r="Y4" s="321"/>
      <c r="Z4" s="321"/>
      <c r="AA4" s="321"/>
      <c r="AB4" s="321"/>
      <c r="AC4" s="321"/>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row>
    <row r="5" spans="5:58" s="50" customFormat="1" x14ac:dyDescent="0.25">
      <c r="R5" s="4"/>
      <c r="S5" s="4"/>
      <c r="T5" s="321"/>
      <c r="U5" s="321"/>
      <c r="V5" s="321"/>
      <c r="W5" s="321"/>
      <c r="X5" s="321"/>
      <c r="Y5" s="321"/>
      <c r="Z5" s="321"/>
      <c r="AA5" s="321"/>
      <c r="AB5" s="321"/>
      <c r="AC5" s="321"/>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row>
    <row r="6" spans="5:58" s="50" customFormat="1" x14ac:dyDescent="0.25">
      <c r="R6" s="4"/>
      <c r="S6" s="4"/>
      <c r="T6" s="321"/>
      <c r="U6" s="321"/>
      <c r="V6" s="321"/>
      <c r="W6" s="321"/>
      <c r="X6" s="321"/>
      <c r="Y6" s="321"/>
      <c r="Z6" s="321"/>
      <c r="AA6" s="321"/>
      <c r="AB6" s="321"/>
      <c r="AC6" s="321"/>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row>
    <row r="7" spans="5:58" s="50" customFormat="1" x14ac:dyDescent="0.25">
      <c r="R7" s="4"/>
      <c r="S7" s="4"/>
      <c r="T7" s="321"/>
      <c r="U7" s="321"/>
      <c r="V7" s="321"/>
      <c r="W7" s="321"/>
      <c r="X7" s="321"/>
      <c r="Y7" s="321"/>
      <c r="Z7" s="321"/>
      <c r="AA7" s="321"/>
      <c r="AB7" s="321"/>
      <c r="AC7" s="321"/>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row>
    <row r="8" spans="5:58" x14ac:dyDescent="0.25">
      <c r="E8" s="150" t="s">
        <v>67</v>
      </c>
      <c r="F8" s="150"/>
      <c r="G8" s="150"/>
      <c r="H8" s="150"/>
      <c r="I8" s="150"/>
      <c r="J8" s="150"/>
      <c r="K8" s="150"/>
      <c r="L8" s="150"/>
      <c r="M8" s="150"/>
      <c r="N8" s="150"/>
      <c r="O8" s="150"/>
      <c r="P8" s="150"/>
      <c r="Q8" s="150"/>
      <c r="R8" s="4"/>
      <c r="S8" s="4"/>
      <c r="T8" s="321"/>
      <c r="U8" s="321"/>
      <c r="V8" s="321"/>
      <c r="W8" s="321"/>
      <c r="X8" s="321"/>
      <c r="Y8" s="321"/>
      <c r="Z8" s="321"/>
      <c r="AA8" s="321"/>
      <c r="AB8" s="321"/>
      <c r="AC8" s="321"/>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row>
    <row r="9" spans="5:58" x14ac:dyDescent="0.25">
      <c r="E9" s="150"/>
      <c r="F9" s="150"/>
      <c r="G9" s="150"/>
      <c r="H9" s="150"/>
      <c r="I9" s="150"/>
      <c r="J9" s="150"/>
      <c r="K9" s="150"/>
      <c r="L9" s="150"/>
      <c r="M9" s="150"/>
      <c r="N9" s="150"/>
      <c r="O9" s="150"/>
      <c r="P9" s="150"/>
      <c r="Q9" s="150"/>
      <c r="R9" s="4"/>
      <c r="S9" s="4"/>
      <c r="T9" s="321"/>
      <c r="U9" s="321"/>
      <c r="V9" s="321"/>
      <c r="W9" s="321"/>
      <c r="X9" s="321"/>
      <c r="Y9" s="321"/>
      <c r="Z9" s="321"/>
      <c r="AA9" s="321"/>
      <c r="AB9" s="321"/>
      <c r="AC9" s="321"/>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row>
    <row r="10" spans="5:58" x14ac:dyDescent="0.25">
      <c r="E10" s="150"/>
      <c r="F10" s="150"/>
      <c r="G10" s="150"/>
      <c r="H10" s="150"/>
      <c r="I10" s="150"/>
      <c r="J10" s="150"/>
      <c r="K10" s="150"/>
      <c r="L10" s="150"/>
      <c r="M10" s="150"/>
      <c r="N10" s="150"/>
      <c r="O10" s="150"/>
      <c r="P10" s="150"/>
      <c r="Q10" s="150"/>
      <c r="R10" s="4"/>
      <c r="S10" s="4"/>
      <c r="T10" s="321"/>
      <c r="U10" s="321"/>
      <c r="V10" s="321"/>
      <c r="W10" s="321"/>
      <c r="X10" s="321"/>
      <c r="Y10" s="321"/>
      <c r="Z10" s="321"/>
      <c r="AA10" s="321"/>
      <c r="AB10" s="321"/>
      <c r="AC10" s="321"/>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row>
    <row r="11" spans="5:58" x14ac:dyDescent="0.25">
      <c r="E11" s="150"/>
      <c r="F11" s="150"/>
      <c r="G11" s="150"/>
      <c r="H11" s="150"/>
      <c r="I11" s="150"/>
      <c r="J11" s="150"/>
      <c r="K11" s="150"/>
      <c r="L11" s="150"/>
      <c r="M11" s="150"/>
      <c r="N11" s="150"/>
      <c r="O11" s="150"/>
      <c r="P11" s="150"/>
      <c r="Q11" s="150"/>
      <c r="R11" s="4"/>
      <c r="S11" s="4"/>
      <c r="T11" s="321"/>
      <c r="U11" s="321"/>
      <c r="V11" s="321"/>
      <c r="W11" s="321"/>
      <c r="X11" s="321"/>
      <c r="Y11" s="321"/>
      <c r="Z11" s="321"/>
      <c r="AA11" s="321"/>
      <c r="AB11" s="321"/>
      <c r="AC11" s="321"/>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row>
    <row r="12" spans="5:58" ht="19.5" x14ac:dyDescent="0.3">
      <c r="E12" s="185" t="str">
        <f>CONCATENATE("w okresie ",Arkusz18!A2," - ",Arkusz18!B2," r.")</f>
        <v>w okresie 01.01.2015 - 31.01.2015 r.</v>
      </c>
      <c r="F12" s="185"/>
      <c r="G12" s="185"/>
      <c r="H12" s="185"/>
      <c r="I12" s="185"/>
      <c r="J12" s="185"/>
      <c r="K12" s="185"/>
      <c r="L12" s="185"/>
      <c r="M12" s="185"/>
      <c r="N12" s="185"/>
      <c r="O12" s="185"/>
      <c r="P12" s="185"/>
      <c r="Q12" s="185"/>
      <c r="R12" s="4"/>
      <c r="S12" s="4"/>
      <c r="T12" s="321"/>
      <c r="U12" s="321"/>
      <c r="V12" s="321"/>
      <c r="W12" s="321"/>
      <c r="X12" s="321"/>
      <c r="Y12" s="321"/>
      <c r="Z12" s="321"/>
      <c r="AA12" s="321"/>
      <c r="AB12" s="321"/>
      <c r="AC12" s="321"/>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row>
    <row r="13" spans="5:58" x14ac:dyDescent="0.25">
      <c r="R13" s="4"/>
      <c r="S13" s="4"/>
      <c r="T13" s="321"/>
      <c r="U13" s="321"/>
      <c r="V13" s="321"/>
      <c r="W13" s="321"/>
      <c r="X13" s="321"/>
      <c r="Y13" s="321"/>
      <c r="Z13" s="321"/>
      <c r="AA13" s="321"/>
      <c r="AB13" s="321"/>
      <c r="AC13" s="321"/>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row>
    <row r="14" spans="5:58" x14ac:dyDescent="0.25">
      <c r="R14" s="4"/>
      <c r="S14" s="4"/>
      <c r="T14" s="321"/>
      <c r="U14" s="321"/>
      <c r="V14" s="321"/>
      <c r="W14" s="321"/>
      <c r="X14" s="321"/>
      <c r="Y14" s="321"/>
      <c r="Z14" s="321"/>
      <c r="AA14" s="321"/>
      <c r="AB14" s="321"/>
      <c r="AC14" s="321"/>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row>
    <row r="15" spans="5:58" x14ac:dyDescent="0.25">
      <c r="R15" s="4"/>
      <c r="S15" s="4"/>
      <c r="T15" s="321"/>
      <c r="U15" s="321"/>
      <c r="V15" s="321"/>
      <c r="W15" s="321"/>
      <c r="X15" s="321"/>
      <c r="Y15" s="321"/>
      <c r="Z15" s="321"/>
      <c r="AA15" s="321"/>
      <c r="AB15" s="321"/>
      <c r="AC15" s="321"/>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row>
    <row r="16" spans="5:58" s="50" customFormat="1" x14ac:dyDescent="0.25">
      <c r="R16" s="4"/>
      <c r="S16" s="4"/>
      <c r="T16" s="321"/>
      <c r="U16" s="321"/>
      <c r="V16" s="321"/>
      <c r="W16" s="321"/>
      <c r="X16" s="321"/>
      <c r="Y16" s="321"/>
      <c r="Z16" s="321"/>
      <c r="AA16" s="321"/>
      <c r="AB16" s="321"/>
      <c r="AC16" s="321"/>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row>
    <row r="17" spans="1:58" s="50" customFormat="1" x14ac:dyDescent="0.25">
      <c r="R17" s="4"/>
      <c r="S17" s="4"/>
      <c r="T17" s="321"/>
      <c r="U17" s="321"/>
      <c r="V17" s="321"/>
      <c r="W17" s="321"/>
      <c r="X17" s="321"/>
      <c r="Y17" s="321"/>
      <c r="Z17" s="321"/>
      <c r="AA17" s="321"/>
      <c r="AB17" s="321"/>
      <c r="AC17" s="321"/>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row>
    <row r="18" spans="1:58" s="50" customFormat="1" x14ac:dyDescent="0.25">
      <c r="R18" s="4"/>
      <c r="S18" s="4"/>
      <c r="T18" s="321"/>
      <c r="U18" s="321"/>
      <c r="V18" s="321"/>
      <c r="W18" s="321"/>
      <c r="X18" s="321"/>
      <c r="Y18" s="321"/>
      <c r="Z18" s="321"/>
      <c r="AA18" s="321"/>
      <c r="AB18" s="321"/>
      <c r="AC18" s="321"/>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row>
    <row r="19" spans="1:58" x14ac:dyDescent="0.25">
      <c r="R19" s="4"/>
      <c r="S19" s="4"/>
      <c r="T19" s="321"/>
      <c r="U19" s="321"/>
      <c r="V19" s="321"/>
      <c r="W19" s="321"/>
      <c r="X19" s="321"/>
      <c r="Y19" s="321"/>
      <c r="Z19" s="321"/>
      <c r="AA19" s="321"/>
      <c r="AB19" s="321"/>
      <c r="AC19" s="321"/>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row>
    <row r="20" spans="1:58" ht="18" x14ac:dyDescent="0.25">
      <c r="A20" s="8" t="s">
        <v>68</v>
      </c>
      <c r="F20" s="9"/>
      <c r="R20" s="4"/>
      <c r="S20" s="4"/>
      <c r="T20" s="321"/>
      <c r="U20" s="321"/>
      <c r="V20" s="321"/>
      <c r="W20" s="321"/>
      <c r="X20" s="321"/>
      <c r="Y20" s="321"/>
      <c r="Z20" s="321"/>
      <c r="AA20" s="321"/>
      <c r="AB20" s="321"/>
      <c r="AC20" s="321"/>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row>
    <row r="21" spans="1:58" s="50" customFormat="1" ht="18" x14ac:dyDescent="0.25">
      <c r="A21" s="8"/>
      <c r="F21" s="9"/>
      <c r="R21" s="4"/>
      <c r="S21" s="4"/>
      <c r="T21" s="321"/>
      <c r="U21" s="321"/>
      <c r="V21" s="321"/>
      <c r="W21" s="321"/>
      <c r="X21" s="321"/>
      <c r="Y21" s="321"/>
      <c r="Z21" s="321"/>
      <c r="AA21" s="321"/>
      <c r="AB21" s="321"/>
      <c r="AC21" s="321"/>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row>
    <row r="22" spans="1:58" x14ac:dyDescent="0.25">
      <c r="F22" s="9"/>
      <c r="R22" s="4"/>
      <c r="S22" s="4"/>
      <c r="T22" s="321"/>
      <c r="U22" s="321"/>
      <c r="V22" s="321"/>
      <c r="W22" s="321"/>
      <c r="X22" s="321"/>
      <c r="Y22" s="321"/>
      <c r="Z22" s="321"/>
      <c r="AA22" s="321"/>
      <c r="AB22" s="321"/>
      <c r="AC22" s="321"/>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row>
    <row r="23" spans="1:58" x14ac:dyDescent="0.25">
      <c r="A23" s="151" t="s">
        <v>2</v>
      </c>
      <c r="B23" s="151"/>
      <c r="C23" s="151"/>
      <c r="D23" s="151"/>
      <c r="E23" s="151"/>
      <c r="F23" s="151"/>
      <c r="G23" s="151"/>
      <c r="H23" s="151"/>
      <c r="I23" s="151"/>
      <c r="J23" s="151"/>
      <c r="K23" s="151"/>
      <c r="L23" s="151"/>
      <c r="M23" s="151"/>
      <c r="N23" s="151"/>
      <c r="O23" s="151"/>
      <c r="P23" s="151"/>
      <c r="Q23" s="151"/>
      <c r="R23" s="151"/>
      <c r="S23" s="151"/>
      <c r="T23" s="151"/>
      <c r="U23" s="151"/>
      <c r="W23" s="4"/>
      <c r="X23" s="4"/>
      <c r="Y23" s="331"/>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row>
    <row r="24" spans="1:58" s="50" customFormat="1" x14ac:dyDescent="0.25">
      <c r="A24" s="49"/>
      <c r="B24" s="49"/>
      <c r="C24" s="49"/>
      <c r="D24" s="49"/>
      <c r="E24" s="49"/>
      <c r="F24" s="49"/>
      <c r="G24" s="49"/>
      <c r="H24" s="49"/>
      <c r="I24" s="49"/>
      <c r="J24" s="49"/>
      <c r="K24" s="49"/>
      <c r="L24" s="49"/>
      <c r="M24" s="49"/>
      <c r="N24" s="49"/>
      <c r="O24" s="49"/>
      <c r="P24" s="49"/>
      <c r="Q24" s="49"/>
      <c r="R24" s="49"/>
      <c r="S24" s="49"/>
      <c r="T24" s="49"/>
      <c r="U24" s="49"/>
      <c r="W24" s="4"/>
      <c r="X24" s="4"/>
      <c r="Y24" s="331"/>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row>
    <row r="25" spans="1:58" x14ac:dyDescent="0.25">
      <c r="A25" s="10"/>
      <c r="B25" s="10"/>
      <c r="C25" s="10"/>
      <c r="D25" s="10"/>
      <c r="E25" s="10"/>
      <c r="F25" s="10"/>
      <c r="G25" s="10"/>
      <c r="H25" s="10"/>
      <c r="I25" s="10"/>
      <c r="J25" s="10"/>
      <c r="K25" s="10"/>
      <c r="L25" s="10"/>
      <c r="M25" s="10"/>
      <c r="N25" s="10"/>
      <c r="O25" s="10"/>
      <c r="P25" s="10"/>
      <c r="Q25" s="10"/>
      <c r="R25" s="10"/>
      <c r="S25" s="10"/>
      <c r="T25" s="10"/>
      <c r="U25" s="10"/>
      <c r="W25" s="4"/>
      <c r="X25" s="4"/>
      <c r="Y25" s="331"/>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row>
    <row r="26" spans="1:58" ht="15.75" thickBot="1" x14ac:dyDescent="0.3">
      <c r="A26" s="10"/>
      <c r="B26" s="10"/>
      <c r="C26" s="10"/>
      <c r="D26" s="10"/>
      <c r="E26" s="10"/>
      <c r="F26" s="10"/>
      <c r="G26" s="10"/>
      <c r="H26" s="10"/>
      <c r="I26" s="10"/>
      <c r="J26" s="10"/>
      <c r="K26" s="10"/>
      <c r="L26" s="10"/>
      <c r="M26" s="10"/>
      <c r="N26" s="10"/>
      <c r="O26" s="10"/>
      <c r="P26" s="10"/>
      <c r="Q26" s="10"/>
      <c r="R26" s="10"/>
      <c r="S26" s="10"/>
      <c r="T26" s="10"/>
      <c r="U26" s="10"/>
      <c r="W26" s="4"/>
      <c r="X26" s="4"/>
      <c r="Y26" s="331"/>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row>
    <row r="27" spans="1:58" x14ac:dyDescent="0.25">
      <c r="C27" s="251" t="s">
        <v>0</v>
      </c>
      <c r="D27" s="252"/>
      <c r="E27" s="252"/>
      <c r="F27" s="252"/>
      <c r="G27" s="271" t="str">
        <f>CONCATENATE(Arkusz18!A2," - ",Arkusz18!B2," r.")</f>
        <v>01.01.2015 - 31.01.2015 r.</v>
      </c>
      <c r="H27" s="272"/>
      <c r="I27" s="272"/>
      <c r="J27" s="272"/>
      <c r="K27" s="272"/>
      <c r="L27" s="272"/>
      <c r="M27" s="272"/>
      <c r="N27" s="272"/>
      <c r="O27" s="272"/>
      <c r="P27" s="272"/>
      <c r="Q27" s="272"/>
      <c r="R27" s="272"/>
      <c r="S27" s="272"/>
      <c r="T27" s="272"/>
      <c r="U27" s="272"/>
      <c r="V27" s="272"/>
      <c r="W27" s="4"/>
      <c r="X27" s="4"/>
      <c r="Y27" s="331"/>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row>
    <row r="28" spans="1:58" x14ac:dyDescent="0.25">
      <c r="C28" s="253"/>
      <c r="D28" s="254"/>
      <c r="E28" s="254"/>
      <c r="F28" s="254"/>
      <c r="G28" s="152" t="s">
        <v>31</v>
      </c>
      <c r="H28" s="153"/>
      <c r="I28" s="153"/>
      <c r="J28" s="154"/>
      <c r="K28" s="152" t="s">
        <v>32</v>
      </c>
      <c r="L28" s="153"/>
      <c r="M28" s="153"/>
      <c r="N28" s="154"/>
      <c r="O28" s="152" t="s">
        <v>69</v>
      </c>
      <c r="P28" s="153"/>
      <c r="Q28" s="153"/>
      <c r="R28" s="154"/>
      <c r="S28" s="152" t="s">
        <v>54</v>
      </c>
      <c r="T28" s="153"/>
      <c r="U28" s="153"/>
      <c r="V28" s="153"/>
      <c r="W28" s="4"/>
      <c r="X28" s="4"/>
      <c r="Y28" s="331"/>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row>
    <row r="29" spans="1:58" ht="15" customHeight="1" x14ac:dyDescent="0.25">
      <c r="C29" s="253"/>
      <c r="D29" s="254"/>
      <c r="E29" s="254"/>
      <c r="F29" s="254"/>
      <c r="G29" s="163" t="s">
        <v>30</v>
      </c>
      <c r="H29" s="164"/>
      <c r="I29" s="152" t="s">
        <v>10</v>
      </c>
      <c r="J29" s="154"/>
      <c r="K29" s="163" t="s">
        <v>33</v>
      </c>
      <c r="L29" s="164"/>
      <c r="M29" s="152" t="s">
        <v>10</v>
      </c>
      <c r="N29" s="154"/>
      <c r="O29" s="163" t="s">
        <v>30</v>
      </c>
      <c r="P29" s="164"/>
      <c r="Q29" s="152" t="s">
        <v>10</v>
      </c>
      <c r="R29" s="154"/>
      <c r="S29" s="163" t="s">
        <v>30</v>
      </c>
      <c r="T29" s="164"/>
      <c r="U29" s="152" t="s">
        <v>10</v>
      </c>
      <c r="V29" s="270"/>
    </row>
    <row r="30" spans="1:58" x14ac:dyDescent="0.25">
      <c r="C30" s="255" t="str">
        <f>Arkusz2!B2</f>
        <v>ROSJA</v>
      </c>
      <c r="D30" s="256"/>
      <c r="E30" s="256"/>
      <c r="F30" s="256"/>
      <c r="G30" s="196">
        <f>Arkusz2!F2</f>
        <v>78</v>
      </c>
      <c r="H30" s="197"/>
      <c r="I30" s="196">
        <f>Arkusz2!F8</f>
        <v>191</v>
      </c>
      <c r="J30" s="197"/>
      <c r="K30" s="196">
        <f>Arkusz2!F14</f>
        <v>10</v>
      </c>
      <c r="L30" s="197"/>
      <c r="M30" s="196">
        <f>Arkusz2!F20</f>
        <v>34</v>
      </c>
      <c r="N30" s="197"/>
      <c r="O30" s="196">
        <f>Arkusz2!F26</f>
        <v>15</v>
      </c>
      <c r="P30" s="197"/>
      <c r="Q30" s="196">
        <f>Arkusz2!F32</f>
        <v>40</v>
      </c>
      <c r="R30" s="197"/>
      <c r="S30" s="196">
        <f>SUM(G30,K30,O30)</f>
        <v>103</v>
      </c>
      <c r="T30" s="197"/>
      <c r="U30" s="196">
        <f>SUM(I30,M30,Q30)</f>
        <v>265</v>
      </c>
      <c r="V30" s="264"/>
    </row>
    <row r="31" spans="1:58" x14ac:dyDescent="0.25">
      <c r="C31" s="257" t="str">
        <f>Arkusz2!B3</f>
        <v>UKRAINA</v>
      </c>
      <c r="D31" s="258"/>
      <c r="E31" s="258"/>
      <c r="F31" s="258"/>
      <c r="G31" s="267">
        <f>Arkusz2!F3</f>
        <v>117</v>
      </c>
      <c r="H31" s="268"/>
      <c r="I31" s="267">
        <f>Arkusz2!F9</f>
        <v>204</v>
      </c>
      <c r="J31" s="268"/>
      <c r="K31" s="267">
        <f>Arkusz2!F15</f>
        <v>13</v>
      </c>
      <c r="L31" s="268"/>
      <c r="M31" s="267">
        <f>Arkusz2!F21</f>
        <v>32</v>
      </c>
      <c r="N31" s="268"/>
      <c r="O31" s="267">
        <f>Arkusz2!F27</f>
        <v>6</v>
      </c>
      <c r="P31" s="268"/>
      <c r="Q31" s="267">
        <f>Arkusz2!F33</f>
        <v>6</v>
      </c>
      <c r="R31" s="268"/>
      <c r="S31" s="267">
        <f t="shared" ref="S31:S35" si="0">SUM(G31,K31,O31)</f>
        <v>136</v>
      </c>
      <c r="T31" s="268"/>
      <c r="U31" s="267">
        <f t="shared" ref="U31:U35" si="1">SUM(I31,M31,Q31)</f>
        <v>242</v>
      </c>
      <c r="V31" s="269"/>
    </row>
    <row r="32" spans="1:58" x14ac:dyDescent="0.25">
      <c r="C32" s="255" t="str">
        <f>Arkusz2!B4</f>
        <v>TADŻYKISTAN</v>
      </c>
      <c r="D32" s="256"/>
      <c r="E32" s="256"/>
      <c r="F32" s="256"/>
      <c r="G32" s="196">
        <f>Arkusz2!F4</f>
        <v>11</v>
      </c>
      <c r="H32" s="197"/>
      <c r="I32" s="196">
        <f>Arkusz2!F10</f>
        <v>25</v>
      </c>
      <c r="J32" s="197"/>
      <c r="K32" s="196">
        <f>Arkusz2!F16</f>
        <v>0</v>
      </c>
      <c r="L32" s="197"/>
      <c r="M32" s="196">
        <f>Arkusz2!F22</f>
        <v>0</v>
      </c>
      <c r="N32" s="197"/>
      <c r="O32" s="196">
        <f>Arkusz2!F28</f>
        <v>1</v>
      </c>
      <c r="P32" s="197"/>
      <c r="Q32" s="196">
        <f>Arkusz2!F34</f>
        <v>3</v>
      </c>
      <c r="R32" s="197"/>
      <c r="S32" s="196">
        <f t="shared" si="0"/>
        <v>12</v>
      </c>
      <c r="T32" s="197"/>
      <c r="U32" s="196">
        <f t="shared" si="1"/>
        <v>28</v>
      </c>
      <c r="V32" s="264"/>
      <c r="X32" s="52"/>
    </row>
    <row r="33" spans="3:24" x14ac:dyDescent="0.25">
      <c r="C33" s="257" t="str">
        <f>Arkusz2!B5</f>
        <v>SYRIA</v>
      </c>
      <c r="D33" s="258"/>
      <c r="E33" s="258"/>
      <c r="F33" s="258"/>
      <c r="G33" s="267">
        <f>Arkusz2!F5</f>
        <v>7</v>
      </c>
      <c r="H33" s="268"/>
      <c r="I33" s="267">
        <f>Arkusz2!F11</f>
        <v>10</v>
      </c>
      <c r="J33" s="268"/>
      <c r="K33" s="267">
        <f>Arkusz2!F17</f>
        <v>0</v>
      </c>
      <c r="L33" s="268"/>
      <c r="M33" s="267">
        <f>Arkusz2!F23</f>
        <v>0</v>
      </c>
      <c r="N33" s="268"/>
      <c r="O33" s="267">
        <f>Arkusz2!F29</f>
        <v>0</v>
      </c>
      <c r="P33" s="268"/>
      <c r="Q33" s="267">
        <f>Arkusz2!F35</f>
        <v>0</v>
      </c>
      <c r="R33" s="268"/>
      <c r="S33" s="267">
        <f t="shared" si="0"/>
        <v>7</v>
      </c>
      <c r="T33" s="268"/>
      <c r="U33" s="267">
        <f t="shared" si="1"/>
        <v>10</v>
      </c>
      <c r="V33" s="269"/>
    </row>
    <row r="34" spans="3:24" x14ac:dyDescent="0.25">
      <c r="C34" s="255" t="str">
        <f>Arkusz2!B6</f>
        <v>ARMENIA</v>
      </c>
      <c r="D34" s="256"/>
      <c r="E34" s="256"/>
      <c r="F34" s="256"/>
      <c r="G34" s="196">
        <f>Arkusz2!F6</f>
        <v>2</v>
      </c>
      <c r="H34" s="197"/>
      <c r="I34" s="196">
        <f>Arkusz2!F12</f>
        <v>9</v>
      </c>
      <c r="J34" s="197"/>
      <c r="K34" s="196">
        <f>Arkusz2!F18</f>
        <v>1</v>
      </c>
      <c r="L34" s="197"/>
      <c r="M34" s="196">
        <f>Arkusz2!F24</f>
        <v>1</v>
      </c>
      <c r="N34" s="197"/>
      <c r="O34" s="196">
        <f>Arkusz2!F30</f>
        <v>0</v>
      </c>
      <c r="P34" s="197"/>
      <c r="Q34" s="196">
        <f>Arkusz2!F36</f>
        <v>0</v>
      </c>
      <c r="R34" s="197"/>
      <c r="S34" s="196">
        <f t="shared" si="0"/>
        <v>3</v>
      </c>
      <c r="T34" s="197"/>
      <c r="U34" s="196">
        <f t="shared" si="1"/>
        <v>10</v>
      </c>
      <c r="V34" s="264"/>
    </row>
    <row r="35" spans="3:24" ht="15.75" thickBot="1" x14ac:dyDescent="0.3">
      <c r="C35" s="261" t="str">
        <f>Arkusz2!B7</f>
        <v>Pozostałe</v>
      </c>
      <c r="D35" s="262"/>
      <c r="E35" s="262"/>
      <c r="F35" s="262"/>
      <c r="G35" s="168">
        <f>Arkusz2!F7</f>
        <v>28</v>
      </c>
      <c r="H35" s="169"/>
      <c r="I35" s="168">
        <f>Arkusz2!F13</f>
        <v>45</v>
      </c>
      <c r="J35" s="169"/>
      <c r="K35" s="168">
        <f>Arkusz2!F19</f>
        <v>6</v>
      </c>
      <c r="L35" s="169"/>
      <c r="M35" s="168">
        <f>Arkusz2!F25</f>
        <v>7</v>
      </c>
      <c r="N35" s="169"/>
      <c r="O35" s="168">
        <f>Arkusz2!F31</f>
        <v>3</v>
      </c>
      <c r="P35" s="169"/>
      <c r="Q35" s="168">
        <f>Arkusz2!F37</f>
        <v>3</v>
      </c>
      <c r="R35" s="169"/>
      <c r="S35" s="168">
        <f t="shared" si="0"/>
        <v>37</v>
      </c>
      <c r="T35" s="169"/>
      <c r="U35" s="168">
        <f t="shared" si="1"/>
        <v>55</v>
      </c>
      <c r="V35" s="273"/>
    </row>
    <row r="36" spans="3:24" ht="15.75" thickBot="1" x14ac:dyDescent="0.3">
      <c r="C36" s="259" t="s">
        <v>1</v>
      </c>
      <c r="D36" s="260"/>
      <c r="E36" s="260"/>
      <c r="F36" s="260"/>
      <c r="G36" s="165">
        <f>SUM(G30:G35)</f>
        <v>243</v>
      </c>
      <c r="H36" s="166"/>
      <c r="I36" s="165">
        <f>SUM(I30:I35)</f>
        <v>484</v>
      </c>
      <c r="J36" s="166"/>
      <c r="K36" s="165">
        <f>SUM(K30:K35)</f>
        <v>30</v>
      </c>
      <c r="L36" s="166"/>
      <c r="M36" s="165">
        <f>SUM(M30:M35)</f>
        <v>74</v>
      </c>
      <c r="N36" s="166"/>
      <c r="O36" s="165">
        <f>SUM(O30:O35)</f>
        <v>25</v>
      </c>
      <c r="P36" s="166"/>
      <c r="Q36" s="165">
        <f>SUM(Q30:Q35)</f>
        <v>52</v>
      </c>
      <c r="R36" s="166"/>
      <c r="S36" s="165">
        <f>SUM(S30:S35)</f>
        <v>298</v>
      </c>
      <c r="T36" s="166"/>
      <c r="U36" s="165">
        <f>SUM(U30:U35)</f>
        <v>610</v>
      </c>
      <c r="V36" s="180"/>
    </row>
    <row r="37" spans="3:24" x14ac:dyDescent="0.25">
      <c r="X37" s="51"/>
    </row>
    <row r="40" spans="3:24" x14ac:dyDescent="0.25">
      <c r="M40" s="11"/>
      <c r="N40" s="11"/>
      <c r="O40" s="11"/>
      <c r="P40" s="11"/>
      <c r="Q40" s="11"/>
      <c r="R40" s="11"/>
      <c r="S40" s="11"/>
    </row>
    <row r="41" spans="3:24" x14ac:dyDescent="0.25">
      <c r="M41" s="11"/>
      <c r="N41" s="11"/>
      <c r="O41" s="11"/>
      <c r="P41" s="11"/>
      <c r="Q41" s="11"/>
      <c r="R41" s="11"/>
      <c r="S41" s="11"/>
    </row>
    <row r="42" spans="3:24" x14ac:dyDescent="0.25">
      <c r="M42" s="11"/>
      <c r="N42" s="11"/>
      <c r="O42" s="11"/>
      <c r="P42" s="11"/>
      <c r="Q42" s="11"/>
      <c r="R42" s="11"/>
      <c r="S42" s="11"/>
    </row>
    <row r="43" spans="3:24" x14ac:dyDescent="0.25">
      <c r="M43" s="11"/>
      <c r="N43" s="11"/>
      <c r="O43" s="11"/>
      <c r="P43" s="11"/>
      <c r="Q43" s="11"/>
      <c r="R43" s="11"/>
      <c r="S43" s="11"/>
    </row>
    <row r="44" spans="3:24" x14ac:dyDescent="0.25">
      <c r="M44" s="11"/>
      <c r="N44" s="11"/>
      <c r="O44" s="11"/>
      <c r="P44" s="11"/>
      <c r="Q44" s="11"/>
      <c r="R44" s="11"/>
      <c r="S44" s="11"/>
    </row>
    <row r="45" spans="3:24" x14ac:dyDescent="0.25">
      <c r="M45" s="11"/>
      <c r="N45" s="11"/>
      <c r="O45" s="11"/>
      <c r="P45" s="11"/>
      <c r="Q45" s="11"/>
      <c r="R45" s="11"/>
      <c r="S45" s="11"/>
    </row>
    <row r="46" spans="3:24" x14ac:dyDescent="0.25">
      <c r="M46" s="11"/>
      <c r="N46" s="11"/>
      <c r="O46" s="11"/>
      <c r="P46" s="11"/>
      <c r="Q46" s="11"/>
      <c r="R46" s="11"/>
      <c r="S46" s="11"/>
    </row>
    <row r="47" spans="3:24" x14ac:dyDescent="0.25">
      <c r="M47" s="11"/>
      <c r="N47" s="11"/>
      <c r="O47" s="11"/>
      <c r="P47" s="11"/>
      <c r="Q47" s="11"/>
      <c r="R47" s="11"/>
      <c r="S47" s="11"/>
    </row>
    <row r="48" spans="3:24" x14ac:dyDescent="0.25">
      <c r="D48" s="167"/>
      <c r="E48" s="167"/>
    </row>
    <row r="52" spans="1:26" x14ac:dyDescent="0.25">
      <c r="A52" s="7"/>
      <c r="B52" s="7"/>
      <c r="C52" s="7"/>
      <c r="D52" s="7"/>
      <c r="E52" s="7"/>
      <c r="F52" s="7"/>
      <c r="G52" s="7"/>
      <c r="H52" s="7"/>
      <c r="I52" s="7"/>
      <c r="J52" s="7"/>
      <c r="K52" s="7"/>
      <c r="L52" s="7"/>
      <c r="M52" s="7"/>
      <c r="N52" s="7"/>
      <c r="O52" s="7"/>
      <c r="P52" s="7"/>
      <c r="Q52" s="7"/>
      <c r="R52" s="7"/>
      <c r="S52" s="7"/>
    </row>
    <row r="58" spans="1:26" x14ac:dyDescent="0.25">
      <c r="A58" s="14"/>
      <c r="B58" s="14"/>
      <c r="C58" s="14"/>
      <c r="D58" s="14"/>
      <c r="E58" s="14"/>
      <c r="F58" s="14"/>
      <c r="G58" s="14"/>
      <c r="H58" s="14"/>
      <c r="I58" s="14"/>
      <c r="J58" s="14"/>
      <c r="K58" s="14"/>
      <c r="L58" s="14"/>
      <c r="M58" s="14"/>
      <c r="N58" s="14"/>
      <c r="O58" s="14"/>
      <c r="P58" s="14"/>
      <c r="Q58" s="14"/>
      <c r="R58" s="14"/>
      <c r="S58" s="14"/>
      <c r="T58" s="14"/>
      <c r="U58" s="14"/>
      <c r="V58" s="12"/>
      <c r="W58" s="12"/>
      <c r="X58" s="12"/>
      <c r="Y58" s="13"/>
      <c r="Z58" s="12"/>
    </row>
    <row r="59" spans="1:26" x14ac:dyDescent="0.25">
      <c r="A59" s="323" t="s">
        <v>158</v>
      </c>
      <c r="B59" s="323"/>
      <c r="C59" s="323"/>
      <c r="D59" s="323"/>
      <c r="E59" s="323"/>
      <c r="F59" s="323"/>
      <c r="G59" s="323"/>
      <c r="H59" s="323"/>
      <c r="I59" s="323"/>
      <c r="J59" s="323"/>
      <c r="K59" s="323"/>
      <c r="L59" s="323"/>
      <c r="M59" s="323"/>
      <c r="N59" s="323"/>
      <c r="O59" s="323"/>
      <c r="P59" s="323"/>
      <c r="Q59" s="323"/>
      <c r="R59" s="323"/>
      <c r="S59" s="323"/>
      <c r="T59" s="323"/>
      <c r="U59" s="323"/>
      <c r="V59" s="323"/>
      <c r="W59" s="323"/>
      <c r="X59" s="323"/>
      <c r="Y59" s="323"/>
    </row>
    <row r="60" spans="1:26" x14ac:dyDescent="0.25">
      <c r="A60" s="323"/>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row>
    <row r="61" spans="1:26" x14ac:dyDescent="0.25">
      <c r="A61" s="323"/>
      <c r="B61" s="323"/>
      <c r="C61" s="323"/>
      <c r="D61" s="323"/>
      <c r="E61" s="323"/>
      <c r="F61" s="323"/>
      <c r="G61" s="323"/>
      <c r="H61" s="323"/>
      <c r="I61" s="323"/>
      <c r="J61" s="323"/>
      <c r="K61" s="323"/>
      <c r="L61" s="323"/>
      <c r="M61" s="323"/>
      <c r="N61" s="323"/>
      <c r="O61" s="323"/>
      <c r="P61" s="323"/>
      <c r="Q61" s="323"/>
      <c r="R61" s="323"/>
      <c r="S61" s="323"/>
      <c r="T61" s="323"/>
      <c r="U61" s="323"/>
      <c r="V61" s="323"/>
      <c r="W61" s="323"/>
      <c r="X61" s="323"/>
      <c r="Y61" s="323"/>
    </row>
    <row r="62" spans="1:26" x14ac:dyDescent="0.25">
      <c r="A62" s="323"/>
      <c r="B62" s="323"/>
      <c r="C62" s="323"/>
      <c r="D62" s="323"/>
      <c r="E62" s="323"/>
      <c r="F62" s="323"/>
      <c r="G62" s="323"/>
      <c r="H62" s="323"/>
      <c r="I62" s="323"/>
      <c r="J62" s="323"/>
      <c r="K62" s="323"/>
      <c r="L62" s="323"/>
      <c r="M62" s="323"/>
      <c r="N62" s="323"/>
      <c r="O62" s="323"/>
      <c r="P62" s="323"/>
      <c r="Q62" s="323"/>
      <c r="R62" s="323"/>
      <c r="S62" s="323"/>
      <c r="T62" s="323"/>
      <c r="U62" s="323"/>
      <c r="V62" s="323"/>
      <c r="W62" s="323"/>
      <c r="X62" s="323"/>
      <c r="Y62" s="323"/>
    </row>
    <row r="63" spans="1:26" x14ac:dyDescent="0.25">
      <c r="A63" s="323"/>
      <c r="B63" s="323"/>
      <c r="C63" s="323"/>
      <c r="D63" s="323"/>
      <c r="E63" s="323"/>
      <c r="F63" s="323"/>
      <c r="G63" s="323"/>
      <c r="H63" s="323"/>
      <c r="I63" s="323"/>
      <c r="J63" s="323"/>
      <c r="K63" s="323"/>
      <c r="L63" s="323"/>
      <c r="M63" s="323"/>
      <c r="N63" s="323"/>
      <c r="O63" s="323"/>
      <c r="P63" s="323"/>
      <c r="Q63" s="323"/>
      <c r="R63" s="323"/>
      <c r="S63" s="323"/>
      <c r="T63" s="323"/>
      <c r="U63" s="323"/>
      <c r="V63" s="323"/>
      <c r="W63" s="323"/>
      <c r="X63" s="323"/>
      <c r="Y63" s="323"/>
    </row>
    <row r="64" spans="1:26" x14ac:dyDescent="0.25">
      <c r="A64" s="323"/>
      <c r="B64" s="323"/>
      <c r="C64" s="323"/>
      <c r="D64" s="323"/>
      <c r="E64" s="323"/>
      <c r="F64" s="323"/>
      <c r="G64" s="323"/>
      <c r="H64" s="323"/>
      <c r="I64" s="323"/>
      <c r="J64" s="323"/>
      <c r="K64" s="323"/>
      <c r="L64" s="323"/>
      <c r="M64" s="323"/>
      <c r="N64" s="323"/>
      <c r="O64" s="323"/>
      <c r="P64" s="323"/>
      <c r="Q64" s="323"/>
      <c r="R64" s="323"/>
      <c r="S64" s="323"/>
      <c r="T64" s="323"/>
      <c r="U64" s="323"/>
      <c r="V64" s="323"/>
      <c r="W64" s="323"/>
      <c r="X64" s="323"/>
      <c r="Y64" s="323"/>
    </row>
    <row r="65" spans="1:25" x14ac:dyDescent="0.25">
      <c r="A65" s="323"/>
      <c r="B65" s="323"/>
      <c r="C65" s="323"/>
      <c r="D65" s="323"/>
      <c r="E65" s="323"/>
      <c r="F65" s="323"/>
      <c r="G65" s="323"/>
      <c r="H65" s="323"/>
      <c r="I65" s="323"/>
      <c r="J65" s="323"/>
      <c r="K65" s="323"/>
      <c r="L65" s="323"/>
      <c r="M65" s="323"/>
      <c r="N65" s="323"/>
      <c r="O65" s="323"/>
      <c r="P65" s="323"/>
      <c r="Q65" s="323"/>
      <c r="R65" s="323"/>
      <c r="S65" s="323"/>
      <c r="T65" s="323"/>
      <c r="U65" s="323"/>
      <c r="V65" s="323"/>
      <c r="W65" s="323"/>
      <c r="X65" s="323"/>
      <c r="Y65" s="323"/>
    </row>
    <row r="66" spans="1:25" x14ac:dyDescent="0.25">
      <c r="A66" s="323"/>
      <c r="B66" s="323"/>
      <c r="C66" s="323"/>
      <c r="D66" s="323"/>
      <c r="E66" s="323"/>
      <c r="F66" s="323"/>
      <c r="G66" s="323"/>
      <c r="H66" s="323"/>
      <c r="I66" s="323"/>
      <c r="J66" s="323"/>
      <c r="K66" s="323"/>
      <c r="L66" s="323"/>
      <c r="M66" s="323"/>
      <c r="N66" s="323"/>
      <c r="O66" s="323"/>
      <c r="P66" s="323"/>
      <c r="Q66" s="323"/>
      <c r="R66" s="323"/>
      <c r="S66" s="323"/>
      <c r="T66" s="323"/>
      <c r="U66" s="323"/>
      <c r="V66" s="323"/>
      <c r="W66" s="323"/>
      <c r="X66" s="323"/>
      <c r="Y66" s="323"/>
    </row>
    <row r="67" spans="1:25" x14ac:dyDescent="0.25">
      <c r="A67" s="323"/>
      <c r="B67" s="323"/>
      <c r="C67" s="323"/>
      <c r="D67" s="323"/>
      <c r="E67" s="323"/>
      <c r="F67" s="323"/>
      <c r="G67" s="323"/>
      <c r="H67" s="323"/>
      <c r="I67" s="323"/>
      <c r="J67" s="323"/>
      <c r="K67" s="323"/>
      <c r="L67" s="323"/>
      <c r="M67" s="323"/>
      <c r="N67" s="323"/>
      <c r="O67" s="323"/>
      <c r="P67" s="323"/>
      <c r="Q67" s="323"/>
      <c r="R67" s="323"/>
      <c r="S67" s="323"/>
      <c r="T67" s="323"/>
      <c r="U67" s="323"/>
      <c r="V67" s="323"/>
      <c r="W67" s="323"/>
      <c r="X67" s="323"/>
      <c r="Y67" s="323"/>
    </row>
    <row r="68" spans="1:25" x14ac:dyDescent="0.25">
      <c r="A68" s="323"/>
      <c r="B68" s="323"/>
      <c r="C68" s="323"/>
      <c r="D68" s="323"/>
      <c r="E68" s="323"/>
      <c r="F68" s="323"/>
      <c r="G68" s="323"/>
      <c r="H68" s="323"/>
      <c r="I68" s="323"/>
      <c r="J68" s="323"/>
      <c r="K68" s="323"/>
      <c r="L68" s="323"/>
      <c r="M68" s="323"/>
      <c r="N68" s="323"/>
      <c r="O68" s="323"/>
      <c r="P68" s="323"/>
      <c r="Q68" s="323"/>
      <c r="R68" s="323"/>
      <c r="S68" s="323"/>
      <c r="T68" s="323"/>
      <c r="U68" s="323"/>
      <c r="V68" s="323"/>
      <c r="W68" s="323"/>
      <c r="X68" s="323"/>
      <c r="Y68" s="323"/>
    </row>
    <row r="71" spans="1:25" x14ac:dyDescent="0.25">
      <c r="P71" s="52"/>
      <c r="X71" s="322"/>
    </row>
    <row r="72" spans="1:25" x14ac:dyDescent="0.25">
      <c r="O72" s="52"/>
    </row>
    <row r="73" spans="1:25" s="50" customFormat="1" x14ac:dyDescent="0.25">
      <c r="O73" s="52"/>
      <c r="Y73" s="6"/>
    </row>
    <row r="74" spans="1:25" x14ac:dyDescent="0.25">
      <c r="A74" s="72" t="s">
        <v>70</v>
      </c>
      <c r="B74" s="72"/>
      <c r="C74" s="72"/>
      <c r="D74" s="72"/>
      <c r="E74" s="72"/>
      <c r="F74" s="72"/>
      <c r="G74" s="72"/>
      <c r="H74" s="72"/>
      <c r="I74" s="72"/>
      <c r="J74" s="72"/>
      <c r="K74" s="72"/>
      <c r="L74" s="72"/>
      <c r="M74" s="72"/>
      <c r="N74" s="72"/>
      <c r="O74" s="72"/>
      <c r="P74" s="72"/>
      <c r="Q74" s="72"/>
      <c r="R74" s="72"/>
      <c r="S74" s="72"/>
      <c r="T74" s="72"/>
      <c r="U74" s="72"/>
    </row>
    <row r="75" spans="1:25" x14ac:dyDescent="0.25">
      <c r="A75" s="15"/>
      <c r="B75" s="15"/>
      <c r="C75" s="15"/>
      <c r="D75" s="15"/>
      <c r="E75" s="15"/>
      <c r="F75" s="15"/>
      <c r="G75" s="15"/>
      <c r="H75" s="15"/>
      <c r="I75" s="15"/>
      <c r="J75" s="15"/>
      <c r="K75" s="15"/>
      <c r="L75" s="53"/>
      <c r="M75" s="15"/>
      <c r="N75" s="15"/>
      <c r="O75" s="15"/>
      <c r="P75" s="15"/>
      <c r="Q75" s="15"/>
      <c r="R75" s="15"/>
      <c r="S75" s="15"/>
      <c r="T75" s="15"/>
      <c r="U75" s="15"/>
    </row>
    <row r="77" spans="1:25" s="50" customFormat="1" x14ac:dyDescent="0.25">
      <c r="Y77" s="6"/>
    </row>
    <row r="78" spans="1:25" ht="15.75" thickBot="1" x14ac:dyDescent="0.3"/>
    <row r="79" spans="1:25" x14ac:dyDescent="0.25">
      <c r="A79" s="177" t="str">
        <f>CONCATENATE(Arkusz18!C2," - ",Arkusz18!B2," r.")</f>
        <v>01.01.2015 - 31.01.2015 r.</v>
      </c>
      <c r="B79" s="178"/>
      <c r="C79" s="178"/>
      <c r="D79" s="178"/>
      <c r="E79" s="178"/>
      <c r="F79" s="178"/>
      <c r="G79" s="178"/>
      <c r="H79" s="178"/>
      <c r="I79" s="179"/>
      <c r="M79" s="177" t="str">
        <f>CONCATENATE(Arkusz18!C2," - ",Arkusz18!B2," r.")</f>
        <v>01.01.2015 - 31.01.2015 r.</v>
      </c>
      <c r="N79" s="178"/>
      <c r="O79" s="178"/>
      <c r="P79" s="178"/>
      <c r="Q79" s="178"/>
      <c r="R79" s="178"/>
      <c r="S79" s="178"/>
      <c r="T79" s="178"/>
      <c r="U79" s="179"/>
    </row>
    <row r="80" spans="1:25" ht="15" customHeight="1" x14ac:dyDescent="0.25">
      <c r="A80" s="186" t="s">
        <v>55</v>
      </c>
      <c r="B80" s="187"/>
      <c r="C80" s="188"/>
      <c r="D80" s="171" t="s">
        <v>56</v>
      </c>
      <c r="E80" s="175"/>
      <c r="F80" s="171" t="s">
        <v>57</v>
      </c>
      <c r="G80" s="175"/>
      <c r="H80" s="171" t="s">
        <v>53</v>
      </c>
      <c r="I80" s="172"/>
      <c r="M80" s="186" t="s">
        <v>55</v>
      </c>
      <c r="N80" s="187"/>
      <c r="O80" s="188"/>
      <c r="P80" s="171" t="s">
        <v>58</v>
      </c>
      <c r="Q80" s="175"/>
      <c r="R80" s="171" t="s">
        <v>57</v>
      </c>
      <c r="S80" s="175"/>
      <c r="T80" s="171" t="s">
        <v>53</v>
      </c>
      <c r="U80" s="172"/>
    </row>
    <row r="81" spans="1:25" ht="46.5" customHeight="1" x14ac:dyDescent="0.25">
      <c r="A81" s="189"/>
      <c r="B81" s="190"/>
      <c r="C81" s="191"/>
      <c r="D81" s="173"/>
      <c r="E81" s="176"/>
      <c r="F81" s="173"/>
      <c r="G81" s="176"/>
      <c r="H81" s="173"/>
      <c r="I81" s="174"/>
      <c r="M81" s="189"/>
      <c r="N81" s="190"/>
      <c r="O81" s="191"/>
      <c r="P81" s="173"/>
      <c r="Q81" s="176"/>
      <c r="R81" s="173"/>
      <c r="S81" s="176"/>
      <c r="T81" s="173"/>
      <c r="U81" s="174"/>
    </row>
    <row r="82" spans="1:25" ht="15" customHeight="1" x14ac:dyDescent="0.25">
      <c r="A82" s="204" t="str">
        <f>Arkusz4!B2</f>
        <v>NIEMCY</v>
      </c>
      <c r="B82" s="205"/>
      <c r="C82" s="205"/>
      <c r="D82" s="170">
        <f>Arkusz4!C2</f>
        <v>274</v>
      </c>
      <c r="E82" s="170"/>
      <c r="F82" s="170">
        <f>Arkusz4!D2</f>
        <v>243</v>
      </c>
      <c r="G82" s="170"/>
      <c r="H82" s="170">
        <f>Arkusz4!E2</f>
        <v>0</v>
      </c>
      <c r="I82" s="170"/>
      <c r="M82" s="204" t="str">
        <f>Arkusz5!B2</f>
        <v>FRANCJA</v>
      </c>
      <c r="N82" s="205"/>
      <c r="O82" s="205"/>
      <c r="P82" s="170">
        <f>Arkusz5!C2</f>
        <v>3</v>
      </c>
      <c r="Q82" s="170"/>
      <c r="R82" s="170">
        <f>Arkusz5!D2</f>
        <v>1</v>
      </c>
      <c r="S82" s="170"/>
      <c r="T82" s="170">
        <f>Arkusz5!E2</f>
        <v>0</v>
      </c>
      <c r="U82" s="266"/>
    </row>
    <row r="83" spans="1:25" ht="15" customHeight="1" x14ac:dyDescent="0.25">
      <c r="A83" s="183" t="str">
        <f>Arkusz4!B3</f>
        <v>FRANCJA</v>
      </c>
      <c r="B83" s="184"/>
      <c r="C83" s="184"/>
      <c r="D83" s="181">
        <f>Arkusz4!C3</f>
        <v>69</v>
      </c>
      <c r="E83" s="181"/>
      <c r="F83" s="181">
        <f>Arkusz4!D3</f>
        <v>57</v>
      </c>
      <c r="G83" s="181"/>
      <c r="H83" s="181">
        <f>Arkusz4!E3</f>
        <v>0</v>
      </c>
      <c r="I83" s="181"/>
      <c r="M83" s="183" t="str">
        <f>Arkusz5!B3</f>
        <v>NIEMCY</v>
      </c>
      <c r="N83" s="184"/>
      <c r="O83" s="184"/>
      <c r="P83" s="181">
        <f>Arkusz5!C3</f>
        <v>3</v>
      </c>
      <c r="Q83" s="181"/>
      <c r="R83" s="181">
        <f>Arkusz5!D3</f>
        <v>3</v>
      </c>
      <c r="S83" s="181"/>
      <c r="T83" s="181">
        <f>Arkusz5!E3</f>
        <v>2</v>
      </c>
      <c r="U83" s="265"/>
      <c r="W83" s="52"/>
    </row>
    <row r="84" spans="1:25" ht="15" customHeight="1" x14ac:dyDescent="0.25">
      <c r="A84" s="204" t="str">
        <f>Arkusz4!B4</f>
        <v>AUSTRIA</v>
      </c>
      <c r="B84" s="205"/>
      <c r="C84" s="205"/>
      <c r="D84" s="170">
        <f>Arkusz4!C4</f>
        <v>53</v>
      </c>
      <c r="E84" s="170"/>
      <c r="F84" s="170">
        <f>Arkusz4!D4</f>
        <v>50</v>
      </c>
      <c r="G84" s="170"/>
      <c r="H84" s="170">
        <f>Arkusz4!E4</f>
        <v>0</v>
      </c>
      <c r="I84" s="170"/>
      <c r="M84" s="204" t="str">
        <f>Arkusz5!B4</f>
        <v>WĘGRY</v>
      </c>
      <c r="N84" s="205"/>
      <c r="O84" s="205"/>
      <c r="P84" s="170">
        <f>Arkusz5!C4</f>
        <v>2</v>
      </c>
      <c r="Q84" s="170"/>
      <c r="R84" s="170">
        <f>Arkusz5!D4</f>
        <v>0</v>
      </c>
      <c r="S84" s="170"/>
      <c r="T84" s="170">
        <f>Arkusz5!E4</f>
        <v>0</v>
      </c>
      <c r="U84" s="266"/>
    </row>
    <row r="85" spans="1:25" ht="15" customHeight="1" x14ac:dyDescent="0.25">
      <c r="A85" s="183" t="str">
        <f>Arkusz4!B5</f>
        <v>BELGIA</v>
      </c>
      <c r="B85" s="184"/>
      <c r="C85" s="184"/>
      <c r="D85" s="181">
        <f>Arkusz4!C5</f>
        <v>15</v>
      </c>
      <c r="E85" s="181"/>
      <c r="F85" s="181">
        <f>Arkusz4!D5</f>
        <v>12</v>
      </c>
      <c r="G85" s="181"/>
      <c r="H85" s="181">
        <f>Arkusz4!E5</f>
        <v>2</v>
      </c>
      <c r="I85" s="181"/>
      <c r="M85" s="183" t="str">
        <f>Arkusz5!B5</f>
        <v>AUSTRIA</v>
      </c>
      <c r="N85" s="184"/>
      <c r="O85" s="184"/>
      <c r="P85" s="181">
        <f>Arkusz5!C5</f>
        <v>1</v>
      </c>
      <c r="Q85" s="181"/>
      <c r="R85" s="181">
        <f>Arkusz5!D5</f>
        <v>0</v>
      </c>
      <c r="S85" s="181"/>
      <c r="T85" s="181">
        <f>Arkusz5!E5</f>
        <v>0</v>
      </c>
      <c r="U85" s="265"/>
    </row>
    <row r="86" spans="1:25" ht="15" customHeight="1" x14ac:dyDescent="0.25">
      <c r="A86" s="204" t="str">
        <f>Arkusz4!B6</f>
        <v>SZWECJA</v>
      </c>
      <c r="B86" s="205"/>
      <c r="C86" s="205"/>
      <c r="D86" s="170">
        <f>Arkusz4!C6</f>
        <v>14</v>
      </c>
      <c r="E86" s="170"/>
      <c r="F86" s="170">
        <f>Arkusz4!D6</f>
        <v>10</v>
      </c>
      <c r="G86" s="170"/>
      <c r="H86" s="170">
        <f>Arkusz4!E6</f>
        <v>0</v>
      </c>
      <c r="I86" s="170"/>
      <c r="M86" s="204" t="str">
        <f>Arkusz5!B6</f>
        <v>LUKSEMBURG</v>
      </c>
      <c r="N86" s="205"/>
      <c r="O86" s="205"/>
      <c r="P86" s="170">
        <f>Arkusz5!C6</f>
        <v>1</v>
      </c>
      <c r="Q86" s="170"/>
      <c r="R86" s="170">
        <f>Arkusz5!D6</f>
        <v>1</v>
      </c>
      <c r="S86" s="170"/>
      <c r="T86" s="170">
        <f>Arkusz5!E6</f>
        <v>0</v>
      </c>
      <c r="U86" s="266"/>
    </row>
    <row r="87" spans="1:25" ht="15" customHeight="1" thickBot="1" x14ac:dyDescent="0.3">
      <c r="A87" s="206" t="str">
        <f>Arkusz4!B7</f>
        <v>Pozostałe</v>
      </c>
      <c r="B87" s="207"/>
      <c r="C87" s="207"/>
      <c r="D87" s="182">
        <f>Arkusz4!C7</f>
        <v>64</v>
      </c>
      <c r="E87" s="182"/>
      <c r="F87" s="182">
        <f>Arkusz4!D7</f>
        <v>73</v>
      </c>
      <c r="G87" s="182"/>
      <c r="H87" s="182">
        <f>Arkusz4!E7</f>
        <v>1</v>
      </c>
      <c r="I87" s="182"/>
      <c r="M87" s="206" t="str">
        <f>Arkusz5!B7</f>
        <v>Pozostałe</v>
      </c>
      <c r="N87" s="207"/>
      <c r="O87" s="207"/>
      <c r="P87" s="182">
        <f>Arkusz5!C7</f>
        <v>1</v>
      </c>
      <c r="Q87" s="182"/>
      <c r="R87" s="182">
        <f>Arkusz5!D7</f>
        <v>0</v>
      </c>
      <c r="S87" s="182"/>
      <c r="T87" s="182">
        <f>Arkusz5!E7</f>
        <v>0</v>
      </c>
      <c r="U87" s="263"/>
    </row>
    <row r="88" spans="1:25" ht="15.75" thickBot="1" x14ac:dyDescent="0.3">
      <c r="A88" s="194" t="s">
        <v>72</v>
      </c>
      <c r="B88" s="195"/>
      <c r="C88" s="195"/>
      <c r="D88" s="192">
        <f>SUM(D82:E87)</f>
        <v>489</v>
      </c>
      <c r="E88" s="192"/>
      <c r="F88" s="192">
        <f>SUM(F82:G87)</f>
        <v>445</v>
      </c>
      <c r="G88" s="192"/>
      <c r="H88" s="192">
        <f>SUM(H82:I87)</f>
        <v>3</v>
      </c>
      <c r="I88" s="193"/>
      <c r="M88" s="194" t="s">
        <v>72</v>
      </c>
      <c r="N88" s="195"/>
      <c r="O88" s="195"/>
      <c r="P88" s="192">
        <f>SUM(P82:Q87)</f>
        <v>11</v>
      </c>
      <c r="Q88" s="192"/>
      <c r="R88" s="192">
        <f t="shared" ref="R88" si="2">SUM(R82:S87)</f>
        <v>5</v>
      </c>
      <c r="S88" s="192"/>
      <c r="T88" s="192">
        <f t="shared" ref="T88" si="3">SUM(T82:U87)</f>
        <v>2</v>
      </c>
      <c r="U88" s="193"/>
    </row>
    <row r="89" spans="1:25" s="50" customFormat="1" x14ac:dyDescent="0.25">
      <c r="A89" s="325"/>
      <c r="B89" s="325"/>
      <c r="C89" s="325"/>
      <c r="D89" s="326"/>
      <c r="E89" s="326"/>
      <c r="F89" s="326"/>
      <c r="G89" s="326"/>
      <c r="H89" s="326"/>
      <c r="I89" s="326"/>
      <c r="J89" s="327"/>
      <c r="K89" s="327"/>
      <c r="L89" s="327"/>
      <c r="M89" s="325"/>
      <c r="N89" s="325"/>
      <c r="O89" s="325"/>
      <c r="P89" s="326"/>
      <c r="Q89" s="326"/>
      <c r="R89" s="326"/>
      <c r="S89" s="326"/>
      <c r="T89" s="326"/>
      <c r="U89" s="326"/>
      <c r="Y89" s="6"/>
    </row>
    <row r="90" spans="1:25" s="50" customFormat="1" x14ac:dyDescent="0.25">
      <c r="A90" s="325"/>
      <c r="B90" s="325"/>
      <c r="C90" s="325"/>
      <c r="D90" s="326"/>
      <c r="E90" s="326"/>
      <c r="F90" s="326"/>
      <c r="G90" s="326"/>
      <c r="H90" s="326"/>
      <c r="I90" s="326"/>
      <c r="J90" s="327"/>
      <c r="K90" s="327"/>
      <c r="L90" s="327"/>
      <c r="M90" s="325"/>
      <c r="N90" s="325"/>
      <c r="O90" s="325"/>
      <c r="P90" s="326"/>
      <c r="Q90" s="326"/>
      <c r="R90" s="326"/>
      <c r="S90" s="326"/>
      <c r="T90" s="326"/>
      <c r="U90" s="326"/>
      <c r="Y90" s="6"/>
    </row>
    <row r="92" spans="1:25" x14ac:dyDescent="0.25">
      <c r="A92" s="324" t="s">
        <v>159</v>
      </c>
      <c r="B92" s="324"/>
      <c r="C92" s="324"/>
      <c r="D92" s="324"/>
      <c r="E92" s="324"/>
      <c r="F92" s="324"/>
      <c r="G92" s="324"/>
      <c r="H92" s="324"/>
      <c r="I92" s="324"/>
      <c r="J92" s="324"/>
      <c r="K92" s="324"/>
      <c r="L92" s="324"/>
      <c r="M92" s="324"/>
      <c r="N92" s="324"/>
      <c r="O92" s="324"/>
      <c r="P92" s="324"/>
      <c r="Q92" s="324"/>
      <c r="R92" s="324"/>
      <c r="S92" s="324"/>
      <c r="T92" s="324"/>
      <c r="U92" s="324"/>
      <c r="V92" s="324"/>
      <c r="W92" s="324"/>
      <c r="X92" s="324"/>
      <c r="Y92" s="324"/>
    </row>
    <row r="93" spans="1:25" x14ac:dyDescent="0.25">
      <c r="A93" s="324"/>
      <c r="B93" s="324"/>
      <c r="C93" s="324"/>
      <c r="D93" s="324"/>
      <c r="E93" s="324"/>
      <c r="F93" s="324"/>
      <c r="G93" s="324"/>
      <c r="H93" s="324"/>
      <c r="I93" s="324"/>
      <c r="J93" s="324"/>
      <c r="K93" s="324"/>
      <c r="L93" s="324"/>
      <c r="M93" s="324"/>
      <c r="N93" s="324"/>
      <c r="O93" s="324"/>
      <c r="P93" s="324"/>
      <c r="Q93" s="324"/>
      <c r="R93" s="324"/>
      <c r="S93" s="324"/>
      <c r="T93" s="324"/>
      <c r="U93" s="324"/>
      <c r="V93" s="324"/>
      <c r="W93" s="324"/>
      <c r="X93" s="324"/>
      <c r="Y93" s="324"/>
    </row>
    <row r="94" spans="1:25" x14ac:dyDescent="0.25">
      <c r="A94" s="324"/>
      <c r="B94" s="324"/>
      <c r="C94" s="324"/>
      <c r="D94" s="324"/>
      <c r="E94" s="324"/>
      <c r="F94" s="324"/>
      <c r="G94" s="324"/>
      <c r="H94" s="324"/>
      <c r="I94" s="324"/>
      <c r="J94" s="324"/>
      <c r="K94" s="324"/>
      <c r="L94" s="324"/>
      <c r="M94" s="324"/>
      <c r="N94" s="324"/>
      <c r="O94" s="324"/>
      <c r="P94" s="324"/>
      <c r="Q94" s="324"/>
      <c r="R94" s="324"/>
      <c r="S94" s="324"/>
      <c r="T94" s="324"/>
      <c r="U94" s="324"/>
      <c r="V94" s="324"/>
      <c r="W94" s="324"/>
      <c r="X94" s="324"/>
      <c r="Y94" s="324"/>
    </row>
    <row r="95" spans="1:25" x14ac:dyDescent="0.25">
      <c r="A95" s="324"/>
      <c r="B95" s="324"/>
      <c r="C95" s="324"/>
      <c r="D95" s="324"/>
      <c r="E95" s="324"/>
      <c r="F95" s="324"/>
      <c r="G95" s="324"/>
      <c r="H95" s="324"/>
      <c r="I95" s="324"/>
      <c r="J95" s="324"/>
      <c r="K95" s="324"/>
      <c r="L95" s="324"/>
      <c r="M95" s="324"/>
      <c r="N95" s="324"/>
      <c r="O95" s="324"/>
      <c r="P95" s="324"/>
      <c r="Q95" s="324"/>
      <c r="R95" s="324"/>
      <c r="S95" s="324"/>
      <c r="T95" s="324"/>
      <c r="U95" s="324"/>
      <c r="V95" s="324"/>
      <c r="W95" s="324"/>
      <c r="X95" s="324"/>
      <c r="Y95" s="324"/>
    </row>
    <row r="96" spans="1:25" x14ac:dyDescent="0.25">
      <c r="A96" s="324"/>
      <c r="B96" s="324"/>
      <c r="C96" s="324"/>
      <c r="D96" s="324"/>
      <c r="E96" s="324"/>
      <c r="F96" s="324"/>
      <c r="G96" s="324"/>
      <c r="H96" s="324"/>
      <c r="I96" s="324"/>
      <c r="J96" s="324"/>
      <c r="K96" s="324"/>
      <c r="L96" s="324"/>
      <c r="M96" s="324"/>
      <c r="N96" s="324"/>
      <c r="O96" s="324"/>
      <c r="P96" s="324"/>
      <c r="Q96" s="324"/>
      <c r="R96" s="324"/>
      <c r="S96" s="324"/>
      <c r="T96" s="324"/>
      <c r="U96" s="324"/>
      <c r="V96" s="324"/>
      <c r="W96" s="324"/>
      <c r="X96" s="324"/>
      <c r="Y96" s="324"/>
    </row>
    <row r="97" spans="1:26" x14ac:dyDescent="0.25">
      <c r="A97" s="324"/>
      <c r="B97" s="324"/>
      <c r="C97" s="324"/>
      <c r="D97" s="324"/>
      <c r="E97" s="324"/>
      <c r="F97" s="324"/>
      <c r="G97" s="324"/>
      <c r="H97" s="324"/>
      <c r="I97" s="324"/>
      <c r="J97" s="324"/>
      <c r="K97" s="324"/>
      <c r="L97" s="324"/>
      <c r="M97" s="324"/>
      <c r="N97" s="324"/>
      <c r="O97" s="324"/>
      <c r="P97" s="324"/>
      <c r="Q97" s="324"/>
      <c r="R97" s="324"/>
      <c r="S97" s="324"/>
      <c r="T97" s="324"/>
      <c r="U97" s="324"/>
      <c r="V97" s="324"/>
      <c r="W97" s="324"/>
      <c r="X97" s="324"/>
      <c r="Y97" s="324"/>
    </row>
    <row r="98" spans="1:26" x14ac:dyDescent="0.25">
      <c r="A98" s="324"/>
      <c r="B98" s="324"/>
      <c r="C98" s="324"/>
      <c r="D98" s="324"/>
      <c r="E98" s="324"/>
      <c r="F98" s="324"/>
      <c r="G98" s="324"/>
      <c r="H98" s="324"/>
      <c r="I98" s="324"/>
      <c r="J98" s="324"/>
      <c r="K98" s="324"/>
      <c r="L98" s="324"/>
      <c r="M98" s="324"/>
      <c r="N98" s="324"/>
      <c r="O98" s="324"/>
      <c r="P98" s="324"/>
      <c r="Q98" s="324"/>
      <c r="R98" s="324"/>
      <c r="S98" s="324"/>
      <c r="T98" s="324"/>
      <c r="U98" s="324"/>
      <c r="V98" s="324"/>
      <c r="W98" s="324"/>
      <c r="X98" s="324"/>
      <c r="Y98" s="324"/>
    </row>
    <row r="99" spans="1:26" s="46" customFormat="1" x14ac:dyDescent="0.25">
      <c r="A99" s="324"/>
      <c r="B99" s="324"/>
      <c r="C99" s="324"/>
      <c r="D99" s="324"/>
      <c r="E99" s="324"/>
      <c r="F99" s="324"/>
      <c r="G99" s="324"/>
      <c r="H99" s="324"/>
      <c r="I99" s="324"/>
      <c r="J99" s="324"/>
      <c r="K99" s="324"/>
      <c r="L99" s="324"/>
      <c r="M99" s="324"/>
      <c r="N99" s="324"/>
      <c r="O99" s="324"/>
      <c r="P99" s="324"/>
      <c r="Q99" s="324"/>
      <c r="R99" s="324"/>
      <c r="S99" s="324"/>
      <c r="T99" s="324"/>
      <c r="U99" s="324"/>
      <c r="V99" s="324"/>
      <c r="W99" s="324"/>
      <c r="X99" s="324"/>
      <c r="Y99" s="324"/>
    </row>
    <row r="100" spans="1:26" s="46" customFormat="1" x14ac:dyDescent="0.25">
      <c r="A100" s="324"/>
      <c r="B100" s="324"/>
      <c r="C100" s="324"/>
      <c r="D100" s="324"/>
      <c r="E100" s="324"/>
      <c r="F100" s="324"/>
      <c r="G100" s="324"/>
      <c r="H100" s="324"/>
      <c r="I100" s="324"/>
      <c r="J100" s="324"/>
      <c r="K100" s="324"/>
      <c r="L100" s="324"/>
      <c r="M100" s="324"/>
      <c r="N100" s="324"/>
      <c r="O100" s="324"/>
      <c r="P100" s="324"/>
      <c r="Q100" s="324"/>
      <c r="R100" s="324"/>
      <c r="S100" s="324"/>
      <c r="T100" s="324"/>
      <c r="U100" s="324"/>
      <c r="V100" s="324"/>
      <c r="W100" s="324"/>
      <c r="X100" s="324"/>
      <c r="Y100" s="324"/>
    </row>
    <row r="101" spans="1:26" x14ac:dyDescent="0.25">
      <c r="A101" s="324"/>
      <c r="B101" s="324"/>
      <c r="C101" s="324"/>
      <c r="D101" s="324"/>
      <c r="E101" s="324"/>
      <c r="F101" s="324"/>
      <c r="G101" s="324"/>
      <c r="H101" s="324"/>
      <c r="I101" s="324"/>
      <c r="J101" s="324"/>
      <c r="K101" s="324"/>
      <c r="L101" s="324"/>
      <c r="M101" s="324"/>
      <c r="N101" s="324"/>
      <c r="O101" s="324"/>
      <c r="P101" s="324"/>
      <c r="Q101" s="324"/>
      <c r="R101" s="324"/>
      <c r="S101" s="324"/>
      <c r="T101" s="324"/>
      <c r="U101" s="324"/>
      <c r="V101" s="324"/>
      <c r="W101" s="324"/>
      <c r="X101" s="324"/>
      <c r="Y101" s="324"/>
    </row>
    <row r="103" spans="1:26" ht="15" customHeight="1" x14ac:dyDescent="0.25">
      <c r="A103" s="284" t="s">
        <v>71</v>
      </c>
      <c r="B103" s="284"/>
      <c r="C103" s="284"/>
      <c r="D103" s="284"/>
      <c r="E103" s="284"/>
      <c r="F103" s="284"/>
      <c r="G103" s="284"/>
      <c r="H103" s="284"/>
      <c r="I103" s="284"/>
      <c r="J103" s="284"/>
      <c r="K103" s="284"/>
      <c r="L103" s="284"/>
      <c r="M103" s="284"/>
      <c r="N103" s="284"/>
      <c r="O103" s="284"/>
      <c r="P103" s="284"/>
      <c r="Q103" s="284"/>
      <c r="R103" s="284"/>
      <c r="S103" s="284"/>
      <c r="T103" s="284"/>
      <c r="U103" s="284"/>
      <c r="V103" s="284"/>
      <c r="W103" s="284"/>
      <c r="X103" s="284"/>
      <c r="Y103" s="284"/>
      <c r="Z103" s="284"/>
    </row>
    <row r="104" spans="1:26" s="50" customFormat="1" ht="15" customHeight="1" x14ac:dyDescent="0.25">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s="50" customFormat="1" ht="15" customHeight="1" x14ac:dyDescent="0.25">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s="50" customFormat="1" ht="15" customHeight="1" x14ac:dyDescent="0.25">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s="50" customFormat="1" ht="15" customHeight="1" x14ac:dyDescent="0.25">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row>
    <row r="108" spans="1:26" s="50" customFormat="1" ht="15" customHeight="1" x14ac:dyDescent="0.25">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x14ac:dyDescent="0.25">
      <c r="A109" s="16"/>
      <c r="B109" s="16"/>
      <c r="C109" s="16"/>
      <c r="D109" s="16"/>
      <c r="E109" s="16"/>
      <c r="F109" s="16"/>
      <c r="G109" s="16"/>
      <c r="H109" s="16"/>
      <c r="I109" s="16"/>
      <c r="J109" s="16"/>
      <c r="K109" s="16"/>
      <c r="L109" s="16"/>
      <c r="M109" s="16"/>
      <c r="N109" s="16"/>
      <c r="O109" s="16"/>
      <c r="P109" s="16"/>
      <c r="Q109" s="16"/>
      <c r="R109" s="16"/>
      <c r="S109" s="16"/>
      <c r="T109" s="16"/>
      <c r="U109" s="16"/>
    </row>
    <row r="110" spans="1:26" x14ac:dyDescent="0.25">
      <c r="A110" s="72" t="s">
        <v>59</v>
      </c>
      <c r="B110" s="72"/>
      <c r="C110" s="72"/>
      <c r="D110" s="72"/>
      <c r="E110" s="72"/>
      <c r="F110" s="72"/>
      <c r="G110" s="72"/>
      <c r="H110" s="72"/>
      <c r="I110" s="72"/>
      <c r="J110" s="72"/>
      <c r="K110" s="72"/>
      <c r="L110" s="72"/>
      <c r="M110" s="72"/>
      <c r="N110" s="72"/>
      <c r="O110" s="72"/>
      <c r="P110" s="72"/>
      <c r="Q110" s="72"/>
      <c r="R110" s="72"/>
      <c r="S110" s="72"/>
      <c r="T110" s="72"/>
      <c r="U110" s="72"/>
    </row>
    <row r="111" spans="1:26" x14ac:dyDescent="0.25">
      <c r="A111" s="15"/>
      <c r="B111" s="15"/>
      <c r="C111" s="15"/>
      <c r="D111" s="15"/>
      <c r="E111" s="15"/>
      <c r="F111" s="15"/>
      <c r="G111" s="15"/>
      <c r="H111" s="15"/>
      <c r="I111" s="15"/>
      <c r="J111" s="15"/>
      <c r="K111" s="15"/>
      <c r="L111" s="15"/>
      <c r="M111" s="15"/>
      <c r="N111" s="15"/>
      <c r="O111" s="15"/>
      <c r="P111" s="15"/>
      <c r="Q111" s="15"/>
      <c r="R111" s="15"/>
      <c r="S111" s="15"/>
      <c r="T111" s="15"/>
      <c r="U111" s="15"/>
    </row>
    <row r="112" spans="1:26" x14ac:dyDescent="0.25">
      <c r="A112" s="15"/>
      <c r="B112" s="15"/>
      <c r="C112" s="15"/>
      <c r="D112" s="15"/>
      <c r="E112" s="15"/>
      <c r="F112" s="15"/>
      <c r="G112" s="15"/>
      <c r="H112" s="53"/>
      <c r="I112" s="15"/>
      <c r="J112" s="53"/>
      <c r="K112" s="15"/>
      <c r="L112" s="15"/>
      <c r="M112" s="15"/>
      <c r="N112" s="15"/>
      <c r="O112" s="15"/>
      <c r="P112" s="15"/>
      <c r="Q112" s="15"/>
      <c r="R112" s="15"/>
      <c r="S112" s="15"/>
      <c r="T112" s="15"/>
      <c r="U112" s="15"/>
    </row>
    <row r="113" spans="1:25" x14ac:dyDescent="0.25">
      <c r="K113" s="54"/>
    </row>
    <row r="114" spans="1:25" ht="15.75" thickBot="1" x14ac:dyDescent="0.3"/>
    <row r="115" spans="1:25" ht="15" customHeight="1" x14ac:dyDescent="0.25">
      <c r="C115" s="208" t="s">
        <v>0</v>
      </c>
      <c r="D115" s="209"/>
      <c r="E115" s="209"/>
      <c r="F115" s="209"/>
      <c r="G115" s="198" t="str">
        <f>CONCATENATE(Arkusz18!C2," - ",Arkusz18!B2," r.")</f>
        <v>01.01.2015 - 31.01.2015 r.</v>
      </c>
      <c r="H115" s="198"/>
      <c r="I115" s="198"/>
      <c r="J115" s="198"/>
      <c r="K115" s="198"/>
      <c r="L115" s="198"/>
      <c r="M115" s="198"/>
      <c r="N115" s="198"/>
      <c r="O115" s="198"/>
      <c r="P115" s="198"/>
      <c r="Q115" s="198"/>
      <c r="R115" s="198"/>
      <c r="S115" s="198"/>
      <c r="T115" s="198"/>
      <c r="U115" s="199"/>
    </row>
    <row r="116" spans="1:25" ht="70.5" customHeight="1" x14ac:dyDescent="0.25">
      <c r="C116" s="210"/>
      <c r="D116" s="211"/>
      <c r="E116" s="211"/>
      <c r="F116" s="211"/>
      <c r="G116" s="200" t="s">
        <v>60</v>
      </c>
      <c r="H116" s="201"/>
      <c r="I116" s="202"/>
      <c r="J116" s="200" t="s">
        <v>61</v>
      </c>
      <c r="K116" s="201"/>
      <c r="L116" s="202"/>
      <c r="M116" s="200" t="s">
        <v>62</v>
      </c>
      <c r="N116" s="201"/>
      <c r="O116" s="202"/>
      <c r="P116" s="200" t="s">
        <v>74</v>
      </c>
      <c r="Q116" s="201"/>
      <c r="R116" s="202"/>
      <c r="S116" s="200" t="s">
        <v>63</v>
      </c>
      <c r="T116" s="201"/>
      <c r="U116" s="203"/>
    </row>
    <row r="117" spans="1:25" ht="15" customHeight="1" x14ac:dyDescent="0.25">
      <c r="C117" s="160" t="str">
        <f>Arkusz7!B2</f>
        <v>ROSJA</v>
      </c>
      <c r="D117" s="161"/>
      <c r="E117" s="161"/>
      <c r="F117" s="161"/>
      <c r="G117" s="73">
        <f>Arkusz7!C2</f>
        <v>0</v>
      </c>
      <c r="H117" s="73"/>
      <c r="I117" s="73"/>
      <c r="J117" s="73">
        <f>Arkusz7!D2</f>
        <v>8</v>
      </c>
      <c r="K117" s="73"/>
      <c r="L117" s="73"/>
      <c r="M117" s="73">
        <f>Arkusz7!E2</f>
        <v>15</v>
      </c>
      <c r="N117" s="73"/>
      <c r="O117" s="73"/>
      <c r="P117" s="73">
        <f>Arkusz7!F2</f>
        <v>24</v>
      </c>
      <c r="Q117" s="73"/>
      <c r="R117" s="73"/>
      <c r="S117" s="73">
        <f>Arkusz7!G2</f>
        <v>325</v>
      </c>
      <c r="T117" s="73"/>
      <c r="U117" s="73"/>
    </row>
    <row r="118" spans="1:25" ht="15" customHeight="1" x14ac:dyDescent="0.25">
      <c r="C118" s="155" t="str">
        <f>Arkusz7!B3</f>
        <v>UKRAINA</v>
      </c>
      <c r="D118" s="156"/>
      <c r="E118" s="156"/>
      <c r="F118" s="156"/>
      <c r="G118" s="157">
        <f>Arkusz7!C3</f>
        <v>0</v>
      </c>
      <c r="H118" s="157"/>
      <c r="I118" s="157"/>
      <c r="J118" s="157">
        <f>Arkusz7!D3</f>
        <v>0</v>
      </c>
      <c r="K118" s="157"/>
      <c r="L118" s="157"/>
      <c r="M118" s="157">
        <f>Arkusz7!E3</f>
        <v>0</v>
      </c>
      <c r="N118" s="157"/>
      <c r="O118" s="157"/>
      <c r="P118" s="157">
        <f>Arkusz7!F3</f>
        <v>155</v>
      </c>
      <c r="Q118" s="157"/>
      <c r="R118" s="157"/>
      <c r="S118" s="157">
        <f>Arkusz7!G3</f>
        <v>44</v>
      </c>
      <c r="T118" s="157"/>
      <c r="U118" s="157"/>
    </row>
    <row r="119" spans="1:25" ht="15" customHeight="1" x14ac:dyDescent="0.25">
      <c r="C119" s="160" t="str">
        <f>Arkusz7!B4</f>
        <v>TADŻYKISTAN</v>
      </c>
      <c r="D119" s="161"/>
      <c r="E119" s="161"/>
      <c r="F119" s="161"/>
      <c r="G119" s="73">
        <f>Arkusz7!C4</f>
        <v>0</v>
      </c>
      <c r="H119" s="73"/>
      <c r="I119" s="73"/>
      <c r="J119" s="73">
        <f>Arkusz7!D4</f>
        <v>0</v>
      </c>
      <c r="K119" s="73"/>
      <c r="L119" s="73"/>
      <c r="M119" s="73">
        <f>Arkusz7!E4</f>
        <v>0</v>
      </c>
      <c r="N119" s="73"/>
      <c r="O119" s="73"/>
      <c r="P119" s="73">
        <f>Arkusz7!F4</f>
        <v>0</v>
      </c>
      <c r="Q119" s="73"/>
      <c r="R119" s="73"/>
      <c r="S119" s="73">
        <f>Arkusz7!G4</f>
        <v>40</v>
      </c>
      <c r="T119" s="73"/>
      <c r="U119" s="73"/>
    </row>
    <row r="120" spans="1:25" ht="15" customHeight="1" x14ac:dyDescent="0.25">
      <c r="C120" s="155" t="str">
        <f>Arkusz7!B5</f>
        <v>GRUZJA</v>
      </c>
      <c r="D120" s="156"/>
      <c r="E120" s="156"/>
      <c r="F120" s="156"/>
      <c r="G120" s="157">
        <f>Arkusz7!C5</f>
        <v>0</v>
      </c>
      <c r="H120" s="157"/>
      <c r="I120" s="157"/>
      <c r="J120" s="157">
        <f>Arkusz7!D5</f>
        <v>0</v>
      </c>
      <c r="K120" s="157"/>
      <c r="L120" s="157"/>
      <c r="M120" s="157">
        <f>Arkusz7!E5</f>
        <v>1</v>
      </c>
      <c r="N120" s="157"/>
      <c r="O120" s="157"/>
      <c r="P120" s="157">
        <f>Arkusz7!F5</f>
        <v>11</v>
      </c>
      <c r="Q120" s="157"/>
      <c r="R120" s="157"/>
      <c r="S120" s="157">
        <f>Arkusz7!G5</f>
        <v>25</v>
      </c>
      <c r="T120" s="157"/>
      <c r="U120" s="157"/>
    </row>
    <row r="121" spans="1:25" ht="15" customHeight="1" x14ac:dyDescent="0.25">
      <c r="C121" s="160" t="str">
        <f>Arkusz7!B6</f>
        <v>KIRGISTAN</v>
      </c>
      <c r="D121" s="161"/>
      <c r="E121" s="161"/>
      <c r="F121" s="161"/>
      <c r="G121" s="73">
        <f>Arkusz7!C6</f>
        <v>0</v>
      </c>
      <c r="H121" s="73"/>
      <c r="I121" s="73"/>
      <c r="J121" s="73">
        <f>Arkusz7!D6</f>
        <v>0</v>
      </c>
      <c r="K121" s="73"/>
      <c r="L121" s="73"/>
      <c r="M121" s="73">
        <f>Arkusz7!E6</f>
        <v>0</v>
      </c>
      <c r="N121" s="73"/>
      <c r="O121" s="73"/>
      <c r="P121" s="73">
        <f>Arkusz7!F6</f>
        <v>9</v>
      </c>
      <c r="Q121" s="73"/>
      <c r="R121" s="73"/>
      <c r="S121" s="73">
        <f>Arkusz7!G6</f>
        <v>8</v>
      </c>
      <c r="T121" s="73"/>
      <c r="U121" s="73"/>
    </row>
    <row r="122" spans="1:25" ht="15" customHeight="1" thickBot="1" x14ac:dyDescent="0.3">
      <c r="C122" s="212" t="str">
        <f>Arkusz7!B7</f>
        <v>Pozostałe</v>
      </c>
      <c r="D122" s="213"/>
      <c r="E122" s="213"/>
      <c r="F122" s="213"/>
      <c r="G122" s="162">
        <f>Arkusz7!C7</f>
        <v>15</v>
      </c>
      <c r="H122" s="162"/>
      <c r="I122" s="162"/>
      <c r="J122" s="162">
        <f>Arkusz7!D7</f>
        <v>13</v>
      </c>
      <c r="K122" s="162"/>
      <c r="L122" s="162"/>
      <c r="M122" s="162">
        <f>Arkusz7!E7</f>
        <v>5</v>
      </c>
      <c r="N122" s="162"/>
      <c r="O122" s="162"/>
      <c r="P122" s="162">
        <f>Arkusz7!F7</f>
        <v>21</v>
      </c>
      <c r="Q122" s="162"/>
      <c r="R122" s="162"/>
      <c r="S122" s="162">
        <f>Arkusz7!G7</f>
        <v>30</v>
      </c>
      <c r="T122" s="162"/>
      <c r="U122" s="162"/>
    </row>
    <row r="123" spans="1:25" ht="15" customHeight="1" thickBot="1" x14ac:dyDescent="0.3">
      <c r="C123" s="158" t="s">
        <v>1</v>
      </c>
      <c r="D123" s="159"/>
      <c r="E123" s="159"/>
      <c r="F123" s="159"/>
      <c r="G123" s="99">
        <f>SUM(G117:I122)</f>
        <v>15</v>
      </c>
      <c r="H123" s="99"/>
      <c r="I123" s="99"/>
      <c r="J123" s="99">
        <f t="shared" ref="J123" si="4">SUM(J117:L122)</f>
        <v>21</v>
      </c>
      <c r="K123" s="99"/>
      <c r="L123" s="99"/>
      <c r="M123" s="99">
        <f t="shared" ref="M123" si="5">SUM(M117:O122)</f>
        <v>21</v>
      </c>
      <c r="N123" s="99"/>
      <c r="O123" s="99"/>
      <c r="P123" s="99">
        <f t="shared" ref="P123" si="6">SUM(P117:R122)</f>
        <v>220</v>
      </c>
      <c r="Q123" s="99"/>
      <c r="R123" s="99"/>
      <c r="S123" s="99">
        <f t="shared" ref="S123" si="7">SUM(S117:U122)</f>
        <v>472</v>
      </c>
      <c r="T123" s="99"/>
      <c r="U123" s="100"/>
    </row>
    <row r="126" spans="1:25" x14ac:dyDescent="0.25">
      <c r="A126" s="324" t="s">
        <v>169</v>
      </c>
      <c r="B126" s="324"/>
      <c r="C126" s="324"/>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row>
    <row r="127" spans="1:25" x14ac:dyDescent="0.25">
      <c r="A127" s="324"/>
      <c r="B127" s="324"/>
      <c r="C127" s="324"/>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row>
    <row r="128" spans="1:25" x14ac:dyDescent="0.25">
      <c r="A128" s="324"/>
      <c r="B128" s="324"/>
      <c r="C128" s="324"/>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row>
    <row r="129" spans="1:25" x14ac:dyDescent="0.25">
      <c r="A129" s="324"/>
      <c r="B129" s="324"/>
      <c r="C129" s="324"/>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row>
    <row r="130" spans="1:25" x14ac:dyDescent="0.25">
      <c r="A130" s="324"/>
      <c r="B130" s="324"/>
      <c r="C130" s="324"/>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row>
    <row r="131" spans="1:25" x14ac:dyDescent="0.25">
      <c r="A131" s="324"/>
      <c r="B131" s="324"/>
      <c r="C131" s="324"/>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row>
    <row r="132" spans="1:25" x14ac:dyDescent="0.25">
      <c r="A132" s="324"/>
      <c r="B132" s="324"/>
      <c r="C132" s="324"/>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row>
    <row r="133" spans="1:25" x14ac:dyDescent="0.25">
      <c r="A133" s="324"/>
      <c r="B133" s="324"/>
      <c r="C133" s="324"/>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row>
    <row r="134" spans="1:25" x14ac:dyDescent="0.25">
      <c r="A134" s="324"/>
      <c r="B134" s="324"/>
      <c r="C134" s="324"/>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row>
    <row r="135" spans="1:25" x14ac:dyDescent="0.25">
      <c r="A135" s="324"/>
      <c r="B135" s="324"/>
      <c r="C135" s="324"/>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row>
    <row r="136" spans="1:25" x14ac:dyDescent="0.25">
      <c r="A136" s="324"/>
      <c r="B136" s="324"/>
      <c r="C136" s="324"/>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row>
    <row r="138" spans="1:25" x14ac:dyDescent="0.25">
      <c r="R138" s="52"/>
    </row>
    <row r="140" spans="1:25" ht="15" customHeight="1" x14ac:dyDescent="0.25">
      <c r="A140" s="72" t="s">
        <v>95</v>
      </c>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row>
    <row r="141" spans="1:25" x14ac:dyDescent="0.25">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row>
    <row r="142" spans="1:25" x14ac:dyDescent="0.25">
      <c r="A142" s="15"/>
      <c r="B142" s="15"/>
      <c r="C142" s="15"/>
      <c r="D142" s="15"/>
      <c r="E142" s="15"/>
      <c r="F142" s="15"/>
      <c r="G142" s="15"/>
      <c r="H142" s="15"/>
      <c r="I142" s="15"/>
      <c r="J142" s="15"/>
      <c r="K142" s="15"/>
      <c r="L142" s="15"/>
      <c r="M142" s="15"/>
      <c r="N142" s="15"/>
      <c r="O142" s="15"/>
      <c r="P142" s="15"/>
      <c r="Q142" s="15"/>
      <c r="R142" s="15"/>
      <c r="S142" s="15"/>
      <c r="T142" s="15"/>
      <c r="U142" s="15"/>
    </row>
    <row r="143" spans="1:25" ht="15.75" thickBot="1" x14ac:dyDescent="0.3"/>
    <row r="144" spans="1:25" ht="27" customHeight="1" x14ac:dyDescent="0.25">
      <c r="B144" s="208" t="s">
        <v>9</v>
      </c>
      <c r="C144" s="209"/>
      <c r="D144" s="209"/>
      <c r="E144" s="209"/>
      <c r="F144" s="209"/>
      <c r="G144" s="209"/>
      <c r="H144" s="209"/>
      <c r="I144" s="209"/>
      <c r="J144" s="141" t="str">
        <f>Arkusz8!C6</f>
        <v>28.12.2014 - 03.01.2015</v>
      </c>
      <c r="K144" s="141"/>
      <c r="L144" s="141"/>
      <c r="M144" s="141" t="str">
        <f>Arkusz8!C10</f>
        <v>04.01.2015 - 10.01.2015</v>
      </c>
      <c r="N144" s="141"/>
      <c r="O144" s="141"/>
      <c r="P144" s="141" t="str">
        <f>Arkusz8!C9</f>
        <v>11.01.2015 - 17.01.2015</v>
      </c>
      <c r="Q144" s="141"/>
      <c r="R144" s="141"/>
      <c r="S144" s="141" t="str">
        <f>Arkusz8!C8</f>
        <v>18.01.2015 - 24.01.2015</v>
      </c>
      <c r="T144" s="141"/>
      <c r="U144" s="141"/>
      <c r="V144" s="141" t="str">
        <f>Arkusz8!C7</f>
        <v>25.01.2015 - 31.01.2015</v>
      </c>
      <c r="W144" s="141"/>
      <c r="X144" s="142"/>
    </row>
    <row r="145" spans="1:24" ht="15" customHeight="1" x14ac:dyDescent="0.25">
      <c r="B145" s="216" t="s">
        <v>29</v>
      </c>
      <c r="C145" s="217"/>
      <c r="D145" s="217"/>
      <c r="E145" s="217"/>
      <c r="F145" s="217"/>
      <c r="G145" s="217"/>
      <c r="H145" s="217"/>
      <c r="I145" s="217"/>
      <c r="J145" s="140">
        <f>Arkusz8!A6</f>
        <v>1337</v>
      </c>
      <c r="K145" s="140"/>
      <c r="L145" s="140"/>
      <c r="M145" s="140">
        <f>Arkusz8!A5</f>
        <v>1293</v>
      </c>
      <c r="N145" s="140"/>
      <c r="O145" s="140"/>
      <c r="P145" s="140">
        <f>Arkusz8!A4</f>
        <v>1342</v>
      </c>
      <c r="Q145" s="140"/>
      <c r="R145" s="140"/>
      <c r="S145" s="140">
        <f>Arkusz8!A3</f>
        <v>1332</v>
      </c>
      <c r="T145" s="140"/>
      <c r="U145" s="140"/>
      <c r="V145" s="140">
        <f>Arkusz8!A2</f>
        <v>1434</v>
      </c>
      <c r="W145" s="140"/>
      <c r="X145" s="140"/>
    </row>
    <row r="146" spans="1:24" x14ac:dyDescent="0.25">
      <c r="B146" s="214" t="s">
        <v>6</v>
      </c>
      <c r="C146" s="215"/>
      <c r="D146" s="215"/>
      <c r="E146" s="215"/>
      <c r="F146" s="215"/>
      <c r="G146" s="215"/>
      <c r="H146" s="215"/>
      <c r="I146" s="215"/>
      <c r="J146" s="73">
        <f>Arkusz8!A11</f>
        <v>2446</v>
      </c>
      <c r="K146" s="73"/>
      <c r="L146" s="73"/>
      <c r="M146" s="73">
        <f>Arkusz8!A10</f>
        <v>2461</v>
      </c>
      <c r="N146" s="73"/>
      <c r="O146" s="73"/>
      <c r="P146" s="73">
        <f>Arkusz8!A9</f>
        <v>2421</v>
      </c>
      <c r="Q146" s="73"/>
      <c r="R146" s="73"/>
      <c r="S146" s="73">
        <f>Arkusz8!A8</f>
        <v>2422</v>
      </c>
      <c r="T146" s="73"/>
      <c r="U146" s="73"/>
      <c r="V146" s="73">
        <f>Arkusz8!A7</f>
        <v>2417</v>
      </c>
      <c r="W146" s="73"/>
      <c r="X146" s="73"/>
    </row>
    <row r="147" spans="1:24" ht="15" customHeight="1" x14ac:dyDescent="0.25">
      <c r="B147" s="216" t="s">
        <v>7</v>
      </c>
      <c r="C147" s="217"/>
      <c r="D147" s="217"/>
      <c r="E147" s="217"/>
      <c r="F147" s="217"/>
      <c r="G147" s="217"/>
      <c r="H147" s="217"/>
      <c r="I147" s="217"/>
      <c r="J147" s="140">
        <f>Arkusz8!A16</f>
        <v>83</v>
      </c>
      <c r="K147" s="140"/>
      <c r="L147" s="140"/>
      <c r="M147" s="140">
        <f>Arkusz8!A15</f>
        <v>62</v>
      </c>
      <c r="N147" s="140"/>
      <c r="O147" s="140"/>
      <c r="P147" s="140">
        <f>Arkusz8!A14</f>
        <v>76</v>
      </c>
      <c r="Q147" s="140"/>
      <c r="R147" s="140"/>
      <c r="S147" s="140">
        <f>Arkusz8!A13</f>
        <v>88</v>
      </c>
      <c r="T147" s="140"/>
      <c r="U147" s="140"/>
      <c r="V147" s="140">
        <f>Arkusz8!A12</f>
        <v>35</v>
      </c>
      <c r="W147" s="140"/>
      <c r="X147" s="140"/>
    </row>
    <row r="148" spans="1:24" ht="15" customHeight="1" x14ac:dyDescent="0.25">
      <c r="B148" s="147" t="s">
        <v>8</v>
      </c>
      <c r="C148" s="148"/>
      <c r="D148" s="148"/>
      <c r="E148" s="148"/>
      <c r="F148" s="148"/>
      <c r="G148" s="148"/>
      <c r="H148" s="148"/>
      <c r="I148" s="148"/>
      <c r="J148" s="73">
        <f>Arkusz8!A21</f>
        <v>66</v>
      </c>
      <c r="K148" s="73"/>
      <c r="L148" s="73"/>
      <c r="M148" s="73">
        <f>Arkusz8!A20</f>
        <v>34</v>
      </c>
      <c r="N148" s="73"/>
      <c r="O148" s="73"/>
      <c r="P148" s="73">
        <f>Arkusz8!A19</f>
        <v>80</v>
      </c>
      <c r="Q148" s="73"/>
      <c r="R148" s="73"/>
      <c r="S148" s="73">
        <f>Arkusz8!A18</f>
        <v>86</v>
      </c>
      <c r="T148" s="73"/>
      <c r="U148" s="73"/>
      <c r="V148" s="73">
        <f>Arkusz8!A17</f>
        <v>132</v>
      </c>
      <c r="W148" s="73"/>
      <c r="X148" s="73"/>
    </row>
    <row r="149" spans="1:24" ht="15" customHeight="1" thickBot="1" x14ac:dyDescent="0.3">
      <c r="B149" s="145" t="s">
        <v>96</v>
      </c>
      <c r="C149" s="146"/>
      <c r="D149" s="146"/>
      <c r="E149" s="146"/>
      <c r="F149" s="146"/>
      <c r="G149" s="146"/>
      <c r="H149" s="146"/>
      <c r="I149" s="146"/>
      <c r="J149" s="149">
        <f>Arkusz8!A26</f>
        <v>3</v>
      </c>
      <c r="K149" s="149"/>
      <c r="L149" s="149"/>
      <c r="M149" s="149">
        <f>Arkusz8!A25</f>
        <v>3</v>
      </c>
      <c r="N149" s="149"/>
      <c r="O149" s="149"/>
      <c r="P149" s="149">
        <f>Arkusz8!A24</f>
        <v>3</v>
      </c>
      <c r="Q149" s="149"/>
      <c r="R149" s="149"/>
      <c r="S149" s="149">
        <f>Arkusz8!A23</f>
        <v>4</v>
      </c>
      <c r="T149" s="149"/>
      <c r="U149" s="149"/>
      <c r="V149" s="149">
        <f>Arkusz8!A22</f>
        <v>4</v>
      </c>
      <c r="W149" s="149"/>
      <c r="X149" s="149"/>
    </row>
    <row r="150" spans="1:24" ht="15" customHeight="1" thickBot="1" x14ac:dyDescent="0.3">
      <c r="B150" s="143" t="s">
        <v>97</v>
      </c>
      <c r="C150" s="144"/>
      <c r="D150" s="144"/>
      <c r="E150" s="144"/>
      <c r="F150" s="144"/>
      <c r="G150" s="144"/>
      <c r="H150" s="144"/>
      <c r="I150" s="144"/>
      <c r="J150" s="138">
        <f>SUM(J145,J146,J149)</f>
        <v>3786</v>
      </c>
      <c r="K150" s="138"/>
      <c r="L150" s="138"/>
      <c r="M150" s="138">
        <f>SUM(M145,M146,M149)</f>
        <v>3757</v>
      </c>
      <c r="N150" s="138"/>
      <c r="O150" s="138"/>
      <c r="P150" s="138">
        <f>SUM(P145,P146,P149)</f>
        <v>3766</v>
      </c>
      <c r="Q150" s="138"/>
      <c r="R150" s="138"/>
      <c r="S150" s="138">
        <f>SUM(S145,S146,S149)</f>
        <v>3758</v>
      </c>
      <c r="T150" s="138"/>
      <c r="U150" s="138"/>
      <c r="V150" s="138">
        <f>SUM(V145,V146,V149)</f>
        <v>3855</v>
      </c>
      <c r="W150" s="138"/>
      <c r="X150" s="139"/>
    </row>
    <row r="151" spans="1:24" x14ac:dyDescent="0.25">
      <c r="A151" s="17"/>
      <c r="B151" s="18"/>
      <c r="C151" s="18"/>
      <c r="D151" s="18"/>
      <c r="E151" s="19"/>
      <c r="F151" s="19"/>
      <c r="G151" s="19"/>
      <c r="H151" s="20"/>
      <c r="I151" s="20"/>
      <c r="J151" s="20"/>
      <c r="K151" s="21"/>
      <c r="L151" s="21"/>
      <c r="M151" s="21"/>
      <c r="N151" s="20"/>
      <c r="O151" s="20"/>
      <c r="P151" s="20"/>
      <c r="Q151" s="20"/>
      <c r="R151" s="20"/>
      <c r="S151" s="20"/>
      <c r="T151" s="22"/>
      <c r="U151" s="22"/>
    </row>
    <row r="152" spans="1:24" x14ac:dyDescent="0.25">
      <c r="A152" s="17"/>
      <c r="B152" s="17"/>
      <c r="C152" s="17"/>
      <c r="D152" s="17"/>
      <c r="E152" s="23"/>
      <c r="F152" s="23"/>
      <c r="G152" s="23"/>
      <c r="H152" s="24"/>
      <c r="I152" s="24"/>
      <c r="J152" s="24"/>
      <c r="K152" s="25"/>
      <c r="L152" s="25"/>
      <c r="M152" s="25"/>
      <c r="N152" s="24"/>
      <c r="O152" s="24"/>
      <c r="P152" s="24"/>
      <c r="Q152" s="24"/>
      <c r="R152" s="24"/>
      <c r="S152" s="24"/>
      <c r="T152" s="26"/>
      <c r="U152" s="26"/>
    </row>
    <row r="153" spans="1:24" x14ac:dyDescent="0.25">
      <c r="A153" s="17"/>
      <c r="B153" s="17"/>
      <c r="C153" s="17"/>
      <c r="D153" s="17"/>
      <c r="E153" s="23"/>
      <c r="F153" s="23"/>
      <c r="G153" s="23"/>
      <c r="H153" s="24"/>
      <c r="I153" s="24"/>
      <c r="J153" s="24"/>
      <c r="K153" s="25"/>
      <c r="L153" s="25"/>
      <c r="M153" s="25"/>
      <c r="N153" s="24"/>
      <c r="O153" s="24"/>
      <c r="P153" s="24"/>
      <c r="Q153" s="24"/>
      <c r="R153" s="24"/>
      <c r="S153" s="24"/>
      <c r="T153" s="26"/>
      <c r="U153" s="26"/>
    </row>
    <row r="154" spans="1:24" x14ac:dyDescent="0.25">
      <c r="A154" s="17"/>
      <c r="B154" s="17"/>
      <c r="C154" s="17"/>
      <c r="D154" s="17"/>
      <c r="E154" s="23"/>
      <c r="F154" s="23"/>
      <c r="G154" s="23"/>
      <c r="H154" s="24"/>
      <c r="I154" s="24"/>
      <c r="J154" s="24"/>
      <c r="K154" s="25"/>
      <c r="L154" s="25"/>
      <c r="M154" s="25"/>
      <c r="N154" s="24"/>
      <c r="O154" s="24"/>
      <c r="P154" s="24"/>
      <c r="Q154" s="24"/>
      <c r="R154" s="24"/>
      <c r="S154" s="24"/>
      <c r="T154" s="26"/>
      <c r="U154" s="26"/>
    </row>
    <row r="155" spans="1:24" x14ac:dyDescent="0.25">
      <c r="A155" s="17"/>
      <c r="B155" s="17"/>
      <c r="C155" s="17"/>
      <c r="D155" s="17"/>
      <c r="E155" s="23"/>
      <c r="F155" s="23"/>
      <c r="G155" s="23"/>
      <c r="H155" s="24"/>
      <c r="I155" s="24"/>
      <c r="J155" s="24"/>
      <c r="K155" s="25"/>
      <c r="L155" s="25"/>
      <c r="M155" s="25"/>
      <c r="N155" s="24"/>
      <c r="O155" s="24"/>
      <c r="P155" s="24"/>
      <c r="Q155" s="24"/>
      <c r="R155" s="24"/>
      <c r="S155" s="24"/>
      <c r="T155" s="26"/>
      <c r="U155" s="26"/>
    </row>
    <row r="156" spans="1:24" x14ac:dyDescent="0.25">
      <c r="A156" s="17"/>
      <c r="B156" s="17"/>
      <c r="C156" s="17"/>
      <c r="D156" s="17"/>
      <c r="E156" s="23"/>
      <c r="F156" s="23"/>
      <c r="G156" s="23"/>
      <c r="H156" s="24"/>
      <c r="I156" s="24"/>
      <c r="J156" s="24"/>
      <c r="K156" s="25"/>
      <c r="L156" s="25"/>
      <c r="M156" s="25"/>
      <c r="N156" s="24"/>
      <c r="O156" s="24"/>
      <c r="P156" s="24"/>
      <c r="Q156" s="24"/>
      <c r="R156" s="24"/>
      <c r="S156" s="24"/>
      <c r="T156" s="26"/>
      <c r="U156" s="26"/>
    </row>
    <row r="171" spans="1:25" x14ac:dyDescent="0.25">
      <c r="A171" s="4"/>
      <c r="B171" s="4"/>
      <c r="C171" s="4"/>
      <c r="D171" s="4"/>
      <c r="E171" s="4"/>
      <c r="F171" s="4"/>
      <c r="G171" s="4"/>
      <c r="H171" s="4"/>
      <c r="I171" s="4"/>
      <c r="J171" s="4"/>
      <c r="K171" s="4"/>
      <c r="L171" s="4"/>
      <c r="M171" s="4"/>
      <c r="N171" s="4"/>
      <c r="O171" s="4"/>
      <c r="P171" s="4"/>
      <c r="Q171" s="4"/>
      <c r="R171" s="4"/>
      <c r="S171" s="4"/>
      <c r="T171" s="4"/>
      <c r="U171" s="4"/>
    </row>
    <row r="172" spans="1:25" x14ac:dyDescent="0.25">
      <c r="A172" s="4"/>
      <c r="B172" s="4"/>
      <c r="C172" s="4"/>
      <c r="D172" s="4"/>
      <c r="E172" s="4"/>
      <c r="F172" s="4"/>
      <c r="G172" s="4"/>
      <c r="H172" s="4"/>
      <c r="I172" s="4"/>
      <c r="J172" s="4"/>
      <c r="K172" s="4"/>
      <c r="L172" s="4"/>
      <c r="M172" s="4"/>
      <c r="N172" s="4"/>
      <c r="O172" s="4"/>
      <c r="P172" s="4"/>
      <c r="Q172" s="4"/>
      <c r="R172" s="4"/>
      <c r="S172" s="4"/>
      <c r="T172" s="4"/>
      <c r="U172" s="4"/>
    </row>
    <row r="173" spans="1:25" x14ac:dyDescent="0.25">
      <c r="A173" s="4"/>
      <c r="B173" s="4"/>
      <c r="C173" s="4"/>
      <c r="D173" s="4"/>
      <c r="E173" s="4"/>
      <c r="F173" s="4"/>
      <c r="G173" s="4"/>
      <c r="H173" s="4"/>
      <c r="I173" s="4"/>
      <c r="J173" s="4"/>
      <c r="K173" s="4"/>
      <c r="L173" s="4"/>
      <c r="M173" s="4"/>
      <c r="N173" s="4"/>
      <c r="O173" s="4"/>
      <c r="P173" s="56"/>
      <c r="Q173" s="4"/>
      <c r="R173" s="4"/>
      <c r="S173" s="4"/>
      <c r="T173" s="4"/>
      <c r="U173" s="4"/>
    </row>
    <row r="174" spans="1:25" x14ac:dyDescent="0.25">
      <c r="A174" s="27"/>
      <c r="B174" s="27"/>
      <c r="C174" s="27"/>
      <c r="D174" s="27"/>
      <c r="E174" s="27"/>
      <c r="F174" s="27"/>
      <c r="G174" s="27"/>
      <c r="H174" s="27"/>
      <c r="I174" s="27"/>
      <c r="J174" s="27"/>
      <c r="K174" s="27"/>
      <c r="L174" s="27"/>
      <c r="M174" s="27"/>
      <c r="N174" s="27"/>
      <c r="O174" s="27"/>
      <c r="P174" s="55"/>
      <c r="Q174" s="27"/>
      <c r="R174" s="27"/>
      <c r="S174" s="27"/>
      <c r="T174" s="27"/>
      <c r="U174" s="27"/>
    </row>
    <row r="175" spans="1:25" x14ac:dyDescent="0.25">
      <c r="A175" s="323" t="s">
        <v>164</v>
      </c>
      <c r="B175" s="323"/>
      <c r="C175" s="323"/>
      <c r="D175" s="323"/>
      <c r="E175" s="323"/>
      <c r="F175" s="323"/>
      <c r="G175" s="323"/>
      <c r="H175" s="323"/>
      <c r="I175" s="323"/>
      <c r="J175" s="323"/>
      <c r="K175" s="323"/>
      <c r="L175" s="323"/>
      <c r="M175" s="323"/>
      <c r="N175" s="323"/>
      <c r="O175" s="323"/>
      <c r="P175" s="323"/>
      <c r="Q175" s="323"/>
      <c r="R175" s="323"/>
      <c r="S175" s="323"/>
      <c r="T175" s="323"/>
      <c r="U175" s="323"/>
      <c r="V175" s="323"/>
      <c r="W175" s="323"/>
      <c r="X175" s="323"/>
      <c r="Y175" s="323"/>
    </row>
    <row r="176" spans="1:25" x14ac:dyDescent="0.25">
      <c r="A176" s="323"/>
      <c r="B176" s="323"/>
      <c r="C176" s="323"/>
      <c r="D176" s="323"/>
      <c r="E176" s="323"/>
      <c r="F176" s="323"/>
      <c r="G176" s="323"/>
      <c r="H176" s="323"/>
      <c r="I176" s="323"/>
      <c r="J176" s="323"/>
      <c r="K176" s="323"/>
      <c r="L176" s="323"/>
      <c r="M176" s="323"/>
      <c r="N176" s="323"/>
      <c r="O176" s="323"/>
      <c r="P176" s="323"/>
      <c r="Q176" s="323"/>
      <c r="R176" s="323"/>
      <c r="S176" s="323"/>
      <c r="T176" s="323"/>
      <c r="U176" s="323"/>
      <c r="V176" s="323"/>
      <c r="W176" s="323"/>
      <c r="X176" s="323"/>
      <c r="Y176" s="323"/>
    </row>
    <row r="177" spans="1:29" x14ac:dyDescent="0.25">
      <c r="A177" s="323"/>
      <c r="B177" s="323"/>
      <c r="C177" s="323"/>
      <c r="D177" s="323"/>
      <c r="E177" s="323"/>
      <c r="F177" s="323"/>
      <c r="G177" s="323"/>
      <c r="H177" s="323"/>
      <c r="I177" s="323"/>
      <c r="J177" s="323"/>
      <c r="K177" s="323"/>
      <c r="L177" s="323"/>
      <c r="M177" s="323"/>
      <c r="N177" s="323"/>
      <c r="O177" s="323"/>
      <c r="P177" s="323"/>
      <c r="Q177" s="323"/>
      <c r="R177" s="323"/>
      <c r="S177" s="323"/>
      <c r="T177" s="323"/>
      <c r="U177" s="323"/>
      <c r="V177" s="323"/>
      <c r="W177" s="323"/>
      <c r="X177" s="323"/>
      <c r="Y177" s="323"/>
      <c r="AC177" s="44"/>
    </row>
    <row r="178" spans="1:29" x14ac:dyDescent="0.25">
      <c r="A178" s="323"/>
      <c r="B178" s="323"/>
      <c r="C178" s="323"/>
      <c r="D178" s="323"/>
      <c r="E178" s="323"/>
      <c r="F178" s="323"/>
      <c r="G178" s="323"/>
      <c r="H178" s="323"/>
      <c r="I178" s="323"/>
      <c r="J178" s="323"/>
      <c r="K178" s="323"/>
      <c r="L178" s="323"/>
      <c r="M178" s="323"/>
      <c r="N178" s="323"/>
      <c r="O178" s="323"/>
      <c r="P178" s="323"/>
      <c r="Q178" s="323"/>
      <c r="R178" s="323"/>
      <c r="S178" s="323"/>
      <c r="T178" s="323"/>
      <c r="U178" s="323"/>
      <c r="V178" s="323"/>
      <c r="W178" s="323"/>
      <c r="X178" s="323"/>
      <c r="Y178" s="323"/>
    </row>
    <row r="179" spans="1:29" s="50" customFormat="1" x14ac:dyDescent="0.25">
      <c r="A179" s="330"/>
      <c r="B179" s="330"/>
      <c r="C179" s="330"/>
      <c r="D179" s="330"/>
      <c r="E179" s="330"/>
      <c r="F179" s="330"/>
      <c r="G179" s="330"/>
      <c r="H179" s="330"/>
      <c r="I179" s="330"/>
      <c r="J179" s="330"/>
      <c r="K179" s="330"/>
      <c r="L179" s="330"/>
      <c r="M179" s="330"/>
      <c r="N179" s="330"/>
      <c r="O179" s="330"/>
      <c r="P179" s="330"/>
      <c r="Q179" s="330"/>
      <c r="R179" s="330"/>
      <c r="S179" s="330"/>
      <c r="T179" s="330"/>
      <c r="U179" s="330"/>
      <c r="V179" s="330"/>
      <c r="W179" s="330"/>
      <c r="X179" s="330"/>
      <c r="Y179" s="330"/>
    </row>
    <row r="180" spans="1:29" s="50" customFormat="1" x14ac:dyDescent="0.25">
      <c r="A180" s="330"/>
      <c r="B180" s="330"/>
      <c r="C180" s="330"/>
      <c r="D180" s="330"/>
      <c r="E180" s="330"/>
      <c r="F180" s="330"/>
      <c r="G180" s="330"/>
      <c r="H180" s="330"/>
      <c r="I180" s="330"/>
      <c r="J180" s="330"/>
      <c r="K180" s="330"/>
      <c r="L180" s="330"/>
      <c r="M180" s="330"/>
      <c r="N180" s="330"/>
      <c r="O180" s="330"/>
      <c r="P180" s="330"/>
      <c r="Q180" s="330"/>
      <c r="R180" s="330"/>
      <c r="S180" s="330"/>
      <c r="T180" s="330"/>
      <c r="U180" s="330"/>
      <c r="V180" s="330"/>
      <c r="W180" s="330"/>
      <c r="X180" s="330"/>
      <c r="Y180" s="330"/>
    </row>
    <row r="181" spans="1:29" s="50" customFormat="1" x14ac:dyDescent="0.25">
      <c r="A181" s="330"/>
      <c r="B181" s="330"/>
      <c r="C181" s="330"/>
      <c r="D181" s="330"/>
      <c r="E181" s="330"/>
      <c r="F181" s="330"/>
      <c r="G181" s="330"/>
      <c r="H181" s="330"/>
      <c r="I181" s="330"/>
      <c r="J181" s="330"/>
      <c r="K181" s="330"/>
      <c r="L181" s="330"/>
      <c r="M181" s="330"/>
      <c r="N181" s="330"/>
      <c r="O181" s="330"/>
      <c r="P181" s="330"/>
      <c r="Q181" s="330"/>
      <c r="R181" s="330"/>
      <c r="S181" s="330"/>
      <c r="T181" s="330"/>
      <c r="U181" s="330"/>
      <c r="V181" s="330"/>
      <c r="W181" s="330"/>
      <c r="X181" s="330"/>
      <c r="Y181" s="330"/>
    </row>
    <row r="182" spans="1:29" s="50" customFormat="1" x14ac:dyDescent="0.25">
      <c r="A182" s="330"/>
      <c r="B182" s="330"/>
      <c r="C182" s="330"/>
      <c r="D182" s="330"/>
      <c r="E182" s="330"/>
      <c r="F182" s="330"/>
      <c r="G182" s="330"/>
      <c r="H182" s="330"/>
      <c r="I182" s="330"/>
      <c r="J182" s="330"/>
      <c r="K182" s="330"/>
      <c r="L182" s="330"/>
      <c r="M182" s="330"/>
      <c r="N182" s="330"/>
      <c r="O182" s="330"/>
      <c r="P182" s="330"/>
      <c r="Q182" s="330"/>
      <c r="R182" s="330"/>
      <c r="S182" s="330"/>
      <c r="T182" s="330"/>
      <c r="U182" s="330"/>
      <c r="V182" s="330"/>
      <c r="W182" s="330"/>
      <c r="X182" s="330"/>
      <c r="Y182" s="330"/>
    </row>
    <row r="183" spans="1:29" s="50" customFormat="1" x14ac:dyDescent="0.25">
      <c r="A183" s="330"/>
      <c r="B183" s="330"/>
      <c r="C183" s="330"/>
      <c r="D183" s="330"/>
      <c r="E183" s="330"/>
      <c r="F183" s="330"/>
      <c r="G183" s="330"/>
      <c r="H183" s="330"/>
      <c r="I183" s="330"/>
      <c r="J183" s="330"/>
      <c r="K183" s="330"/>
      <c r="L183" s="330"/>
      <c r="M183" s="330"/>
      <c r="N183" s="330"/>
      <c r="O183" s="330"/>
      <c r="P183" s="330"/>
      <c r="Q183" s="330"/>
      <c r="R183" s="330"/>
      <c r="S183" s="330"/>
      <c r="T183" s="330"/>
      <c r="U183" s="330"/>
      <c r="V183" s="330"/>
      <c r="W183" s="330"/>
      <c r="X183" s="330"/>
      <c r="Y183" s="330"/>
    </row>
    <row r="184" spans="1:29" s="50" customFormat="1" x14ac:dyDescent="0.25">
      <c r="A184" s="330"/>
      <c r="B184" s="330"/>
      <c r="C184" s="330"/>
      <c r="D184" s="330"/>
      <c r="E184" s="330"/>
      <c r="F184" s="330"/>
      <c r="G184" s="330"/>
      <c r="H184" s="330"/>
      <c r="I184" s="330"/>
      <c r="J184" s="330"/>
      <c r="K184" s="330"/>
      <c r="L184" s="330"/>
      <c r="M184" s="330"/>
      <c r="N184" s="330"/>
      <c r="O184" s="330"/>
      <c r="P184" s="330"/>
      <c r="Q184" s="330"/>
      <c r="R184" s="330"/>
      <c r="S184" s="330"/>
      <c r="T184" s="330"/>
      <c r="U184" s="330"/>
      <c r="V184" s="330"/>
      <c r="W184" s="330"/>
      <c r="X184" s="330"/>
      <c r="Y184" s="330"/>
    </row>
    <row r="186" spans="1:29" ht="18" x14ac:dyDescent="0.25">
      <c r="A186" s="8" t="s">
        <v>73</v>
      </c>
    </row>
    <row r="187" spans="1:29" ht="18" x14ac:dyDescent="0.25">
      <c r="A187" s="8"/>
    </row>
    <row r="188" spans="1:29" s="50" customFormat="1" ht="18" x14ac:dyDescent="0.25">
      <c r="A188" s="8"/>
      <c r="Y188" s="6"/>
    </row>
    <row r="189" spans="1:29" s="50" customFormat="1" ht="18" x14ac:dyDescent="0.25">
      <c r="A189" s="8"/>
      <c r="Y189" s="6"/>
    </row>
    <row r="191" spans="1:29" x14ac:dyDescent="0.25">
      <c r="A191" s="72" t="s">
        <v>66</v>
      </c>
      <c r="B191" s="72"/>
      <c r="C191" s="72"/>
      <c r="D191" s="72"/>
      <c r="E191" s="72"/>
      <c r="F191" s="72"/>
      <c r="G191" s="72"/>
      <c r="H191" s="72"/>
      <c r="I191" s="72"/>
      <c r="J191" s="72"/>
      <c r="K191" s="72"/>
      <c r="L191" s="72"/>
      <c r="M191" s="72"/>
      <c r="N191" s="72"/>
      <c r="O191" s="72"/>
      <c r="P191" s="72"/>
      <c r="Q191" s="72"/>
      <c r="R191" s="72"/>
      <c r="S191" s="72"/>
      <c r="T191" s="72"/>
      <c r="U191" s="72"/>
    </row>
    <row r="192" spans="1:29" x14ac:dyDescent="0.25">
      <c r="A192" s="72"/>
      <c r="B192" s="72"/>
      <c r="C192" s="72"/>
      <c r="D192" s="72"/>
      <c r="E192" s="72"/>
      <c r="F192" s="72"/>
      <c r="G192" s="72"/>
      <c r="H192" s="72"/>
      <c r="I192" s="72"/>
      <c r="J192" s="72"/>
      <c r="K192" s="72"/>
      <c r="L192" s="72"/>
      <c r="M192" s="72"/>
      <c r="N192" s="72"/>
      <c r="O192" s="72"/>
      <c r="P192" s="72"/>
      <c r="Q192" s="72"/>
      <c r="R192" s="72"/>
      <c r="S192" s="72"/>
      <c r="T192" s="72"/>
      <c r="U192" s="72"/>
    </row>
    <row r="193" spans="1:25" x14ac:dyDescent="0.25">
      <c r="A193" s="72"/>
      <c r="B193" s="72"/>
      <c r="C193" s="72"/>
      <c r="D193" s="72"/>
      <c r="E193" s="72"/>
      <c r="F193" s="72"/>
      <c r="G193" s="72"/>
      <c r="H193" s="72"/>
      <c r="I193" s="72"/>
      <c r="J193" s="72"/>
      <c r="K193" s="72"/>
      <c r="L193" s="72"/>
      <c r="M193" s="72"/>
      <c r="N193" s="72"/>
      <c r="O193" s="72"/>
      <c r="P193" s="72"/>
      <c r="Q193" s="72"/>
      <c r="R193" s="72"/>
      <c r="S193" s="72"/>
      <c r="T193" s="72"/>
      <c r="U193" s="72"/>
    </row>
    <row r="194" spans="1:25" s="50" customFormat="1" x14ac:dyDescent="0.25">
      <c r="A194" s="48"/>
      <c r="B194" s="48"/>
      <c r="C194" s="48"/>
      <c r="D194" s="48"/>
      <c r="E194" s="48"/>
      <c r="F194" s="48"/>
      <c r="G194" s="48"/>
      <c r="H194" s="48"/>
      <c r="I194" s="48"/>
      <c r="J194" s="48"/>
      <c r="K194" s="48"/>
      <c r="L194" s="48"/>
      <c r="M194" s="48"/>
      <c r="N194" s="48"/>
      <c r="O194" s="48"/>
      <c r="P194" s="48"/>
      <c r="Q194" s="48"/>
      <c r="R194" s="48"/>
      <c r="S194" s="48"/>
      <c r="T194" s="48"/>
      <c r="U194" s="48"/>
      <c r="Y194" s="6"/>
    </row>
    <row r="195" spans="1:25" s="50" customFormat="1" x14ac:dyDescent="0.25">
      <c r="A195" s="48"/>
      <c r="B195" s="48"/>
      <c r="C195" s="48"/>
      <c r="D195" s="48"/>
      <c r="E195" s="48"/>
      <c r="F195" s="48"/>
      <c r="G195" s="48"/>
      <c r="H195" s="48"/>
      <c r="I195" s="48"/>
      <c r="J195" s="48"/>
      <c r="K195" s="48"/>
      <c r="L195" s="48"/>
      <c r="M195" s="48"/>
      <c r="N195" s="48"/>
      <c r="O195" s="48"/>
      <c r="P195" s="48"/>
      <c r="Q195" s="48"/>
      <c r="R195" s="48"/>
      <c r="S195" s="48"/>
      <c r="T195" s="48"/>
      <c r="U195" s="48"/>
      <c r="Y195" s="6"/>
    </row>
    <row r="196" spans="1:25" ht="15.75" thickBot="1" x14ac:dyDescent="0.3">
      <c r="A196" s="15"/>
      <c r="B196" s="15"/>
      <c r="C196" s="15"/>
      <c r="D196" s="15"/>
      <c r="E196" s="15"/>
      <c r="F196" s="15"/>
      <c r="G196" s="15"/>
      <c r="H196" s="15"/>
      <c r="I196" s="15"/>
      <c r="J196" s="15"/>
      <c r="K196" s="15"/>
      <c r="L196" s="15"/>
      <c r="M196" s="15"/>
      <c r="N196" s="15"/>
      <c r="O196" s="15"/>
      <c r="P196" s="15"/>
      <c r="Q196" s="15"/>
      <c r="R196" s="15"/>
      <c r="S196" s="15"/>
      <c r="T196" s="15"/>
      <c r="U196" s="15"/>
    </row>
    <row r="197" spans="1:25" ht="24.95" customHeight="1" x14ac:dyDescent="0.25">
      <c r="G197" s="132" t="s">
        <v>3</v>
      </c>
      <c r="H197" s="133"/>
      <c r="I197" s="133"/>
      <c r="J197" s="134"/>
      <c r="K197" s="225" t="s">
        <v>4</v>
      </c>
      <c r="L197" s="134"/>
      <c r="M197" s="119" t="str">
        <f>CONCATENATE("decyzje ",Arkusz18!A2," - ",Arkusz18!B2," r.")</f>
        <v>decyzje 01.01.2015 - 31.01.2015 r.</v>
      </c>
      <c r="N197" s="120"/>
      <c r="O197" s="120"/>
      <c r="P197" s="120"/>
      <c r="Q197" s="120"/>
      <c r="R197" s="121"/>
    </row>
    <row r="198" spans="1:25" ht="59.25" customHeight="1" x14ac:dyDescent="0.25">
      <c r="G198" s="135"/>
      <c r="H198" s="136"/>
      <c r="I198" s="136"/>
      <c r="J198" s="137"/>
      <c r="K198" s="226"/>
      <c r="L198" s="137"/>
      <c r="M198" s="122" t="s">
        <v>25</v>
      </c>
      <c r="N198" s="123"/>
      <c r="O198" s="122" t="s">
        <v>26</v>
      </c>
      <c r="P198" s="123"/>
      <c r="Q198" s="122" t="s">
        <v>27</v>
      </c>
      <c r="R198" s="285"/>
    </row>
    <row r="199" spans="1:25" ht="15" customHeight="1" x14ac:dyDescent="0.25">
      <c r="G199" s="129" t="s">
        <v>34</v>
      </c>
      <c r="H199" s="130"/>
      <c r="I199" s="130"/>
      <c r="J199" s="131"/>
      <c r="K199" s="233">
        <f>Arkusz9!B5</f>
        <v>5091</v>
      </c>
      <c r="L199" s="234"/>
      <c r="M199" s="64">
        <f>Arkusz9!B3</f>
        <v>4509</v>
      </c>
      <c r="N199" s="65"/>
      <c r="O199" s="64">
        <f>Arkusz9!B2</f>
        <v>245</v>
      </c>
      <c r="P199" s="65"/>
      <c r="Q199" s="64">
        <f>Arkusz9!B4</f>
        <v>148</v>
      </c>
      <c r="R199" s="66"/>
    </row>
    <row r="200" spans="1:25" ht="15" customHeight="1" x14ac:dyDescent="0.25">
      <c r="G200" s="126" t="s">
        <v>35</v>
      </c>
      <c r="H200" s="127"/>
      <c r="I200" s="127"/>
      <c r="J200" s="128"/>
      <c r="K200" s="124">
        <f>Arkusz9!B13</f>
        <v>945</v>
      </c>
      <c r="L200" s="125"/>
      <c r="M200" s="67">
        <f>Arkusz9!B11</f>
        <v>729</v>
      </c>
      <c r="N200" s="71"/>
      <c r="O200" s="67">
        <f>Arkusz9!B10</f>
        <v>48</v>
      </c>
      <c r="P200" s="71"/>
      <c r="Q200" s="67">
        <f>Arkusz9!B12</f>
        <v>26</v>
      </c>
      <c r="R200" s="68"/>
    </row>
    <row r="201" spans="1:25" ht="15.75" customHeight="1" thickBot="1" x14ac:dyDescent="0.3">
      <c r="G201" s="287" t="s">
        <v>24</v>
      </c>
      <c r="H201" s="288"/>
      <c r="I201" s="288"/>
      <c r="J201" s="289"/>
      <c r="K201" s="236">
        <f>Arkusz9!B9</f>
        <v>183</v>
      </c>
      <c r="L201" s="237"/>
      <c r="M201" s="69">
        <f>Arkusz9!B7</f>
        <v>180</v>
      </c>
      <c r="N201" s="70"/>
      <c r="O201" s="69">
        <f>Arkusz9!B6</f>
        <v>19</v>
      </c>
      <c r="P201" s="70"/>
      <c r="Q201" s="69">
        <f>Arkusz9!B8</f>
        <v>32</v>
      </c>
      <c r="R201" s="235"/>
    </row>
    <row r="202" spans="1:25" ht="15.75" thickBot="1" x14ac:dyDescent="0.3">
      <c r="G202" s="230" t="s">
        <v>75</v>
      </c>
      <c r="H202" s="231"/>
      <c r="I202" s="231"/>
      <c r="J202" s="232"/>
      <c r="K202" s="227">
        <f>SUM(K199:K201)</f>
        <v>6219</v>
      </c>
      <c r="L202" s="229"/>
      <c r="M202" s="227">
        <f>SUM(M199:M201)</f>
        <v>5418</v>
      </c>
      <c r="N202" s="229"/>
      <c r="O202" s="227">
        <f>SUM(O199:O201)</f>
        <v>312</v>
      </c>
      <c r="P202" s="229"/>
      <c r="Q202" s="227">
        <f>SUM(Q199:Q201)</f>
        <v>206</v>
      </c>
      <c r="R202" s="228"/>
    </row>
    <row r="203" spans="1:25" s="50" customFormat="1" x14ac:dyDescent="0.25">
      <c r="G203" s="328"/>
      <c r="H203" s="328"/>
      <c r="I203" s="328"/>
      <c r="J203" s="328"/>
      <c r="K203" s="329"/>
      <c r="L203" s="329"/>
      <c r="M203" s="329"/>
      <c r="N203" s="329"/>
      <c r="O203" s="329"/>
      <c r="P203" s="329"/>
      <c r="Q203" s="329"/>
      <c r="R203" s="329"/>
      <c r="Y203" s="6"/>
    </row>
    <row r="204" spans="1:25" s="50" customFormat="1" x14ac:dyDescent="0.25">
      <c r="G204" s="328"/>
      <c r="H204" s="328"/>
      <c r="I204" s="328"/>
      <c r="J204" s="328"/>
      <c r="K204" s="329"/>
      <c r="L204" s="329"/>
      <c r="M204" s="329"/>
      <c r="N204" s="329"/>
      <c r="O204" s="329"/>
      <c r="P204" s="329"/>
      <c r="Q204" s="329"/>
      <c r="R204" s="329"/>
      <c r="Y204" s="6"/>
    </row>
    <row r="205" spans="1:25" s="50" customFormat="1" x14ac:dyDescent="0.25">
      <c r="G205" s="328"/>
      <c r="H205" s="328"/>
      <c r="I205" s="328"/>
      <c r="J205" s="328"/>
      <c r="K205" s="329"/>
      <c r="L205" s="329"/>
      <c r="M205" s="329"/>
      <c r="N205" s="329"/>
      <c r="O205" s="329"/>
      <c r="P205" s="329"/>
      <c r="Q205" s="329"/>
      <c r="R205" s="329"/>
      <c r="Y205" s="6"/>
    </row>
    <row r="209" spans="7:26" x14ac:dyDescent="0.25">
      <c r="V209" s="11"/>
      <c r="W209" s="11"/>
      <c r="Z209" s="11"/>
    </row>
    <row r="215" spans="7:26" x14ac:dyDescent="0.25">
      <c r="V215" s="27"/>
      <c r="W215" s="27"/>
      <c r="X215" s="27"/>
      <c r="Y215" s="28"/>
      <c r="Z215" s="27"/>
    </row>
    <row r="216" spans="7:26" x14ac:dyDescent="0.25">
      <c r="V216" s="27"/>
      <c r="W216" s="27"/>
      <c r="X216" s="27"/>
      <c r="Y216" s="28"/>
      <c r="Z216" s="27"/>
    </row>
    <row r="217" spans="7:26" x14ac:dyDescent="0.25">
      <c r="V217" s="27"/>
      <c r="W217" s="27"/>
      <c r="X217" s="27"/>
      <c r="Y217" s="28"/>
      <c r="Z217" s="27"/>
    </row>
    <row r="218" spans="7:26" x14ac:dyDescent="0.25">
      <c r="V218" s="27"/>
      <c r="W218" s="27"/>
      <c r="X218" s="27"/>
      <c r="Y218" s="28"/>
      <c r="Z218" s="27"/>
    </row>
    <row r="219" spans="7:26" x14ac:dyDescent="0.25">
      <c r="V219" s="27"/>
      <c r="W219" s="27"/>
      <c r="X219" s="27"/>
      <c r="Y219" s="28"/>
      <c r="Z219" s="27"/>
    </row>
    <row r="220" spans="7:26" x14ac:dyDescent="0.25">
      <c r="V220" s="27"/>
      <c r="W220" s="27"/>
      <c r="X220" s="27"/>
      <c r="Y220" s="28"/>
      <c r="Z220" s="27"/>
    </row>
    <row r="221" spans="7:26" x14ac:dyDescent="0.25">
      <c r="V221" s="27"/>
      <c r="W221" s="27"/>
      <c r="X221" s="27"/>
      <c r="Y221" s="28"/>
      <c r="Z221" s="27"/>
    </row>
    <row r="222" spans="7:26" x14ac:dyDescent="0.25">
      <c r="V222" s="27"/>
      <c r="W222" s="27"/>
      <c r="X222" s="27"/>
      <c r="Y222" s="28"/>
      <c r="Z222" s="27"/>
    </row>
    <row r="223" spans="7:26" ht="15.75" thickBot="1" x14ac:dyDescent="0.3">
      <c r="V223" s="27"/>
      <c r="W223" s="27"/>
      <c r="X223" s="27"/>
      <c r="Y223" s="28"/>
      <c r="Z223" s="27"/>
    </row>
    <row r="224" spans="7:26" ht="15" customHeight="1" x14ac:dyDescent="0.25">
      <c r="G224" s="274" t="s">
        <v>3</v>
      </c>
      <c r="H224" s="275"/>
      <c r="I224" s="275"/>
      <c r="J224" s="275"/>
      <c r="K224" s="275"/>
      <c r="L224" s="275"/>
      <c r="M224" s="275"/>
      <c r="N224" s="276"/>
      <c r="O224" s="280" t="s">
        <v>4</v>
      </c>
      <c r="P224" s="281"/>
      <c r="Q224" s="310" t="s">
        <v>80</v>
      </c>
      <c r="R224" s="311"/>
      <c r="U224" s="27"/>
      <c r="V224" s="27"/>
      <c r="W224" s="27"/>
      <c r="X224" s="27"/>
      <c r="Y224" s="28"/>
    </row>
    <row r="225" spans="1:26" ht="46.5" customHeight="1" x14ac:dyDescent="0.25">
      <c r="G225" s="277"/>
      <c r="H225" s="278"/>
      <c r="I225" s="278"/>
      <c r="J225" s="278"/>
      <c r="K225" s="278"/>
      <c r="L225" s="278"/>
      <c r="M225" s="278"/>
      <c r="N225" s="279"/>
      <c r="O225" s="282"/>
      <c r="P225" s="283"/>
      <c r="Q225" s="312"/>
      <c r="R225" s="313"/>
      <c r="U225" s="27"/>
      <c r="V225" s="27"/>
      <c r="W225" s="27"/>
      <c r="X225" s="27"/>
      <c r="Y225" s="28"/>
    </row>
    <row r="226" spans="1:26" x14ac:dyDescent="0.25">
      <c r="G226" s="294" t="s">
        <v>76</v>
      </c>
      <c r="H226" s="295"/>
      <c r="I226" s="295"/>
      <c r="J226" s="295"/>
      <c r="K226" s="295"/>
      <c r="L226" s="295"/>
      <c r="M226" s="295"/>
      <c r="N226" s="296"/>
      <c r="O226" s="306">
        <f>Arkusz10!A2</f>
        <v>528</v>
      </c>
      <c r="P226" s="307"/>
      <c r="Q226" s="306">
        <f>Arkusz10!A3</f>
        <v>724</v>
      </c>
      <c r="R226" s="314"/>
      <c r="U226" s="27"/>
      <c r="V226" s="27"/>
      <c r="W226" s="27"/>
      <c r="X226" s="27"/>
      <c r="Y226" s="28"/>
    </row>
    <row r="227" spans="1:26" x14ac:dyDescent="0.25">
      <c r="G227" s="300" t="s">
        <v>77</v>
      </c>
      <c r="H227" s="301"/>
      <c r="I227" s="301"/>
      <c r="J227" s="301"/>
      <c r="K227" s="301"/>
      <c r="L227" s="301"/>
      <c r="M227" s="301"/>
      <c r="N227" s="302"/>
      <c r="O227" s="308">
        <f>Arkusz10!A4</f>
        <v>29</v>
      </c>
      <c r="P227" s="309"/>
      <c r="Q227" s="308">
        <f>Arkusz10!A5</f>
        <v>51</v>
      </c>
      <c r="R227" s="315"/>
      <c r="U227" s="27"/>
      <c r="V227" s="27"/>
      <c r="W227" s="27"/>
      <c r="X227" s="27"/>
      <c r="Y227" s="28"/>
    </row>
    <row r="228" spans="1:26" x14ac:dyDescent="0.25">
      <c r="G228" s="294" t="s">
        <v>78</v>
      </c>
      <c r="H228" s="295"/>
      <c r="I228" s="295"/>
      <c r="J228" s="295"/>
      <c r="K228" s="295"/>
      <c r="L228" s="295"/>
      <c r="M228" s="295"/>
      <c r="N228" s="296"/>
      <c r="O228" s="306">
        <f>Arkusz10!A6</f>
        <v>15</v>
      </c>
      <c r="P228" s="307"/>
      <c r="Q228" s="306">
        <f>Arkusz10!A7</f>
        <v>4</v>
      </c>
      <c r="R228" s="314"/>
      <c r="U228" s="27"/>
      <c r="V228" s="27"/>
      <c r="W228" s="27"/>
      <c r="X228" s="27"/>
      <c r="Y228" s="28"/>
    </row>
    <row r="229" spans="1:26" ht="15.75" thickBot="1" x14ac:dyDescent="0.3">
      <c r="G229" s="297" t="s">
        <v>79</v>
      </c>
      <c r="H229" s="298"/>
      <c r="I229" s="298"/>
      <c r="J229" s="298"/>
      <c r="K229" s="298"/>
      <c r="L229" s="298"/>
      <c r="M229" s="298"/>
      <c r="N229" s="299"/>
      <c r="O229" s="290">
        <f>Arkusz10!A8</f>
        <v>0</v>
      </c>
      <c r="P229" s="291"/>
      <c r="Q229" s="318">
        <f>Arkusz10!A9</f>
        <v>1</v>
      </c>
      <c r="R229" s="319"/>
      <c r="U229" s="27"/>
      <c r="V229" s="27"/>
      <c r="W229" s="27"/>
      <c r="X229" s="27"/>
      <c r="Y229" s="28"/>
    </row>
    <row r="230" spans="1:26" ht="15.75" thickBot="1" x14ac:dyDescent="0.3">
      <c r="G230" s="303" t="s">
        <v>75</v>
      </c>
      <c r="H230" s="304"/>
      <c r="I230" s="304"/>
      <c r="J230" s="304"/>
      <c r="K230" s="304"/>
      <c r="L230" s="304"/>
      <c r="M230" s="304"/>
      <c r="N230" s="305"/>
      <c r="O230" s="292">
        <f>SUM(O226:O229)</f>
        <v>572</v>
      </c>
      <c r="P230" s="293"/>
      <c r="Q230" s="316">
        <f>SUM(Q226:Q229)</f>
        <v>780</v>
      </c>
      <c r="R230" s="317"/>
      <c r="U230" s="27"/>
      <c r="V230" s="27"/>
      <c r="W230" s="27"/>
      <c r="X230" s="27"/>
      <c r="Y230" s="28"/>
    </row>
    <row r="231" spans="1:26" x14ac:dyDescent="0.25">
      <c r="V231" s="27"/>
      <c r="W231" s="27"/>
      <c r="X231" s="27"/>
      <c r="Y231" s="28"/>
      <c r="Z231" s="27"/>
    </row>
    <row r="232" spans="1:26" x14ac:dyDescent="0.25">
      <c r="V232" s="27"/>
      <c r="W232" s="27"/>
      <c r="X232" s="27"/>
      <c r="Y232" s="28"/>
      <c r="Z232" s="27"/>
    </row>
    <row r="234" spans="1:26" x14ac:dyDescent="0.25">
      <c r="A234" s="323" t="s">
        <v>165</v>
      </c>
      <c r="B234" s="323"/>
      <c r="C234" s="323"/>
      <c r="D234" s="323"/>
      <c r="E234" s="323"/>
      <c r="F234" s="323"/>
      <c r="G234" s="323"/>
      <c r="H234" s="323"/>
      <c r="I234" s="323"/>
      <c r="J234" s="323"/>
      <c r="K234" s="323"/>
      <c r="L234" s="323"/>
      <c r="M234" s="323"/>
      <c r="N234" s="323"/>
      <c r="O234" s="323"/>
      <c r="P234" s="323"/>
      <c r="Q234" s="323"/>
      <c r="R234" s="323"/>
      <c r="S234" s="323"/>
      <c r="T234" s="323"/>
      <c r="U234" s="323"/>
      <c r="V234" s="323"/>
      <c r="W234" s="323"/>
      <c r="X234" s="323"/>
      <c r="Y234" s="323"/>
    </row>
    <row r="235" spans="1:26" x14ac:dyDescent="0.25">
      <c r="A235" s="323"/>
      <c r="B235" s="323"/>
      <c r="C235" s="323"/>
      <c r="D235" s="323"/>
      <c r="E235" s="323"/>
      <c r="F235" s="323"/>
      <c r="G235" s="323"/>
      <c r="H235" s="323"/>
      <c r="I235" s="323"/>
      <c r="J235" s="323"/>
      <c r="K235" s="323"/>
      <c r="L235" s="323"/>
      <c r="M235" s="323"/>
      <c r="N235" s="323"/>
      <c r="O235" s="323"/>
      <c r="P235" s="323"/>
      <c r="Q235" s="323"/>
      <c r="R235" s="323"/>
      <c r="S235" s="323"/>
      <c r="T235" s="323"/>
      <c r="U235" s="323"/>
      <c r="V235" s="323"/>
      <c r="W235" s="323"/>
      <c r="X235" s="323"/>
      <c r="Y235" s="323"/>
    </row>
    <row r="236" spans="1:26" x14ac:dyDescent="0.25">
      <c r="A236" s="323"/>
      <c r="B236" s="323"/>
      <c r="C236" s="323"/>
      <c r="D236" s="323"/>
      <c r="E236" s="323"/>
      <c r="F236" s="323"/>
      <c r="G236" s="323"/>
      <c r="H236" s="323"/>
      <c r="I236" s="323"/>
      <c r="J236" s="323"/>
      <c r="K236" s="323"/>
      <c r="L236" s="323"/>
      <c r="M236" s="323"/>
      <c r="N236" s="323"/>
      <c r="O236" s="323"/>
      <c r="P236" s="323"/>
      <c r="Q236" s="323"/>
      <c r="R236" s="323"/>
      <c r="S236" s="323"/>
      <c r="T236" s="323"/>
      <c r="U236" s="323"/>
      <c r="V236" s="323"/>
      <c r="W236" s="323"/>
      <c r="X236" s="323"/>
      <c r="Y236" s="323"/>
    </row>
    <row r="237" spans="1:26" x14ac:dyDescent="0.25">
      <c r="A237" s="323"/>
      <c r="B237" s="323"/>
      <c r="C237" s="323"/>
      <c r="D237" s="323"/>
      <c r="E237" s="323"/>
      <c r="F237" s="323"/>
      <c r="G237" s="323"/>
      <c r="H237" s="323"/>
      <c r="I237" s="323"/>
      <c r="J237" s="323"/>
      <c r="K237" s="323"/>
      <c r="L237" s="323"/>
      <c r="M237" s="323"/>
      <c r="N237" s="323"/>
      <c r="O237" s="323"/>
      <c r="P237" s="323"/>
      <c r="Q237" s="323"/>
      <c r="R237" s="323"/>
      <c r="S237" s="323"/>
      <c r="T237" s="323"/>
      <c r="U237" s="323"/>
      <c r="V237" s="323"/>
      <c r="W237" s="323"/>
      <c r="X237" s="323"/>
      <c r="Y237" s="323"/>
    </row>
    <row r="238" spans="1:26" x14ac:dyDescent="0.25">
      <c r="A238" s="323"/>
      <c r="B238" s="323"/>
      <c r="C238" s="323"/>
      <c r="D238" s="323"/>
      <c r="E238" s="323"/>
      <c r="F238" s="323"/>
      <c r="G238" s="323"/>
      <c r="H238" s="323"/>
      <c r="I238" s="323"/>
      <c r="J238" s="323"/>
      <c r="K238" s="323"/>
      <c r="L238" s="323"/>
      <c r="M238" s="323"/>
      <c r="N238" s="323"/>
      <c r="O238" s="323"/>
      <c r="P238" s="323"/>
      <c r="Q238" s="323"/>
      <c r="R238" s="323"/>
      <c r="S238" s="323"/>
      <c r="T238" s="323"/>
      <c r="U238" s="323"/>
      <c r="V238" s="323"/>
      <c r="W238" s="323"/>
      <c r="X238" s="323"/>
      <c r="Y238" s="323"/>
    </row>
    <row r="239" spans="1:26" x14ac:dyDescent="0.25">
      <c r="A239" s="323"/>
      <c r="B239" s="323"/>
      <c r="C239" s="323"/>
      <c r="D239" s="323"/>
      <c r="E239" s="323"/>
      <c r="F239" s="323"/>
      <c r="G239" s="323"/>
      <c r="H239" s="323"/>
      <c r="I239" s="323"/>
      <c r="J239" s="323"/>
      <c r="K239" s="323"/>
      <c r="L239" s="323"/>
      <c r="M239" s="323"/>
      <c r="N239" s="323"/>
      <c r="O239" s="323"/>
      <c r="P239" s="323"/>
      <c r="Q239" s="323"/>
      <c r="R239" s="323"/>
      <c r="S239" s="323"/>
      <c r="T239" s="323"/>
      <c r="U239" s="323"/>
      <c r="V239" s="323"/>
      <c r="W239" s="323"/>
      <c r="X239" s="323"/>
      <c r="Y239" s="323"/>
    </row>
    <row r="240" spans="1:26" x14ac:dyDescent="0.25">
      <c r="A240" s="323"/>
      <c r="B240" s="323"/>
      <c r="C240" s="323"/>
      <c r="D240" s="323"/>
      <c r="E240" s="323"/>
      <c r="F240" s="323"/>
      <c r="G240" s="323"/>
      <c r="H240" s="323"/>
      <c r="I240" s="323"/>
      <c r="J240" s="323"/>
      <c r="K240" s="323"/>
      <c r="L240" s="323"/>
      <c r="M240" s="323"/>
      <c r="N240" s="323"/>
      <c r="O240" s="323"/>
      <c r="P240" s="323"/>
      <c r="Q240" s="323"/>
      <c r="R240" s="323"/>
      <c r="S240" s="323"/>
      <c r="T240" s="323"/>
      <c r="U240" s="323"/>
      <c r="V240" s="323"/>
      <c r="W240" s="323"/>
      <c r="X240" s="323"/>
      <c r="Y240" s="323"/>
    </row>
    <row r="241" spans="1:25" x14ac:dyDescent="0.25">
      <c r="A241" s="323"/>
      <c r="B241" s="323"/>
      <c r="C241" s="323"/>
      <c r="D241" s="323"/>
      <c r="E241" s="323"/>
      <c r="F241" s="323"/>
      <c r="G241" s="323"/>
      <c r="H241" s="323"/>
      <c r="I241" s="323"/>
      <c r="J241" s="323"/>
      <c r="K241" s="323"/>
      <c r="L241" s="323"/>
      <c r="M241" s="323"/>
      <c r="N241" s="323"/>
      <c r="O241" s="323"/>
      <c r="P241" s="323"/>
      <c r="Q241" s="323"/>
      <c r="R241" s="323"/>
      <c r="S241" s="323"/>
      <c r="T241" s="323"/>
      <c r="U241" s="323"/>
      <c r="V241" s="323"/>
      <c r="W241" s="323"/>
      <c r="X241" s="323"/>
      <c r="Y241" s="323"/>
    </row>
    <row r="242" spans="1:25" x14ac:dyDescent="0.25">
      <c r="A242" s="323"/>
      <c r="B242" s="323"/>
      <c r="C242" s="323"/>
      <c r="D242" s="323"/>
      <c r="E242" s="323"/>
      <c r="F242" s="323"/>
      <c r="G242" s="323"/>
      <c r="H242" s="323"/>
      <c r="I242" s="323"/>
      <c r="J242" s="323"/>
      <c r="K242" s="323"/>
      <c r="L242" s="323"/>
      <c r="M242" s="323"/>
      <c r="N242" s="323"/>
      <c r="O242" s="323"/>
      <c r="P242" s="323"/>
      <c r="Q242" s="323"/>
      <c r="R242" s="323"/>
      <c r="S242" s="323"/>
      <c r="T242" s="323"/>
      <c r="U242" s="323"/>
      <c r="V242" s="323"/>
      <c r="W242" s="323"/>
      <c r="X242" s="323"/>
      <c r="Y242" s="323"/>
    </row>
    <row r="247" spans="1:25" ht="15" customHeight="1" x14ac:dyDescent="0.25">
      <c r="A247" s="72" t="s">
        <v>94</v>
      </c>
      <c r="B247" s="72"/>
      <c r="C247" s="72"/>
      <c r="D247" s="72"/>
      <c r="E247" s="72"/>
      <c r="F247" s="72"/>
      <c r="G247" s="72"/>
      <c r="H247" s="72"/>
      <c r="I247" s="72"/>
      <c r="J247" s="72"/>
      <c r="K247" s="72"/>
      <c r="L247" s="72"/>
      <c r="M247" s="72"/>
      <c r="N247" s="72"/>
      <c r="O247" s="72"/>
      <c r="P247" s="72"/>
      <c r="Q247" s="72"/>
      <c r="R247" s="72"/>
      <c r="S247" s="72"/>
      <c r="T247" s="72"/>
      <c r="U247" s="72"/>
    </row>
    <row r="248" spans="1:25" ht="25.5" customHeight="1" x14ac:dyDescent="0.25">
      <c r="A248" s="72"/>
      <c r="B248" s="72"/>
      <c r="C248" s="72"/>
      <c r="D248" s="72"/>
      <c r="E248" s="72"/>
      <c r="F248" s="72"/>
      <c r="G248" s="72"/>
      <c r="H248" s="72"/>
      <c r="I248" s="72"/>
      <c r="J248" s="72"/>
      <c r="K248" s="72"/>
      <c r="L248" s="72"/>
      <c r="M248" s="72"/>
      <c r="N248" s="72"/>
      <c r="O248" s="72"/>
      <c r="P248" s="72"/>
      <c r="Q248" s="72"/>
      <c r="R248" s="72"/>
      <c r="S248" s="72"/>
      <c r="T248" s="72"/>
      <c r="U248" s="72"/>
    </row>
    <row r="249" spans="1:25" ht="25.5" customHeight="1" thickBot="1" x14ac:dyDescent="0.3">
      <c r="A249" s="15"/>
      <c r="B249" s="15"/>
      <c r="C249" s="15"/>
      <c r="D249" s="15"/>
      <c r="E249" s="15"/>
      <c r="F249" s="15"/>
      <c r="G249" s="15"/>
      <c r="H249" s="15"/>
      <c r="I249" s="15"/>
      <c r="J249" s="15"/>
      <c r="K249" s="15"/>
      <c r="L249" s="286" t="str">
        <f>CONCATENATE(Arkusz18!C2," - ",Arkusz18!B2," r.")</f>
        <v>01.01.2015 - 31.01.2015 r.</v>
      </c>
      <c r="M249" s="286"/>
      <c r="N249" s="286"/>
      <c r="O249" s="286"/>
      <c r="P249" s="286"/>
      <c r="Q249" s="286"/>
      <c r="R249" s="286"/>
      <c r="S249" s="286"/>
      <c r="T249" s="286"/>
      <c r="U249" s="286"/>
      <c r="V249" s="286"/>
    </row>
    <row r="250" spans="1:25" ht="121.5" customHeight="1" x14ac:dyDescent="0.25">
      <c r="C250" s="239" t="s">
        <v>3</v>
      </c>
      <c r="D250" s="240"/>
      <c r="E250" s="240"/>
      <c r="F250" s="240"/>
      <c r="G250" s="240"/>
      <c r="H250" s="240"/>
      <c r="I250" s="240"/>
      <c r="J250" s="240"/>
      <c r="K250" s="240"/>
      <c r="L250" s="62" t="s">
        <v>82</v>
      </c>
      <c r="M250" s="62"/>
      <c r="N250" s="29" t="s">
        <v>12</v>
      </c>
      <c r="O250" s="29" t="s">
        <v>98</v>
      </c>
      <c r="P250" s="29" t="s">
        <v>87</v>
      </c>
      <c r="Q250" s="29" t="s">
        <v>52</v>
      </c>
      <c r="R250" s="29" t="s">
        <v>39</v>
      </c>
      <c r="S250" s="29" t="s">
        <v>5</v>
      </c>
      <c r="T250" s="29" t="s">
        <v>86</v>
      </c>
      <c r="U250" s="62" t="s">
        <v>81</v>
      </c>
      <c r="V250" s="63"/>
    </row>
    <row r="251" spans="1:25" x14ac:dyDescent="0.25">
      <c r="C251" s="81" t="s">
        <v>34</v>
      </c>
      <c r="D251" s="82"/>
      <c r="E251" s="82"/>
      <c r="F251" s="82"/>
      <c r="G251" s="82"/>
      <c r="H251" s="82"/>
      <c r="I251" s="82"/>
      <c r="J251" s="82"/>
      <c r="K251" s="82"/>
      <c r="L251" s="60">
        <f>Arkusz13!C2</f>
        <v>111</v>
      </c>
      <c r="M251" s="60"/>
      <c r="N251" s="39">
        <f>Arkusz13!C17</f>
        <v>33</v>
      </c>
      <c r="O251" s="39">
        <f>Arkusz13!C32</f>
        <v>20</v>
      </c>
      <c r="P251" s="39">
        <f>Arkusz13!C47</f>
        <v>3</v>
      </c>
      <c r="Q251" s="39">
        <f>Arkusz13!C62</f>
        <v>2</v>
      </c>
      <c r="R251" s="39">
        <f>Arkusz13!C77</f>
        <v>0</v>
      </c>
      <c r="S251" s="39">
        <f>Arkusz13!C92</f>
        <v>0</v>
      </c>
      <c r="T251" s="39">
        <f>Arkusz13!C107-SUM(N251:S251)</f>
        <v>31</v>
      </c>
      <c r="U251" s="77">
        <f>SUM(N251:T251)</f>
        <v>89</v>
      </c>
      <c r="V251" s="78"/>
    </row>
    <row r="252" spans="1:25" x14ac:dyDescent="0.25">
      <c r="C252" s="241" t="s">
        <v>35</v>
      </c>
      <c r="D252" s="242"/>
      <c r="E252" s="242"/>
      <c r="F252" s="242"/>
      <c r="G252" s="242"/>
      <c r="H252" s="242"/>
      <c r="I252" s="242"/>
      <c r="J252" s="242"/>
      <c r="K252" s="242"/>
      <c r="L252" s="61">
        <f>Arkusz13!C3</f>
        <v>15</v>
      </c>
      <c r="M252" s="61"/>
      <c r="N252" s="40">
        <f>Arkusz13!C18</f>
        <v>9</v>
      </c>
      <c r="O252" s="40">
        <f>Arkusz13!C33</f>
        <v>2</v>
      </c>
      <c r="P252" s="40">
        <f>Arkusz13!C48</f>
        <v>2</v>
      </c>
      <c r="Q252" s="40">
        <f>Arkusz13!C63</f>
        <v>0</v>
      </c>
      <c r="R252" s="40">
        <f>Arkusz13!C78</f>
        <v>0</v>
      </c>
      <c r="S252" s="40">
        <f>Arkusz13!C93</f>
        <v>0</v>
      </c>
      <c r="T252" s="45">
        <f>Arkusz13!C108-SUM(N252:S252)</f>
        <v>3</v>
      </c>
      <c r="U252" s="73">
        <f t="shared" ref="U252:U266" si="8">SUM(N252:T252)</f>
        <v>16</v>
      </c>
      <c r="V252" s="74"/>
    </row>
    <row r="253" spans="1:25" x14ac:dyDescent="0.25">
      <c r="C253" s="81" t="s">
        <v>36</v>
      </c>
      <c r="D253" s="82"/>
      <c r="E253" s="82"/>
      <c r="F253" s="82"/>
      <c r="G253" s="82"/>
      <c r="H253" s="82"/>
      <c r="I253" s="82"/>
      <c r="J253" s="82"/>
      <c r="K253" s="82"/>
      <c r="L253" s="60">
        <f>Arkusz13!C4</f>
        <v>6</v>
      </c>
      <c r="M253" s="60"/>
      <c r="N253" s="39">
        <f>Arkusz13!C19</f>
        <v>2</v>
      </c>
      <c r="O253" s="39">
        <f>Arkusz13!C34</f>
        <v>0</v>
      </c>
      <c r="P253" s="39">
        <f>Arkusz13!C49</f>
        <v>1</v>
      </c>
      <c r="Q253" s="39">
        <f>Arkusz13!C64</f>
        <v>0</v>
      </c>
      <c r="R253" s="39">
        <f>Arkusz13!C79</f>
        <v>0</v>
      </c>
      <c r="S253" s="39">
        <f>Arkusz13!C94</f>
        <v>0</v>
      </c>
      <c r="T253" s="45">
        <f>Arkusz13!C109-SUM(N253:S253)</f>
        <v>1</v>
      </c>
      <c r="U253" s="77">
        <f t="shared" si="8"/>
        <v>4</v>
      </c>
      <c r="V253" s="78"/>
    </row>
    <row r="254" spans="1:25" x14ac:dyDescent="0.25">
      <c r="C254" s="241" t="s">
        <v>37</v>
      </c>
      <c r="D254" s="242"/>
      <c r="E254" s="242"/>
      <c r="F254" s="242"/>
      <c r="G254" s="242"/>
      <c r="H254" s="242"/>
      <c r="I254" s="242"/>
      <c r="J254" s="242"/>
      <c r="K254" s="242"/>
      <c r="L254" s="61">
        <f>Arkusz13!C5</f>
        <v>0</v>
      </c>
      <c r="M254" s="61"/>
      <c r="N254" s="40">
        <f>Arkusz13!C20</f>
        <v>0</v>
      </c>
      <c r="O254" s="40">
        <f>Arkusz13!C35</f>
        <v>0</v>
      </c>
      <c r="P254" s="40">
        <f>Arkusz13!C50</f>
        <v>0</v>
      </c>
      <c r="Q254" s="40">
        <f>Arkusz13!C65</f>
        <v>0</v>
      </c>
      <c r="R254" s="40">
        <f>Arkusz13!C80</f>
        <v>0</v>
      </c>
      <c r="S254" s="40">
        <f>Arkusz13!C95</f>
        <v>0</v>
      </c>
      <c r="T254" s="45">
        <f>Arkusz13!C110-SUM(N254:S254)</f>
        <v>0</v>
      </c>
      <c r="U254" s="73">
        <f t="shared" si="8"/>
        <v>0</v>
      </c>
      <c r="V254" s="74"/>
    </row>
    <row r="255" spans="1:25" x14ac:dyDescent="0.25">
      <c r="C255" s="81" t="s">
        <v>38</v>
      </c>
      <c r="D255" s="82"/>
      <c r="E255" s="82"/>
      <c r="F255" s="82"/>
      <c r="G255" s="82"/>
      <c r="H255" s="82"/>
      <c r="I255" s="82"/>
      <c r="J255" s="82"/>
      <c r="K255" s="82"/>
      <c r="L255" s="60">
        <f>Arkusz13!C6</f>
        <v>0</v>
      </c>
      <c r="M255" s="60"/>
      <c r="N255" s="39">
        <f>Arkusz13!C21</f>
        <v>0</v>
      </c>
      <c r="O255" s="39">
        <f>Arkusz13!C36</f>
        <v>0</v>
      </c>
      <c r="P255" s="39">
        <f>Arkusz13!C51</f>
        <v>0</v>
      </c>
      <c r="Q255" s="39">
        <f>Arkusz13!C66</f>
        <v>0</v>
      </c>
      <c r="R255" s="39">
        <f>Arkusz13!C81</f>
        <v>0</v>
      </c>
      <c r="S255" s="39">
        <f>Arkusz13!C96</f>
        <v>0</v>
      </c>
      <c r="T255" s="45">
        <f>Arkusz13!C111-SUM(N255:S255)</f>
        <v>0</v>
      </c>
      <c r="U255" s="77">
        <f t="shared" si="8"/>
        <v>0</v>
      </c>
      <c r="V255" s="78"/>
    </row>
    <row r="256" spans="1:25" x14ac:dyDescent="0.25">
      <c r="C256" s="241" t="s">
        <v>46</v>
      </c>
      <c r="D256" s="242"/>
      <c r="E256" s="242"/>
      <c r="F256" s="242"/>
      <c r="G256" s="242"/>
      <c r="H256" s="242"/>
      <c r="I256" s="242"/>
      <c r="J256" s="242"/>
      <c r="K256" s="242"/>
      <c r="L256" s="61">
        <f>Arkusz13!C7</f>
        <v>1</v>
      </c>
      <c r="M256" s="61"/>
      <c r="N256" s="40">
        <f>Arkusz13!C22</f>
        <v>0</v>
      </c>
      <c r="O256" s="40">
        <f>Arkusz13!C37</f>
        <v>0</v>
      </c>
      <c r="P256" s="40">
        <f>Arkusz13!C52</f>
        <v>0</v>
      </c>
      <c r="Q256" s="40">
        <f>Arkusz13!C67</f>
        <v>0</v>
      </c>
      <c r="R256" s="40">
        <f>Arkusz13!C82</f>
        <v>0</v>
      </c>
      <c r="S256" s="40">
        <f>Arkusz13!C97</f>
        <v>0</v>
      </c>
      <c r="T256" s="45">
        <f>Arkusz13!C112-SUM(N256:S256)</f>
        <v>0</v>
      </c>
      <c r="U256" s="73">
        <f t="shared" si="8"/>
        <v>0</v>
      </c>
      <c r="V256" s="74"/>
    </row>
    <row r="257" spans="1:22" x14ac:dyDescent="0.25">
      <c r="C257" s="81" t="s">
        <v>47</v>
      </c>
      <c r="D257" s="82"/>
      <c r="E257" s="82"/>
      <c r="F257" s="82"/>
      <c r="G257" s="82"/>
      <c r="H257" s="82"/>
      <c r="I257" s="82"/>
      <c r="J257" s="82"/>
      <c r="K257" s="82"/>
      <c r="L257" s="60">
        <f>Arkusz13!C8</f>
        <v>0</v>
      </c>
      <c r="M257" s="60"/>
      <c r="N257" s="39">
        <f>Arkusz13!C23</f>
        <v>0</v>
      </c>
      <c r="O257" s="39">
        <f>Arkusz13!C38</f>
        <v>0</v>
      </c>
      <c r="P257" s="39">
        <f>Arkusz13!C53</f>
        <v>0</v>
      </c>
      <c r="Q257" s="39">
        <f>Arkusz13!C68</f>
        <v>0</v>
      </c>
      <c r="R257" s="39">
        <f>Arkusz13!C83</f>
        <v>0</v>
      </c>
      <c r="S257" s="39">
        <f>Arkusz13!C98</f>
        <v>0</v>
      </c>
      <c r="T257" s="45">
        <f>Arkusz13!C113-SUM(N257:S257)</f>
        <v>0</v>
      </c>
      <c r="U257" s="77">
        <f t="shared" si="8"/>
        <v>0</v>
      </c>
      <c r="V257" s="78"/>
    </row>
    <row r="258" spans="1:22" x14ac:dyDescent="0.25">
      <c r="C258" s="241" t="s">
        <v>5</v>
      </c>
      <c r="D258" s="242"/>
      <c r="E258" s="242"/>
      <c r="F258" s="242"/>
      <c r="G258" s="242"/>
      <c r="H258" s="242"/>
      <c r="I258" s="242"/>
      <c r="J258" s="242"/>
      <c r="K258" s="242"/>
      <c r="L258" s="61">
        <f>Arkusz13!C9</f>
        <v>0</v>
      </c>
      <c r="M258" s="61"/>
      <c r="N258" s="40">
        <f>Arkusz13!C24</f>
        <v>0</v>
      </c>
      <c r="O258" s="40">
        <f>Arkusz13!C39</f>
        <v>1</v>
      </c>
      <c r="P258" s="40">
        <f>Arkusz13!C54</f>
        <v>0</v>
      </c>
      <c r="Q258" s="40">
        <f>Arkusz13!C69</f>
        <v>0</v>
      </c>
      <c r="R258" s="40">
        <f>Arkusz13!C84</f>
        <v>0</v>
      </c>
      <c r="S258" s="40">
        <f>Arkusz13!C99</f>
        <v>1</v>
      </c>
      <c r="T258" s="45">
        <v>0</v>
      </c>
      <c r="U258" s="73">
        <f t="shared" si="8"/>
        <v>2</v>
      </c>
      <c r="V258" s="74"/>
    </row>
    <row r="259" spans="1:22" x14ac:dyDescent="0.25">
      <c r="C259" s="81" t="s">
        <v>39</v>
      </c>
      <c r="D259" s="82"/>
      <c r="E259" s="82"/>
      <c r="F259" s="82"/>
      <c r="G259" s="82"/>
      <c r="H259" s="82"/>
      <c r="I259" s="82"/>
      <c r="J259" s="82"/>
      <c r="K259" s="82"/>
      <c r="L259" s="60">
        <f>Arkusz13!C10</f>
        <v>0</v>
      </c>
      <c r="M259" s="60"/>
      <c r="N259" s="39">
        <f>Arkusz13!C25</f>
        <v>0</v>
      </c>
      <c r="O259" s="39">
        <f>Arkusz13!C40</f>
        <v>0</v>
      </c>
      <c r="P259" s="39">
        <f>Arkusz13!C55</f>
        <v>0</v>
      </c>
      <c r="Q259" s="39">
        <f>Arkusz13!C70</f>
        <v>0</v>
      </c>
      <c r="R259" s="39">
        <f>Arkusz13!C85</f>
        <v>0</v>
      </c>
      <c r="S259" s="39">
        <f>Arkusz13!C100</f>
        <v>0</v>
      </c>
      <c r="T259" s="45">
        <f>Arkusz13!C115-SUM(N259:S259)</f>
        <v>0</v>
      </c>
      <c r="U259" s="77">
        <f t="shared" si="8"/>
        <v>0</v>
      </c>
      <c r="V259" s="78"/>
    </row>
    <row r="260" spans="1:22" x14ac:dyDescent="0.25">
      <c r="C260" s="241" t="s">
        <v>40</v>
      </c>
      <c r="D260" s="242"/>
      <c r="E260" s="242"/>
      <c r="F260" s="242"/>
      <c r="G260" s="242"/>
      <c r="H260" s="242"/>
      <c r="I260" s="242"/>
      <c r="J260" s="242"/>
      <c r="K260" s="242"/>
      <c r="L260" s="61">
        <f>Arkusz13!C11</f>
        <v>1</v>
      </c>
      <c r="M260" s="61"/>
      <c r="N260" s="40">
        <f>Arkusz13!C26</f>
        <v>1</v>
      </c>
      <c r="O260" s="40">
        <f>Arkusz13!C41</f>
        <v>0</v>
      </c>
      <c r="P260" s="40">
        <f>Arkusz13!C56</f>
        <v>1</v>
      </c>
      <c r="Q260" s="40">
        <f>Arkusz13!C71</f>
        <v>0</v>
      </c>
      <c r="R260" s="40">
        <f>Arkusz13!C86</f>
        <v>0</v>
      </c>
      <c r="S260" s="40">
        <f>Arkusz13!C101</f>
        <v>0</v>
      </c>
      <c r="T260" s="45">
        <f>Arkusz13!C116-SUM(N260:S260)</f>
        <v>0</v>
      </c>
      <c r="U260" s="73">
        <f t="shared" si="8"/>
        <v>2</v>
      </c>
      <c r="V260" s="74"/>
    </row>
    <row r="261" spans="1:22" x14ac:dyDescent="0.25">
      <c r="C261" s="81" t="s">
        <v>41</v>
      </c>
      <c r="D261" s="82"/>
      <c r="E261" s="82"/>
      <c r="F261" s="82"/>
      <c r="G261" s="82"/>
      <c r="H261" s="82"/>
      <c r="I261" s="82"/>
      <c r="J261" s="82"/>
      <c r="K261" s="82"/>
      <c r="L261" s="60">
        <f>Arkusz13!C12</f>
        <v>37</v>
      </c>
      <c r="M261" s="60"/>
      <c r="N261" s="39">
        <f>Arkusz13!C27</f>
        <v>20</v>
      </c>
      <c r="O261" s="39">
        <f>Arkusz13!C42</f>
        <v>0</v>
      </c>
      <c r="P261" s="39">
        <f>Arkusz13!C57</f>
        <v>2</v>
      </c>
      <c r="Q261" s="39">
        <f>Arkusz13!C72</f>
        <v>6</v>
      </c>
      <c r="R261" s="39">
        <f>Arkusz13!C87</f>
        <v>0</v>
      </c>
      <c r="S261" s="39">
        <f>Arkusz13!C102</f>
        <v>0</v>
      </c>
      <c r="T261" s="45">
        <f>Arkusz13!C117-SUM(N261:S261)</f>
        <v>11</v>
      </c>
      <c r="U261" s="77">
        <f t="shared" si="8"/>
        <v>39</v>
      </c>
      <c r="V261" s="78"/>
    </row>
    <row r="262" spans="1:22" x14ac:dyDescent="0.25">
      <c r="C262" s="241" t="s">
        <v>42</v>
      </c>
      <c r="D262" s="242"/>
      <c r="E262" s="242"/>
      <c r="F262" s="242"/>
      <c r="G262" s="242"/>
      <c r="H262" s="242"/>
      <c r="I262" s="242"/>
      <c r="J262" s="242"/>
      <c r="K262" s="242"/>
      <c r="L262" s="61">
        <v>0</v>
      </c>
      <c r="M262" s="61"/>
      <c r="N262" s="41">
        <v>0</v>
      </c>
      <c r="O262" s="41">
        <v>0</v>
      </c>
      <c r="P262" s="41">
        <v>0</v>
      </c>
      <c r="Q262" s="41">
        <v>0</v>
      </c>
      <c r="R262" s="41">
        <v>0</v>
      </c>
      <c r="S262" s="41">
        <v>0</v>
      </c>
      <c r="T262" s="45">
        <v>0</v>
      </c>
      <c r="U262" s="73">
        <v>0</v>
      </c>
      <c r="V262" s="74"/>
    </row>
    <row r="263" spans="1:22" x14ac:dyDescent="0.25">
      <c r="C263" s="81" t="s">
        <v>11</v>
      </c>
      <c r="D263" s="82"/>
      <c r="E263" s="82"/>
      <c r="F263" s="82"/>
      <c r="G263" s="82"/>
      <c r="H263" s="82"/>
      <c r="I263" s="82"/>
      <c r="J263" s="82"/>
      <c r="K263" s="82"/>
      <c r="L263" s="60">
        <f>Arkusz13!C13</f>
        <v>0</v>
      </c>
      <c r="M263" s="60"/>
      <c r="N263" s="39">
        <f>Arkusz13!C28</f>
        <v>0</v>
      </c>
      <c r="O263" s="39">
        <f>Arkusz13!C43</f>
        <v>0</v>
      </c>
      <c r="P263" s="39">
        <f>Arkusz13!C58</f>
        <v>0</v>
      </c>
      <c r="Q263" s="39">
        <f>Arkusz13!C73</f>
        <v>0</v>
      </c>
      <c r="R263" s="39">
        <f>Arkusz13!C88</f>
        <v>0</v>
      </c>
      <c r="S263" s="39">
        <f>Arkusz13!C103</f>
        <v>0</v>
      </c>
      <c r="T263" s="45">
        <f>Arkusz13!C118-SUM(N263:S263)</f>
        <v>0</v>
      </c>
      <c r="U263" s="77">
        <f t="shared" si="8"/>
        <v>0</v>
      </c>
      <c r="V263" s="78"/>
    </row>
    <row r="264" spans="1:22" x14ac:dyDescent="0.25">
      <c r="C264" s="241" t="s">
        <v>43</v>
      </c>
      <c r="D264" s="242"/>
      <c r="E264" s="242"/>
      <c r="F264" s="242"/>
      <c r="G264" s="242"/>
      <c r="H264" s="242"/>
      <c r="I264" s="242"/>
      <c r="J264" s="242"/>
      <c r="K264" s="242"/>
      <c r="L264" s="61">
        <f>Arkusz13!C14</f>
        <v>1</v>
      </c>
      <c r="M264" s="61"/>
      <c r="N264" s="40">
        <f>Arkusz13!C29</f>
        <v>1</v>
      </c>
      <c r="O264" s="40">
        <f>Arkusz13!C44</f>
        <v>0</v>
      </c>
      <c r="P264" s="40">
        <f>Arkusz13!C59</f>
        <v>0</v>
      </c>
      <c r="Q264" s="40">
        <f>Arkusz13!C74</f>
        <v>0</v>
      </c>
      <c r="R264" s="40">
        <f>Arkusz13!C89</f>
        <v>0</v>
      </c>
      <c r="S264" s="40">
        <f>Arkusz13!C104</f>
        <v>0</v>
      </c>
      <c r="T264" s="45">
        <f>Arkusz13!C119-SUM(N264:S264)</f>
        <v>0</v>
      </c>
      <c r="U264" s="73">
        <f t="shared" si="8"/>
        <v>1</v>
      </c>
      <c r="V264" s="74"/>
    </row>
    <row r="265" spans="1:22" x14ac:dyDescent="0.25">
      <c r="C265" s="81" t="s">
        <v>44</v>
      </c>
      <c r="D265" s="82"/>
      <c r="E265" s="82"/>
      <c r="F265" s="82"/>
      <c r="G265" s="82"/>
      <c r="H265" s="82"/>
      <c r="I265" s="82"/>
      <c r="J265" s="82"/>
      <c r="K265" s="82"/>
      <c r="L265" s="60">
        <f>Arkusz13!C15</f>
        <v>0</v>
      </c>
      <c r="M265" s="60"/>
      <c r="N265" s="39">
        <f>Arkusz13!C30</f>
        <v>0</v>
      </c>
      <c r="O265" s="39">
        <f>Arkusz13!C45</f>
        <v>0</v>
      </c>
      <c r="P265" s="39">
        <f>Arkusz13!C60</f>
        <v>0</v>
      </c>
      <c r="Q265" s="39">
        <f>Arkusz13!C75</f>
        <v>0</v>
      </c>
      <c r="R265" s="39">
        <f>Arkusz13!C90</f>
        <v>0</v>
      </c>
      <c r="S265" s="39">
        <f>Arkusz13!C105</f>
        <v>0</v>
      </c>
      <c r="T265" s="45">
        <f>Arkusz13!C120-SUM(N265:S265)</f>
        <v>1</v>
      </c>
      <c r="U265" s="77">
        <f t="shared" si="8"/>
        <v>1</v>
      </c>
      <c r="V265" s="78"/>
    </row>
    <row r="266" spans="1:22" ht="15.75" thickBot="1" x14ac:dyDescent="0.3">
      <c r="C266" s="58" t="s">
        <v>45</v>
      </c>
      <c r="D266" s="59"/>
      <c r="E266" s="59"/>
      <c r="F266" s="59"/>
      <c r="G266" s="59"/>
      <c r="H266" s="59"/>
      <c r="I266" s="59"/>
      <c r="J266" s="59"/>
      <c r="K266" s="59"/>
      <c r="L266" s="118">
        <f>Arkusz13!C16</f>
        <v>0</v>
      </c>
      <c r="M266" s="118"/>
      <c r="N266" s="42">
        <f>Arkusz13!C31</f>
        <v>3</v>
      </c>
      <c r="O266" s="42">
        <f>Arkusz13!C46</f>
        <v>0</v>
      </c>
      <c r="P266" s="42">
        <f>Arkusz13!C61</f>
        <v>0</v>
      </c>
      <c r="Q266" s="42">
        <f>Arkusz13!C76</f>
        <v>0</v>
      </c>
      <c r="R266" s="42">
        <f>Arkusz13!C91</f>
        <v>0</v>
      </c>
      <c r="S266" s="42">
        <f>Arkusz13!C106</f>
        <v>0</v>
      </c>
      <c r="T266" s="45">
        <f>Arkusz13!C121-SUM(N266:S266)</f>
        <v>0</v>
      </c>
      <c r="U266" s="79">
        <f t="shared" si="8"/>
        <v>3</v>
      </c>
      <c r="V266" s="80"/>
    </row>
    <row r="267" spans="1:22" ht="15.75" thickBot="1" x14ac:dyDescent="0.3">
      <c r="C267" s="83" t="s">
        <v>1</v>
      </c>
      <c r="D267" s="84"/>
      <c r="E267" s="84"/>
      <c r="F267" s="84"/>
      <c r="G267" s="84"/>
      <c r="H267" s="84"/>
      <c r="I267" s="84"/>
      <c r="J267" s="84"/>
      <c r="K267" s="84"/>
      <c r="L267" s="86">
        <f>SUM(L251:L266)</f>
        <v>172</v>
      </c>
      <c r="M267" s="86"/>
      <c r="N267" s="43">
        <f t="shared" ref="N267:U267" si="9">SUM(N251:N266)</f>
        <v>69</v>
      </c>
      <c r="O267" s="43">
        <f t="shared" si="9"/>
        <v>23</v>
      </c>
      <c r="P267" s="43">
        <f t="shared" si="9"/>
        <v>9</v>
      </c>
      <c r="Q267" s="43">
        <f t="shared" si="9"/>
        <v>8</v>
      </c>
      <c r="R267" s="43">
        <f t="shared" si="9"/>
        <v>0</v>
      </c>
      <c r="S267" s="43">
        <f t="shared" si="9"/>
        <v>1</v>
      </c>
      <c r="T267" s="43">
        <f t="shared" si="9"/>
        <v>47</v>
      </c>
      <c r="U267" s="86">
        <f t="shared" si="9"/>
        <v>157</v>
      </c>
      <c r="V267" s="87"/>
    </row>
    <row r="268" spans="1:22" x14ac:dyDescent="0.25">
      <c r="A268" s="30"/>
      <c r="B268" s="30"/>
      <c r="C268" s="30"/>
      <c r="D268" s="30"/>
      <c r="E268" s="30"/>
      <c r="F268" s="30"/>
      <c r="G268" s="30"/>
      <c r="H268" s="30"/>
      <c r="I268" s="30"/>
      <c r="J268" s="31"/>
      <c r="K268" s="31"/>
      <c r="L268" s="31"/>
      <c r="M268" s="31"/>
      <c r="N268" s="31"/>
      <c r="O268" s="31"/>
      <c r="P268" s="31"/>
      <c r="Q268" s="31"/>
      <c r="R268" s="31"/>
      <c r="S268" s="31"/>
      <c r="T268" s="31"/>
    </row>
    <row r="271" spans="1:22" ht="15" customHeight="1" x14ac:dyDescent="0.25"/>
    <row r="292" spans="1:25" ht="20.25" customHeight="1" thickBot="1" x14ac:dyDescent="0.3"/>
    <row r="293" spans="1:25" ht="21.75" customHeight="1" x14ac:dyDescent="0.25">
      <c r="D293" s="238" t="s">
        <v>3</v>
      </c>
      <c r="E293" s="85"/>
      <c r="F293" s="85"/>
      <c r="G293" s="85"/>
      <c r="H293" s="85"/>
      <c r="I293" s="85"/>
      <c r="J293" s="85"/>
      <c r="K293" s="85"/>
      <c r="L293" s="85" t="s">
        <v>4</v>
      </c>
      <c r="M293" s="85"/>
      <c r="N293" s="209" t="s">
        <v>89</v>
      </c>
      <c r="O293" s="209"/>
      <c r="P293" s="209"/>
      <c r="Q293" s="219" t="s">
        <v>90</v>
      </c>
      <c r="R293" s="220"/>
      <c r="S293" s="221"/>
    </row>
    <row r="294" spans="1:25" ht="15.75" thickBot="1" x14ac:dyDescent="0.3">
      <c r="D294" s="75" t="s">
        <v>88</v>
      </c>
      <c r="E294" s="76"/>
      <c r="F294" s="76"/>
      <c r="G294" s="76"/>
      <c r="H294" s="76"/>
      <c r="I294" s="76"/>
      <c r="J294" s="76"/>
      <c r="K294" s="76"/>
      <c r="L294" s="218">
        <f>Arkusz14!B2</f>
        <v>0</v>
      </c>
      <c r="M294" s="218"/>
      <c r="N294" s="218">
        <f>Arkusz14!B3</f>
        <v>0</v>
      </c>
      <c r="O294" s="218"/>
      <c r="P294" s="218"/>
      <c r="Q294" s="222">
        <f>Arkusz14!B4</f>
        <v>0</v>
      </c>
      <c r="R294" s="223"/>
      <c r="S294" s="224"/>
    </row>
    <row r="295" spans="1:25" x14ac:dyDescent="0.25">
      <c r="A295" s="27"/>
      <c r="B295" s="27"/>
      <c r="C295" s="27"/>
      <c r="D295" s="27"/>
      <c r="E295" s="27"/>
      <c r="F295" s="27"/>
      <c r="G295" s="27"/>
      <c r="H295" s="27"/>
      <c r="I295" s="27"/>
      <c r="J295" s="27"/>
      <c r="K295" s="27"/>
      <c r="L295" s="27"/>
      <c r="M295" s="27"/>
      <c r="N295" s="27"/>
      <c r="O295" s="27"/>
      <c r="P295" s="27"/>
      <c r="Q295" s="27"/>
      <c r="R295" s="27"/>
      <c r="S295" s="27"/>
      <c r="T295" s="27"/>
      <c r="U295" s="27"/>
    </row>
    <row r="296" spans="1:25" x14ac:dyDescent="0.25">
      <c r="A296" s="323" t="s">
        <v>163</v>
      </c>
      <c r="B296" s="323"/>
      <c r="C296" s="323"/>
      <c r="D296" s="323"/>
      <c r="E296" s="323"/>
      <c r="F296" s="323"/>
      <c r="G296" s="323"/>
      <c r="H296" s="323"/>
      <c r="I296" s="323"/>
      <c r="J296" s="323"/>
      <c r="K296" s="323"/>
      <c r="L296" s="323"/>
      <c r="M296" s="323"/>
      <c r="N296" s="323"/>
      <c r="O296" s="323"/>
      <c r="P296" s="323"/>
      <c r="Q296" s="323"/>
      <c r="R296" s="323"/>
      <c r="S296" s="323"/>
      <c r="T296" s="323"/>
      <c r="U296" s="323"/>
      <c r="V296" s="323"/>
      <c r="W296" s="323"/>
      <c r="X296" s="323"/>
      <c r="Y296" s="323"/>
    </row>
    <row r="297" spans="1:25" x14ac:dyDescent="0.25">
      <c r="A297" s="323"/>
      <c r="B297" s="323"/>
      <c r="C297" s="323"/>
      <c r="D297" s="323"/>
      <c r="E297" s="323"/>
      <c r="F297" s="323"/>
      <c r="G297" s="323"/>
      <c r="H297" s="323"/>
      <c r="I297" s="323"/>
      <c r="J297" s="323"/>
      <c r="K297" s="323"/>
      <c r="L297" s="323"/>
      <c r="M297" s="323"/>
      <c r="N297" s="323"/>
      <c r="O297" s="323"/>
      <c r="P297" s="323"/>
      <c r="Q297" s="323"/>
      <c r="R297" s="323"/>
      <c r="S297" s="323"/>
      <c r="T297" s="323"/>
      <c r="U297" s="323"/>
      <c r="V297" s="323"/>
      <c r="W297" s="323"/>
      <c r="X297" s="323"/>
      <c r="Y297" s="323"/>
    </row>
    <row r="298" spans="1:25" x14ac:dyDescent="0.25">
      <c r="A298" s="323"/>
      <c r="B298" s="323"/>
      <c r="C298" s="323"/>
      <c r="D298" s="323"/>
      <c r="E298" s="323"/>
      <c r="F298" s="323"/>
      <c r="G298" s="323"/>
      <c r="H298" s="323"/>
      <c r="I298" s="323"/>
      <c r="J298" s="323"/>
      <c r="K298" s="323"/>
      <c r="L298" s="323"/>
      <c r="M298" s="323"/>
      <c r="N298" s="323"/>
      <c r="O298" s="323"/>
      <c r="P298" s="323"/>
      <c r="Q298" s="323"/>
      <c r="R298" s="323"/>
      <c r="S298" s="323"/>
      <c r="T298" s="323"/>
      <c r="U298" s="323"/>
      <c r="V298" s="323"/>
      <c r="W298" s="323"/>
      <c r="X298" s="323"/>
      <c r="Y298" s="323"/>
    </row>
    <row r="299" spans="1:25" x14ac:dyDescent="0.25">
      <c r="A299" s="323"/>
      <c r="B299" s="323"/>
      <c r="C299" s="323"/>
      <c r="D299" s="323"/>
      <c r="E299" s="323"/>
      <c r="F299" s="323"/>
      <c r="G299" s="323"/>
      <c r="H299" s="323"/>
      <c r="I299" s="323"/>
      <c r="J299" s="323"/>
      <c r="K299" s="323"/>
      <c r="L299" s="323"/>
      <c r="M299" s="323"/>
      <c r="N299" s="323"/>
      <c r="O299" s="323"/>
      <c r="P299" s="323"/>
      <c r="Q299" s="323"/>
      <c r="R299" s="323"/>
      <c r="S299" s="323"/>
      <c r="T299" s="323"/>
      <c r="U299" s="323"/>
      <c r="V299" s="323"/>
      <c r="W299" s="323"/>
      <c r="X299" s="323"/>
      <c r="Y299" s="323"/>
    </row>
    <row r="300" spans="1:25" x14ac:dyDescent="0.25">
      <c r="A300" s="323"/>
      <c r="B300" s="323"/>
      <c r="C300" s="323"/>
      <c r="D300" s="323"/>
      <c r="E300" s="323"/>
      <c r="F300" s="323"/>
      <c r="G300" s="323"/>
      <c r="H300" s="323"/>
      <c r="I300" s="323"/>
      <c r="J300" s="323"/>
      <c r="K300" s="323"/>
      <c r="L300" s="323"/>
      <c r="M300" s="323"/>
      <c r="N300" s="323"/>
      <c r="O300" s="323"/>
      <c r="P300" s="323"/>
      <c r="Q300" s="323"/>
      <c r="R300" s="323"/>
      <c r="S300" s="323"/>
      <c r="T300" s="323"/>
      <c r="U300" s="323"/>
      <c r="V300" s="323"/>
      <c r="W300" s="323"/>
      <c r="X300" s="323"/>
      <c r="Y300" s="323"/>
    </row>
    <row r="301" spans="1:25" x14ac:dyDescent="0.25">
      <c r="A301" s="323"/>
      <c r="B301" s="323"/>
      <c r="C301" s="323"/>
      <c r="D301" s="323"/>
      <c r="E301" s="323"/>
      <c r="F301" s="323"/>
      <c r="G301" s="323"/>
      <c r="H301" s="323"/>
      <c r="I301" s="323"/>
      <c r="J301" s="323"/>
      <c r="K301" s="323"/>
      <c r="L301" s="323"/>
      <c r="M301" s="323"/>
      <c r="N301" s="323"/>
      <c r="O301" s="323"/>
      <c r="P301" s="323"/>
      <c r="Q301" s="323"/>
      <c r="R301" s="323"/>
      <c r="S301" s="323"/>
      <c r="T301" s="323"/>
      <c r="U301" s="323"/>
      <c r="V301" s="323"/>
      <c r="W301" s="323"/>
      <c r="X301" s="323"/>
      <c r="Y301" s="323"/>
    </row>
    <row r="304" spans="1:25" x14ac:dyDescent="0.25">
      <c r="A304" s="10" t="s">
        <v>160</v>
      </c>
      <c r="B304" s="10"/>
      <c r="C304" s="10"/>
      <c r="D304" s="10"/>
      <c r="E304" s="10"/>
      <c r="F304" s="10"/>
    </row>
    <row r="305" spans="1:25" ht="15.75" thickBot="1" x14ac:dyDescent="0.3"/>
    <row r="306" spans="1:25" x14ac:dyDescent="0.25">
      <c r="D306" s="111" t="s">
        <v>28</v>
      </c>
      <c r="E306" s="112"/>
      <c r="F306" s="112"/>
      <c r="G306" s="112"/>
      <c r="H306" s="112" t="s">
        <v>4</v>
      </c>
      <c r="I306" s="112"/>
      <c r="J306" s="112"/>
      <c r="K306" s="112" t="s">
        <v>23</v>
      </c>
      <c r="L306" s="112"/>
      <c r="M306" s="113"/>
    </row>
    <row r="307" spans="1:25" x14ac:dyDescent="0.25">
      <c r="D307" s="114" t="s">
        <v>20</v>
      </c>
      <c r="E307" s="115"/>
      <c r="F307" s="115"/>
      <c r="G307" s="115"/>
      <c r="H307" s="77">
        <f>Arkusz1!C2</f>
        <v>37193</v>
      </c>
      <c r="I307" s="77"/>
      <c r="J307" s="77"/>
      <c r="K307" s="77">
        <f>Arkusz1!D2</f>
        <v>33614</v>
      </c>
      <c r="L307" s="77"/>
      <c r="M307" s="78"/>
    </row>
    <row r="308" spans="1:25" x14ac:dyDescent="0.25">
      <c r="D308" s="116" t="s">
        <v>21</v>
      </c>
      <c r="E308" s="117"/>
      <c r="F308" s="117"/>
      <c r="G308" s="117"/>
      <c r="H308" s="77">
        <f>Arkusz1!C3</f>
        <v>1387</v>
      </c>
      <c r="I308" s="77"/>
      <c r="J308" s="77"/>
      <c r="K308" s="77">
        <f>Arkusz1!D3</f>
        <v>1230</v>
      </c>
      <c r="L308" s="77"/>
      <c r="M308" s="78"/>
    </row>
    <row r="309" spans="1:25" ht="15.75" thickBot="1" x14ac:dyDescent="0.3">
      <c r="D309" s="109" t="s">
        <v>22</v>
      </c>
      <c r="E309" s="110"/>
      <c r="F309" s="110"/>
      <c r="G309" s="110"/>
      <c r="H309" s="77">
        <f>Arkusz1!C4</f>
        <v>525</v>
      </c>
      <c r="I309" s="77"/>
      <c r="J309" s="77"/>
      <c r="K309" s="77">
        <f>Arkusz1!D4</f>
        <v>435</v>
      </c>
      <c r="L309" s="77"/>
      <c r="M309" s="78"/>
    </row>
    <row r="310" spans="1:25" ht="15.75" thickBot="1" x14ac:dyDescent="0.3">
      <c r="D310" s="97" t="s">
        <v>1</v>
      </c>
      <c r="E310" s="98"/>
      <c r="F310" s="98"/>
      <c r="G310" s="98"/>
      <c r="H310" s="99">
        <f>SUM(H307:J309)</f>
        <v>39105</v>
      </c>
      <c r="I310" s="99"/>
      <c r="J310" s="99"/>
      <c r="K310" s="99">
        <f>SUM(K307:M309)</f>
        <v>35279</v>
      </c>
      <c r="L310" s="99"/>
      <c r="M310" s="100"/>
    </row>
    <row r="311" spans="1:25" x14ac:dyDescent="0.25">
      <c r="D311" s="32"/>
      <c r="E311" s="32"/>
      <c r="F311" s="32"/>
      <c r="G311" s="32"/>
      <c r="H311" s="32"/>
      <c r="I311" s="32"/>
      <c r="J311" s="32"/>
      <c r="K311" s="32"/>
      <c r="L311" s="32"/>
      <c r="M311" s="32"/>
    </row>
    <row r="313" spans="1:25" x14ac:dyDescent="0.25">
      <c r="A313" s="323" t="s">
        <v>166</v>
      </c>
      <c r="B313" s="323"/>
      <c r="C313" s="323"/>
      <c r="D313" s="323"/>
      <c r="E313" s="323"/>
      <c r="F313" s="323"/>
      <c r="G313" s="323"/>
      <c r="H313" s="323"/>
      <c r="I313" s="323"/>
      <c r="J313" s="323"/>
      <c r="K313" s="323"/>
      <c r="L313" s="323"/>
      <c r="M313" s="323"/>
      <c r="N313" s="323"/>
      <c r="O313" s="323"/>
      <c r="P313" s="323"/>
      <c r="Q313" s="323"/>
      <c r="R313" s="323"/>
      <c r="S313" s="323"/>
      <c r="T313" s="323"/>
      <c r="U313" s="323"/>
      <c r="V313" s="323"/>
      <c r="W313" s="323"/>
      <c r="X313" s="323"/>
      <c r="Y313" s="323"/>
    </row>
    <row r="314" spans="1:25" x14ac:dyDescent="0.25">
      <c r="A314" s="323"/>
      <c r="B314" s="323"/>
      <c r="C314" s="323"/>
      <c r="D314" s="323"/>
      <c r="E314" s="323"/>
      <c r="F314" s="323"/>
      <c r="G314" s="323"/>
      <c r="H314" s="323"/>
      <c r="I314" s="323"/>
      <c r="J314" s="323"/>
      <c r="K314" s="323"/>
      <c r="L314" s="323"/>
      <c r="M314" s="323"/>
      <c r="N314" s="323"/>
      <c r="O314" s="323"/>
      <c r="P314" s="323"/>
      <c r="Q314" s="323"/>
      <c r="R314" s="323"/>
      <c r="S314" s="323"/>
      <c r="T314" s="323"/>
      <c r="U314" s="323"/>
      <c r="V314" s="323"/>
      <c r="W314" s="323"/>
      <c r="X314" s="323"/>
      <c r="Y314" s="323"/>
    </row>
    <row r="315" spans="1:25" x14ac:dyDescent="0.25">
      <c r="A315" s="323"/>
      <c r="B315" s="323"/>
      <c r="C315" s="323"/>
      <c r="D315" s="323"/>
      <c r="E315" s="323"/>
      <c r="F315" s="323"/>
      <c r="G315" s="323"/>
      <c r="H315" s="323"/>
      <c r="I315" s="323"/>
      <c r="J315" s="323"/>
      <c r="K315" s="323"/>
      <c r="L315" s="323"/>
      <c r="M315" s="323"/>
      <c r="N315" s="323"/>
      <c r="O315" s="323"/>
      <c r="P315" s="323"/>
      <c r="Q315" s="323"/>
      <c r="R315" s="323"/>
      <c r="S315" s="323"/>
      <c r="T315" s="323"/>
      <c r="U315" s="323"/>
      <c r="V315" s="323"/>
      <c r="W315" s="323"/>
      <c r="X315" s="323"/>
      <c r="Y315" s="323"/>
    </row>
    <row r="316" spans="1:25" x14ac:dyDescent="0.25">
      <c r="A316" s="323"/>
      <c r="B316" s="323"/>
      <c r="C316" s="323"/>
      <c r="D316" s="323"/>
      <c r="E316" s="323"/>
      <c r="F316" s="323"/>
      <c r="G316" s="323"/>
      <c r="H316" s="323"/>
      <c r="I316" s="323"/>
      <c r="J316" s="323"/>
      <c r="K316" s="323"/>
      <c r="L316" s="323"/>
      <c r="M316" s="323"/>
      <c r="N316" s="323"/>
      <c r="O316" s="323"/>
      <c r="P316" s="323"/>
      <c r="Q316" s="323"/>
      <c r="R316" s="323"/>
      <c r="S316" s="323"/>
      <c r="T316" s="323"/>
      <c r="U316" s="323"/>
      <c r="V316" s="323"/>
      <c r="W316" s="323"/>
      <c r="X316" s="323"/>
      <c r="Y316" s="323"/>
    </row>
    <row r="317" spans="1:25" x14ac:dyDescent="0.25">
      <c r="A317" s="323"/>
      <c r="B317" s="323"/>
      <c r="C317" s="323"/>
      <c r="D317" s="323"/>
      <c r="E317" s="323"/>
      <c r="F317" s="323"/>
      <c r="G317" s="323"/>
      <c r="H317" s="323"/>
      <c r="I317" s="323"/>
      <c r="J317" s="323"/>
      <c r="K317" s="323"/>
      <c r="L317" s="323"/>
      <c r="M317" s="323"/>
      <c r="N317" s="323"/>
      <c r="O317" s="323"/>
      <c r="P317" s="323"/>
      <c r="Q317" s="323"/>
      <c r="R317" s="323"/>
      <c r="S317" s="323"/>
      <c r="T317" s="323"/>
      <c r="U317" s="323"/>
      <c r="V317" s="323"/>
      <c r="W317" s="323"/>
      <c r="X317" s="323"/>
      <c r="Y317" s="323"/>
    </row>
    <row r="318" spans="1:25" x14ac:dyDescent="0.25">
      <c r="A318" s="323"/>
      <c r="B318" s="323"/>
      <c r="C318" s="323"/>
      <c r="D318" s="323"/>
      <c r="E318" s="323"/>
      <c r="F318" s="323"/>
      <c r="G318" s="323"/>
      <c r="H318" s="323"/>
      <c r="I318" s="323"/>
      <c r="J318" s="323"/>
      <c r="K318" s="323"/>
      <c r="L318" s="323"/>
      <c r="M318" s="323"/>
      <c r="N318" s="323"/>
      <c r="O318" s="323"/>
      <c r="P318" s="323"/>
      <c r="Q318" s="323"/>
      <c r="R318" s="323"/>
      <c r="S318" s="323"/>
      <c r="T318" s="323"/>
      <c r="U318" s="323"/>
      <c r="V318" s="323"/>
      <c r="W318" s="323"/>
      <c r="X318" s="323"/>
      <c r="Y318" s="323"/>
    </row>
    <row r="321" spans="1:25" x14ac:dyDescent="0.25">
      <c r="A321" s="10" t="s">
        <v>161</v>
      </c>
      <c r="B321" s="10"/>
      <c r="C321" s="10"/>
      <c r="D321" s="10"/>
      <c r="E321" s="10"/>
      <c r="F321" s="10"/>
      <c r="G321" s="10"/>
      <c r="H321" s="10"/>
      <c r="I321" s="10"/>
      <c r="J321" s="10"/>
    </row>
    <row r="322" spans="1:25" x14ac:dyDescent="0.25">
      <c r="A322" s="10"/>
      <c r="B322" s="10"/>
      <c r="C322" s="10"/>
      <c r="D322" s="10"/>
      <c r="E322" s="10"/>
      <c r="F322" s="10"/>
      <c r="G322" s="10"/>
      <c r="H322" s="10"/>
      <c r="I322" s="10"/>
      <c r="J322" s="10"/>
    </row>
    <row r="323" spans="1:25" ht="15.75" thickBot="1" x14ac:dyDescent="0.3">
      <c r="A323" s="10"/>
      <c r="B323" s="10"/>
      <c r="C323" s="10"/>
      <c r="D323" s="10"/>
      <c r="E323" s="10"/>
      <c r="F323" s="10"/>
      <c r="G323" s="10"/>
      <c r="H323" s="10"/>
      <c r="I323" s="10"/>
      <c r="J323" s="10"/>
    </row>
    <row r="324" spans="1:25" x14ac:dyDescent="0.25">
      <c r="D324" s="101" t="s">
        <v>48</v>
      </c>
      <c r="E324" s="102"/>
      <c r="F324" s="102"/>
      <c r="G324" s="105" t="str">
        <f>CONCATENATE(Arkusz18!A2," - ",Arkusz18!B2," r.")</f>
        <v>01.01.2015 - 31.01.2015 r.</v>
      </c>
      <c r="H324" s="105"/>
      <c r="I324" s="105"/>
      <c r="J324" s="105"/>
      <c r="K324" s="105"/>
      <c r="L324" s="105"/>
      <c r="M324" s="105"/>
      <c r="N324" s="105"/>
      <c r="O324" s="105"/>
      <c r="P324" s="105"/>
      <c r="Q324" s="105"/>
      <c r="R324" s="106"/>
    </row>
    <row r="325" spans="1:25" ht="24" customHeight="1" x14ac:dyDescent="0.25">
      <c r="D325" s="103"/>
      <c r="E325" s="104"/>
      <c r="F325" s="104"/>
      <c r="G325" s="107" t="s">
        <v>65</v>
      </c>
      <c r="H325" s="107"/>
      <c r="I325" s="107"/>
      <c r="J325" s="107" t="s">
        <v>93</v>
      </c>
      <c r="K325" s="107"/>
      <c r="L325" s="107"/>
      <c r="M325" s="107" t="s">
        <v>64</v>
      </c>
      <c r="N325" s="107"/>
      <c r="O325" s="107"/>
      <c r="P325" s="107" t="s">
        <v>92</v>
      </c>
      <c r="Q325" s="107"/>
      <c r="R325" s="108"/>
    </row>
    <row r="326" spans="1:25" ht="15" customHeight="1" x14ac:dyDescent="0.25">
      <c r="D326" s="249" t="s">
        <v>91</v>
      </c>
      <c r="E326" s="250"/>
      <c r="F326" s="250"/>
      <c r="G326" s="96">
        <f>Arkusz16!A2</f>
        <v>4193</v>
      </c>
      <c r="H326" s="96"/>
      <c r="I326" s="96"/>
      <c r="J326" s="96">
        <f>Arkusz16!A3</f>
        <v>0</v>
      </c>
      <c r="K326" s="96"/>
      <c r="L326" s="96"/>
      <c r="M326" s="96">
        <f>Arkusz16!A4</f>
        <v>0</v>
      </c>
      <c r="N326" s="96"/>
      <c r="O326" s="96"/>
      <c r="P326" s="96">
        <f>Arkusz16!A5</f>
        <v>5</v>
      </c>
      <c r="Q326" s="96"/>
      <c r="R326" s="96"/>
    </row>
    <row r="327" spans="1:25" x14ac:dyDescent="0.25">
      <c r="D327" s="243" t="s">
        <v>50</v>
      </c>
      <c r="E327" s="244"/>
      <c r="F327" s="244"/>
      <c r="G327" s="245">
        <f>Arkusz16!A6</f>
        <v>3073</v>
      </c>
      <c r="H327" s="245"/>
      <c r="I327" s="245"/>
      <c r="J327" s="246">
        <f>Arkusz16!A7</f>
        <v>19</v>
      </c>
      <c r="K327" s="247"/>
      <c r="L327" s="248"/>
      <c r="M327" s="246">
        <f>Arkusz16!A8</f>
        <v>0</v>
      </c>
      <c r="N327" s="247"/>
      <c r="O327" s="248"/>
      <c r="P327" s="246">
        <f>Arkusz16!A9</f>
        <v>11</v>
      </c>
      <c r="Q327" s="247"/>
      <c r="R327" s="248"/>
    </row>
    <row r="328" spans="1:25" ht="15.75" thickBot="1" x14ac:dyDescent="0.3">
      <c r="D328" s="88" t="s">
        <v>51</v>
      </c>
      <c r="E328" s="89"/>
      <c r="F328" s="89"/>
      <c r="G328" s="90">
        <f>Arkusz16!A10</f>
        <v>1481</v>
      </c>
      <c r="H328" s="90"/>
      <c r="I328" s="90"/>
      <c r="J328" s="90">
        <f>Arkusz16!A11</f>
        <v>1</v>
      </c>
      <c r="K328" s="90"/>
      <c r="L328" s="90"/>
      <c r="M328" s="90">
        <f>Arkusz16!A12</f>
        <v>0</v>
      </c>
      <c r="N328" s="90"/>
      <c r="O328" s="90"/>
      <c r="P328" s="90">
        <f>Arkusz16!A13</f>
        <v>2</v>
      </c>
      <c r="Q328" s="90"/>
      <c r="R328" s="90"/>
    </row>
    <row r="329" spans="1:25" ht="15.75" thickBot="1" x14ac:dyDescent="0.3">
      <c r="D329" s="91" t="s">
        <v>49</v>
      </c>
      <c r="E329" s="92"/>
      <c r="F329" s="92"/>
      <c r="G329" s="93">
        <f>SUM(G326:I328)</f>
        <v>8747</v>
      </c>
      <c r="H329" s="93"/>
      <c r="I329" s="93"/>
      <c r="J329" s="93">
        <f t="shared" ref="J329" si="10">SUM(J326:L328)</f>
        <v>20</v>
      </c>
      <c r="K329" s="93"/>
      <c r="L329" s="93"/>
      <c r="M329" s="93">
        <f t="shared" ref="M329" si="11">SUM(M326:O328)</f>
        <v>0</v>
      </c>
      <c r="N329" s="93"/>
      <c r="O329" s="93"/>
      <c r="P329" s="93">
        <f t="shared" ref="P329" si="12">SUM(P326:R328)</f>
        <v>18</v>
      </c>
      <c r="Q329" s="93"/>
      <c r="R329" s="94"/>
    </row>
    <row r="330" spans="1:25" x14ac:dyDescent="0.25">
      <c r="A330" s="33"/>
      <c r="B330" s="33"/>
      <c r="C330" s="33"/>
      <c r="D330" s="31"/>
      <c r="E330" s="31"/>
      <c r="F330" s="31"/>
      <c r="G330" s="31"/>
      <c r="H330" s="31"/>
      <c r="I330" s="31"/>
      <c r="J330" s="31"/>
      <c r="K330" s="31"/>
      <c r="L330" s="31"/>
      <c r="M330" s="31"/>
      <c r="N330" s="31"/>
      <c r="O330" s="31"/>
    </row>
    <row r="334" spans="1:25" ht="15" customHeight="1" x14ac:dyDescent="0.25">
      <c r="A334" s="323" t="s">
        <v>167</v>
      </c>
      <c r="B334" s="323"/>
      <c r="C334" s="323"/>
      <c r="D334" s="323"/>
      <c r="E334" s="323"/>
      <c r="F334" s="323"/>
      <c r="G334" s="323"/>
      <c r="H334" s="323"/>
      <c r="I334" s="323"/>
      <c r="J334" s="323"/>
      <c r="K334" s="323"/>
      <c r="L334" s="323"/>
      <c r="M334" s="323"/>
      <c r="N334" s="323"/>
      <c r="O334" s="323"/>
      <c r="P334" s="323"/>
      <c r="Q334" s="323"/>
      <c r="R334" s="323"/>
      <c r="S334" s="323"/>
      <c r="T334" s="323"/>
      <c r="U334" s="323"/>
      <c r="V334" s="323"/>
      <c r="W334" s="323"/>
      <c r="X334" s="323"/>
      <c r="Y334" s="323"/>
    </row>
    <row r="335" spans="1:25" x14ac:dyDescent="0.25">
      <c r="A335" s="323"/>
      <c r="B335" s="323"/>
      <c r="C335" s="323"/>
      <c r="D335" s="323"/>
      <c r="E335" s="323"/>
      <c r="F335" s="323"/>
      <c r="G335" s="323"/>
      <c r="H335" s="323"/>
      <c r="I335" s="323"/>
      <c r="J335" s="323"/>
      <c r="K335" s="323"/>
      <c r="L335" s="323"/>
      <c r="M335" s="323"/>
      <c r="N335" s="323"/>
      <c r="O335" s="323"/>
      <c r="P335" s="323"/>
      <c r="Q335" s="323"/>
      <c r="R335" s="323"/>
      <c r="S335" s="323"/>
      <c r="T335" s="323"/>
      <c r="U335" s="323"/>
      <c r="V335" s="323"/>
      <c r="W335" s="323"/>
      <c r="X335" s="323"/>
      <c r="Y335" s="323"/>
    </row>
    <row r="336" spans="1:25" x14ac:dyDescent="0.25">
      <c r="A336" s="323"/>
      <c r="B336" s="323"/>
      <c r="C336" s="323"/>
      <c r="D336" s="323"/>
      <c r="E336" s="323"/>
      <c r="F336" s="323"/>
      <c r="G336" s="323"/>
      <c r="H336" s="323"/>
      <c r="I336" s="323"/>
      <c r="J336" s="323"/>
      <c r="K336" s="323"/>
      <c r="L336" s="323"/>
      <c r="M336" s="323"/>
      <c r="N336" s="323"/>
      <c r="O336" s="323"/>
      <c r="P336" s="323"/>
      <c r="Q336" s="323"/>
      <c r="R336" s="323"/>
      <c r="S336" s="323"/>
      <c r="T336" s="323"/>
      <c r="U336" s="323"/>
      <c r="V336" s="323"/>
      <c r="W336" s="323"/>
      <c r="X336" s="323"/>
      <c r="Y336" s="323"/>
    </row>
    <row r="337" spans="1:25" x14ac:dyDescent="0.25">
      <c r="A337" s="323"/>
      <c r="B337" s="323"/>
      <c r="C337" s="323"/>
      <c r="D337" s="323"/>
      <c r="E337" s="323"/>
      <c r="F337" s="323"/>
      <c r="G337" s="323"/>
      <c r="H337" s="323"/>
      <c r="I337" s="323"/>
      <c r="J337" s="323"/>
      <c r="K337" s="323"/>
      <c r="L337" s="323"/>
      <c r="M337" s="323"/>
      <c r="N337" s="323"/>
      <c r="O337" s="323"/>
      <c r="P337" s="323"/>
      <c r="Q337" s="323"/>
      <c r="R337" s="323"/>
      <c r="S337" s="323"/>
      <c r="T337" s="323"/>
      <c r="U337" s="323"/>
      <c r="V337" s="323"/>
      <c r="W337" s="323"/>
      <c r="X337" s="323"/>
      <c r="Y337" s="323"/>
    </row>
    <row r="338" spans="1:25" x14ac:dyDescent="0.25">
      <c r="A338" s="323"/>
      <c r="B338" s="323"/>
      <c r="C338" s="323"/>
      <c r="D338" s="323"/>
      <c r="E338" s="323"/>
      <c r="F338" s="323"/>
      <c r="G338" s="323"/>
      <c r="H338" s="323"/>
      <c r="I338" s="323"/>
      <c r="J338" s="323"/>
      <c r="K338" s="323"/>
      <c r="L338" s="323"/>
      <c r="M338" s="323"/>
      <c r="N338" s="323"/>
      <c r="O338" s="323"/>
      <c r="P338" s="323"/>
      <c r="Q338" s="323"/>
      <c r="R338" s="323"/>
      <c r="S338" s="323"/>
      <c r="T338" s="323"/>
      <c r="U338" s="323"/>
      <c r="V338" s="323"/>
      <c r="W338" s="323"/>
      <c r="X338" s="323"/>
      <c r="Y338" s="323"/>
    </row>
    <row r="339" spans="1:25" x14ac:dyDescent="0.25">
      <c r="A339" s="323"/>
      <c r="B339" s="323"/>
      <c r="C339" s="323"/>
      <c r="D339" s="323"/>
      <c r="E339" s="323"/>
      <c r="F339" s="323"/>
      <c r="G339" s="323"/>
      <c r="H339" s="323"/>
      <c r="I339" s="323"/>
      <c r="J339" s="323"/>
      <c r="K339" s="323"/>
      <c r="L339" s="323"/>
      <c r="M339" s="323"/>
      <c r="N339" s="323"/>
      <c r="O339" s="323"/>
      <c r="P339" s="323"/>
      <c r="Q339" s="323"/>
      <c r="R339" s="323"/>
      <c r="S339" s="323"/>
      <c r="T339" s="323"/>
      <c r="U339" s="323"/>
      <c r="V339" s="323"/>
      <c r="W339" s="323"/>
      <c r="X339" s="323"/>
      <c r="Y339" s="323"/>
    </row>
    <row r="343" spans="1:25" x14ac:dyDescent="0.25">
      <c r="A343" s="34" t="s">
        <v>162</v>
      </c>
      <c r="B343" s="34"/>
      <c r="C343" s="34"/>
      <c r="D343" s="34"/>
      <c r="E343" s="34"/>
      <c r="F343" s="34"/>
      <c r="G343" s="34"/>
      <c r="H343" s="34"/>
      <c r="I343" s="34"/>
      <c r="J343" s="34"/>
      <c r="K343" s="34"/>
      <c r="L343" s="34"/>
      <c r="M343" s="34"/>
      <c r="N343" s="34"/>
      <c r="O343" s="34"/>
      <c r="R343" s="35"/>
      <c r="S343" s="35"/>
      <c r="T343" s="35"/>
    </row>
    <row r="344" spans="1:25" ht="15" customHeight="1" x14ac:dyDescent="0.25">
      <c r="P344" s="36"/>
      <c r="Q344" s="36"/>
      <c r="R344" s="35"/>
      <c r="S344" s="35"/>
      <c r="T344" s="35"/>
      <c r="U344" s="36"/>
    </row>
    <row r="345" spans="1:25" ht="15" customHeight="1" x14ac:dyDescent="0.25">
      <c r="G345" s="4"/>
      <c r="H345" s="4"/>
      <c r="I345" s="4"/>
      <c r="J345" s="4"/>
      <c r="K345" s="4"/>
      <c r="L345" s="4"/>
      <c r="M345" s="4"/>
      <c r="N345" s="4"/>
      <c r="O345" s="4"/>
      <c r="P345" s="4"/>
      <c r="Q345" s="4"/>
      <c r="R345" s="4"/>
      <c r="S345" s="4"/>
      <c r="T345" s="4"/>
      <c r="U345" s="4"/>
    </row>
    <row r="346" spans="1:25" ht="15" customHeight="1" x14ac:dyDescent="0.25">
      <c r="A346" s="57" t="s">
        <v>168</v>
      </c>
      <c r="B346" s="95"/>
      <c r="C346" s="95"/>
      <c r="D346" s="95"/>
      <c r="E346" s="95"/>
      <c r="F346" s="95"/>
      <c r="G346" s="95"/>
      <c r="H346" s="95"/>
      <c r="I346" s="95"/>
      <c r="J346" s="95"/>
      <c r="K346" s="95"/>
      <c r="L346" s="95"/>
      <c r="M346" s="95"/>
      <c r="N346" s="95"/>
      <c r="O346" s="95"/>
      <c r="P346" s="95"/>
      <c r="Q346" s="95"/>
      <c r="R346" s="95"/>
      <c r="S346" s="95"/>
      <c r="T346" s="95"/>
      <c r="U346" s="95"/>
      <c r="V346" s="95"/>
      <c r="W346" s="95"/>
      <c r="X346" s="95"/>
      <c r="Y346" s="95"/>
    </row>
    <row r="347" spans="1:25" ht="15" customHeight="1" x14ac:dyDescent="0.25">
      <c r="A347" s="95"/>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row>
    <row r="348" spans="1:25" ht="15" customHeight="1" x14ac:dyDescent="0.25">
      <c r="A348" s="95"/>
      <c r="B348" s="95"/>
      <c r="C348" s="95"/>
      <c r="D348" s="95"/>
      <c r="E348" s="95"/>
      <c r="F348" s="95"/>
      <c r="G348" s="95"/>
      <c r="H348" s="95"/>
      <c r="I348" s="95"/>
      <c r="J348" s="95"/>
      <c r="K348" s="95"/>
      <c r="L348" s="95"/>
      <c r="M348" s="95"/>
      <c r="N348" s="95"/>
      <c r="O348" s="95"/>
      <c r="P348" s="95"/>
      <c r="Q348" s="95"/>
      <c r="R348" s="95"/>
      <c r="S348" s="95"/>
      <c r="T348" s="95"/>
      <c r="U348" s="95"/>
      <c r="V348" s="95"/>
      <c r="W348" s="95"/>
      <c r="X348" s="95"/>
      <c r="Y348" s="95"/>
    </row>
    <row r="349" spans="1:25" ht="15" customHeight="1" x14ac:dyDescent="0.25">
      <c r="A349" s="95"/>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row>
    <row r="350" spans="1:25" ht="15" customHeight="1" x14ac:dyDescent="0.25">
      <c r="A350" s="95"/>
      <c r="B350" s="95"/>
      <c r="C350" s="95"/>
      <c r="D350" s="95"/>
      <c r="E350" s="95"/>
      <c r="F350" s="95"/>
      <c r="G350" s="95"/>
      <c r="H350" s="95"/>
      <c r="I350" s="95"/>
      <c r="J350" s="95"/>
      <c r="K350" s="95"/>
      <c r="L350" s="95"/>
      <c r="M350" s="95"/>
      <c r="N350" s="95"/>
      <c r="O350" s="95"/>
      <c r="P350" s="95"/>
      <c r="Q350" s="95"/>
      <c r="R350" s="95"/>
      <c r="S350" s="95"/>
      <c r="T350" s="95"/>
      <c r="U350" s="95"/>
      <c r="V350" s="95"/>
      <c r="W350" s="95"/>
      <c r="X350" s="95"/>
      <c r="Y350" s="95"/>
    </row>
    <row r="351" spans="1:25" ht="15" customHeight="1" x14ac:dyDescent="0.25">
      <c r="A351" s="95"/>
      <c r="B351" s="95"/>
      <c r="C351" s="95"/>
      <c r="D351" s="95"/>
      <c r="E351" s="95"/>
      <c r="F351" s="95"/>
      <c r="G351" s="95"/>
      <c r="H351" s="95"/>
      <c r="I351" s="95"/>
      <c r="J351" s="95"/>
      <c r="K351" s="95"/>
      <c r="L351" s="95"/>
      <c r="M351" s="95"/>
      <c r="N351" s="95"/>
      <c r="O351" s="95"/>
      <c r="P351" s="95"/>
      <c r="Q351" s="95"/>
      <c r="R351" s="95"/>
      <c r="S351" s="95"/>
      <c r="T351" s="95"/>
      <c r="U351" s="95"/>
      <c r="V351" s="95"/>
      <c r="W351" s="95"/>
      <c r="X351" s="95"/>
      <c r="Y351" s="95"/>
    </row>
    <row r="352" spans="1:25" ht="15" customHeight="1" x14ac:dyDescent="0.25">
      <c r="A352" s="95"/>
      <c r="B352" s="95"/>
      <c r="C352" s="95"/>
      <c r="D352" s="95"/>
      <c r="E352" s="95"/>
      <c r="F352" s="95"/>
      <c r="G352" s="95"/>
      <c r="H352" s="95"/>
      <c r="I352" s="95"/>
      <c r="J352" s="95"/>
      <c r="K352" s="95"/>
      <c r="L352" s="95"/>
      <c r="M352" s="95"/>
      <c r="N352" s="95"/>
      <c r="O352" s="95"/>
      <c r="P352" s="95"/>
      <c r="Q352" s="95"/>
      <c r="R352" s="95"/>
      <c r="S352" s="95"/>
      <c r="T352" s="95"/>
      <c r="U352" s="95"/>
      <c r="V352" s="95"/>
      <c r="W352" s="95"/>
      <c r="X352" s="95"/>
      <c r="Y352" s="95"/>
    </row>
    <row r="353" spans="1:25" ht="15" customHeight="1" x14ac:dyDescent="0.25">
      <c r="A353" s="95"/>
      <c r="B353" s="95"/>
      <c r="C353" s="95"/>
      <c r="D353" s="95"/>
      <c r="E353" s="95"/>
      <c r="F353" s="95"/>
      <c r="G353" s="95"/>
      <c r="H353" s="95"/>
      <c r="I353" s="95"/>
      <c r="J353" s="95"/>
      <c r="K353" s="95"/>
      <c r="L353" s="95"/>
      <c r="M353" s="95"/>
      <c r="N353" s="95"/>
      <c r="O353" s="95"/>
      <c r="P353" s="95"/>
      <c r="Q353" s="95"/>
      <c r="R353" s="95"/>
      <c r="S353" s="95"/>
      <c r="T353" s="95"/>
      <c r="U353" s="95"/>
      <c r="V353" s="95"/>
      <c r="W353" s="95"/>
      <c r="X353" s="95"/>
      <c r="Y353" s="95"/>
    </row>
    <row r="354" spans="1:25" ht="15" customHeight="1" x14ac:dyDescent="0.25">
      <c r="A354" s="95"/>
      <c r="B354" s="95"/>
      <c r="C354" s="95"/>
      <c r="D354" s="95"/>
      <c r="E354" s="95"/>
      <c r="F354" s="95"/>
      <c r="G354" s="95"/>
      <c r="H354" s="95"/>
      <c r="I354" s="95"/>
      <c r="J354" s="95"/>
      <c r="K354" s="95"/>
      <c r="L354" s="95"/>
      <c r="M354" s="95"/>
      <c r="N354" s="95"/>
      <c r="O354" s="95"/>
      <c r="P354" s="95"/>
      <c r="Q354" s="95"/>
      <c r="R354" s="95"/>
      <c r="S354" s="95"/>
      <c r="T354" s="95"/>
      <c r="U354" s="95"/>
      <c r="V354" s="95"/>
      <c r="W354" s="95"/>
      <c r="X354" s="95"/>
      <c r="Y354" s="95"/>
    </row>
    <row r="355" spans="1:25" ht="15" customHeight="1" x14ac:dyDescent="0.25">
      <c r="A355" s="95"/>
      <c r="B355" s="95"/>
      <c r="C355" s="95"/>
      <c r="D355" s="95"/>
      <c r="E355" s="95"/>
      <c r="F355" s="95"/>
      <c r="G355" s="95"/>
      <c r="H355" s="95"/>
      <c r="I355" s="95"/>
      <c r="J355" s="95"/>
      <c r="K355" s="95"/>
      <c r="L355" s="95"/>
      <c r="M355" s="95"/>
      <c r="N355" s="95"/>
      <c r="O355" s="95"/>
      <c r="P355" s="95"/>
      <c r="Q355" s="95"/>
      <c r="R355" s="95"/>
      <c r="S355" s="95"/>
      <c r="T355" s="95"/>
      <c r="U355" s="95"/>
      <c r="V355" s="95"/>
      <c r="W355" s="95"/>
      <c r="X355" s="95"/>
      <c r="Y355" s="95"/>
    </row>
    <row r="356" spans="1:25" ht="15" customHeight="1" x14ac:dyDescent="0.25">
      <c r="A356" s="95"/>
      <c r="B356" s="95"/>
      <c r="C356" s="95"/>
      <c r="D356" s="95"/>
      <c r="E356" s="95"/>
      <c r="F356" s="95"/>
      <c r="G356" s="95"/>
      <c r="H356" s="95"/>
      <c r="I356" s="95"/>
      <c r="J356" s="95"/>
      <c r="K356" s="95"/>
      <c r="L356" s="95"/>
      <c r="M356" s="95"/>
      <c r="N356" s="95"/>
      <c r="O356" s="95"/>
      <c r="P356" s="95"/>
      <c r="Q356" s="95"/>
      <c r="R356" s="95"/>
      <c r="S356" s="95"/>
      <c r="T356" s="95"/>
      <c r="U356" s="95"/>
      <c r="V356" s="95"/>
      <c r="W356" s="95"/>
      <c r="X356" s="95"/>
      <c r="Y356" s="95"/>
    </row>
    <row r="357" spans="1:25" x14ac:dyDescent="0.25">
      <c r="A357" s="95"/>
      <c r="B357" s="95"/>
      <c r="C357" s="95"/>
      <c r="D357" s="95"/>
      <c r="E357" s="95"/>
      <c r="F357" s="95"/>
      <c r="G357" s="95"/>
      <c r="H357" s="95"/>
      <c r="I357" s="95"/>
      <c r="J357" s="95"/>
      <c r="K357" s="95"/>
      <c r="L357" s="95"/>
      <c r="M357" s="95"/>
      <c r="N357" s="95"/>
      <c r="O357" s="95"/>
      <c r="P357" s="95"/>
      <c r="Q357" s="95"/>
      <c r="R357" s="95"/>
      <c r="S357" s="95"/>
      <c r="T357" s="95"/>
      <c r="U357" s="95"/>
      <c r="V357" s="95"/>
      <c r="W357" s="95"/>
      <c r="X357" s="95"/>
      <c r="Y357" s="95"/>
    </row>
    <row r="358" spans="1:25" x14ac:dyDescent="0.25">
      <c r="A358" s="95"/>
      <c r="B358" s="95"/>
      <c r="C358" s="95"/>
      <c r="D358" s="95"/>
      <c r="E358" s="95"/>
      <c r="F358" s="95"/>
      <c r="G358" s="95"/>
      <c r="H358" s="95"/>
      <c r="I358" s="95"/>
      <c r="J358" s="95"/>
      <c r="K358" s="95"/>
      <c r="L358" s="95"/>
      <c r="M358" s="95"/>
      <c r="N358" s="95"/>
      <c r="O358" s="95"/>
      <c r="P358" s="95"/>
      <c r="Q358" s="95"/>
      <c r="R358" s="95"/>
      <c r="S358" s="95"/>
      <c r="T358" s="95"/>
      <c r="U358" s="95"/>
      <c r="V358" s="95"/>
      <c r="W358" s="95"/>
      <c r="X358" s="95"/>
      <c r="Y358" s="95"/>
    </row>
    <row r="359" spans="1:25" x14ac:dyDescent="0.25">
      <c r="A359" s="95"/>
      <c r="B359" s="95"/>
      <c r="C359" s="95"/>
      <c r="D359" s="95"/>
      <c r="E359" s="95"/>
      <c r="F359" s="95"/>
      <c r="G359" s="95"/>
      <c r="H359" s="95"/>
      <c r="I359" s="95"/>
      <c r="J359" s="95"/>
      <c r="K359" s="95"/>
      <c r="L359" s="95"/>
      <c r="M359" s="95"/>
      <c r="N359" s="95"/>
      <c r="O359" s="95"/>
      <c r="P359" s="95"/>
      <c r="Q359" s="95"/>
      <c r="R359" s="95"/>
      <c r="S359" s="95"/>
      <c r="T359" s="95"/>
      <c r="U359" s="95"/>
      <c r="V359" s="95"/>
      <c r="W359" s="95"/>
      <c r="X359" s="95"/>
      <c r="Y359" s="95"/>
    </row>
    <row r="360" spans="1:25" ht="15" customHeight="1" x14ac:dyDescent="0.25">
      <c r="A360" s="95"/>
      <c r="B360" s="95"/>
      <c r="C360" s="95"/>
      <c r="D360" s="95"/>
      <c r="E360" s="95"/>
      <c r="F360" s="95"/>
      <c r="G360" s="95"/>
      <c r="H360" s="95"/>
      <c r="I360" s="95"/>
      <c r="J360" s="95"/>
      <c r="K360" s="95"/>
      <c r="L360" s="95"/>
      <c r="M360" s="95"/>
      <c r="N360" s="95"/>
      <c r="O360" s="95"/>
      <c r="P360" s="95"/>
      <c r="Q360" s="95"/>
      <c r="R360" s="95"/>
      <c r="S360" s="95"/>
      <c r="T360" s="95"/>
      <c r="U360" s="95"/>
      <c r="V360" s="95"/>
      <c r="W360" s="95"/>
      <c r="X360" s="95"/>
      <c r="Y360" s="95"/>
    </row>
    <row r="361" spans="1:25" x14ac:dyDescent="0.25">
      <c r="A361" s="95"/>
      <c r="B361" s="95"/>
      <c r="C361" s="95"/>
      <c r="D361" s="95"/>
      <c r="E361" s="95"/>
      <c r="F361" s="95"/>
      <c r="G361" s="95"/>
      <c r="H361" s="95"/>
      <c r="I361" s="95"/>
      <c r="J361" s="95"/>
      <c r="K361" s="95"/>
      <c r="L361" s="95"/>
      <c r="M361" s="95"/>
      <c r="N361" s="95"/>
      <c r="O361" s="95"/>
      <c r="P361" s="95"/>
      <c r="Q361" s="95"/>
      <c r="R361" s="95"/>
      <c r="S361" s="95"/>
      <c r="T361" s="95"/>
      <c r="U361" s="95"/>
      <c r="V361" s="95"/>
      <c r="W361" s="95"/>
      <c r="X361" s="95"/>
      <c r="Y361" s="95"/>
    </row>
    <row r="362" spans="1:25" x14ac:dyDescent="0.25">
      <c r="A362" s="95"/>
      <c r="B362" s="95"/>
      <c r="C362" s="95"/>
      <c r="D362" s="95"/>
      <c r="E362" s="95"/>
      <c r="F362" s="95"/>
      <c r="G362" s="95"/>
      <c r="H362" s="95"/>
      <c r="I362" s="95"/>
      <c r="J362" s="95"/>
      <c r="K362" s="95"/>
      <c r="L362" s="95"/>
      <c r="M362" s="95"/>
      <c r="N362" s="95"/>
      <c r="O362" s="95"/>
      <c r="P362" s="95"/>
      <c r="Q362" s="95"/>
      <c r="R362" s="95"/>
      <c r="S362" s="95"/>
      <c r="T362" s="95"/>
      <c r="U362" s="95"/>
      <c r="V362" s="95"/>
      <c r="W362" s="95"/>
      <c r="X362" s="95"/>
      <c r="Y362" s="95"/>
    </row>
    <row r="363" spans="1:25" ht="15" customHeight="1" x14ac:dyDescent="0.25">
      <c r="A363" s="95"/>
      <c r="B363" s="95"/>
      <c r="C363" s="95"/>
      <c r="D363" s="95"/>
      <c r="E363" s="95"/>
      <c r="F363" s="95"/>
      <c r="G363" s="95"/>
      <c r="H363" s="95"/>
      <c r="I363" s="95"/>
      <c r="J363" s="95"/>
      <c r="K363" s="95"/>
      <c r="L363" s="95"/>
      <c r="M363" s="95"/>
      <c r="N363" s="95"/>
      <c r="O363" s="95"/>
      <c r="P363" s="95"/>
      <c r="Q363" s="95"/>
      <c r="R363" s="95"/>
      <c r="S363" s="95"/>
      <c r="T363" s="95"/>
      <c r="U363" s="95"/>
      <c r="V363" s="95"/>
      <c r="W363" s="95"/>
      <c r="X363" s="95"/>
      <c r="Y363" s="95"/>
    </row>
    <row r="364" spans="1:25" s="46" customFormat="1" ht="15" customHeight="1" x14ac:dyDescent="0.25">
      <c r="A364" s="95"/>
      <c r="B364" s="95"/>
      <c r="C364" s="95"/>
      <c r="D364" s="95"/>
      <c r="E364" s="95"/>
      <c r="F364" s="95"/>
      <c r="G364" s="95"/>
      <c r="H364" s="95"/>
      <c r="I364" s="95"/>
      <c r="J364" s="95"/>
      <c r="K364" s="95"/>
      <c r="L364" s="95"/>
      <c r="M364" s="95"/>
      <c r="N364" s="95"/>
      <c r="O364" s="95"/>
      <c r="P364" s="95"/>
      <c r="Q364" s="95"/>
      <c r="R364" s="95"/>
      <c r="S364" s="95"/>
      <c r="T364" s="95"/>
      <c r="U364" s="95"/>
      <c r="V364" s="95"/>
      <c r="W364" s="95"/>
      <c r="X364" s="95"/>
      <c r="Y364" s="95"/>
    </row>
    <row r="365" spans="1:25" s="46" customFormat="1" ht="15" customHeight="1" x14ac:dyDescent="0.25">
      <c r="A365" s="95"/>
      <c r="B365" s="95"/>
      <c r="C365" s="95"/>
      <c r="D365" s="95"/>
      <c r="E365" s="95"/>
      <c r="F365" s="95"/>
      <c r="G365" s="95"/>
      <c r="H365" s="95"/>
      <c r="I365" s="95"/>
      <c r="J365" s="95"/>
      <c r="K365" s="95"/>
      <c r="L365" s="95"/>
      <c r="M365" s="95"/>
      <c r="N365" s="95"/>
      <c r="O365" s="95"/>
      <c r="P365" s="95"/>
      <c r="Q365" s="95"/>
      <c r="R365" s="95"/>
      <c r="S365" s="95"/>
      <c r="T365" s="95"/>
      <c r="U365" s="95"/>
      <c r="V365" s="95"/>
      <c r="W365" s="95"/>
      <c r="X365" s="95"/>
      <c r="Y365" s="95"/>
    </row>
    <row r="366" spans="1:25" s="46" customFormat="1" ht="15" customHeight="1" x14ac:dyDescent="0.25">
      <c r="A366" s="95"/>
      <c r="B366" s="95"/>
      <c r="C366" s="95"/>
      <c r="D366" s="95"/>
      <c r="E366" s="95"/>
      <c r="F366" s="95"/>
      <c r="G366" s="95"/>
      <c r="H366" s="95"/>
      <c r="I366" s="95"/>
      <c r="J366" s="95"/>
      <c r="K366" s="95"/>
      <c r="L366" s="95"/>
      <c r="M366" s="95"/>
      <c r="N366" s="95"/>
      <c r="O366" s="95"/>
      <c r="P366" s="95"/>
      <c r="Q366" s="95"/>
      <c r="R366" s="95"/>
      <c r="S366" s="95"/>
      <c r="T366" s="95"/>
      <c r="U366" s="95"/>
      <c r="V366" s="95"/>
      <c r="W366" s="95"/>
      <c r="X366" s="95"/>
      <c r="Y366" s="95"/>
    </row>
    <row r="367" spans="1:25" s="46" customFormat="1" ht="15" customHeight="1" x14ac:dyDescent="0.25">
      <c r="A367" s="95"/>
      <c r="B367" s="95"/>
      <c r="C367" s="95"/>
      <c r="D367" s="95"/>
      <c r="E367" s="95"/>
      <c r="F367" s="95"/>
      <c r="G367" s="95"/>
      <c r="H367" s="95"/>
      <c r="I367" s="95"/>
      <c r="J367" s="95"/>
      <c r="K367" s="95"/>
      <c r="L367" s="95"/>
      <c r="M367" s="95"/>
      <c r="N367" s="95"/>
      <c r="O367" s="95"/>
      <c r="P367" s="95"/>
      <c r="Q367" s="95"/>
      <c r="R367" s="95"/>
      <c r="S367" s="95"/>
      <c r="T367" s="95"/>
      <c r="U367" s="95"/>
      <c r="V367" s="95"/>
      <c r="W367" s="95"/>
      <c r="X367" s="95"/>
      <c r="Y367" s="95"/>
    </row>
    <row r="368" spans="1:25" s="46" customFormat="1" ht="15" customHeight="1" x14ac:dyDescent="0.25">
      <c r="A368" s="95"/>
      <c r="B368" s="95"/>
      <c r="C368" s="95"/>
      <c r="D368" s="95"/>
      <c r="E368" s="95"/>
      <c r="F368" s="95"/>
      <c r="G368" s="95"/>
      <c r="H368" s="95"/>
      <c r="I368" s="95"/>
      <c r="J368" s="95"/>
      <c r="K368" s="95"/>
      <c r="L368" s="95"/>
      <c r="M368" s="95"/>
      <c r="N368" s="95"/>
      <c r="O368" s="95"/>
      <c r="P368" s="95"/>
      <c r="Q368" s="95"/>
      <c r="R368" s="95"/>
      <c r="S368" s="95"/>
      <c r="T368" s="95"/>
      <c r="U368" s="95"/>
      <c r="V368" s="95"/>
      <c r="W368" s="95"/>
      <c r="X368" s="95"/>
      <c r="Y368" s="95"/>
    </row>
    <row r="369" spans="1:25" s="46" customFormat="1" ht="15" customHeight="1" x14ac:dyDescent="0.25">
      <c r="A369" s="95"/>
      <c r="B369" s="95"/>
      <c r="C369" s="95"/>
      <c r="D369" s="95"/>
      <c r="E369" s="95"/>
      <c r="F369" s="95"/>
      <c r="G369" s="95"/>
      <c r="H369" s="95"/>
      <c r="I369" s="95"/>
      <c r="J369" s="95"/>
      <c r="K369" s="95"/>
      <c r="L369" s="95"/>
      <c r="M369" s="95"/>
      <c r="N369" s="95"/>
      <c r="O369" s="95"/>
      <c r="P369" s="95"/>
      <c r="Q369" s="95"/>
      <c r="R369" s="95"/>
      <c r="S369" s="95"/>
      <c r="T369" s="95"/>
      <c r="U369" s="95"/>
      <c r="V369" s="95"/>
      <c r="W369" s="95"/>
      <c r="X369" s="95"/>
      <c r="Y369" s="95"/>
    </row>
    <row r="370" spans="1:25" x14ac:dyDescent="0.25">
      <c r="A370" s="95"/>
      <c r="B370" s="95"/>
      <c r="C370" s="95"/>
      <c r="D370" s="95"/>
      <c r="E370" s="95"/>
      <c r="F370" s="95"/>
      <c r="G370" s="95"/>
      <c r="H370" s="95"/>
      <c r="I370" s="95"/>
      <c r="J370" s="95"/>
      <c r="K370" s="95"/>
      <c r="L370" s="95"/>
      <c r="M370" s="95"/>
      <c r="N370" s="95"/>
      <c r="O370" s="95"/>
      <c r="P370" s="95"/>
      <c r="Q370" s="95"/>
      <c r="R370" s="95"/>
      <c r="S370" s="95"/>
      <c r="T370" s="95"/>
      <c r="U370" s="95"/>
      <c r="V370" s="95"/>
      <c r="W370" s="95"/>
      <c r="X370" s="95"/>
      <c r="Y370" s="95"/>
    </row>
    <row r="371" spans="1:25" s="46" customFormat="1" x14ac:dyDescent="0.25">
      <c r="A371" s="95"/>
      <c r="B371" s="95"/>
      <c r="C371" s="95"/>
      <c r="D371" s="95"/>
      <c r="E371" s="95"/>
      <c r="F371" s="95"/>
      <c r="G371" s="95"/>
      <c r="H371" s="95"/>
      <c r="I371" s="95"/>
      <c r="J371" s="95"/>
      <c r="K371" s="95"/>
      <c r="L371" s="95"/>
      <c r="M371" s="95"/>
      <c r="N371" s="95"/>
      <c r="O371" s="95"/>
      <c r="P371" s="95"/>
      <c r="Q371" s="95"/>
      <c r="R371" s="95"/>
      <c r="S371" s="95"/>
      <c r="T371" s="95"/>
      <c r="U371" s="95"/>
      <c r="V371" s="95"/>
      <c r="W371" s="95"/>
      <c r="X371" s="95"/>
      <c r="Y371" s="95"/>
    </row>
    <row r="372" spans="1:25" s="46" customFormat="1" x14ac:dyDescent="0.25">
      <c r="A372" s="95"/>
      <c r="B372" s="95"/>
      <c r="C372" s="95"/>
      <c r="D372" s="95"/>
      <c r="E372" s="95"/>
      <c r="F372" s="95"/>
      <c r="G372" s="95"/>
      <c r="H372" s="95"/>
      <c r="I372" s="95"/>
      <c r="J372" s="95"/>
      <c r="K372" s="95"/>
      <c r="L372" s="95"/>
      <c r="M372" s="95"/>
      <c r="N372" s="95"/>
      <c r="O372" s="95"/>
      <c r="P372" s="95"/>
      <c r="Q372" s="95"/>
      <c r="R372" s="95"/>
      <c r="S372" s="95"/>
      <c r="T372" s="95"/>
      <c r="U372" s="95"/>
      <c r="V372" s="95"/>
      <c r="W372" s="95"/>
      <c r="X372" s="95"/>
      <c r="Y372" s="95"/>
    </row>
    <row r="373" spans="1:25" x14ac:dyDescent="0.25">
      <c r="A373" s="95"/>
      <c r="B373" s="95"/>
      <c r="C373" s="95"/>
      <c r="D373" s="95"/>
      <c r="E373" s="95"/>
      <c r="F373" s="95"/>
      <c r="G373" s="95"/>
      <c r="H373" s="95"/>
      <c r="I373" s="95"/>
      <c r="J373" s="95"/>
      <c r="K373" s="95"/>
      <c r="L373" s="95"/>
      <c r="M373" s="95"/>
      <c r="N373" s="95"/>
      <c r="O373" s="95"/>
      <c r="P373" s="95"/>
      <c r="Q373" s="95"/>
      <c r="R373" s="95"/>
      <c r="S373" s="95"/>
      <c r="T373" s="95"/>
      <c r="U373" s="95"/>
      <c r="V373" s="95"/>
      <c r="W373" s="95"/>
      <c r="X373" s="95"/>
      <c r="Y373" s="95"/>
    </row>
    <row r="374" spans="1:25" x14ac:dyDescent="0.25">
      <c r="A374" s="95"/>
      <c r="B374" s="95"/>
      <c r="C374" s="95"/>
      <c r="D374" s="95"/>
      <c r="E374" s="95"/>
      <c r="F374" s="95"/>
      <c r="G374" s="95"/>
      <c r="H374" s="95"/>
      <c r="I374" s="95"/>
      <c r="J374" s="95"/>
      <c r="K374" s="95"/>
      <c r="L374" s="95"/>
      <c r="M374" s="95"/>
      <c r="N374" s="95"/>
      <c r="O374" s="95"/>
      <c r="P374" s="95"/>
      <c r="Q374" s="95"/>
      <c r="R374" s="95"/>
      <c r="S374" s="95"/>
      <c r="T374" s="95"/>
      <c r="U374" s="95"/>
      <c r="V374" s="95"/>
      <c r="W374" s="95"/>
      <c r="X374" s="95"/>
      <c r="Y374" s="95"/>
    </row>
    <row r="375" spans="1:25" ht="15" customHeight="1" x14ac:dyDescent="0.25">
      <c r="A375" s="95"/>
      <c r="B375" s="95"/>
      <c r="C375" s="95"/>
      <c r="D375" s="95"/>
      <c r="E375" s="95"/>
      <c r="F375" s="95"/>
      <c r="G375" s="95"/>
      <c r="H375" s="95"/>
      <c r="I375" s="95"/>
      <c r="J375" s="95"/>
      <c r="K375" s="95"/>
      <c r="L375" s="95"/>
      <c r="M375" s="95"/>
      <c r="N375" s="95"/>
      <c r="O375" s="95"/>
      <c r="P375" s="95"/>
      <c r="Q375" s="95"/>
      <c r="R375" s="95"/>
      <c r="S375" s="95"/>
      <c r="T375" s="95"/>
      <c r="U375" s="95"/>
      <c r="V375" s="95"/>
      <c r="W375" s="95"/>
      <c r="X375" s="95"/>
      <c r="Y375" s="95"/>
    </row>
    <row r="376" spans="1:25" x14ac:dyDescent="0.25">
      <c r="A376" s="95"/>
      <c r="B376" s="95"/>
      <c r="C376" s="95"/>
      <c r="D376" s="95"/>
      <c r="E376" s="95"/>
      <c r="F376" s="95"/>
      <c r="G376" s="95"/>
      <c r="H376" s="95"/>
      <c r="I376" s="95"/>
      <c r="J376" s="95"/>
      <c r="K376" s="95"/>
      <c r="L376" s="95"/>
      <c r="M376" s="95"/>
      <c r="N376" s="95"/>
      <c r="O376" s="95"/>
      <c r="P376" s="95"/>
      <c r="Q376" s="95"/>
      <c r="R376" s="95"/>
      <c r="S376" s="95"/>
      <c r="T376" s="95"/>
      <c r="U376" s="95"/>
      <c r="V376" s="95"/>
      <c r="W376" s="95"/>
      <c r="X376" s="95"/>
      <c r="Y376" s="95"/>
    </row>
    <row r="377" spans="1:25" x14ac:dyDescent="0.25">
      <c r="A377" s="95"/>
      <c r="B377" s="95"/>
      <c r="C377" s="95"/>
      <c r="D377" s="95"/>
      <c r="E377" s="95"/>
      <c r="F377" s="95"/>
      <c r="G377" s="95"/>
      <c r="H377" s="95"/>
      <c r="I377" s="95"/>
      <c r="J377" s="95"/>
      <c r="K377" s="95"/>
      <c r="L377" s="95"/>
      <c r="M377" s="95"/>
      <c r="N377" s="95"/>
      <c r="O377" s="95"/>
      <c r="P377" s="95"/>
      <c r="Q377" s="95"/>
      <c r="R377" s="95"/>
      <c r="S377" s="95"/>
      <c r="T377" s="95"/>
      <c r="U377" s="95"/>
      <c r="V377" s="95"/>
      <c r="W377" s="95"/>
      <c r="X377" s="95"/>
      <c r="Y377" s="95"/>
    </row>
    <row r="378" spans="1:25" x14ac:dyDescent="0.25">
      <c r="A378" s="95"/>
      <c r="B378" s="95"/>
      <c r="C378" s="95"/>
      <c r="D378" s="95"/>
      <c r="E378" s="95"/>
      <c r="F378" s="95"/>
      <c r="G378" s="95"/>
      <c r="H378" s="95"/>
      <c r="I378" s="95"/>
      <c r="J378" s="95"/>
      <c r="K378" s="95"/>
      <c r="L378" s="95"/>
      <c r="M378" s="95"/>
      <c r="N378" s="95"/>
      <c r="O378" s="95"/>
      <c r="P378" s="95"/>
      <c r="Q378" s="95"/>
      <c r="R378" s="95"/>
      <c r="S378" s="95"/>
      <c r="T378" s="95"/>
      <c r="U378" s="95"/>
      <c r="V378" s="95"/>
      <c r="W378" s="95"/>
      <c r="X378" s="95"/>
      <c r="Y378" s="95"/>
    </row>
    <row r="379" spans="1:25" x14ac:dyDescent="0.25">
      <c r="A379" s="36"/>
      <c r="B379" s="36"/>
      <c r="C379" s="36"/>
      <c r="D379" s="36"/>
      <c r="E379" s="36"/>
      <c r="F379" s="36"/>
      <c r="G379" s="36"/>
      <c r="H379" s="36"/>
      <c r="I379" s="36"/>
      <c r="J379" s="36"/>
      <c r="K379" s="36"/>
      <c r="L379" s="36"/>
      <c r="M379" s="36"/>
      <c r="N379" s="36"/>
      <c r="O379" s="36"/>
      <c r="P379" s="36"/>
      <c r="Q379" s="36"/>
      <c r="R379" s="36"/>
      <c r="S379" s="36"/>
      <c r="T379" s="36"/>
      <c r="U379" s="36"/>
    </row>
    <row r="380" spans="1:25" x14ac:dyDescent="0.25">
      <c r="A380" s="36"/>
      <c r="B380" s="36"/>
      <c r="C380" s="36"/>
      <c r="D380" s="36"/>
      <c r="E380" s="36"/>
      <c r="F380" s="36"/>
      <c r="G380" s="36"/>
      <c r="H380" s="36"/>
      <c r="I380" s="36"/>
      <c r="J380" s="36"/>
      <c r="K380" s="36"/>
      <c r="L380" s="36"/>
      <c r="M380" s="36"/>
      <c r="N380" s="36"/>
      <c r="O380" s="36"/>
      <c r="P380" s="36"/>
      <c r="Q380" s="36"/>
      <c r="R380" s="36"/>
      <c r="S380" s="36"/>
      <c r="T380" s="36"/>
      <c r="U380" s="36"/>
    </row>
    <row r="381" spans="1:25" x14ac:dyDescent="0.25">
      <c r="A381" s="36"/>
      <c r="B381" s="36"/>
      <c r="C381" s="36"/>
      <c r="D381" s="36"/>
      <c r="E381" s="36"/>
      <c r="F381" s="36"/>
      <c r="G381" s="36"/>
      <c r="H381" s="36"/>
      <c r="I381" s="36"/>
      <c r="J381" s="36"/>
      <c r="K381" s="36"/>
      <c r="L381" s="36"/>
      <c r="M381" s="36"/>
      <c r="N381" s="36"/>
      <c r="O381" s="36"/>
      <c r="P381" s="36"/>
      <c r="Q381" s="36"/>
      <c r="R381" s="36"/>
      <c r="S381" s="36"/>
      <c r="T381" s="36"/>
      <c r="U381" s="36"/>
    </row>
    <row r="382" spans="1:25" x14ac:dyDescent="0.25">
      <c r="A382" s="36"/>
      <c r="B382" s="36"/>
      <c r="C382" s="36"/>
      <c r="D382" s="36"/>
      <c r="E382" s="36"/>
      <c r="F382" s="36"/>
      <c r="G382" s="36"/>
      <c r="H382" s="36"/>
      <c r="I382" s="36"/>
      <c r="J382" s="36"/>
      <c r="K382" s="36"/>
      <c r="L382" s="36"/>
      <c r="M382" s="36"/>
      <c r="N382" s="36"/>
      <c r="O382" s="36"/>
      <c r="P382" s="36"/>
      <c r="Q382" s="36"/>
      <c r="R382" s="36"/>
      <c r="S382" s="36"/>
      <c r="T382" s="36"/>
      <c r="U382" s="36"/>
    </row>
    <row r="383" spans="1:25" x14ac:dyDescent="0.25">
      <c r="R383" s="37"/>
      <c r="S383" s="37"/>
      <c r="T383" s="37"/>
    </row>
    <row r="384" spans="1:25" x14ac:dyDescent="0.25">
      <c r="P384" s="38"/>
      <c r="Q384" s="38"/>
      <c r="R384" s="37"/>
      <c r="S384" s="37"/>
      <c r="T384" s="37"/>
      <c r="U384" s="38"/>
    </row>
    <row r="385" spans="1:21" ht="15" customHeight="1" x14ac:dyDescent="0.25">
      <c r="R385" s="37"/>
      <c r="S385" s="37"/>
      <c r="T385" s="37"/>
    </row>
    <row r="386" spans="1:21" x14ac:dyDescent="0.25">
      <c r="R386" s="37"/>
      <c r="S386" s="37"/>
      <c r="T386" s="37"/>
    </row>
    <row r="387" spans="1:21" x14ac:dyDescent="0.25">
      <c r="A387" s="37"/>
      <c r="B387" s="37"/>
      <c r="C387" s="37"/>
      <c r="D387" s="37"/>
      <c r="E387" s="37"/>
      <c r="F387" s="37"/>
      <c r="G387" s="37"/>
      <c r="H387" s="37"/>
      <c r="I387" s="37"/>
      <c r="J387" s="37"/>
      <c r="K387" s="37"/>
      <c r="L387" s="37"/>
      <c r="M387" s="37"/>
      <c r="N387" s="37"/>
      <c r="O387" s="37"/>
      <c r="P387" s="37"/>
      <c r="Q387" s="37"/>
      <c r="U387" s="37"/>
    </row>
  </sheetData>
  <sheetProtection formatCells="0" insertColumns="0" insertRows="0" deleteColumns="0" deleteRows="0"/>
  <mergeCells count="401">
    <mergeCell ref="A334:Y339"/>
    <mergeCell ref="L249:V249"/>
    <mergeCell ref="S123:U123"/>
    <mergeCell ref="G201:J201"/>
    <mergeCell ref="O229:P229"/>
    <mergeCell ref="O230:P230"/>
    <mergeCell ref="G228:N228"/>
    <mergeCell ref="G229:N229"/>
    <mergeCell ref="G227:N227"/>
    <mergeCell ref="G230:N230"/>
    <mergeCell ref="O226:P226"/>
    <mergeCell ref="O227:P227"/>
    <mergeCell ref="O228:P228"/>
    <mergeCell ref="G226:N226"/>
    <mergeCell ref="Q224:R225"/>
    <mergeCell ref="Q226:R226"/>
    <mergeCell ref="Q227:R227"/>
    <mergeCell ref="M123:O123"/>
    <mergeCell ref="S149:U149"/>
    <mergeCell ref="J149:L149"/>
    <mergeCell ref="Q230:R230"/>
    <mergeCell ref="Q229:R229"/>
    <mergeCell ref="Q228:R228"/>
    <mergeCell ref="R84:S84"/>
    <mergeCell ref="T84:U84"/>
    <mergeCell ref="T85:U85"/>
    <mergeCell ref="T86:U86"/>
    <mergeCell ref="G224:N225"/>
    <mergeCell ref="O224:P225"/>
    <mergeCell ref="P117:R117"/>
    <mergeCell ref="G118:I118"/>
    <mergeCell ref="J118:L118"/>
    <mergeCell ref="M118:O118"/>
    <mergeCell ref="P118:R118"/>
    <mergeCell ref="S118:U118"/>
    <mergeCell ref="S120:U120"/>
    <mergeCell ref="P122:R122"/>
    <mergeCell ref="M121:O121"/>
    <mergeCell ref="A103:Z103"/>
    <mergeCell ref="B145:I145"/>
    <mergeCell ref="B144:I144"/>
    <mergeCell ref="R86:S86"/>
    <mergeCell ref="P87:Q87"/>
    <mergeCell ref="R87:S87"/>
    <mergeCell ref="Q198:R198"/>
    <mergeCell ref="U29:V29"/>
    <mergeCell ref="S29:T29"/>
    <mergeCell ref="S28:V28"/>
    <mergeCell ref="G28:J28"/>
    <mergeCell ref="G27:V27"/>
    <mergeCell ref="U35:V35"/>
    <mergeCell ref="S35:T35"/>
    <mergeCell ref="G35:H35"/>
    <mergeCell ref="U31:V31"/>
    <mergeCell ref="S31:T31"/>
    <mergeCell ref="Q31:R31"/>
    <mergeCell ref="O31:P31"/>
    <mergeCell ref="M31:N31"/>
    <mergeCell ref="K31:L31"/>
    <mergeCell ref="I31:J31"/>
    <mergeCell ref="G31:H31"/>
    <mergeCell ref="U30:V30"/>
    <mergeCell ref="S30:T30"/>
    <mergeCell ref="Q30:R30"/>
    <mergeCell ref="O30:P30"/>
    <mergeCell ref="M30:N30"/>
    <mergeCell ref="K30:L30"/>
    <mergeCell ref="I30:J30"/>
    <mergeCell ref="G30:H30"/>
    <mergeCell ref="U32:V32"/>
    <mergeCell ref="S32:T32"/>
    <mergeCell ref="Q32:R32"/>
    <mergeCell ref="O32:P32"/>
    <mergeCell ref="M32:N32"/>
    <mergeCell ref="K32:L32"/>
    <mergeCell ref="I32:J32"/>
    <mergeCell ref="G32:H32"/>
    <mergeCell ref="U33:V33"/>
    <mergeCell ref="S33:T33"/>
    <mergeCell ref="Q33:R33"/>
    <mergeCell ref="O33:P33"/>
    <mergeCell ref="M33:N33"/>
    <mergeCell ref="A110:U110"/>
    <mergeCell ref="T87:U87"/>
    <mergeCell ref="M83:O83"/>
    <mergeCell ref="P83:Q83"/>
    <mergeCell ref="U34:V34"/>
    <mergeCell ref="S34:T34"/>
    <mergeCell ref="Q34:R34"/>
    <mergeCell ref="O34:P34"/>
    <mergeCell ref="M34:N34"/>
    <mergeCell ref="A82:C82"/>
    <mergeCell ref="T83:U83"/>
    <mergeCell ref="P82:Q82"/>
    <mergeCell ref="M82:O82"/>
    <mergeCell ref="T82:U82"/>
    <mergeCell ref="R82:S82"/>
    <mergeCell ref="D80:E81"/>
    <mergeCell ref="A87:C87"/>
    <mergeCell ref="A86:C86"/>
    <mergeCell ref="A85:C85"/>
    <mergeCell ref="A88:C88"/>
    <mergeCell ref="K35:L35"/>
    <mergeCell ref="F80:G81"/>
    <mergeCell ref="R83:S83"/>
    <mergeCell ref="M84:O84"/>
    <mergeCell ref="D327:F327"/>
    <mergeCell ref="G327:I327"/>
    <mergeCell ref="J327:L327"/>
    <mergeCell ref="M327:O327"/>
    <mergeCell ref="P327:R327"/>
    <mergeCell ref="D326:F326"/>
    <mergeCell ref="C27:F29"/>
    <mergeCell ref="C30:F30"/>
    <mergeCell ref="C31:F31"/>
    <mergeCell ref="C32:F32"/>
    <mergeCell ref="C34:F34"/>
    <mergeCell ref="C36:F36"/>
    <mergeCell ref="C33:F33"/>
    <mergeCell ref="C35:F35"/>
    <mergeCell ref="C256:K256"/>
    <mergeCell ref="C257:K257"/>
    <mergeCell ref="C258:K258"/>
    <mergeCell ref="C259:K259"/>
    <mergeCell ref="C260:K260"/>
    <mergeCell ref="C261:K261"/>
    <mergeCell ref="C262:K262"/>
    <mergeCell ref="C263:K263"/>
    <mergeCell ref="L255:M255"/>
    <mergeCell ref="A84:C84"/>
    <mergeCell ref="D293:K293"/>
    <mergeCell ref="L256:M256"/>
    <mergeCell ref="L257:M257"/>
    <mergeCell ref="L267:M267"/>
    <mergeCell ref="C250:K250"/>
    <mergeCell ref="C251:K251"/>
    <mergeCell ref="C252:K252"/>
    <mergeCell ref="C253:K253"/>
    <mergeCell ref="C264:K264"/>
    <mergeCell ref="C254:K254"/>
    <mergeCell ref="C255:K255"/>
    <mergeCell ref="B146:I146"/>
    <mergeCell ref="B147:I147"/>
    <mergeCell ref="C121:F121"/>
    <mergeCell ref="G121:I121"/>
    <mergeCell ref="J121:L121"/>
    <mergeCell ref="N293:P293"/>
    <mergeCell ref="L294:M294"/>
    <mergeCell ref="N294:P294"/>
    <mergeCell ref="Q293:S293"/>
    <mergeCell ref="Q294:S294"/>
    <mergeCell ref="O198:P198"/>
    <mergeCell ref="K197:L198"/>
    <mergeCell ref="Q202:R202"/>
    <mergeCell ref="O202:P202"/>
    <mergeCell ref="M202:N202"/>
    <mergeCell ref="K202:L202"/>
    <mergeCell ref="G202:J202"/>
    <mergeCell ref="K199:L199"/>
    <mergeCell ref="O201:P201"/>
    <mergeCell ref="Q201:R201"/>
    <mergeCell ref="K201:L201"/>
    <mergeCell ref="P146:R146"/>
    <mergeCell ref="M147:O147"/>
    <mergeCell ref="P147:R147"/>
    <mergeCell ref="S119:U119"/>
    <mergeCell ref="M145:O145"/>
    <mergeCell ref="P145:R145"/>
    <mergeCell ref="S145:U145"/>
    <mergeCell ref="A140:Y141"/>
    <mergeCell ref="J123:L123"/>
    <mergeCell ref="J122:L122"/>
    <mergeCell ref="P120:R120"/>
    <mergeCell ref="C117:F117"/>
    <mergeCell ref="P123:R123"/>
    <mergeCell ref="M122:O122"/>
    <mergeCell ref="C118:F118"/>
    <mergeCell ref="G119:I119"/>
    <mergeCell ref="J119:L119"/>
    <mergeCell ref="P121:R121"/>
    <mergeCell ref="M119:O119"/>
    <mergeCell ref="P119:R119"/>
    <mergeCell ref="M144:O144"/>
    <mergeCell ref="C122:F122"/>
    <mergeCell ref="G122:I122"/>
    <mergeCell ref="G123:I123"/>
    <mergeCell ref="A126:Y136"/>
    <mergeCell ref="G115:U115"/>
    <mergeCell ref="G116:I116"/>
    <mergeCell ref="J116:L116"/>
    <mergeCell ref="M116:O116"/>
    <mergeCell ref="S116:U116"/>
    <mergeCell ref="M117:O117"/>
    <mergeCell ref="J117:L117"/>
    <mergeCell ref="S117:U117"/>
    <mergeCell ref="F85:G85"/>
    <mergeCell ref="P86:Q86"/>
    <mergeCell ref="P88:Q88"/>
    <mergeCell ref="R88:S88"/>
    <mergeCell ref="T88:U88"/>
    <mergeCell ref="G117:I117"/>
    <mergeCell ref="M86:O86"/>
    <mergeCell ref="M85:O85"/>
    <mergeCell ref="P85:Q85"/>
    <mergeCell ref="R85:S85"/>
    <mergeCell ref="M87:O87"/>
    <mergeCell ref="P116:R116"/>
    <mergeCell ref="H87:I87"/>
    <mergeCell ref="A92:Y101"/>
    <mergeCell ref="D85:E85"/>
    <mergeCell ref="C115:F116"/>
    <mergeCell ref="A83:C83"/>
    <mergeCell ref="K36:L36"/>
    <mergeCell ref="E12:Q12"/>
    <mergeCell ref="M80:O81"/>
    <mergeCell ref="D88:E88"/>
    <mergeCell ref="F88:G88"/>
    <mergeCell ref="H88:I88"/>
    <mergeCell ref="M88:O88"/>
    <mergeCell ref="A80:C81"/>
    <mergeCell ref="G34:H34"/>
    <mergeCell ref="I34:J34"/>
    <mergeCell ref="K34:L34"/>
    <mergeCell ref="H83:I83"/>
    <mergeCell ref="H84:I84"/>
    <mergeCell ref="H85:I85"/>
    <mergeCell ref="H86:I86"/>
    <mergeCell ref="K33:L33"/>
    <mergeCell ref="I33:J33"/>
    <mergeCell ref="G33:H33"/>
    <mergeCell ref="P84:Q84"/>
    <mergeCell ref="D83:E83"/>
    <mergeCell ref="F83:G83"/>
    <mergeCell ref="D86:E86"/>
    <mergeCell ref="F86:G86"/>
    <mergeCell ref="F84:G84"/>
    <mergeCell ref="D87:E87"/>
    <mergeCell ref="F87:G87"/>
    <mergeCell ref="D84:E84"/>
    <mergeCell ref="F82:G82"/>
    <mergeCell ref="S36:T36"/>
    <mergeCell ref="D48:E48"/>
    <mergeCell ref="G36:H36"/>
    <mergeCell ref="M35:N35"/>
    <mergeCell ref="I36:J36"/>
    <mergeCell ref="D82:E82"/>
    <mergeCell ref="A59:Y68"/>
    <mergeCell ref="H80:I81"/>
    <mergeCell ref="H82:I82"/>
    <mergeCell ref="O35:P35"/>
    <mergeCell ref="Q35:R35"/>
    <mergeCell ref="M36:N36"/>
    <mergeCell ref="I35:J35"/>
    <mergeCell ref="P80:Q81"/>
    <mergeCell ref="R80:S81"/>
    <mergeCell ref="M79:U79"/>
    <mergeCell ref="T80:U81"/>
    <mergeCell ref="O36:P36"/>
    <mergeCell ref="Q36:R36"/>
    <mergeCell ref="U36:V36"/>
    <mergeCell ref="A74:U74"/>
    <mergeCell ref="A79:I79"/>
    <mergeCell ref="P149:R149"/>
    <mergeCell ref="J144:L144"/>
    <mergeCell ref="V146:X146"/>
    <mergeCell ref="J147:L147"/>
    <mergeCell ref="S147:U147"/>
    <mergeCell ref="V149:X149"/>
    <mergeCell ref="E8:Q11"/>
    <mergeCell ref="A23:U23"/>
    <mergeCell ref="K28:N28"/>
    <mergeCell ref="C120:F120"/>
    <mergeCell ref="G120:I120"/>
    <mergeCell ref="J120:L120"/>
    <mergeCell ref="M120:O120"/>
    <mergeCell ref="C123:F123"/>
    <mergeCell ref="C119:F119"/>
    <mergeCell ref="S121:U121"/>
    <mergeCell ref="S122:U122"/>
    <mergeCell ref="O28:R28"/>
    <mergeCell ref="G29:H29"/>
    <mergeCell ref="I29:J29"/>
    <mergeCell ref="K29:L29"/>
    <mergeCell ref="M29:N29"/>
    <mergeCell ref="O29:P29"/>
    <mergeCell ref="Q29:R29"/>
    <mergeCell ref="G200:J200"/>
    <mergeCell ref="G199:J199"/>
    <mergeCell ref="G197:J198"/>
    <mergeCell ref="A175:Y178"/>
    <mergeCell ref="V150:X150"/>
    <mergeCell ref="P150:R150"/>
    <mergeCell ref="V147:X147"/>
    <mergeCell ref="V144:X144"/>
    <mergeCell ref="J145:L145"/>
    <mergeCell ref="S144:U144"/>
    <mergeCell ref="V145:X145"/>
    <mergeCell ref="S146:U146"/>
    <mergeCell ref="A191:U193"/>
    <mergeCell ref="J150:L150"/>
    <mergeCell ref="M150:O150"/>
    <mergeCell ref="S150:U150"/>
    <mergeCell ref="B150:I150"/>
    <mergeCell ref="J146:L146"/>
    <mergeCell ref="M146:O146"/>
    <mergeCell ref="P144:R144"/>
    <mergeCell ref="B149:I149"/>
    <mergeCell ref="V148:X148"/>
    <mergeCell ref="B148:I148"/>
    <mergeCell ref="M149:O149"/>
    <mergeCell ref="J148:L148"/>
    <mergeCell ref="M148:O148"/>
    <mergeCell ref="P148:R148"/>
    <mergeCell ref="S148:U148"/>
    <mergeCell ref="D306:G306"/>
    <mergeCell ref="K306:M306"/>
    <mergeCell ref="D307:G307"/>
    <mergeCell ref="K307:M307"/>
    <mergeCell ref="D308:G308"/>
    <mergeCell ref="K308:M308"/>
    <mergeCell ref="H308:J308"/>
    <mergeCell ref="H307:J307"/>
    <mergeCell ref="H306:J306"/>
    <mergeCell ref="L259:M259"/>
    <mergeCell ref="L260:M260"/>
    <mergeCell ref="L261:M261"/>
    <mergeCell ref="L262:M262"/>
    <mergeCell ref="L263:M263"/>
    <mergeCell ref="L264:M264"/>
    <mergeCell ref="L265:M265"/>
    <mergeCell ref="L266:M266"/>
    <mergeCell ref="M197:R197"/>
    <mergeCell ref="M198:N198"/>
    <mergeCell ref="K200:L200"/>
    <mergeCell ref="H310:J310"/>
    <mergeCell ref="D324:F325"/>
    <mergeCell ref="G324:R324"/>
    <mergeCell ref="G325:I325"/>
    <mergeCell ref="J325:L325"/>
    <mergeCell ref="M325:O325"/>
    <mergeCell ref="P325:R325"/>
    <mergeCell ref="D309:G309"/>
    <mergeCell ref="K309:M309"/>
    <mergeCell ref="A313:Y318"/>
    <mergeCell ref="C265:K265"/>
    <mergeCell ref="C267:K267"/>
    <mergeCell ref="L293:M293"/>
    <mergeCell ref="U267:V267"/>
    <mergeCell ref="D328:F328"/>
    <mergeCell ref="G328:I328"/>
    <mergeCell ref="J328:L328"/>
    <mergeCell ref="M328:O328"/>
    <mergeCell ref="P328:R328"/>
    <mergeCell ref="D329:F329"/>
    <mergeCell ref="G329:I329"/>
    <mergeCell ref="J329:L329"/>
    <mergeCell ref="M329:O329"/>
    <mergeCell ref="P329:R329"/>
    <mergeCell ref="A346:Y378"/>
    <mergeCell ref="P326:R326"/>
    <mergeCell ref="G326:I326"/>
    <mergeCell ref="J326:L326"/>
    <mergeCell ref="M326:O326"/>
    <mergeCell ref="D310:G310"/>
    <mergeCell ref="K310:M310"/>
    <mergeCell ref="H309:J309"/>
    <mergeCell ref="U256:V256"/>
    <mergeCell ref="U257:V257"/>
    <mergeCell ref="L258:M258"/>
    <mergeCell ref="L252:M252"/>
    <mergeCell ref="U265:V265"/>
    <mergeCell ref="U266:V266"/>
    <mergeCell ref="U259:V259"/>
    <mergeCell ref="U260:V260"/>
    <mergeCell ref="U261:V261"/>
    <mergeCell ref="U262:V262"/>
    <mergeCell ref="U263:V263"/>
    <mergeCell ref="A234:Y242"/>
    <mergeCell ref="A296:Y301"/>
    <mergeCell ref="C266:K266"/>
    <mergeCell ref="L253:M253"/>
    <mergeCell ref="L254:M254"/>
    <mergeCell ref="U250:V250"/>
    <mergeCell ref="L250:M250"/>
    <mergeCell ref="L251:M251"/>
    <mergeCell ref="M199:N199"/>
    <mergeCell ref="O199:P199"/>
    <mergeCell ref="Q199:R199"/>
    <mergeCell ref="Q200:R200"/>
    <mergeCell ref="M201:N201"/>
    <mergeCell ref="M200:N200"/>
    <mergeCell ref="O200:P200"/>
    <mergeCell ref="A247:U248"/>
    <mergeCell ref="U264:V264"/>
    <mergeCell ref="D294:K294"/>
    <mergeCell ref="U258:V258"/>
    <mergeCell ref="U251:V251"/>
    <mergeCell ref="U252:V252"/>
    <mergeCell ref="U253:V253"/>
    <mergeCell ref="U254:V254"/>
    <mergeCell ref="U255:V255"/>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104</v>
      </c>
      <c r="B1" t="s">
        <v>122</v>
      </c>
      <c r="C1" t="s">
        <v>114</v>
      </c>
      <c r="D1" t="s">
        <v>99</v>
      </c>
    </row>
    <row r="2" spans="1:4" x14ac:dyDescent="0.25">
      <c r="A2">
        <v>4193</v>
      </c>
      <c r="B2" t="s">
        <v>91</v>
      </c>
      <c r="C2" t="s">
        <v>65</v>
      </c>
      <c r="D2">
        <v>1</v>
      </c>
    </row>
    <row r="3" spans="1:4" x14ac:dyDescent="0.25">
      <c r="A3">
        <v>0</v>
      </c>
      <c r="B3" t="s">
        <v>91</v>
      </c>
      <c r="C3" t="s">
        <v>93</v>
      </c>
      <c r="D3">
        <v>2</v>
      </c>
    </row>
    <row r="4" spans="1:4" x14ac:dyDescent="0.25">
      <c r="A4">
        <v>0</v>
      </c>
      <c r="B4" t="s">
        <v>91</v>
      </c>
      <c r="C4" t="s">
        <v>64</v>
      </c>
      <c r="D4">
        <v>3</v>
      </c>
    </row>
    <row r="5" spans="1:4" x14ac:dyDescent="0.25">
      <c r="A5">
        <v>5</v>
      </c>
      <c r="B5" t="s">
        <v>91</v>
      </c>
      <c r="C5" t="s">
        <v>92</v>
      </c>
      <c r="D5">
        <v>4</v>
      </c>
    </row>
    <row r="6" spans="1:4" x14ac:dyDescent="0.25">
      <c r="A6">
        <v>3073</v>
      </c>
      <c r="B6" t="s">
        <v>50</v>
      </c>
      <c r="C6" t="s">
        <v>65</v>
      </c>
      <c r="D6">
        <v>1</v>
      </c>
    </row>
    <row r="7" spans="1:4" x14ac:dyDescent="0.25">
      <c r="A7">
        <v>19</v>
      </c>
      <c r="B7" t="s">
        <v>50</v>
      </c>
      <c r="C7" t="s">
        <v>93</v>
      </c>
      <c r="D7">
        <v>2</v>
      </c>
    </row>
    <row r="8" spans="1:4" x14ac:dyDescent="0.25">
      <c r="A8">
        <v>0</v>
      </c>
      <c r="B8" t="s">
        <v>50</v>
      </c>
      <c r="C8" t="s">
        <v>64</v>
      </c>
      <c r="D8">
        <v>3</v>
      </c>
    </row>
    <row r="9" spans="1:4" x14ac:dyDescent="0.25">
      <c r="A9">
        <v>11</v>
      </c>
      <c r="B9" t="s">
        <v>50</v>
      </c>
      <c r="C9" t="s">
        <v>92</v>
      </c>
      <c r="D9">
        <v>4</v>
      </c>
    </row>
    <row r="10" spans="1:4" x14ac:dyDescent="0.25">
      <c r="A10">
        <v>1481</v>
      </c>
      <c r="B10" t="s">
        <v>51</v>
      </c>
      <c r="C10" t="s">
        <v>65</v>
      </c>
      <c r="D10">
        <v>1</v>
      </c>
    </row>
    <row r="11" spans="1:4" x14ac:dyDescent="0.25">
      <c r="A11">
        <v>1</v>
      </c>
      <c r="B11" t="s">
        <v>51</v>
      </c>
      <c r="C11" t="s">
        <v>93</v>
      </c>
      <c r="D11">
        <v>2</v>
      </c>
    </row>
    <row r="12" spans="1:4" x14ac:dyDescent="0.25">
      <c r="A12">
        <v>0</v>
      </c>
      <c r="B12" t="s">
        <v>51</v>
      </c>
      <c r="C12" t="s">
        <v>64</v>
      </c>
      <c r="D12">
        <v>3</v>
      </c>
    </row>
    <row r="13" spans="1:4" x14ac:dyDescent="0.25">
      <c r="A13">
        <v>2</v>
      </c>
      <c r="B13" t="s">
        <v>51</v>
      </c>
      <c r="C13" t="s">
        <v>92</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99</v>
      </c>
      <c r="B1" t="s">
        <v>109</v>
      </c>
      <c r="C1" t="s">
        <v>60</v>
      </c>
      <c r="D1" t="s">
        <v>61</v>
      </c>
      <c r="E1" t="s">
        <v>62</v>
      </c>
      <c r="F1" t="s">
        <v>74</v>
      </c>
      <c r="G1" t="s">
        <v>63</v>
      </c>
    </row>
    <row r="2" spans="1:7" x14ac:dyDescent="0.25">
      <c r="A2">
        <v>1</v>
      </c>
      <c r="B2" t="s">
        <v>127</v>
      </c>
      <c r="C2">
        <v>0</v>
      </c>
      <c r="D2">
        <v>8</v>
      </c>
      <c r="E2">
        <v>15</v>
      </c>
      <c r="F2">
        <v>24</v>
      </c>
      <c r="G2">
        <v>325</v>
      </c>
    </row>
    <row r="3" spans="1:7" x14ac:dyDescent="0.25">
      <c r="A3">
        <v>2</v>
      </c>
      <c r="B3" t="s">
        <v>126</v>
      </c>
      <c r="C3">
        <v>0</v>
      </c>
      <c r="D3">
        <v>0</v>
      </c>
      <c r="E3">
        <v>0</v>
      </c>
      <c r="F3">
        <v>155</v>
      </c>
      <c r="G3">
        <v>44</v>
      </c>
    </row>
    <row r="4" spans="1:7" x14ac:dyDescent="0.25">
      <c r="A4">
        <v>3</v>
      </c>
      <c r="B4" t="s">
        <v>146</v>
      </c>
      <c r="C4">
        <v>0</v>
      </c>
      <c r="D4">
        <v>0</v>
      </c>
      <c r="E4">
        <v>0</v>
      </c>
      <c r="F4">
        <v>0</v>
      </c>
      <c r="G4">
        <v>40</v>
      </c>
    </row>
    <row r="5" spans="1:7" x14ac:dyDescent="0.25">
      <c r="A5">
        <v>4</v>
      </c>
      <c r="B5" t="s">
        <v>145</v>
      </c>
      <c r="C5">
        <v>0</v>
      </c>
      <c r="D5">
        <v>0</v>
      </c>
      <c r="E5">
        <v>1</v>
      </c>
      <c r="F5">
        <v>11</v>
      </c>
      <c r="G5">
        <v>25</v>
      </c>
    </row>
    <row r="6" spans="1:7" x14ac:dyDescent="0.25">
      <c r="A6">
        <v>5</v>
      </c>
      <c r="B6" t="s">
        <v>144</v>
      </c>
      <c r="C6">
        <v>0</v>
      </c>
      <c r="D6">
        <v>0</v>
      </c>
      <c r="E6">
        <v>0</v>
      </c>
      <c r="F6">
        <v>9</v>
      </c>
      <c r="G6">
        <v>8</v>
      </c>
    </row>
    <row r="7" spans="1:7" x14ac:dyDescent="0.25">
      <c r="A7">
        <v>6</v>
      </c>
      <c r="B7" t="s">
        <v>106</v>
      </c>
      <c r="C7">
        <v>15</v>
      </c>
      <c r="D7">
        <v>13</v>
      </c>
      <c r="E7">
        <v>5</v>
      </c>
      <c r="F7">
        <v>21</v>
      </c>
      <c r="G7">
        <v>30</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99</v>
      </c>
      <c r="B1" t="s">
        <v>109</v>
      </c>
      <c r="C1" t="s">
        <v>60</v>
      </c>
      <c r="D1" t="s">
        <v>61</v>
      </c>
      <c r="E1" t="s">
        <v>62</v>
      </c>
      <c r="F1" t="s">
        <v>74</v>
      </c>
      <c r="G1" t="s">
        <v>63</v>
      </c>
    </row>
    <row r="2" spans="1:7" x14ac:dyDescent="0.25">
      <c r="A2">
        <v>1</v>
      </c>
      <c r="B2" t="s">
        <v>127</v>
      </c>
      <c r="C2">
        <v>0</v>
      </c>
      <c r="D2">
        <v>8</v>
      </c>
      <c r="E2">
        <v>15</v>
      </c>
      <c r="F2">
        <v>24</v>
      </c>
      <c r="G2">
        <v>325</v>
      </c>
    </row>
    <row r="3" spans="1:7" x14ac:dyDescent="0.25">
      <c r="A3">
        <v>2</v>
      </c>
      <c r="B3" t="s">
        <v>126</v>
      </c>
      <c r="C3">
        <v>0</v>
      </c>
      <c r="D3">
        <v>0</v>
      </c>
      <c r="E3">
        <v>0</v>
      </c>
      <c r="F3">
        <v>155</v>
      </c>
      <c r="G3">
        <v>44</v>
      </c>
    </row>
    <row r="4" spans="1:7" x14ac:dyDescent="0.25">
      <c r="A4">
        <v>3</v>
      </c>
      <c r="B4" t="s">
        <v>146</v>
      </c>
      <c r="C4">
        <v>0</v>
      </c>
      <c r="D4">
        <v>0</v>
      </c>
      <c r="E4">
        <v>0</v>
      </c>
      <c r="F4">
        <v>0</v>
      </c>
      <c r="G4">
        <v>40</v>
      </c>
    </row>
    <row r="5" spans="1:7" x14ac:dyDescent="0.25">
      <c r="A5">
        <v>4</v>
      </c>
      <c r="B5" t="s">
        <v>145</v>
      </c>
      <c r="C5">
        <v>0</v>
      </c>
      <c r="D5">
        <v>0</v>
      </c>
      <c r="E5">
        <v>1</v>
      </c>
      <c r="F5">
        <v>11</v>
      </c>
      <c r="G5">
        <v>25</v>
      </c>
    </row>
    <row r="6" spans="1:7" x14ac:dyDescent="0.25">
      <c r="A6">
        <v>5</v>
      </c>
      <c r="B6" t="s">
        <v>144</v>
      </c>
      <c r="C6">
        <v>0</v>
      </c>
      <c r="D6">
        <v>0</v>
      </c>
      <c r="E6">
        <v>0</v>
      </c>
      <c r="F6">
        <v>9</v>
      </c>
      <c r="G6">
        <v>8</v>
      </c>
    </row>
    <row r="7" spans="1:7" x14ac:dyDescent="0.25">
      <c r="A7">
        <v>6</v>
      </c>
      <c r="B7" t="s">
        <v>106</v>
      </c>
      <c r="C7">
        <v>15</v>
      </c>
      <c r="D7">
        <v>13</v>
      </c>
      <c r="E7">
        <v>5</v>
      </c>
      <c r="F7">
        <v>21</v>
      </c>
      <c r="G7">
        <v>30</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110</v>
      </c>
      <c r="B1" t="s">
        <v>9</v>
      </c>
      <c r="C1" t="s">
        <v>111</v>
      </c>
    </row>
    <row r="2" spans="1:3" x14ac:dyDescent="0.25">
      <c r="A2">
        <v>1434</v>
      </c>
      <c r="B2" t="s">
        <v>112</v>
      </c>
      <c r="C2" t="s">
        <v>153</v>
      </c>
    </row>
    <row r="3" spans="1:3" x14ac:dyDescent="0.25">
      <c r="A3">
        <v>1332</v>
      </c>
      <c r="B3" t="s">
        <v>112</v>
      </c>
      <c r="C3" t="s">
        <v>154</v>
      </c>
    </row>
    <row r="4" spans="1:3" x14ac:dyDescent="0.25">
      <c r="A4">
        <v>1342</v>
      </c>
      <c r="B4" t="s">
        <v>112</v>
      </c>
      <c r="C4" t="s">
        <v>155</v>
      </c>
    </row>
    <row r="5" spans="1:3" x14ac:dyDescent="0.25">
      <c r="A5">
        <v>1293</v>
      </c>
      <c r="B5" t="s">
        <v>112</v>
      </c>
      <c r="C5" t="s">
        <v>156</v>
      </c>
    </row>
    <row r="6" spans="1:3" x14ac:dyDescent="0.25">
      <c r="A6">
        <v>1337</v>
      </c>
      <c r="B6" t="s">
        <v>112</v>
      </c>
      <c r="C6" t="s">
        <v>157</v>
      </c>
    </row>
    <row r="7" spans="1:3" x14ac:dyDescent="0.25">
      <c r="A7">
        <v>2417</v>
      </c>
      <c r="B7" t="s">
        <v>6</v>
      </c>
      <c r="C7" t="s">
        <v>153</v>
      </c>
    </row>
    <row r="8" spans="1:3" x14ac:dyDescent="0.25">
      <c r="A8">
        <v>2422</v>
      </c>
      <c r="B8" t="s">
        <v>6</v>
      </c>
      <c r="C8" t="s">
        <v>154</v>
      </c>
    </row>
    <row r="9" spans="1:3" x14ac:dyDescent="0.25">
      <c r="A9">
        <v>2421</v>
      </c>
      <c r="B9" t="s">
        <v>6</v>
      </c>
      <c r="C9" t="s">
        <v>155</v>
      </c>
    </row>
    <row r="10" spans="1:3" x14ac:dyDescent="0.25">
      <c r="A10">
        <v>2461</v>
      </c>
      <c r="B10" t="s">
        <v>6</v>
      </c>
      <c r="C10" t="s">
        <v>156</v>
      </c>
    </row>
    <row r="11" spans="1:3" x14ac:dyDescent="0.25">
      <c r="A11">
        <v>2446</v>
      </c>
      <c r="B11" t="s">
        <v>6</v>
      </c>
      <c r="C11" t="s">
        <v>157</v>
      </c>
    </row>
    <row r="12" spans="1:3" x14ac:dyDescent="0.25">
      <c r="A12">
        <v>35</v>
      </c>
      <c r="B12" t="s">
        <v>7</v>
      </c>
      <c r="C12" t="s">
        <v>153</v>
      </c>
    </row>
    <row r="13" spans="1:3" x14ac:dyDescent="0.25">
      <c r="A13">
        <v>88</v>
      </c>
      <c r="B13" t="s">
        <v>7</v>
      </c>
      <c r="C13" t="s">
        <v>154</v>
      </c>
    </row>
    <row r="14" spans="1:3" x14ac:dyDescent="0.25">
      <c r="A14">
        <v>76</v>
      </c>
      <c r="B14" t="s">
        <v>7</v>
      </c>
      <c r="C14" t="s">
        <v>155</v>
      </c>
    </row>
    <row r="15" spans="1:3" x14ac:dyDescent="0.25">
      <c r="A15">
        <v>62</v>
      </c>
      <c r="B15" t="s">
        <v>7</v>
      </c>
      <c r="C15" t="s">
        <v>156</v>
      </c>
    </row>
    <row r="16" spans="1:3" x14ac:dyDescent="0.25">
      <c r="A16">
        <v>83</v>
      </c>
      <c r="B16" t="s">
        <v>7</v>
      </c>
      <c r="C16" t="s">
        <v>157</v>
      </c>
    </row>
    <row r="17" spans="1:3" x14ac:dyDescent="0.25">
      <c r="A17">
        <v>132</v>
      </c>
      <c r="B17" t="s">
        <v>8</v>
      </c>
      <c r="C17" t="s">
        <v>153</v>
      </c>
    </row>
    <row r="18" spans="1:3" x14ac:dyDescent="0.25">
      <c r="A18">
        <v>86</v>
      </c>
      <c r="B18" t="s">
        <v>8</v>
      </c>
      <c r="C18" t="s">
        <v>154</v>
      </c>
    </row>
    <row r="19" spans="1:3" x14ac:dyDescent="0.25">
      <c r="A19">
        <v>80</v>
      </c>
      <c r="B19" t="s">
        <v>8</v>
      </c>
      <c r="C19" t="s">
        <v>155</v>
      </c>
    </row>
    <row r="20" spans="1:3" x14ac:dyDescent="0.25">
      <c r="A20">
        <v>34</v>
      </c>
      <c r="B20" t="s">
        <v>8</v>
      </c>
      <c r="C20" t="s">
        <v>156</v>
      </c>
    </row>
    <row r="21" spans="1:3" x14ac:dyDescent="0.25">
      <c r="A21" s="2">
        <v>66</v>
      </c>
      <c r="B21" s="2" t="s">
        <v>8</v>
      </c>
      <c r="C21" s="2" t="s">
        <v>157</v>
      </c>
    </row>
    <row r="22" spans="1:3" x14ac:dyDescent="0.25">
      <c r="A22" s="2">
        <v>4</v>
      </c>
      <c r="B22" s="2" t="s">
        <v>138</v>
      </c>
      <c r="C22" s="2" t="s">
        <v>153</v>
      </c>
    </row>
    <row r="23" spans="1:3" x14ac:dyDescent="0.25">
      <c r="A23" s="2">
        <v>4</v>
      </c>
      <c r="B23" s="2" t="s">
        <v>138</v>
      </c>
      <c r="C23" s="2" t="s">
        <v>154</v>
      </c>
    </row>
    <row r="24" spans="1:3" x14ac:dyDescent="0.25">
      <c r="A24" s="2">
        <v>3</v>
      </c>
      <c r="B24" s="2" t="s">
        <v>138</v>
      </c>
      <c r="C24" s="2" t="s">
        <v>155</v>
      </c>
    </row>
    <row r="25" spans="1:3" x14ac:dyDescent="0.25">
      <c r="A25" s="2">
        <v>3</v>
      </c>
      <c r="B25" s="2" t="s">
        <v>138</v>
      </c>
      <c r="C25" s="2" t="s">
        <v>156</v>
      </c>
    </row>
    <row r="26" spans="1:3" x14ac:dyDescent="0.25">
      <c r="A26" s="2">
        <v>3</v>
      </c>
      <c r="B26" s="2" t="s">
        <v>138</v>
      </c>
      <c r="C26" s="2" t="s">
        <v>157</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113</v>
      </c>
      <c r="B1" t="s">
        <v>104</v>
      </c>
      <c r="C1" t="s">
        <v>114</v>
      </c>
    </row>
    <row r="2" spans="1:3" x14ac:dyDescent="0.25">
      <c r="A2" t="s">
        <v>115</v>
      </c>
      <c r="B2">
        <v>245</v>
      </c>
      <c r="C2" t="s">
        <v>34</v>
      </c>
    </row>
    <row r="3" spans="1:3" x14ac:dyDescent="0.25">
      <c r="A3" t="s">
        <v>116</v>
      </c>
      <c r="B3">
        <v>4509</v>
      </c>
      <c r="C3" t="s">
        <v>34</v>
      </c>
    </row>
    <row r="4" spans="1:3" x14ac:dyDescent="0.25">
      <c r="A4" t="s">
        <v>117</v>
      </c>
      <c r="B4">
        <v>148</v>
      </c>
      <c r="C4" t="s">
        <v>34</v>
      </c>
    </row>
    <row r="5" spans="1:3" x14ac:dyDescent="0.25">
      <c r="A5" t="s">
        <v>30</v>
      </c>
      <c r="B5">
        <v>5091</v>
      </c>
      <c r="C5" t="s">
        <v>34</v>
      </c>
    </row>
    <row r="6" spans="1:3" x14ac:dyDescent="0.25">
      <c r="A6" t="s">
        <v>115</v>
      </c>
      <c r="B6">
        <v>19</v>
      </c>
      <c r="C6" t="s">
        <v>24</v>
      </c>
    </row>
    <row r="7" spans="1:3" x14ac:dyDescent="0.25">
      <c r="A7" t="s">
        <v>116</v>
      </c>
      <c r="B7">
        <v>180</v>
      </c>
      <c r="C7" t="s">
        <v>24</v>
      </c>
    </row>
    <row r="8" spans="1:3" x14ac:dyDescent="0.25">
      <c r="A8" t="s">
        <v>117</v>
      </c>
      <c r="B8">
        <v>32</v>
      </c>
      <c r="C8" t="s">
        <v>24</v>
      </c>
    </row>
    <row r="9" spans="1:3" x14ac:dyDescent="0.25">
      <c r="A9" t="s">
        <v>30</v>
      </c>
      <c r="B9">
        <v>183</v>
      </c>
      <c r="C9" t="s">
        <v>24</v>
      </c>
    </row>
    <row r="10" spans="1:3" x14ac:dyDescent="0.25">
      <c r="A10" t="s">
        <v>115</v>
      </c>
      <c r="B10">
        <v>48</v>
      </c>
      <c r="C10" t="s">
        <v>35</v>
      </c>
    </row>
    <row r="11" spans="1:3" x14ac:dyDescent="0.25">
      <c r="A11" t="s">
        <v>116</v>
      </c>
      <c r="B11">
        <v>729</v>
      </c>
      <c r="C11" t="s">
        <v>35</v>
      </c>
    </row>
    <row r="12" spans="1:3" x14ac:dyDescent="0.25">
      <c r="A12" t="s">
        <v>117</v>
      </c>
      <c r="B12">
        <v>26</v>
      </c>
      <c r="C12" t="s">
        <v>35</v>
      </c>
    </row>
    <row r="13" spans="1:3" x14ac:dyDescent="0.25">
      <c r="A13" t="s">
        <v>30</v>
      </c>
      <c r="B13">
        <v>945</v>
      </c>
      <c r="C13" t="s">
        <v>35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104</v>
      </c>
      <c r="B1" t="s">
        <v>114</v>
      </c>
      <c r="C1" t="s">
        <v>102</v>
      </c>
      <c r="D1" t="s">
        <v>99</v>
      </c>
    </row>
    <row r="2" spans="1:4" x14ac:dyDescent="0.25">
      <c r="A2">
        <v>528</v>
      </c>
      <c r="B2" t="s">
        <v>140</v>
      </c>
      <c r="C2" t="s">
        <v>80</v>
      </c>
      <c r="D2">
        <v>1</v>
      </c>
    </row>
    <row r="3" spans="1:4" x14ac:dyDescent="0.25">
      <c r="A3">
        <v>724</v>
      </c>
      <c r="B3" t="s">
        <v>140</v>
      </c>
      <c r="C3" t="s">
        <v>4</v>
      </c>
      <c r="D3">
        <v>1</v>
      </c>
    </row>
    <row r="4" spans="1:4" x14ac:dyDescent="0.25">
      <c r="A4">
        <v>29</v>
      </c>
      <c r="B4" t="s">
        <v>141</v>
      </c>
      <c r="C4" t="s">
        <v>80</v>
      </c>
      <c r="D4">
        <v>2</v>
      </c>
    </row>
    <row r="5" spans="1:4" x14ac:dyDescent="0.25">
      <c r="A5">
        <v>51</v>
      </c>
      <c r="B5" t="s">
        <v>141</v>
      </c>
      <c r="C5" t="s">
        <v>4</v>
      </c>
      <c r="D5">
        <v>2</v>
      </c>
    </row>
    <row r="6" spans="1:4" x14ac:dyDescent="0.25">
      <c r="A6">
        <v>15</v>
      </c>
      <c r="B6" t="s">
        <v>142</v>
      </c>
      <c r="C6" t="s">
        <v>4</v>
      </c>
      <c r="D6">
        <v>3</v>
      </c>
    </row>
    <row r="7" spans="1:4" x14ac:dyDescent="0.25">
      <c r="A7">
        <v>4</v>
      </c>
      <c r="B7" t="s">
        <v>142</v>
      </c>
      <c r="C7" t="s">
        <v>80</v>
      </c>
      <c r="D7">
        <v>3</v>
      </c>
    </row>
    <row r="8" spans="1:4" x14ac:dyDescent="0.25">
      <c r="A8">
        <v>0</v>
      </c>
      <c r="B8" t="s">
        <v>143</v>
      </c>
      <c r="C8" t="s">
        <v>80</v>
      </c>
      <c r="D8">
        <v>4</v>
      </c>
    </row>
    <row r="9" spans="1:4" x14ac:dyDescent="0.25">
      <c r="A9">
        <v>1</v>
      </c>
      <c r="B9" t="s">
        <v>143</v>
      </c>
      <c r="C9" t="s">
        <v>4</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113</v>
      </c>
      <c r="B1" t="s">
        <v>104</v>
      </c>
      <c r="C1" t="s">
        <v>114</v>
      </c>
    </row>
    <row r="2" spans="1:3" x14ac:dyDescent="0.25">
      <c r="A2" t="s">
        <v>115</v>
      </c>
      <c r="B2">
        <v>245</v>
      </c>
      <c r="C2" t="s">
        <v>34</v>
      </c>
    </row>
    <row r="3" spans="1:3" x14ac:dyDescent="0.25">
      <c r="A3" t="s">
        <v>116</v>
      </c>
      <c r="B3">
        <v>4509</v>
      </c>
      <c r="C3" t="s">
        <v>34</v>
      </c>
    </row>
    <row r="4" spans="1:3" x14ac:dyDescent="0.25">
      <c r="A4" t="s">
        <v>117</v>
      </c>
      <c r="B4">
        <v>148</v>
      </c>
      <c r="C4" t="s">
        <v>34</v>
      </c>
    </row>
    <row r="5" spans="1:3" x14ac:dyDescent="0.25">
      <c r="A5" t="s">
        <v>30</v>
      </c>
      <c r="B5">
        <v>5091</v>
      </c>
      <c r="C5" t="s">
        <v>34</v>
      </c>
    </row>
    <row r="6" spans="1:3" x14ac:dyDescent="0.25">
      <c r="A6" t="s">
        <v>115</v>
      </c>
      <c r="B6">
        <v>19</v>
      </c>
      <c r="C6" t="s">
        <v>24</v>
      </c>
    </row>
    <row r="7" spans="1:3" x14ac:dyDescent="0.25">
      <c r="A7" t="s">
        <v>116</v>
      </c>
      <c r="B7">
        <v>180</v>
      </c>
      <c r="C7" t="s">
        <v>24</v>
      </c>
    </row>
    <row r="8" spans="1:3" x14ac:dyDescent="0.25">
      <c r="A8" t="s">
        <v>117</v>
      </c>
      <c r="B8">
        <v>32</v>
      </c>
      <c r="C8" t="s">
        <v>24</v>
      </c>
    </row>
    <row r="9" spans="1:3" x14ac:dyDescent="0.25">
      <c r="A9" t="s">
        <v>30</v>
      </c>
      <c r="B9">
        <v>183</v>
      </c>
      <c r="C9" t="s">
        <v>24</v>
      </c>
    </row>
    <row r="10" spans="1:3" x14ac:dyDescent="0.25">
      <c r="A10" t="s">
        <v>115</v>
      </c>
      <c r="B10">
        <v>48</v>
      </c>
      <c r="C10" t="s">
        <v>35</v>
      </c>
    </row>
    <row r="11" spans="1:3" x14ac:dyDescent="0.25">
      <c r="A11" t="s">
        <v>116</v>
      </c>
      <c r="B11">
        <v>729</v>
      </c>
      <c r="C11" t="s">
        <v>35</v>
      </c>
    </row>
    <row r="12" spans="1:3" x14ac:dyDescent="0.25">
      <c r="A12" t="s">
        <v>117</v>
      </c>
      <c r="B12">
        <v>26</v>
      </c>
      <c r="C12" t="s">
        <v>35</v>
      </c>
    </row>
    <row r="13" spans="1:3" x14ac:dyDescent="0.25">
      <c r="A13" t="s">
        <v>30</v>
      </c>
      <c r="B13">
        <v>945</v>
      </c>
      <c r="C13" t="s">
        <v>35</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104</v>
      </c>
      <c r="B1" t="s">
        <v>114</v>
      </c>
      <c r="C1" t="s">
        <v>102</v>
      </c>
      <c r="D1" t="s">
        <v>99</v>
      </c>
    </row>
    <row r="2" spans="1:4" x14ac:dyDescent="0.25">
      <c r="A2">
        <v>724</v>
      </c>
      <c r="B2" t="s">
        <v>140</v>
      </c>
      <c r="C2" t="s">
        <v>4</v>
      </c>
      <c r="D2">
        <v>1</v>
      </c>
    </row>
    <row r="3" spans="1:4" x14ac:dyDescent="0.25">
      <c r="A3">
        <v>528</v>
      </c>
      <c r="B3" t="s">
        <v>140</v>
      </c>
      <c r="C3" t="s">
        <v>80</v>
      </c>
      <c r="D3">
        <v>1</v>
      </c>
    </row>
    <row r="4" spans="1:4" x14ac:dyDescent="0.25">
      <c r="A4">
        <v>51</v>
      </c>
      <c r="B4" t="s">
        <v>141</v>
      </c>
      <c r="C4" t="s">
        <v>4</v>
      </c>
      <c r="D4">
        <v>2</v>
      </c>
    </row>
    <row r="5" spans="1:4" x14ac:dyDescent="0.25">
      <c r="A5">
        <v>29</v>
      </c>
      <c r="B5" t="s">
        <v>141</v>
      </c>
      <c r="C5" t="s">
        <v>80</v>
      </c>
      <c r="D5">
        <v>2</v>
      </c>
    </row>
    <row r="6" spans="1:4" x14ac:dyDescent="0.25">
      <c r="A6">
        <v>15</v>
      </c>
      <c r="B6" t="s">
        <v>142</v>
      </c>
      <c r="C6" t="s">
        <v>4</v>
      </c>
      <c r="D6">
        <v>3</v>
      </c>
    </row>
    <row r="7" spans="1:4" x14ac:dyDescent="0.25">
      <c r="A7">
        <v>4</v>
      </c>
      <c r="B7" t="s">
        <v>142</v>
      </c>
      <c r="C7" t="s">
        <v>80</v>
      </c>
      <c r="D7">
        <v>3</v>
      </c>
    </row>
    <row r="8" spans="1:4" x14ac:dyDescent="0.25">
      <c r="A8">
        <v>1</v>
      </c>
      <c r="B8" t="s">
        <v>143</v>
      </c>
      <c r="C8" t="s">
        <v>4</v>
      </c>
      <c r="D8">
        <v>4</v>
      </c>
    </row>
    <row r="9" spans="1:4" x14ac:dyDescent="0.25">
      <c r="A9">
        <v>0</v>
      </c>
      <c r="B9" t="s">
        <v>143</v>
      </c>
      <c r="C9" t="s">
        <v>80</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21"/>
  <sheetViews>
    <sheetView topLeftCell="A97" workbookViewId="0">
      <selection activeCell="C82" sqref="C82"/>
    </sheetView>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99</v>
      </c>
      <c r="B1" t="s">
        <v>3</v>
      </c>
      <c r="C1" t="s">
        <v>104</v>
      </c>
      <c r="D1" t="s">
        <v>114</v>
      </c>
      <c r="E1" t="s">
        <v>118</v>
      </c>
    </row>
    <row r="2" spans="1:5" x14ac:dyDescent="0.25">
      <c r="A2">
        <v>1</v>
      </c>
      <c r="B2" t="s">
        <v>34</v>
      </c>
      <c r="C2">
        <v>111</v>
      </c>
      <c r="D2" t="s">
        <v>119</v>
      </c>
      <c r="E2">
        <v>1</v>
      </c>
    </row>
    <row r="3" spans="1:5" x14ac:dyDescent="0.25">
      <c r="A3">
        <v>2</v>
      </c>
      <c r="B3" t="s">
        <v>35</v>
      </c>
      <c r="C3">
        <v>15</v>
      </c>
      <c r="D3" t="s">
        <v>119</v>
      </c>
      <c r="E3">
        <v>1</v>
      </c>
    </row>
    <row r="4" spans="1:5" x14ac:dyDescent="0.25">
      <c r="A4">
        <v>3</v>
      </c>
      <c r="B4" t="s">
        <v>36</v>
      </c>
      <c r="C4">
        <v>6</v>
      </c>
      <c r="D4" t="s">
        <v>119</v>
      </c>
      <c r="E4">
        <v>1</v>
      </c>
    </row>
    <row r="5" spans="1:5" x14ac:dyDescent="0.25">
      <c r="A5">
        <v>4</v>
      </c>
      <c r="B5" t="s">
        <v>37</v>
      </c>
      <c r="C5">
        <v>0</v>
      </c>
      <c r="D5" t="s">
        <v>119</v>
      </c>
      <c r="E5">
        <v>1</v>
      </c>
    </row>
    <row r="6" spans="1:5" x14ac:dyDescent="0.25">
      <c r="A6">
        <v>5</v>
      </c>
      <c r="B6" t="s">
        <v>38</v>
      </c>
      <c r="C6">
        <v>0</v>
      </c>
      <c r="D6" t="s">
        <v>119</v>
      </c>
      <c r="E6">
        <v>1</v>
      </c>
    </row>
    <row r="7" spans="1:5" x14ac:dyDescent="0.25">
      <c r="A7">
        <v>6</v>
      </c>
      <c r="B7" t="s">
        <v>46</v>
      </c>
      <c r="C7">
        <v>1</v>
      </c>
      <c r="D7" t="s">
        <v>119</v>
      </c>
      <c r="E7">
        <v>1</v>
      </c>
    </row>
    <row r="8" spans="1:5" x14ac:dyDescent="0.25">
      <c r="A8">
        <v>7</v>
      </c>
      <c r="B8" t="s">
        <v>120</v>
      </c>
      <c r="C8">
        <v>0</v>
      </c>
      <c r="D8" t="s">
        <v>119</v>
      </c>
      <c r="E8">
        <v>1</v>
      </c>
    </row>
    <row r="9" spans="1:5" x14ac:dyDescent="0.25">
      <c r="A9">
        <v>8</v>
      </c>
      <c r="B9" t="s">
        <v>5</v>
      </c>
      <c r="C9">
        <v>0</v>
      </c>
      <c r="D9" t="s">
        <v>119</v>
      </c>
      <c r="E9">
        <v>1</v>
      </c>
    </row>
    <row r="10" spans="1:5" x14ac:dyDescent="0.25">
      <c r="A10">
        <v>9</v>
      </c>
      <c r="B10" t="s">
        <v>39</v>
      </c>
      <c r="C10">
        <v>0</v>
      </c>
      <c r="D10" t="s">
        <v>119</v>
      </c>
      <c r="E10">
        <v>1</v>
      </c>
    </row>
    <row r="11" spans="1:5" x14ac:dyDescent="0.25">
      <c r="A11">
        <v>10</v>
      </c>
      <c r="B11" t="s">
        <v>40</v>
      </c>
      <c r="C11">
        <v>1</v>
      </c>
      <c r="D11" t="s">
        <v>119</v>
      </c>
      <c r="E11">
        <v>1</v>
      </c>
    </row>
    <row r="12" spans="1:5" x14ac:dyDescent="0.25">
      <c r="A12">
        <v>11</v>
      </c>
      <c r="B12" t="s">
        <v>41</v>
      </c>
      <c r="C12">
        <v>37</v>
      </c>
      <c r="D12" t="s">
        <v>119</v>
      </c>
      <c r="E12">
        <v>1</v>
      </c>
    </row>
    <row r="13" spans="1:5" x14ac:dyDescent="0.25">
      <c r="A13">
        <v>12</v>
      </c>
      <c r="B13" t="s">
        <v>11</v>
      </c>
      <c r="C13">
        <v>0</v>
      </c>
      <c r="D13" t="s">
        <v>119</v>
      </c>
      <c r="E13">
        <v>1</v>
      </c>
    </row>
    <row r="14" spans="1:5" x14ac:dyDescent="0.25">
      <c r="A14">
        <v>13</v>
      </c>
      <c r="B14" t="s">
        <v>43</v>
      </c>
      <c r="C14">
        <v>1</v>
      </c>
      <c r="D14" t="s">
        <v>119</v>
      </c>
      <c r="E14">
        <v>1</v>
      </c>
    </row>
    <row r="15" spans="1:5" x14ac:dyDescent="0.25">
      <c r="A15">
        <v>14</v>
      </c>
      <c r="B15" t="s">
        <v>44</v>
      </c>
      <c r="C15">
        <v>0</v>
      </c>
      <c r="D15" t="s">
        <v>119</v>
      </c>
      <c r="E15">
        <v>1</v>
      </c>
    </row>
    <row r="16" spans="1:5" x14ac:dyDescent="0.25">
      <c r="A16">
        <v>15</v>
      </c>
      <c r="B16" t="s">
        <v>45</v>
      </c>
      <c r="C16">
        <v>0</v>
      </c>
      <c r="D16" t="s">
        <v>119</v>
      </c>
      <c r="E16">
        <v>1</v>
      </c>
    </row>
    <row r="17" spans="1:5" x14ac:dyDescent="0.25">
      <c r="A17">
        <v>1</v>
      </c>
      <c r="B17" t="s">
        <v>34</v>
      </c>
      <c r="C17">
        <v>33</v>
      </c>
      <c r="D17" t="s">
        <v>12</v>
      </c>
      <c r="E17">
        <v>2</v>
      </c>
    </row>
    <row r="18" spans="1:5" x14ac:dyDescent="0.25">
      <c r="A18">
        <v>2</v>
      </c>
      <c r="B18" t="s">
        <v>35</v>
      </c>
      <c r="C18">
        <v>9</v>
      </c>
      <c r="D18" t="s">
        <v>12</v>
      </c>
      <c r="E18">
        <v>2</v>
      </c>
    </row>
    <row r="19" spans="1:5" x14ac:dyDescent="0.25">
      <c r="A19">
        <v>3</v>
      </c>
      <c r="B19" t="s">
        <v>36</v>
      </c>
      <c r="C19">
        <v>2</v>
      </c>
      <c r="D19" t="s">
        <v>12</v>
      </c>
      <c r="E19">
        <v>2</v>
      </c>
    </row>
    <row r="20" spans="1:5" x14ac:dyDescent="0.25">
      <c r="A20">
        <v>4</v>
      </c>
      <c r="B20" t="s">
        <v>37</v>
      </c>
      <c r="C20">
        <v>0</v>
      </c>
      <c r="D20" t="s">
        <v>12</v>
      </c>
      <c r="E20">
        <v>2</v>
      </c>
    </row>
    <row r="21" spans="1:5" x14ac:dyDescent="0.25">
      <c r="A21">
        <v>5</v>
      </c>
      <c r="B21" t="s">
        <v>38</v>
      </c>
      <c r="C21">
        <v>0</v>
      </c>
      <c r="D21" t="s">
        <v>12</v>
      </c>
      <c r="E21">
        <v>2</v>
      </c>
    </row>
    <row r="22" spans="1:5" x14ac:dyDescent="0.25">
      <c r="A22">
        <v>6</v>
      </c>
      <c r="B22" t="s">
        <v>46</v>
      </c>
      <c r="C22">
        <v>0</v>
      </c>
      <c r="D22" t="s">
        <v>12</v>
      </c>
      <c r="E22">
        <v>2</v>
      </c>
    </row>
    <row r="23" spans="1:5" x14ac:dyDescent="0.25">
      <c r="A23">
        <v>7</v>
      </c>
      <c r="B23" t="s">
        <v>120</v>
      </c>
      <c r="C23">
        <v>0</v>
      </c>
      <c r="D23" t="s">
        <v>12</v>
      </c>
      <c r="E23">
        <v>2</v>
      </c>
    </row>
    <row r="24" spans="1:5" x14ac:dyDescent="0.25">
      <c r="A24">
        <v>8</v>
      </c>
      <c r="B24" t="s">
        <v>5</v>
      </c>
      <c r="C24">
        <v>0</v>
      </c>
      <c r="D24" t="s">
        <v>12</v>
      </c>
      <c r="E24">
        <v>2</v>
      </c>
    </row>
    <row r="25" spans="1:5" x14ac:dyDescent="0.25">
      <c r="A25">
        <v>9</v>
      </c>
      <c r="B25" t="s">
        <v>39</v>
      </c>
      <c r="C25">
        <v>0</v>
      </c>
      <c r="D25" t="s">
        <v>12</v>
      </c>
      <c r="E25">
        <v>2</v>
      </c>
    </row>
    <row r="26" spans="1:5" x14ac:dyDescent="0.25">
      <c r="A26">
        <v>10</v>
      </c>
      <c r="B26" t="s">
        <v>40</v>
      </c>
      <c r="C26">
        <v>1</v>
      </c>
      <c r="D26" t="s">
        <v>12</v>
      </c>
      <c r="E26">
        <v>2</v>
      </c>
    </row>
    <row r="27" spans="1:5" x14ac:dyDescent="0.25">
      <c r="A27">
        <v>11</v>
      </c>
      <c r="B27" t="s">
        <v>41</v>
      </c>
      <c r="C27">
        <v>20</v>
      </c>
      <c r="D27" t="s">
        <v>12</v>
      </c>
      <c r="E27">
        <v>2</v>
      </c>
    </row>
    <row r="28" spans="1:5" x14ac:dyDescent="0.25">
      <c r="A28">
        <v>12</v>
      </c>
      <c r="B28" t="s">
        <v>11</v>
      </c>
      <c r="C28">
        <v>0</v>
      </c>
      <c r="D28" t="s">
        <v>12</v>
      </c>
      <c r="E28">
        <v>2</v>
      </c>
    </row>
    <row r="29" spans="1:5" x14ac:dyDescent="0.25">
      <c r="A29">
        <v>13</v>
      </c>
      <c r="B29" t="s">
        <v>43</v>
      </c>
      <c r="C29">
        <v>1</v>
      </c>
      <c r="D29" t="s">
        <v>12</v>
      </c>
      <c r="E29">
        <v>2</v>
      </c>
    </row>
    <row r="30" spans="1:5" x14ac:dyDescent="0.25">
      <c r="A30">
        <v>14</v>
      </c>
      <c r="B30" t="s">
        <v>44</v>
      </c>
      <c r="C30">
        <v>0</v>
      </c>
      <c r="D30" t="s">
        <v>12</v>
      </c>
      <c r="E30">
        <v>2</v>
      </c>
    </row>
    <row r="31" spans="1:5" x14ac:dyDescent="0.25">
      <c r="A31">
        <v>15</v>
      </c>
      <c r="B31" t="s">
        <v>45</v>
      </c>
      <c r="C31">
        <v>3</v>
      </c>
      <c r="D31" t="s">
        <v>12</v>
      </c>
      <c r="E31">
        <v>2</v>
      </c>
    </row>
    <row r="32" spans="1:5" x14ac:dyDescent="0.25">
      <c r="A32">
        <v>1</v>
      </c>
      <c r="B32" t="s">
        <v>34</v>
      </c>
      <c r="C32">
        <v>20</v>
      </c>
      <c r="D32" t="s">
        <v>98</v>
      </c>
      <c r="E32">
        <v>3</v>
      </c>
    </row>
    <row r="33" spans="1:5" x14ac:dyDescent="0.25">
      <c r="A33">
        <v>2</v>
      </c>
      <c r="B33" t="s">
        <v>35</v>
      </c>
      <c r="C33">
        <v>2</v>
      </c>
      <c r="D33" t="s">
        <v>98</v>
      </c>
      <c r="E33">
        <v>3</v>
      </c>
    </row>
    <row r="34" spans="1:5" x14ac:dyDescent="0.25">
      <c r="A34">
        <v>3</v>
      </c>
      <c r="B34" t="s">
        <v>36</v>
      </c>
      <c r="C34">
        <v>0</v>
      </c>
      <c r="D34" t="s">
        <v>98</v>
      </c>
      <c r="E34">
        <v>3</v>
      </c>
    </row>
    <row r="35" spans="1:5" x14ac:dyDescent="0.25">
      <c r="A35">
        <v>4</v>
      </c>
      <c r="B35" t="s">
        <v>37</v>
      </c>
      <c r="C35">
        <v>0</v>
      </c>
      <c r="D35" t="s">
        <v>98</v>
      </c>
      <c r="E35">
        <v>3</v>
      </c>
    </row>
    <row r="36" spans="1:5" x14ac:dyDescent="0.25">
      <c r="A36">
        <v>5</v>
      </c>
      <c r="B36" t="s">
        <v>38</v>
      </c>
      <c r="C36">
        <v>0</v>
      </c>
      <c r="D36" t="s">
        <v>98</v>
      </c>
      <c r="E36">
        <v>3</v>
      </c>
    </row>
    <row r="37" spans="1:5" x14ac:dyDescent="0.25">
      <c r="A37">
        <v>6</v>
      </c>
      <c r="B37" t="s">
        <v>46</v>
      </c>
      <c r="C37">
        <v>0</v>
      </c>
      <c r="D37" t="s">
        <v>98</v>
      </c>
      <c r="E37">
        <v>3</v>
      </c>
    </row>
    <row r="38" spans="1:5" x14ac:dyDescent="0.25">
      <c r="A38">
        <v>7</v>
      </c>
      <c r="B38" t="s">
        <v>120</v>
      </c>
      <c r="C38">
        <v>0</v>
      </c>
      <c r="D38" t="s">
        <v>98</v>
      </c>
      <c r="E38">
        <v>3</v>
      </c>
    </row>
    <row r="39" spans="1:5" x14ac:dyDescent="0.25">
      <c r="A39">
        <v>8</v>
      </c>
      <c r="B39" t="s">
        <v>5</v>
      </c>
      <c r="C39">
        <v>1</v>
      </c>
      <c r="D39" t="s">
        <v>98</v>
      </c>
      <c r="E39">
        <v>3</v>
      </c>
    </row>
    <row r="40" spans="1:5" x14ac:dyDescent="0.25">
      <c r="A40">
        <v>9</v>
      </c>
      <c r="B40" t="s">
        <v>39</v>
      </c>
      <c r="C40">
        <v>0</v>
      </c>
      <c r="D40" t="s">
        <v>98</v>
      </c>
      <c r="E40">
        <v>3</v>
      </c>
    </row>
    <row r="41" spans="1:5" x14ac:dyDescent="0.25">
      <c r="A41">
        <v>10</v>
      </c>
      <c r="B41" t="s">
        <v>40</v>
      </c>
      <c r="C41">
        <v>0</v>
      </c>
      <c r="D41" t="s">
        <v>98</v>
      </c>
      <c r="E41">
        <v>3</v>
      </c>
    </row>
    <row r="42" spans="1:5" x14ac:dyDescent="0.25">
      <c r="A42">
        <v>11</v>
      </c>
      <c r="B42" t="s">
        <v>41</v>
      </c>
      <c r="C42">
        <v>0</v>
      </c>
      <c r="D42" t="s">
        <v>98</v>
      </c>
      <c r="E42">
        <v>3</v>
      </c>
    </row>
    <row r="43" spans="1:5" x14ac:dyDescent="0.25">
      <c r="A43">
        <v>12</v>
      </c>
      <c r="B43" t="s">
        <v>11</v>
      </c>
      <c r="C43">
        <v>0</v>
      </c>
      <c r="D43" t="s">
        <v>98</v>
      </c>
      <c r="E43">
        <v>3</v>
      </c>
    </row>
    <row r="44" spans="1:5" x14ac:dyDescent="0.25">
      <c r="A44">
        <v>13</v>
      </c>
      <c r="B44" t="s">
        <v>43</v>
      </c>
      <c r="C44">
        <v>0</v>
      </c>
      <c r="D44" t="s">
        <v>98</v>
      </c>
      <c r="E44">
        <v>3</v>
      </c>
    </row>
    <row r="45" spans="1:5" x14ac:dyDescent="0.25">
      <c r="A45">
        <v>14</v>
      </c>
      <c r="B45" t="s">
        <v>44</v>
      </c>
      <c r="C45">
        <v>0</v>
      </c>
      <c r="D45" t="s">
        <v>98</v>
      </c>
      <c r="E45">
        <v>3</v>
      </c>
    </row>
    <row r="46" spans="1:5" x14ac:dyDescent="0.25">
      <c r="A46">
        <v>15</v>
      </c>
      <c r="B46" t="s">
        <v>45</v>
      </c>
      <c r="C46">
        <v>0</v>
      </c>
      <c r="D46" t="s">
        <v>98</v>
      </c>
      <c r="E46">
        <v>3</v>
      </c>
    </row>
    <row r="47" spans="1:5" x14ac:dyDescent="0.25">
      <c r="A47">
        <v>1</v>
      </c>
      <c r="B47" t="s">
        <v>34</v>
      </c>
      <c r="C47">
        <v>3</v>
      </c>
      <c r="D47" t="s">
        <v>87</v>
      </c>
      <c r="E47">
        <v>4</v>
      </c>
    </row>
    <row r="48" spans="1:5" x14ac:dyDescent="0.25">
      <c r="A48">
        <v>2</v>
      </c>
      <c r="B48" t="s">
        <v>35</v>
      </c>
      <c r="C48">
        <v>2</v>
      </c>
      <c r="D48" t="s">
        <v>87</v>
      </c>
      <c r="E48">
        <v>4</v>
      </c>
    </row>
    <row r="49" spans="1:5" x14ac:dyDescent="0.25">
      <c r="A49">
        <v>3</v>
      </c>
      <c r="B49" t="s">
        <v>36</v>
      </c>
      <c r="C49">
        <v>1</v>
      </c>
      <c r="D49" t="s">
        <v>87</v>
      </c>
      <c r="E49">
        <v>4</v>
      </c>
    </row>
    <row r="50" spans="1:5" x14ac:dyDescent="0.25">
      <c r="A50">
        <v>4</v>
      </c>
      <c r="B50" t="s">
        <v>37</v>
      </c>
      <c r="C50">
        <v>0</v>
      </c>
      <c r="D50" t="s">
        <v>87</v>
      </c>
      <c r="E50">
        <v>4</v>
      </c>
    </row>
    <row r="51" spans="1:5" x14ac:dyDescent="0.25">
      <c r="A51">
        <v>5</v>
      </c>
      <c r="B51" t="s">
        <v>38</v>
      </c>
      <c r="C51">
        <v>0</v>
      </c>
      <c r="D51" t="s">
        <v>87</v>
      </c>
      <c r="E51">
        <v>4</v>
      </c>
    </row>
    <row r="52" spans="1:5" x14ac:dyDescent="0.25">
      <c r="A52">
        <v>6</v>
      </c>
      <c r="B52" t="s">
        <v>46</v>
      </c>
      <c r="C52">
        <v>0</v>
      </c>
      <c r="D52" t="s">
        <v>87</v>
      </c>
      <c r="E52">
        <v>4</v>
      </c>
    </row>
    <row r="53" spans="1:5" x14ac:dyDescent="0.25">
      <c r="A53">
        <v>7</v>
      </c>
      <c r="B53" t="s">
        <v>120</v>
      </c>
      <c r="C53">
        <v>0</v>
      </c>
      <c r="D53" t="s">
        <v>87</v>
      </c>
      <c r="E53">
        <v>4</v>
      </c>
    </row>
    <row r="54" spans="1:5" x14ac:dyDescent="0.25">
      <c r="A54">
        <v>8</v>
      </c>
      <c r="B54" t="s">
        <v>5</v>
      </c>
      <c r="C54">
        <v>0</v>
      </c>
      <c r="D54" t="s">
        <v>87</v>
      </c>
      <c r="E54">
        <v>4</v>
      </c>
    </row>
    <row r="55" spans="1:5" x14ac:dyDescent="0.25">
      <c r="A55">
        <v>9</v>
      </c>
      <c r="B55" t="s">
        <v>39</v>
      </c>
      <c r="C55">
        <v>0</v>
      </c>
      <c r="D55" t="s">
        <v>87</v>
      </c>
      <c r="E55">
        <v>4</v>
      </c>
    </row>
    <row r="56" spans="1:5" x14ac:dyDescent="0.25">
      <c r="A56">
        <v>10</v>
      </c>
      <c r="B56" t="s">
        <v>40</v>
      </c>
      <c r="C56">
        <v>1</v>
      </c>
      <c r="D56" t="s">
        <v>87</v>
      </c>
      <c r="E56">
        <v>4</v>
      </c>
    </row>
    <row r="57" spans="1:5" x14ac:dyDescent="0.25">
      <c r="A57">
        <v>11</v>
      </c>
      <c r="B57" t="s">
        <v>41</v>
      </c>
      <c r="C57">
        <v>2</v>
      </c>
      <c r="D57" t="s">
        <v>87</v>
      </c>
      <c r="E57">
        <v>4</v>
      </c>
    </row>
    <row r="58" spans="1:5" x14ac:dyDescent="0.25">
      <c r="A58">
        <v>12</v>
      </c>
      <c r="B58" t="s">
        <v>11</v>
      </c>
      <c r="C58">
        <v>0</v>
      </c>
      <c r="D58" t="s">
        <v>87</v>
      </c>
      <c r="E58">
        <v>4</v>
      </c>
    </row>
    <row r="59" spans="1:5" x14ac:dyDescent="0.25">
      <c r="A59">
        <v>13</v>
      </c>
      <c r="B59" t="s">
        <v>43</v>
      </c>
      <c r="C59">
        <v>0</v>
      </c>
      <c r="D59" t="s">
        <v>87</v>
      </c>
      <c r="E59">
        <v>4</v>
      </c>
    </row>
    <row r="60" spans="1:5" x14ac:dyDescent="0.25">
      <c r="A60">
        <v>14</v>
      </c>
      <c r="B60" t="s">
        <v>44</v>
      </c>
      <c r="C60">
        <v>0</v>
      </c>
      <c r="D60" t="s">
        <v>87</v>
      </c>
      <c r="E60">
        <v>4</v>
      </c>
    </row>
    <row r="61" spans="1:5" x14ac:dyDescent="0.25">
      <c r="A61">
        <v>15</v>
      </c>
      <c r="B61" t="s">
        <v>45</v>
      </c>
      <c r="C61">
        <v>0</v>
      </c>
      <c r="D61" t="s">
        <v>87</v>
      </c>
      <c r="E61">
        <v>4</v>
      </c>
    </row>
    <row r="62" spans="1:5" x14ac:dyDescent="0.25">
      <c r="A62">
        <v>1</v>
      </c>
      <c r="B62" t="s">
        <v>34</v>
      </c>
      <c r="C62">
        <v>2</v>
      </c>
      <c r="D62" t="s">
        <v>121</v>
      </c>
      <c r="E62">
        <v>5</v>
      </c>
    </row>
    <row r="63" spans="1:5" x14ac:dyDescent="0.25">
      <c r="A63">
        <v>2</v>
      </c>
      <c r="B63" t="s">
        <v>35</v>
      </c>
      <c r="C63">
        <v>0</v>
      </c>
      <c r="D63" t="s">
        <v>121</v>
      </c>
      <c r="E63">
        <v>5</v>
      </c>
    </row>
    <row r="64" spans="1:5" x14ac:dyDescent="0.25">
      <c r="A64">
        <v>3</v>
      </c>
      <c r="B64" t="s">
        <v>36</v>
      </c>
      <c r="C64">
        <v>0</v>
      </c>
      <c r="D64" t="s">
        <v>121</v>
      </c>
      <c r="E64">
        <v>5</v>
      </c>
    </row>
    <row r="65" spans="1:5" x14ac:dyDescent="0.25">
      <c r="A65">
        <v>4</v>
      </c>
      <c r="B65" t="s">
        <v>37</v>
      </c>
      <c r="C65">
        <v>0</v>
      </c>
      <c r="D65" t="s">
        <v>121</v>
      </c>
      <c r="E65">
        <v>5</v>
      </c>
    </row>
    <row r="66" spans="1:5" x14ac:dyDescent="0.25">
      <c r="A66">
        <v>5</v>
      </c>
      <c r="B66" t="s">
        <v>38</v>
      </c>
      <c r="C66">
        <v>0</v>
      </c>
      <c r="D66" t="s">
        <v>121</v>
      </c>
      <c r="E66">
        <v>5</v>
      </c>
    </row>
    <row r="67" spans="1:5" x14ac:dyDescent="0.25">
      <c r="A67">
        <v>6</v>
      </c>
      <c r="B67" t="s">
        <v>46</v>
      </c>
      <c r="C67">
        <v>0</v>
      </c>
      <c r="D67" t="s">
        <v>121</v>
      </c>
      <c r="E67">
        <v>5</v>
      </c>
    </row>
    <row r="68" spans="1:5" x14ac:dyDescent="0.25">
      <c r="A68">
        <v>7</v>
      </c>
      <c r="B68" t="s">
        <v>120</v>
      </c>
      <c r="C68">
        <v>0</v>
      </c>
      <c r="D68" t="s">
        <v>121</v>
      </c>
      <c r="E68">
        <v>5</v>
      </c>
    </row>
    <row r="69" spans="1:5" x14ac:dyDescent="0.25">
      <c r="A69">
        <v>8</v>
      </c>
      <c r="B69" t="s">
        <v>5</v>
      </c>
      <c r="C69">
        <v>0</v>
      </c>
      <c r="D69" t="s">
        <v>121</v>
      </c>
      <c r="E69">
        <v>5</v>
      </c>
    </row>
    <row r="70" spans="1:5" x14ac:dyDescent="0.25">
      <c r="A70">
        <v>9</v>
      </c>
      <c r="B70" t="s">
        <v>39</v>
      </c>
      <c r="C70">
        <v>0</v>
      </c>
      <c r="D70" t="s">
        <v>121</v>
      </c>
      <c r="E70">
        <v>5</v>
      </c>
    </row>
    <row r="71" spans="1:5" x14ac:dyDescent="0.25">
      <c r="A71">
        <v>10</v>
      </c>
      <c r="B71" t="s">
        <v>40</v>
      </c>
      <c r="C71">
        <v>0</v>
      </c>
      <c r="D71" t="s">
        <v>121</v>
      </c>
      <c r="E71">
        <v>5</v>
      </c>
    </row>
    <row r="72" spans="1:5" x14ac:dyDescent="0.25">
      <c r="A72">
        <v>11</v>
      </c>
      <c r="B72" t="s">
        <v>41</v>
      </c>
      <c r="C72">
        <v>6</v>
      </c>
      <c r="D72" t="s">
        <v>121</v>
      </c>
      <c r="E72">
        <v>5</v>
      </c>
    </row>
    <row r="73" spans="1:5" x14ac:dyDescent="0.25">
      <c r="A73">
        <v>12</v>
      </c>
      <c r="B73" t="s">
        <v>11</v>
      </c>
      <c r="C73">
        <v>0</v>
      </c>
      <c r="D73" t="s">
        <v>121</v>
      </c>
      <c r="E73">
        <v>5</v>
      </c>
    </row>
    <row r="74" spans="1:5" x14ac:dyDescent="0.25">
      <c r="A74">
        <v>13</v>
      </c>
      <c r="B74" t="s">
        <v>43</v>
      </c>
      <c r="C74">
        <v>0</v>
      </c>
      <c r="D74" t="s">
        <v>121</v>
      </c>
      <c r="E74">
        <v>5</v>
      </c>
    </row>
    <row r="75" spans="1:5" x14ac:dyDescent="0.25">
      <c r="A75">
        <v>14</v>
      </c>
      <c r="B75" t="s">
        <v>44</v>
      </c>
      <c r="C75">
        <v>0</v>
      </c>
      <c r="D75" t="s">
        <v>121</v>
      </c>
      <c r="E75">
        <v>5</v>
      </c>
    </row>
    <row r="76" spans="1:5" x14ac:dyDescent="0.25">
      <c r="A76">
        <v>15</v>
      </c>
      <c r="B76" t="s">
        <v>45</v>
      </c>
      <c r="C76">
        <v>0</v>
      </c>
      <c r="D76" t="s">
        <v>121</v>
      </c>
      <c r="E76">
        <v>5</v>
      </c>
    </row>
    <row r="77" spans="1:5" x14ac:dyDescent="0.25">
      <c r="A77">
        <v>1</v>
      </c>
      <c r="B77" t="s">
        <v>34</v>
      </c>
      <c r="C77">
        <v>0</v>
      </c>
      <c r="D77" t="s">
        <v>39</v>
      </c>
      <c r="E77">
        <v>6</v>
      </c>
    </row>
    <row r="78" spans="1:5" x14ac:dyDescent="0.25">
      <c r="A78">
        <v>2</v>
      </c>
      <c r="B78" t="s">
        <v>35</v>
      </c>
      <c r="C78">
        <v>0</v>
      </c>
      <c r="D78" t="s">
        <v>39</v>
      </c>
      <c r="E78">
        <v>6</v>
      </c>
    </row>
    <row r="79" spans="1:5" x14ac:dyDescent="0.25">
      <c r="A79">
        <v>3</v>
      </c>
      <c r="B79" t="s">
        <v>36</v>
      </c>
      <c r="C79">
        <v>0</v>
      </c>
      <c r="D79" t="s">
        <v>39</v>
      </c>
      <c r="E79">
        <v>6</v>
      </c>
    </row>
    <row r="80" spans="1:5" x14ac:dyDescent="0.25">
      <c r="A80">
        <v>4</v>
      </c>
      <c r="B80" t="s">
        <v>37</v>
      </c>
      <c r="C80">
        <v>0</v>
      </c>
      <c r="D80" t="s">
        <v>39</v>
      </c>
      <c r="E80">
        <v>6</v>
      </c>
    </row>
    <row r="81" spans="1:5" x14ac:dyDescent="0.25">
      <c r="A81">
        <v>5</v>
      </c>
      <c r="B81" t="s">
        <v>38</v>
      </c>
      <c r="C81">
        <v>0</v>
      </c>
      <c r="D81" t="s">
        <v>39</v>
      </c>
      <c r="E81">
        <v>6</v>
      </c>
    </row>
    <row r="82" spans="1:5" x14ac:dyDescent="0.25">
      <c r="A82">
        <v>6</v>
      </c>
      <c r="B82" t="s">
        <v>46</v>
      </c>
      <c r="C82">
        <v>0</v>
      </c>
      <c r="D82" t="s">
        <v>39</v>
      </c>
      <c r="E82">
        <v>6</v>
      </c>
    </row>
    <row r="83" spans="1:5" x14ac:dyDescent="0.25">
      <c r="A83">
        <v>7</v>
      </c>
      <c r="B83" t="s">
        <v>120</v>
      </c>
      <c r="C83">
        <v>0</v>
      </c>
      <c r="D83" t="s">
        <v>39</v>
      </c>
      <c r="E83">
        <v>6</v>
      </c>
    </row>
    <row r="84" spans="1:5" x14ac:dyDescent="0.25">
      <c r="A84">
        <v>8</v>
      </c>
      <c r="B84" t="s">
        <v>5</v>
      </c>
      <c r="C84">
        <v>0</v>
      </c>
      <c r="D84" t="s">
        <v>39</v>
      </c>
      <c r="E84">
        <v>6</v>
      </c>
    </row>
    <row r="85" spans="1:5" x14ac:dyDescent="0.25">
      <c r="A85">
        <v>9</v>
      </c>
      <c r="B85" t="s">
        <v>39</v>
      </c>
      <c r="C85">
        <v>0</v>
      </c>
      <c r="D85" t="s">
        <v>39</v>
      </c>
      <c r="E85">
        <v>6</v>
      </c>
    </row>
    <row r="86" spans="1:5" x14ac:dyDescent="0.25">
      <c r="A86">
        <v>10</v>
      </c>
      <c r="B86" t="s">
        <v>40</v>
      </c>
      <c r="C86">
        <v>0</v>
      </c>
      <c r="D86" t="s">
        <v>39</v>
      </c>
      <c r="E86">
        <v>6</v>
      </c>
    </row>
    <row r="87" spans="1:5" x14ac:dyDescent="0.25">
      <c r="A87">
        <v>11</v>
      </c>
      <c r="B87" t="s">
        <v>41</v>
      </c>
      <c r="C87">
        <v>0</v>
      </c>
      <c r="D87" t="s">
        <v>39</v>
      </c>
      <c r="E87">
        <v>6</v>
      </c>
    </row>
    <row r="88" spans="1:5" x14ac:dyDescent="0.25">
      <c r="A88">
        <v>12</v>
      </c>
      <c r="B88" t="s">
        <v>11</v>
      </c>
      <c r="C88">
        <v>0</v>
      </c>
      <c r="D88" t="s">
        <v>39</v>
      </c>
      <c r="E88">
        <v>6</v>
      </c>
    </row>
    <row r="89" spans="1:5" x14ac:dyDescent="0.25">
      <c r="A89">
        <v>13</v>
      </c>
      <c r="B89" t="s">
        <v>43</v>
      </c>
      <c r="C89">
        <v>0</v>
      </c>
      <c r="D89" t="s">
        <v>39</v>
      </c>
      <c r="E89">
        <v>6</v>
      </c>
    </row>
    <row r="90" spans="1:5" x14ac:dyDescent="0.25">
      <c r="A90">
        <v>14</v>
      </c>
      <c r="B90" t="s">
        <v>44</v>
      </c>
      <c r="C90">
        <v>0</v>
      </c>
      <c r="D90" t="s">
        <v>39</v>
      </c>
      <c r="E90">
        <v>6</v>
      </c>
    </row>
    <row r="91" spans="1:5" x14ac:dyDescent="0.25">
      <c r="A91">
        <v>15</v>
      </c>
      <c r="B91" t="s">
        <v>45</v>
      </c>
      <c r="C91">
        <v>0</v>
      </c>
      <c r="D91" t="s">
        <v>39</v>
      </c>
      <c r="E91">
        <v>6</v>
      </c>
    </row>
    <row r="92" spans="1:5" x14ac:dyDescent="0.25">
      <c r="A92">
        <v>1</v>
      </c>
      <c r="B92" t="s">
        <v>34</v>
      </c>
      <c r="C92">
        <v>0</v>
      </c>
      <c r="D92" t="s">
        <v>5</v>
      </c>
      <c r="E92">
        <v>7</v>
      </c>
    </row>
    <row r="93" spans="1:5" x14ac:dyDescent="0.25">
      <c r="A93">
        <v>2</v>
      </c>
      <c r="B93" t="s">
        <v>35</v>
      </c>
      <c r="C93">
        <v>0</v>
      </c>
      <c r="D93" t="s">
        <v>5</v>
      </c>
      <c r="E93">
        <v>7</v>
      </c>
    </row>
    <row r="94" spans="1:5" x14ac:dyDescent="0.25">
      <c r="A94">
        <v>3</v>
      </c>
      <c r="B94" t="s">
        <v>36</v>
      </c>
      <c r="C94">
        <v>0</v>
      </c>
      <c r="D94" t="s">
        <v>5</v>
      </c>
      <c r="E94">
        <v>7</v>
      </c>
    </row>
    <row r="95" spans="1:5" x14ac:dyDescent="0.25">
      <c r="A95">
        <v>4</v>
      </c>
      <c r="B95" t="s">
        <v>37</v>
      </c>
      <c r="C95">
        <v>0</v>
      </c>
      <c r="D95" t="s">
        <v>5</v>
      </c>
      <c r="E95">
        <v>7</v>
      </c>
    </row>
    <row r="96" spans="1:5" x14ac:dyDescent="0.25">
      <c r="A96">
        <v>5</v>
      </c>
      <c r="B96" t="s">
        <v>38</v>
      </c>
      <c r="C96">
        <v>0</v>
      </c>
      <c r="D96" t="s">
        <v>5</v>
      </c>
      <c r="E96">
        <v>7</v>
      </c>
    </row>
    <row r="97" spans="1:5" x14ac:dyDescent="0.25">
      <c r="A97">
        <v>6</v>
      </c>
      <c r="B97" t="s">
        <v>46</v>
      </c>
      <c r="C97">
        <v>0</v>
      </c>
      <c r="D97" t="s">
        <v>5</v>
      </c>
      <c r="E97">
        <v>7</v>
      </c>
    </row>
    <row r="98" spans="1:5" x14ac:dyDescent="0.25">
      <c r="A98">
        <v>7</v>
      </c>
      <c r="B98" t="s">
        <v>120</v>
      </c>
      <c r="C98">
        <v>0</v>
      </c>
      <c r="D98" t="s">
        <v>5</v>
      </c>
      <c r="E98">
        <v>7</v>
      </c>
    </row>
    <row r="99" spans="1:5" x14ac:dyDescent="0.25">
      <c r="A99">
        <v>8</v>
      </c>
      <c r="B99" t="s">
        <v>5</v>
      </c>
      <c r="C99">
        <v>1</v>
      </c>
      <c r="D99" t="s">
        <v>5</v>
      </c>
      <c r="E99">
        <v>7</v>
      </c>
    </row>
    <row r="100" spans="1:5" x14ac:dyDescent="0.25">
      <c r="A100">
        <v>9</v>
      </c>
      <c r="B100" t="s">
        <v>39</v>
      </c>
      <c r="C100">
        <v>0</v>
      </c>
      <c r="D100" t="s">
        <v>5</v>
      </c>
      <c r="E100">
        <v>7</v>
      </c>
    </row>
    <row r="101" spans="1:5" x14ac:dyDescent="0.25">
      <c r="A101">
        <v>10</v>
      </c>
      <c r="B101" t="s">
        <v>40</v>
      </c>
      <c r="C101">
        <v>0</v>
      </c>
      <c r="D101" t="s">
        <v>5</v>
      </c>
      <c r="E101">
        <v>7</v>
      </c>
    </row>
    <row r="102" spans="1:5" x14ac:dyDescent="0.25">
      <c r="A102">
        <v>11</v>
      </c>
      <c r="B102" t="s">
        <v>41</v>
      </c>
      <c r="C102">
        <v>0</v>
      </c>
      <c r="D102" t="s">
        <v>5</v>
      </c>
      <c r="E102">
        <v>7</v>
      </c>
    </row>
    <row r="103" spans="1:5" x14ac:dyDescent="0.25">
      <c r="A103">
        <v>12</v>
      </c>
      <c r="B103" t="s">
        <v>11</v>
      </c>
      <c r="C103">
        <v>0</v>
      </c>
      <c r="D103" t="s">
        <v>5</v>
      </c>
      <c r="E103">
        <v>7</v>
      </c>
    </row>
    <row r="104" spans="1:5" x14ac:dyDescent="0.25">
      <c r="A104">
        <v>13</v>
      </c>
      <c r="B104" t="s">
        <v>43</v>
      </c>
      <c r="C104">
        <v>0</v>
      </c>
      <c r="D104" t="s">
        <v>5</v>
      </c>
      <c r="E104">
        <v>7</v>
      </c>
    </row>
    <row r="105" spans="1:5" x14ac:dyDescent="0.25">
      <c r="A105">
        <v>14</v>
      </c>
      <c r="B105" t="s">
        <v>44</v>
      </c>
      <c r="C105">
        <v>0</v>
      </c>
      <c r="D105" t="s">
        <v>5</v>
      </c>
      <c r="E105">
        <v>7</v>
      </c>
    </row>
    <row r="106" spans="1:5" x14ac:dyDescent="0.25">
      <c r="A106">
        <v>15</v>
      </c>
      <c r="B106" t="s">
        <v>45</v>
      </c>
      <c r="C106">
        <v>0</v>
      </c>
      <c r="D106" t="s">
        <v>5</v>
      </c>
      <c r="E106">
        <v>7</v>
      </c>
    </row>
    <row r="107" spans="1:5" x14ac:dyDescent="0.25">
      <c r="A107">
        <v>1</v>
      </c>
      <c r="B107" t="s">
        <v>34</v>
      </c>
      <c r="C107">
        <v>89</v>
      </c>
      <c r="D107" t="s">
        <v>86</v>
      </c>
      <c r="E107">
        <v>8</v>
      </c>
    </row>
    <row r="108" spans="1:5" x14ac:dyDescent="0.25">
      <c r="A108">
        <v>2</v>
      </c>
      <c r="B108" t="s">
        <v>35</v>
      </c>
      <c r="C108">
        <v>16</v>
      </c>
      <c r="D108" t="s">
        <v>86</v>
      </c>
      <c r="E108">
        <v>8</v>
      </c>
    </row>
    <row r="109" spans="1:5" x14ac:dyDescent="0.25">
      <c r="A109">
        <v>3</v>
      </c>
      <c r="B109" t="s">
        <v>36</v>
      </c>
      <c r="C109">
        <v>4</v>
      </c>
      <c r="D109" t="s">
        <v>86</v>
      </c>
      <c r="E109">
        <v>8</v>
      </c>
    </row>
    <row r="110" spans="1:5" x14ac:dyDescent="0.25">
      <c r="A110">
        <v>4</v>
      </c>
      <c r="B110" t="s">
        <v>37</v>
      </c>
      <c r="C110">
        <v>0</v>
      </c>
      <c r="D110" t="s">
        <v>86</v>
      </c>
      <c r="E110">
        <v>8</v>
      </c>
    </row>
    <row r="111" spans="1:5" x14ac:dyDescent="0.25">
      <c r="A111">
        <v>5</v>
      </c>
      <c r="B111" t="s">
        <v>38</v>
      </c>
      <c r="C111">
        <v>0</v>
      </c>
      <c r="D111" t="s">
        <v>86</v>
      </c>
      <c r="E111">
        <v>8</v>
      </c>
    </row>
    <row r="112" spans="1:5" x14ac:dyDescent="0.25">
      <c r="A112">
        <v>6</v>
      </c>
      <c r="B112" t="s">
        <v>46</v>
      </c>
      <c r="C112">
        <v>0</v>
      </c>
      <c r="D112" t="s">
        <v>86</v>
      </c>
      <c r="E112">
        <v>8</v>
      </c>
    </row>
    <row r="113" spans="1:5" x14ac:dyDescent="0.25">
      <c r="A113">
        <v>7</v>
      </c>
      <c r="B113" t="s">
        <v>120</v>
      </c>
      <c r="C113">
        <v>0</v>
      </c>
      <c r="D113" t="s">
        <v>86</v>
      </c>
      <c r="E113">
        <v>8</v>
      </c>
    </row>
    <row r="114" spans="1:5" x14ac:dyDescent="0.25">
      <c r="A114">
        <v>8</v>
      </c>
      <c r="B114" t="s">
        <v>5</v>
      </c>
      <c r="C114">
        <v>1</v>
      </c>
      <c r="D114" t="s">
        <v>86</v>
      </c>
      <c r="E114">
        <v>8</v>
      </c>
    </row>
    <row r="115" spans="1:5" x14ac:dyDescent="0.25">
      <c r="A115">
        <v>9</v>
      </c>
      <c r="B115" t="s">
        <v>39</v>
      </c>
      <c r="C115">
        <v>0</v>
      </c>
      <c r="D115" t="s">
        <v>86</v>
      </c>
      <c r="E115">
        <v>8</v>
      </c>
    </row>
    <row r="116" spans="1:5" x14ac:dyDescent="0.25">
      <c r="A116">
        <v>10</v>
      </c>
      <c r="B116" t="s">
        <v>40</v>
      </c>
      <c r="C116">
        <v>2</v>
      </c>
      <c r="D116" t="s">
        <v>86</v>
      </c>
      <c r="E116">
        <v>8</v>
      </c>
    </row>
    <row r="117" spans="1:5" x14ac:dyDescent="0.25">
      <c r="A117">
        <v>11</v>
      </c>
      <c r="B117" t="s">
        <v>41</v>
      </c>
      <c r="C117">
        <v>39</v>
      </c>
      <c r="D117" t="s">
        <v>86</v>
      </c>
      <c r="E117">
        <v>8</v>
      </c>
    </row>
    <row r="118" spans="1:5" x14ac:dyDescent="0.25">
      <c r="A118">
        <v>12</v>
      </c>
      <c r="B118" t="s">
        <v>11</v>
      </c>
      <c r="C118">
        <v>0</v>
      </c>
      <c r="D118" t="s">
        <v>86</v>
      </c>
      <c r="E118">
        <v>8</v>
      </c>
    </row>
    <row r="119" spans="1:5" x14ac:dyDescent="0.25">
      <c r="A119">
        <v>13</v>
      </c>
      <c r="B119" t="s">
        <v>43</v>
      </c>
      <c r="C119">
        <v>1</v>
      </c>
      <c r="D119" t="s">
        <v>86</v>
      </c>
      <c r="E119">
        <v>8</v>
      </c>
    </row>
    <row r="120" spans="1:5" x14ac:dyDescent="0.25">
      <c r="A120">
        <v>14</v>
      </c>
      <c r="B120" t="s">
        <v>44</v>
      </c>
      <c r="C120">
        <v>1</v>
      </c>
      <c r="D120" t="s">
        <v>86</v>
      </c>
      <c r="E120">
        <v>8</v>
      </c>
    </row>
    <row r="121" spans="1:5" x14ac:dyDescent="0.25">
      <c r="A121">
        <v>15</v>
      </c>
      <c r="B121" t="s">
        <v>45</v>
      </c>
      <c r="C121">
        <v>3</v>
      </c>
      <c r="D121" t="s">
        <v>86</v>
      </c>
      <c r="E121">
        <v>8</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99</v>
      </c>
      <c r="B1" t="s">
        <v>104</v>
      </c>
      <c r="C1" t="s">
        <v>3</v>
      </c>
      <c r="D1" t="s">
        <v>114</v>
      </c>
    </row>
    <row r="2" spans="1:4" x14ac:dyDescent="0.25">
      <c r="A2">
        <v>1</v>
      </c>
      <c r="B2">
        <v>0</v>
      </c>
      <c r="C2" t="s">
        <v>88</v>
      </c>
      <c r="D2" t="s">
        <v>4</v>
      </c>
    </row>
    <row r="3" spans="1:4" x14ac:dyDescent="0.25">
      <c r="A3">
        <v>2</v>
      </c>
      <c r="B3">
        <v>0</v>
      </c>
      <c r="C3" t="s">
        <v>88</v>
      </c>
      <c r="D3" t="s">
        <v>89</v>
      </c>
    </row>
    <row r="4" spans="1:4" x14ac:dyDescent="0.25">
      <c r="A4">
        <v>3</v>
      </c>
      <c r="B4">
        <v>0</v>
      </c>
      <c r="C4" t="s">
        <v>88</v>
      </c>
      <c r="D4" t="s">
        <v>90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99</v>
      </c>
      <c r="B1" t="s">
        <v>136</v>
      </c>
      <c r="C1" t="s">
        <v>104</v>
      </c>
    </row>
    <row r="2" spans="1:3" x14ac:dyDescent="0.25">
      <c r="A2">
        <v>1</v>
      </c>
      <c r="B2" t="s">
        <v>13</v>
      </c>
      <c r="C2">
        <v>243</v>
      </c>
    </row>
    <row r="3" spans="1:3" x14ac:dyDescent="0.25">
      <c r="A3">
        <v>2</v>
      </c>
      <c r="B3" t="s">
        <v>14</v>
      </c>
      <c r="C3">
        <v>52</v>
      </c>
    </row>
    <row r="4" spans="1:3" x14ac:dyDescent="0.25">
      <c r="A4">
        <v>3</v>
      </c>
      <c r="B4" t="s">
        <v>15</v>
      </c>
      <c r="C4">
        <v>26</v>
      </c>
    </row>
    <row r="5" spans="1:3" x14ac:dyDescent="0.25">
      <c r="A5">
        <v>4</v>
      </c>
      <c r="B5" t="s">
        <v>83</v>
      </c>
      <c r="C5">
        <v>97</v>
      </c>
    </row>
    <row r="6" spans="1:3" x14ac:dyDescent="0.25">
      <c r="A6">
        <v>5</v>
      </c>
      <c r="B6" t="s">
        <v>84</v>
      </c>
      <c r="C6">
        <v>0</v>
      </c>
    </row>
    <row r="7" spans="1:3" x14ac:dyDescent="0.25">
      <c r="A7">
        <v>6</v>
      </c>
      <c r="B7" t="s">
        <v>137</v>
      </c>
      <c r="C7">
        <v>0</v>
      </c>
    </row>
    <row r="8" spans="1:3" x14ac:dyDescent="0.25">
      <c r="A8">
        <v>7</v>
      </c>
      <c r="B8" t="s">
        <v>16</v>
      </c>
      <c r="C8">
        <v>0</v>
      </c>
    </row>
    <row r="9" spans="1:3" x14ac:dyDescent="0.25">
      <c r="A9">
        <v>8</v>
      </c>
      <c r="B9" t="s">
        <v>17</v>
      </c>
      <c r="C9">
        <v>0</v>
      </c>
    </row>
    <row r="10" spans="1:3" x14ac:dyDescent="0.25">
      <c r="A10">
        <v>9</v>
      </c>
      <c r="B10" t="s">
        <v>18</v>
      </c>
      <c r="C10">
        <v>0</v>
      </c>
    </row>
    <row r="11" spans="1:3" x14ac:dyDescent="0.25">
      <c r="A11">
        <v>10</v>
      </c>
      <c r="B11" t="s">
        <v>19</v>
      </c>
      <c r="C11">
        <v>0</v>
      </c>
    </row>
    <row r="12" spans="1:3" x14ac:dyDescent="0.25">
      <c r="A12">
        <v>11</v>
      </c>
      <c r="B12" t="s">
        <v>85</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99</v>
      </c>
      <c r="B1" t="s">
        <v>132</v>
      </c>
      <c r="C1" t="s">
        <v>30</v>
      </c>
      <c r="D1" t="s">
        <v>133</v>
      </c>
    </row>
    <row r="2" spans="1:4" x14ac:dyDescent="0.25">
      <c r="A2">
        <v>1</v>
      </c>
      <c r="B2" t="s">
        <v>134</v>
      </c>
      <c r="C2">
        <v>37193</v>
      </c>
      <c r="D2">
        <v>33614</v>
      </c>
    </row>
    <row r="3" spans="1:4" x14ac:dyDescent="0.25">
      <c r="A3">
        <v>2</v>
      </c>
      <c r="B3" t="s">
        <v>135</v>
      </c>
      <c r="C3">
        <v>1387</v>
      </c>
      <c r="D3">
        <v>1230</v>
      </c>
    </row>
    <row r="4" spans="1:4" x14ac:dyDescent="0.25">
      <c r="A4">
        <v>3</v>
      </c>
      <c r="B4" t="s">
        <v>22</v>
      </c>
      <c r="C4">
        <v>525</v>
      </c>
      <c r="D4">
        <v>435</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F26" sqref="F26"/>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99</v>
      </c>
      <c r="B1" t="s">
        <v>100</v>
      </c>
      <c r="C1" t="s">
        <v>101</v>
      </c>
      <c r="D1" t="s">
        <v>102</v>
      </c>
      <c r="E1" t="s">
        <v>103</v>
      </c>
      <c r="F1" t="s">
        <v>104</v>
      </c>
      <c r="G1" t="s">
        <v>105</v>
      </c>
    </row>
    <row r="2" spans="1:7" x14ac:dyDescent="0.25">
      <c r="A2">
        <v>1</v>
      </c>
      <c r="B2" t="s">
        <v>127</v>
      </c>
      <c r="C2" t="s">
        <v>31</v>
      </c>
      <c r="D2" t="s">
        <v>30</v>
      </c>
      <c r="E2">
        <v>1</v>
      </c>
      <c r="F2">
        <v>78</v>
      </c>
      <c r="G2">
        <v>1</v>
      </c>
    </row>
    <row r="3" spans="1:7" x14ac:dyDescent="0.25">
      <c r="A3">
        <v>2</v>
      </c>
      <c r="B3" t="s">
        <v>126</v>
      </c>
      <c r="C3" t="s">
        <v>31</v>
      </c>
      <c r="D3" t="s">
        <v>30</v>
      </c>
      <c r="E3">
        <v>1</v>
      </c>
      <c r="F3">
        <v>117</v>
      </c>
      <c r="G3">
        <v>1</v>
      </c>
    </row>
    <row r="4" spans="1:7" x14ac:dyDescent="0.25">
      <c r="A4">
        <v>3</v>
      </c>
      <c r="B4" t="s">
        <v>146</v>
      </c>
      <c r="C4" t="s">
        <v>31</v>
      </c>
      <c r="D4" t="s">
        <v>30</v>
      </c>
      <c r="E4">
        <v>1</v>
      </c>
      <c r="F4">
        <v>11</v>
      </c>
      <c r="G4">
        <v>1</v>
      </c>
    </row>
    <row r="5" spans="1:7" x14ac:dyDescent="0.25">
      <c r="A5">
        <v>4</v>
      </c>
      <c r="B5" t="s">
        <v>128</v>
      </c>
      <c r="C5" t="s">
        <v>31</v>
      </c>
      <c r="D5" t="s">
        <v>30</v>
      </c>
      <c r="E5">
        <v>1</v>
      </c>
      <c r="F5">
        <v>7</v>
      </c>
      <c r="G5">
        <v>1</v>
      </c>
    </row>
    <row r="6" spans="1:7" x14ac:dyDescent="0.25">
      <c r="A6">
        <v>5</v>
      </c>
      <c r="B6" t="s">
        <v>149</v>
      </c>
      <c r="C6" t="s">
        <v>31</v>
      </c>
      <c r="D6" t="s">
        <v>30</v>
      </c>
      <c r="E6">
        <v>1</v>
      </c>
      <c r="F6">
        <v>2</v>
      </c>
      <c r="G6">
        <v>1</v>
      </c>
    </row>
    <row r="7" spans="1:7" x14ac:dyDescent="0.25">
      <c r="A7">
        <v>6</v>
      </c>
      <c r="B7" t="s">
        <v>106</v>
      </c>
      <c r="C7" t="s">
        <v>31</v>
      </c>
      <c r="D7" t="s">
        <v>30</v>
      </c>
      <c r="E7">
        <v>1</v>
      </c>
      <c r="F7">
        <v>28</v>
      </c>
      <c r="G7">
        <v>1</v>
      </c>
    </row>
    <row r="8" spans="1:7" x14ac:dyDescent="0.25">
      <c r="A8">
        <v>1</v>
      </c>
      <c r="B8" t="s">
        <v>127</v>
      </c>
      <c r="C8" t="s">
        <v>31</v>
      </c>
      <c r="D8" t="s">
        <v>10</v>
      </c>
      <c r="E8">
        <v>2</v>
      </c>
      <c r="F8">
        <v>191</v>
      </c>
      <c r="G8">
        <v>1</v>
      </c>
    </row>
    <row r="9" spans="1:7" x14ac:dyDescent="0.25">
      <c r="A9">
        <v>2</v>
      </c>
      <c r="B9" t="s">
        <v>126</v>
      </c>
      <c r="C9" t="s">
        <v>31</v>
      </c>
      <c r="D9" t="s">
        <v>10</v>
      </c>
      <c r="E9">
        <v>2</v>
      </c>
      <c r="F9">
        <v>204</v>
      </c>
      <c r="G9">
        <v>1</v>
      </c>
    </row>
    <row r="10" spans="1:7" x14ac:dyDescent="0.25">
      <c r="A10">
        <v>3</v>
      </c>
      <c r="B10" t="s">
        <v>146</v>
      </c>
      <c r="C10" t="s">
        <v>31</v>
      </c>
      <c r="D10" t="s">
        <v>10</v>
      </c>
      <c r="E10">
        <v>2</v>
      </c>
      <c r="F10">
        <v>25</v>
      </c>
      <c r="G10">
        <v>1</v>
      </c>
    </row>
    <row r="11" spans="1:7" x14ac:dyDescent="0.25">
      <c r="A11">
        <v>4</v>
      </c>
      <c r="B11" t="s">
        <v>128</v>
      </c>
      <c r="C11" t="s">
        <v>31</v>
      </c>
      <c r="D11" t="s">
        <v>10</v>
      </c>
      <c r="E11">
        <v>2</v>
      </c>
      <c r="F11">
        <v>10</v>
      </c>
      <c r="G11">
        <v>1</v>
      </c>
    </row>
    <row r="12" spans="1:7" x14ac:dyDescent="0.25">
      <c r="A12">
        <v>5</v>
      </c>
      <c r="B12" t="s">
        <v>149</v>
      </c>
      <c r="C12" t="s">
        <v>31</v>
      </c>
      <c r="D12" t="s">
        <v>10</v>
      </c>
      <c r="E12">
        <v>2</v>
      </c>
      <c r="F12">
        <v>9</v>
      </c>
      <c r="G12">
        <v>1</v>
      </c>
    </row>
    <row r="13" spans="1:7" x14ac:dyDescent="0.25">
      <c r="A13">
        <v>6</v>
      </c>
      <c r="B13" t="s">
        <v>106</v>
      </c>
      <c r="C13" t="s">
        <v>31</v>
      </c>
      <c r="D13" t="s">
        <v>10</v>
      </c>
      <c r="E13">
        <v>2</v>
      </c>
      <c r="F13">
        <v>45</v>
      </c>
      <c r="G13">
        <v>1</v>
      </c>
    </row>
    <row r="14" spans="1:7" x14ac:dyDescent="0.25">
      <c r="A14">
        <v>1</v>
      </c>
      <c r="B14" t="s">
        <v>127</v>
      </c>
      <c r="C14" t="s">
        <v>32</v>
      </c>
      <c r="D14" t="s">
        <v>30</v>
      </c>
      <c r="E14">
        <v>1</v>
      </c>
      <c r="F14">
        <v>10</v>
      </c>
      <c r="G14">
        <v>2</v>
      </c>
    </row>
    <row r="15" spans="1:7" x14ac:dyDescent="0.25">
      <c r="A15">
        <v>2</v>
      </c>
      <c r="B15" t="s">
        <v>126</v>
      </c>
      <c r="C15" t="s">
        <v>32</v>
      </c>
      <c r="D15" t="s">
        <v>30</v>
      </c>
      <c r="E15">
        <v>1</v>
      </c>
      <c r="F15">
        <v>13</v>
      </c>
      <c r="G15">
        <v>2</v>
      </c>
    </row>
    <row r="16" spans="1:7" x14ac:dyDescent="0.25">
      <c r="A16">
        <v>3</v>
      </c>
      <c r="B16" t="s">
        <v>146</v>
      </c>
      <c r="C16" t="s">
        <v>32</v>
      </c>
      <c r="D16" t="s">
        <v>30</v>
      </c>
      <c r="E16">
        <v>1</v>
      </c>
      <c r="F16">
        <v>0</v>
      </c>
      <c r="G16">
        <v>2</v>
      </c>
    </row>
    <row r="17" spans="1:7" x14ac:dyDescent="0.25">
      <c r="A17">
        <v>4</v>
      </c>
      <c r="B17" t="s">
        <v>128</v>
      </c>
      <c r="C17" t="s">
        <v>32</v>
      </c>
      <c r="D17" t="s">
        <v>30</v>
      </c>
      <c r="E17">
        <v>1</v>
      </c>
      <c r="F17">
        <v>0</v>
      </c>
      <c r="G17">
        <v>2</v>
      </c>
    </row>
    <row r="18" spans="1:7" x14ac:dyDescent="0.25">
      <c r="A18">
        <v>5</v>
      </c>
      <c r="B18" t="s">
        <v>149</v>
      </c>
      <c r="C18" t="s">
        <v>32</v>
      </c>
      <c r="D18" t="s">
        <v>30</v>
      </c>
      <c r="E18">
        <v>1</v>
      </c>
      <c r="F18">
        <v>1</v>
      </c>
      <c r="G18">
        <v>2</v>
      </c>
    </row>
    <row r="19" spans="1:7" x14ac:dyDescent="0.25">
      <c r="A19">
        <v>6</v>
      </c>
      <c r="B19" t="s">
        <v>106</v>
      </c>
      <c r="C19" t="s">
        <v>32</v>
      </c>
      <c r="D19" t="s">
        <v>30</v>
      </c>
      <c r="E19">
        <v>1</v>
      </c>
      <c r="F19">
        <v>6</v>
      </c>
      <c r="G19">
        <v>2</v>
      </c>
    </row>
    <row r="20" spans="1:7" x14ac:dyDescent="0.25">
      <c r="A20">
        <v>1</v>
      </c>
      <c r="B20" t="s">
        <v>127</v>
      </c>
      <c r="C20" t="s">
        <v>32</v>
      </c>
      <c r="D20" t="s">
        <v>10</v>
      </c>
      <c r="E20">
        <v>2</v>
      </c>
      <c r="F20">
        <v>34</v>
      </c>
      <c r="G20">
        <v>2</v>
      </c>
    </row>
    <row r="21" spans="1:7" x14ac:dyDescent="0.25">
      <c r="A21">
        <v>2</v>
      </c>
      <c r="B21" t="s">
        <v>126</v>
      </c>
      <c r="C21" t="s">
        <v>32</v>
      </c>
      <c r="D21" t="s">
        <v>10</v>
      </c>
      <c r="E21">
        <v>2</v>
      </c>
      <c r="F21">
        <v>32</v>
      </c>
      <c r="G21">
        <v>2</v>
      </c>
    </row>
    <row r="22" spans="1:7" x14ac:dyDescent="0.25">
      <c r="A22">
        <v>3</v>
      </c>
      <c r="B22" t="s">
        <v>146</v>
      </c>
      <c r="C22" t="s">
        <v>32</v>
      </c>
      <c r="D22" t="s">
        <v>10</v>
      </c>
      <c r="E22">
        <v>2</v>
      </c>
      <c r="F22">
        <v>0</v>
      </c>
      <c r="G22">
        <v>2</v>
      </c>
    </row>
    <row r="23" spans="1:7" x14ac:dyDescent="0.25">
      <c r="A23">
        <v>4</v>
      </c>
      <c r="B23" t="s">
        <v>128</v>
      </c>
      <c r="C23" t="s">
        <v>32</v>
      </c>
      <c r="D23" t="s">
        <v>10</v>
      </c>
      <c r="E23">
        <v>2</v>
      </c>
      <c r="F23">
        <v>0</v>
      </c>
      <c r="G23">
        <v>2</v>
      </c>
    </row>
    <row r="24" spans="1:7" x14ac:dyDescent="0.25">
      <c r="A24">
        <v>5</v>
      </c>
      <c r="B24" t="s">
        <v>149</v>
      </c>
      <c r="C24" t="s">
        <v>32</v>
      </c>
      <c r="D24" t="s">
        <v>10</v>
      </c>
      <c r="E24">
        <v>2</v>
      </c>
      <c r="F24">
        <v>1</v>
      </c>
      <c r="G24">
        <v>2</v>
      </c>
    </row>
    <row r="25" spans="1:7" x14ac:dyDescent="0.25">
      <c r="A25">
        <v>6</v>
      </c>
      <c r="B25" t="s">
        <v>106</v>
      </c>
      <c r="C25" t="s">
        <v>32</v>
      </c>
      <c r="D25" t="s">
        <v>10</v>
      </c>
      <c r="E25">
        <v>2</v>
      </c>
      <c r="F25">
        <v>7</v>
      </c>
      <c r="G25">
        <v>2</v>
      </c>
    </row>
    <row r="26" spans="1:7" x14ac:dyDescent="0.25">
      <c r="A26">
        <v>1</v>
      </c>
      <c r="B26" t="s">
        <v>127</v>
      </c>
      <c r="C26" t="s">
        <v>107</v>
      </c>
      <c r="D26" t="s">
        <v>30</v>
      </c>
      <c r="E26">
        <v>1</v>
      </c>
      <c r="F26">
        <v>15</v>
      </c>
      <c r="G26">
        <v>3</v>
      </c>
    </row>
    <row r="27" spans="1:7" x14ac:dyDescent="0.25">
      <c r="A27">
        <v>2</v>
      </c>
      <c r="B27" t="s">
        <v>126</v>
      </c>
      <c r="C27" t="s">
        <v>107</v>
      </c>
      <c r="D27" t="s">
        <v>30</v>
      </c>
      <c r="E27">
        <v>1</v>
      </c>
      <c r="F27">
        <v>6</v>
      </c>
      <c r="G27">
        <v>3</v>
      </c>
    </row>
    <row r="28" spans="1:7" x14ac:dyDescent="0.25">
      <c r="A28">
        <v>3</v>
      </c>
      <c r="B28" t="s">
        <v>146</v>
      </c>
      <c r="C28" t="s">
        <v>107</v>
      </c>
      <c r="D28" t="s">
        <v>30</v>
      </c>
      <c r="E28">
        <v>1</v>
      </c>
      <c r="F28">
        <v>1</v>
      </c>
      <c r="G28">
        <v>3</v>
      </c>
    </row>
    <row r="29" spans="1:7" x14ac:dyDescent="0.25">
      <c r="A29">
        <v>4</v>
      </c>
      <c r="B29" t="s">
        <v>128</v>
      </c>
      <c r="C29" t="s">
        <v>107</v>
      </c>
      <c r="D29" t="s">
        <v>30</v>
      </c>
      <c r="E29">
        <v>1</v>
      </c>
      <c r="F29">
        <v>0</v>
      </c>
      <c r="G29">
        <v>3</v>
      </c>
    </row>
    <row r="30" spans="1:7" x14ac:dyDescent="0.25">
      <c r="A30">
        <v>5</v>
      </c>
      <c r="B30" t="s">
        <v>149</v>
      </c>
      <c r="C30" t="s">
        <v>107</v>
      </c>
      <c r="D30" t="s">
        <v>30</v>
      </c>
      <c r="E30">
        <v>1</v>
      </c>
      <c r="F30">
        <v>0</v>
      </c>
      <c r="G30">
        <v>3</v>
      </c>
    </row>
    <row r="31" spans="1:7" x14ac:dyDescent="0.25">
      <c r="A31">
        <v>6</v>
      </c>
      <c r="B31" t="s">
        <v>106</v>
      </c>
      <c r="C31" t="s">
        <v>107</v>
      </c>
      <c r="D31" t="s">
        <v>30</v>
      </c>
      <c r="E31">
        <v>1</v>
      </c>
      <c r="F31">
        <v>3</v>
      </c>
      <c r="G31">
        <v>3</v>
      </c>
    </row>
    <row r="32" spans="1:7" x14ac:dyDescent="0.25">
      <c r="A32">
        <v>1</v>
      </c>
      <c r="B32" t="s">
        <v>127</v>
      </c>
      <c r="C32" t="s">
        <v>107</v>
      </c>
      <c r="D32" t="s">
        <v>10</v>
      </c>
      <c r="E32">
        <v>2</v>
      </c>
      <c r="F32">
        <v>40</v>
      </c>
      <c r="G32">
        <v>3</v>
      </c>
    </row>
    <row r="33" spans="1:7" x14ac:dyDescent="0.25">
      <c r="A33">
        <v>2</v>
      </c>
      <c r="B33" t="s">
        <v>126</v>
      </c>
      <c r="C33" t="s">
        <v>107</v>
      </c>
      <c r="D33" t="s">
        <v>10</v>
      </c>
      <c r="E33">
        <v>2</v>
      </c>
      <c r="F33">
        <v>6</v>
      </c>
      <c r="G33">
        <v>3</v>
      </c>
    </row>
    <row r="34" spans="1:7" x14ac:dyDescent="0.25">
      <c r="A34">
        <v>3</v>
      </c>
      <c r="B34" t="s">
        <v>146</v>
      </c>
      <c r="C34" t="s">
        <v>107</v>
      </c>
      <c r="D34" t="s">
        <v>10</v>
      </c>
      <c r="E34">
        <v>2</v>
      </c>
      <c r="F34">
        <v>3</v>
      </c>
      <c r="G34">
        <v>3</v>
      </c>
    </row>
    <row r="35" spans="1:7" x14ac:dyDescent="0.25">
      <c r="A35">
        <v>4</v>
      </c>
      <c r="B35" t="s">
        <v>128</v>
      </c>
      <c r="C35" t="s">
        <v>107</v>
      </c>
      <c r="D35" t="s">
        <v>10</v>
      </c>
      <c r="E35">
        <v>2</v>
      </c>
      <c r="F35">
        <v>0</v>
      </c>
      <c r="G35">
        <v>3</v>
      </c>
    </row>
    <row r="36" spans="1:7" x14ac:dyDescent="0.25">
      <c r="A36">
        <v>5</v>
      </c>
      <c r="B36" t="s">
        <v>149</v>
      </c>
      <c r="C36" t="s">
        <v>107</v>
      </c>
      <c r="D36" t="s">
        <v>10</v>
      </c>
      <c r="E36">
        <v>2</v>
      </c>
      <c r="F36">
        <v>0</v>
      </c>
      <c r="G36">
        <v>3</v>
      </c>
    </row>
    <row r="37" spans="1:7" x14ac:dyDescent="0.25">
      <c r="A37">
        <v>6</v>
      </c>
      <c r="B37" t="s">
        <v>106</v>
      </c>
      <c r="C37" t="s">
        <v>107</v>
      </c>
      <c r="D37" t="s">
        <v>10</v>
      </c>
      <c r="E37">
        <v>2</v>
      </c>
      <c r="F37">
        <v>3</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99</v>
      </c>
      <c r="B1" t="s">
        <v>100</v>
      </c>
      <c r="C1" t="s">
        <v>101</v>
      </c>
      <c r="D1" t="s">
        <v>102</v>
      </c>
      <c r="E1" t="s">
        <v>103</v>
      </c>
      <c r="F1" t="s">
        <v>104</v>
      </c>
      <c r="G1" t="s">
        <v>105</v>
      </c>
    </row>
    <row r="2" spans="1:7" x14ac:dyDescent="0.25">
      <c r="A2">
        <v>1</v>
      </c>
      <c r="B2" t="s">
        <v>127</v>
      </c>
      <c r="C2" t="s">
        <v>31</v>
      </c>
      <c r="D2" t="s">
        <v>30</v>
      </c>
      <c r="E2">
        <v>1</v>
      </c>
      <c r="F2">
        <v>78</v>
      </c>
      <c r="G2">
        <v>1</v>
      </c>
    </row>
    <row r="3" spans="1:7" x14ac:dyDescent="0.25">
      <c r="A3">
        <v>2</v>
      </c>
      <c r="B3" t="s">
        <v>126</v>
      </c>
      <c r="C3" t="s">
        <v>31</v>
      </c>
      <c r="D3" t="s">
        <v>30</v>
      </c>
      <c r="E3">
        <v>1</v>
      </c>
      <c r="F3">
        <v>117</v>
      </c>
      <c r="G3">
        <v>1</v>
      </c>
    </row>
    <row r="4" spans="1:7" x14ac:dyDescent="0.25">
      <c r="A4">
        <v>3</v>
      </c>
      <c r="B4" t="s">
        <v>146</v>
      </c>
      <c r="C4" t="s">
        <v>31</v>
      </c>
      <c r="D4" t="s">
        <v>30</v>
      </c>
      <c r="E4">
        <v>1</v>
      </c>
      <c r="F4">
        <v>11</v>
      </c>
      <c r="G4">
        <v>1</v>
      </c>
    </row>
    <row r="5" spans="1:7" x14ac:dyDescent="0.25">
      <c r="A5">
        <v>4</v>
      </c>
      <c r="B5" t="s">
        <v>128</v>
      </c>
      <c r="C5" t="s">
        <v>31</v>
      </c>
      <c r="D5" t="s">
        <v>30</v>
      </c>
      <c r="E5">
        <v>1</v>
      </c>
      <c r="F5">
        <v>7</v>
      </c>
      <c r="G5">
        <v>1</v>
      </c>
    </row>
    <row r="6" spans="1:7" x14ac:dyDescent="0.25">
      <c r="A6">
        <v>5</v>
      </c>
      <c r="B6" t="s">
        <v>149</v>
      </c>
      <c r="C6" t="s">
        <v>31</v>
      </c>
      <c r="D6" t="s">
        <v>30</v>
      </c>
      <c r="E6">
        <v>1</v>
      </c>
      <c r="F6">
        <v>2</v>
      </c>
      <c r="G6">
        <v>1</v>
      </c>
    </row>
    <row r="7" spans="1:7" x14ac:dyDescent="0.25">
      <c r="A7">
        <v>6</v>
      </c>
      <c r="B7" t="s">
        <v>106</v>
      </c>
      <c r="C7" t="s">
        <v>31</v>
      </c>
      <c r="D7" t="s">
        <v>30</v>
      </c>
      <c r="E7">
        <v>1</v>
      </c>
      <c r="F7">
        <v>28</v>
      </c>
      <c r="G7">
        <v>1</v>
      </c>
    </row>
    <row r="8" spans="1:7" x14ac:dyDescent="0.25">
      <c r="A8">
        <v>1</v>
      </c>
      <c r="B8" t="s">
        <v>127</v>
      </c>
      <c r="C8" t="s">
        <v>31</v>
      </c>
      <c r="D8" t="s">
        <v>10</v>
      </c>
      <c r="E8">
        <v>2</v>
      </c>
      <c r="F8">
        <v>191</v>
      </c>
      <c r="G8">
        <v>1</v>
      </c>
    </row>
    <row r="9" spans="1:7" x14ac:dyDescent="0.25">
      <c r="A9">
        <v>2</v>
      </c>
      <c r="B9" t="s">
        <v>126</v>
      </c>
      <c r="C9" t="s">
        <v>31</v>
      </c>
      <c r="D9" t="s">
        <v>10</v>
      </c>
      <c r="E9">
        <v>2</v>
      </c>
      <c r="F9">
        <v>204</v>
      </c>
      <c r="G9">
        <v>1</v>
      </c>
    </row>
    <row r="10" spans="1:7" x14ac:dyDescent="0.25">
      <c r="A10">
        <v>3</v>
      </c>
      <c r="B10" t="s">
        <v>146</v>
      </c>
      <c r="C10" t="s">
        <v>31</v>
      </c>
      <c r="D10" t="s">
        <v>10</v>
      </c>
      <c r="E10">
        <v>2</v>
      </c>
      <c r="F10">
        <v>25</v>
      </c>
      <c r="G10">
        <v>1</v>
      </c>
    </row>
    <row r="11" spans="1:7" x14ac:dyDescent="0.25">
      <c r="A11">
        <v>4</v>
      </c>
      <c r="B11" t="s">
        <v>128</v>
      </c>
      <c r="C11" t="s">
        <v>31</v>
      </c>
      <c r="D11" t="s">
        <v>10</v>
      </c>
      <c r="E11">
        <v>2</v>
      </c>
      <c r="F11">
        <v>10</v>
      </c>
      <c r="G11">
        <v>1</v>
      </c>
    </row>
    <row r="12" spans="1:7" x14ac:dyDescent="0.25">
      <c r="A12">
        <v>5</v>
      </c>
      <c r="B12" t="s">
        <v>149</v>
      </c>
      <c r="C12" t="s">
        <v>31</v>
      </c>
      <c r="D12" t="s">
        <v>10</v>
      </c>
      <c r="E12">
        <v>2</v>
      </c>
      <c r="F12">
        <v>9</v>
      </c>
      <c r="G12">
        <v>1</v>
      </c>
    </row>
    <row r="13" spans="1:7" x14ac:dyDescent="0.25">
      <c r="A13">
        <v>6</v>
      </c>
      <c r="B13" t="s">
        <v>106</v>
      </c>
      <c r="C13" t="s">
        <v>31</v>
      </c>
      <c r="D13" t="s">
        <v>10</v>
      </c>
      <c r="E13">
        <v>2</v>
      </c>
      <c r="F13">
        <v>45</v>
      </c>
      <c r="G13">
        <v>1</v>
      </c>
    </row>
    <row r="14" spans="1:7" x14ac:dyDescent="0.25">
      <c r="A14">
        <v>1</v>
      </c>
      <c r="B14" t="s">
        <v>127</v>
      </c>
      <c r="C14" t="s">
        <v>32</v>
      </c>
      <c r="D14" t="s">
        <v>30</v>
      </c>
      <c r="E14">
        <v>1</v>
      </c>
      <c r="F14">
        <v>10</v>
      </c>
      <c r="G14">
        <v>2</v>
      </c>
    </row>
    <row r="15" spans="1:7" x14ac:dyDescent="0.25">
      <c r="A15">
        <v>2</v>
      </c>
      <c r="B15" t="s">
        <v>126</v>
      </c>
      <c r="C15" t="s">
        <v>32</v>
      </c>
      <c r="D15" t="s">
        <v>30</v>
      </c>
      <c r="E15">
        <v>1</v>
      </c>
      <c r="F15">
        <v>13</v>
      </c>
      <c r="G15">
        <v>2</v>
      </c>
    </row>
    <row r="16" spans="1:7" x14ac:dyDescent="0.25">
      <c r="A16">
        <v>3</v>
      </c>
      <c r="B16" t="s">
        <v>146</v>
      </c>
      <c r="C16" t="s">
        <v>32</v>
      </c>
      <c r="D16" t="s">
        <v>30</v>
      </c>
      <c r="E16">
        <v>1</v>
      </c>
      <c r="F16">
        <v>0</v>
      </c>
      <c r="G16">
        <v>2</v>
      </c>
    </row>
    <row r="17" spans="1:7" x14ac:dyDescent="0.25">
      <c r="A17">
        <v>4</v>
      </c>
      <c r="B17" t="s">
        <v>128</v>
      </c>
      <c r="C17" t="s">
        <v>32</v>
      </c>
      <c r="D17" t="s">
        <v>30</v>
      </c>
      <c r="E17">
        <v>1</v>
      </c>
      <c r="F17">
        <v>0</v>
      </c>
      <c r="G17">
        <v>2</v>
      </c>
    </row>
    <row r="18" spans="1:7" x14ac:dyDescent="0.25">
      <c r="A18">
        <v>5</v>
      </c>
      <c r="B18" t="s">
        <v>149</v>
      </c>
      <c r="C18" t="s">
        <v>32</v>
      </c>
      <c r="D18" t="s">
        <v>30</v>
      </c>
      <c r="E18">
        <v>1</v>
      </c>
      <c r="F18">
        <v>1</v>
      </c>
      <c r="G18">
        <v>2</v>
      </c>
    </row>
    <row r="19" spans="1:7" x14ac:dyDescent="0.25">
      <c r="A19">
        <v>6</v>
      </c>
      <c r="B19" t="s">
        <v>106</v>
      </c>
      <c r="C19" t="s">
        <v>32</v>
      </c>
      <c r="D19" t="s">
        <v>30</v>
      </c>
      <c r="E19">
        <v>1</v>
      </c>
      <c r="F19">
        <v>6</v>
      </c>
      <c r="G19">
        <v>2</v>
      </c>
    </row>
    <row r="20" spans="1:7" x14ac:dyDescent="0.25">
      <c r="A20">
        <v>1</v>
      </c>
      <c r="B20" t="s">
        <v>127</v>
      </c>
      <c r="C20" t="s">
        <v>32</v>
      </c>
      <c r="D20" t="s">
        <v>10</v>
      </c>
      <c r="E20">
        <v>2</v>
      </c>
      <c r="F20">
        <v>34</v>
      </c>
      <c r="G20">
        <v>2</v>
      </c>
    </row>
    <row r="21" spans="1:7" x14ac:dyDescent="0.25">
      <c r="A21">
        <v>2</v>
      </c>
      <c r="B21" t="s">
        <v>126</v>
      </c>
      <c r="C21" t="s">
        <v>32</v>
      </c>
      <c r="D21" t="s">
        <v>10</v>
      </c>
      <c r="E21">
        <v>2</v>
      </c>
      <c r="F21">
        <v>32</v>
      </c>
      <c r="G21">
        <v>2</v>
      </c>
    </row>
    <row r="22" spans="1:7" x14ac:dyDescent="0.25">
      <c r="A22">
        <v>3</v>
      </c>
      <c r="B22" t="s">
        <v>146</v>
      </c>
      <c r="C22" t="s">
        <v>32</v>
      </c>
      <c r="D22" t="s">
        <v>10</v>
      </c>
      <c r="E22">
        <v>2</v>
      </c>
      <c r="F22">
        <v>0</v>
      </c>
      <c r="G22">
        <v>2</v>
      </c>
    </row>
    <row r="23" spans="1:7" x14ac:dyDescent="0.25">
      <c r="A23">
        <v>4</v>
      </c>
      <c r="B23" t="s">
        <v>128</v>
      </c>
      <c r="C23" t="s">
        <v>32</v>
      </c>
      <c r="D23" t="s">
        <v>10</v>
      </c>
      <c r="E23">
        <v>2</v>
      </c>
      <c r="F23">
        <v>0</v>
      </c>
      <c r="G23">
        <v>2</v>
      </c>
    </row>
    <row r="24" spans="1:7" x14ac:dyDescent="0.25">
      <c r="A24">
        <v>5</v>
      </c>
      <c r="B24" t="s">
        <v>149</v>
      </c>
      <c r="C24" t="s">
        <v>32</v>
      </c>
      <c r="D24" t="s">
        <v>10</v>
      </c>
      <c r="E24">
        <v>2</v>
      </c>
      <c r="F24">
        <v>1</v>
      </c>
      <c r="G24">
        <v>2</v>
      </c>
    </row>
    <row r="25" spans="1:7" x14ac:dyDescent="0.25">
      <c r="A25">
        <v>6</v>
      </c>
      <c r="B25" t="s">
        <v>106</v>
      </c>
      <c r="C25" t="s">
        <v>32</v>
      </c>
      <c r="D25" t="s">
        <v>10</v>
      </c>
      <c r="E25">
        <v>2</v>
      </c>
      <c r="F25">
        <v>7</v>
      </c>
      <c r="G25">
        <v>2</v>
      </c>
    </row>
    <row r="26" spans="1:7" x14ac:dyDescent="0.25">
      <c r="A26">
        <v>1</v>
      </c>
      <c r="B26" t="s">
        <v>127</v>
      </c>
      <c r="C26" t="s">
        <v>107</v>
      </c>
      <c r="D26" t="s">
        <v>30</v>
      </c>
      <c r="E26">
        <v>1</v>
      </c>
      <c r="F26">
        <v>15</v>
      </c>
      <c r="G26">
        <v>3</v>
      </c>
    </row>
    <row r="27" spans="1:7" x14ac:dyDescent="0.25">
      <c r="A27">
        <v>2</v>
      </c>
      <c r="B27" t="s">
        <v>126</v>
      </c>
      <c r="C27" t="s">
        <v>107</v>
      </c>
      <c r="D27" t="s">
        <v>30</v>
      </c>
      <c r="E27">
        <v>1</v>
      </c>
      <c r="F27">
        <v>6</v>
      </c>
      <c r="G27">
        <v>3</v>
      </c>
    </row>
    <row r="28" spans="1:7" x14ac:dyDescent="0.25">
      <c r="A28">
        <v>3</v>
      </c>
      <c r="B28" t="s">
        <v>146</v>
      </c>
      <c r="C28" t="s">
        <v>107</v>
      </c>
      <c r="D28" t="s">
        <v>30</v>
      </c>
      <c r="E28">
        <v>1</v>
      </c>
      <c r="F28">
        <v>1</v>
      </c>
      <c r="G28">
        <v>3</v>
      </c>
    </row>
    <row r="29" spans="1:7" x14ac:dyDescent="0.25">
      <c r="A29">
        <v>4</v>
      </c>
      <c r="B29" t="s">
        <v>128</v>
      </c>
      <c r="C29" t="s">
        <v>107</v>
      </c>
      <c r="D29" t="s">
        <v>30</v>
      </c>
      <c r="E29">
        <v>1</v>
      </c>
      <c r="F29">
        <v>0</v>
      </c>
      <c r="G29">
        <v>3</v>
      </c>
    </row>
    <row r="30" spans="1:7" x14ac:dyDescent="0.25">
      <c r="A30">
        <v>5</v>
      </c>
      <c r="B30" t="s">
        <v>149</v>
      </c>
      <c r="C30" t="s">
        <v>107</v>
      </c>
      <c r="D30" t="s">
        <v>30</v>
      </c>
      <c r="E30">
        <v>1</v>
      </c>
      <c r="F30">
        <v>0</v>
      </c>
      <c r="G30">
        <v>3</v>
      </c>
    </row>
    <row r="31" spans="1:7" x14ac:dyDescent="0.25">
      <c r="A31">
        <v>6</v>
      </c>
      <c r="B31" t="s">
        <v>106</v>
      </c>
      <c r="C31" t="s">
        <v>107</v>
      </c>
      <c r="D31" t="s">
        <v>30</v>
      </c>
      <c r="E31">
        <v>1</v>
      </c>
      <c r="F31">
        <v>3</v>
      </c>
      <c r="G31">
        <v>3</v>
      </c>
    </row>
    <row r="32" spans="1:7" x14ac:dyDescent="0.25">
      <c r="A32">
        <v>1</v>
      </c>
      <c r="B32" t="s">
        <v>127</v>
      </c>
      <c r="C32" t="s">
        <v>107</v>
      </c>
      <c r="D32" t="s">
        <v>10</v>
      </c>
      <c r="E32">
        <v>2</v>
      </c>
      <c r="F32">
        <v>40</v>
      </c>
      <c r="G32">
        <v>3</v>
      </c>
    </row>
    <row r="33" spans="1:7" x14ac:dyDescent="0.25">
      <c r="A33">
        <v>2</v>
      </c>
      <c r="B33" t="s">
        <v>126</v>
      </c>
      <c r="C33" t="s">
        <v>107</v>
      </c>
      <c r="D33" t="s">
        <v>10</v>
      </c>
      <c r="E33">
        <v>2</v>
      </c>
      <c r="F33">
        <v>6</v>
      </c>
      <c r="G33">
        <v>3</v>
      </c>
    </row>
    <row r="34" spans="1:7" x14ac:dyDescent="0.25">
      <c r="A34">
        <v>3</v>
      </c>
      <c r="B34" t="s">
        <v>146</v>
      </c>
      <c r="C34" t="s">
        <v>107</v>
      </c>
      <c r="D34" t="s">
        <v>10</v>
      </c>
      <c r="E34">
        <v>2</v>
      </c>
      <c r="F34">
        <v>3</v>
      </c>
      <c r="G34">
        <v>3</v>
      </c>
    </row>
    <row r="35" spans="1:7" x14ac:dyDescent="0.25">
      <c r="A35">
        <v>4</v>
      </c>
      <c r="B35" t="s">
        <v>128</v>
      </c>
      <c r="C35" t="s">
        <v>107</v>
      </c>
      <c r="D35" t="s">
        <v>10</v>
      </c>
      <c r="E35">
        <v>2</v>
      </c>
      <c r="F35">
        <v>0</v>
      </c>
      <c r="G35">
        <v>3</v>
      </c>
    </row>
    <row r="36" spans="1:7" x14ac:dyDescent="0.25">
      <c r="A36">
        <v>5</v>
      </c>
      <c r="B36" t="s">
        <v>149</v>
      </c>
      <c r="C36" t="s">
        <v>107</v>
      </c>
      <c r="D36" t="s">
        <v>10</v>
      </c>
      <c r="E36">
        <v>2</v>
      </c>
      <c r="F36">
        <v>0</v>
      </c>
      <c r="G36">
        <v>3</v>
      </c>
    </row>
    <row r="37" spans="1:7" x14ac:dyDescent="0.25">
      <c r="A37">
        <v>6</v>
      </c>
      <c r="B37" t="s">
        <v>106</v>
      </c>
      <c r="C37" t="s">
        <v>107</v>
      </c>
      <c r="D37" t="s">
        <v>10</v>
      </c>
      <c r="E37">
        <v>2</v>
      </c>
      <c r="F37">
        <v>3</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99</v>
      </c>
      <c r="B1" t="s">
        <v>0</v>
      </c>
      <c r="C1" t="s">
        <v>56</v>
      </c>
      <c r="D1" t="s">
        <v>108</v>
      </c>
      <c r="E1" t="s">
        <v>53</v>
      </c>
    </row>
    <row r="2" spans="1:5" x14ac:dyDescent="0.25">
      <c r="A2">
        <v>1</v>
      </c>
      <c r="B2" t="s">
        <v>129</v>
      </c>
      <c r="C2">
        <v>274</v>
      </c>
      <c r="D2">
        <v>243</v>
      </c>
      <c r="E2">
        <v>0</v>
      </c>
    </row>
    <row r="3" spans="1:5" x14ac:dyDescent="0.25">
      <c r="A3">
        <v>2</v>
      </c>
      <c r="B3" t="s">
        <v>130</v>
      </c>
      <c r="C3">
        <v>69</v>
      </c>
      <c r="D3">
        <v>57</v>
      </c>
      <c r="E3">
        <v>0</v>
      </c>
    </row>
    <row r="4" spans="1:5" x14ac:dyDescent="0.25">
      <c r="A4">
        <v>3</v>
      </c>
      <c r="B4" t="s">
        <v>131</v>
      </c>
      <c r="C4">
        <v>53</v>
      </c>
      <c r="D4">
        <v>50</v>
      </c>
      <c r="E4">
        <v>0</v>
      </c>
    </row>
    <row r="5" spans="1:5" x14ac:dyDescent="0.25">
      <c r="A5" s="2">
        <v>4</v>
      </c>
      <c r="B5" s="2" t="s">
        <v>150</v>
      </c>
      <c r="C5" s="2">
        <v>15</v>
      </c>
      <c r="D5" s="2">
        <v>12</v>
      </c>
      <c r="E5" s="2">
        <v>2</v>
      </c>
    </row>
    <row r="6" spans="1:5" x14ac:dyDescent="0.25">
      <c r="A6" s="2">
        <v>5</v>
      </c>
      <c r="B6" s="2" t="s">
        <v>151</v>
      </c>
      <c r="C6" s="2">
        <v>14</v>
      </c>
      <c r="D6" s="2">
        <v>10</v>
      </c>
      <c r="E6" s="2">
        <v>0</v>
      </c>
    </row>
    <row r="7" spans="1:5" x14ac:dyDescent="0.25">
      <c r="A7" s="2">
        <v>6</v>
      </c>
      <c r="B7" s="2" t="s">
        <v>106</v>
      </c>
      <c r="C7" s="2">
        <v>64</v>
      </c>
      <c r="D7" s="2">
        <v>73</v>
      </c>
      <c r="E7" s="2">
        <v>1</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99</v>
      </c>
      <c r="B1" t="s">
        <v>0</v>
      </c>
      <c r="C1" t="s">
        <v>58</v>
      </c>
      <c r="D1" t="s">
        <v>108</v>
      </c>
      <c r="E1" t="s">
        <v>53</v>
      </c>
    </row>
    <row r="2" spans="1:5" x14ac:dyDescent="0.25">
      <c r="A2" s="2">
        <v>1</v>
      </c>
      <c r="B2" s="2" t="s">
        <v>130</v>
      </c>
      <c r="C2" s="2">
        <v>3</v>
      </c>
      <c r="D2" s="2">
        <v>1</v>
      </c>
      <c r="E2" s="2">
        <v>0</v>
      </c>
    </row>
    <row r="3" spans="1:5" x14ac:dyDescent="0.25">
      <c r="A3" s="2">
        <v>2</v>
      </c>
      <c r="B3" s="2" t="s">
        <v>129</v>
      </c>
      <c r="C3" s="2">
        <v>3</v>
      </c>
      <c r="D3" s="2">
        <v>3</v>
      </c>
      <c r="E3" s="2">
        <v>2</v>
      </c>
    </row>
    <row r="4" spans="1:5" x14ac:dyDescent="0.25">
      <c r="A4" s="2">
        <v>3</v>
      </c>
      <c r="B4" s="2" t="s">
        <v>152</v>
      </c>
      <c r="C4" s="2">
        <v>2</v>
      </c>
      <c r="D4" s="2">
        <v>0</v>
      </c>
      <c r="E4" s="2">
        <v>0</v>
      </c>
    </row>
    <row r="5" spans="1:5" x14ac:dyDescent="0.25">
      <c r="A5" s="2">
        <v>4</v>
      </c>
      <c r="B5" s="2" t="s">
        <v>131</v>
      </c>
      <c r="C5" s="2">
        <v>1</v>
      </c>
      <c r="D5" s="2">
        <v>0</v>
      </c>
      <c r="E5" s="2">
        <v>0</v>
      </c>
    </row>
    <row r="6" spans="1:5" x14ac:dyDescent="0.25">
      <c r="A6" s="2">
        <v>5</v>
      </c>
      <c r="B6" s="2" t="s">
        <v>147</v>
      </c>
      <c r="C6" s="2">
        <v>1</v>
      </c>
      <c r="D6" s="2">
        <v>1</v>
      </c>
      <c r="E6" s="2">
        <v>0</v>
      </c>
    </row>
    <row r="7" spans="1:5" x14ac:dyDescent="0.25">
      <c r="A7" s="2">
        <v>6</v>
      </c>
      <c r="B7" s="2" t="s">
        <v>106</v>
      </c>
      <c r="C7" s="2">
        <v>1</v>
      </c>
      <c r="D7" s="2">
        <v>0</v>
      </c>
      <c r="E7" s="2">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123</v>
      </c>
      <c r="B1" t="s">
        <v>124</v>
      </c>
      <c r="C1" t="s">
        <v>125</v>
      </c>
    </row>
    <row r="2" spans="1:3" x14ac:dyDescent="0.25">
      <c r="A2" s="1" t="s">
        <v>139</v>
      </c>
      <c r="B2" s="1" t="s">
        <v>148</v>
      </c>
      <c r="C2" s="1" t="s">
        <v>139</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104</v>
      </c>
      <c r="B1" t="s">
        <v>122</v>
      </c>
      <c r="C1" t="s">
        <v>114</v>
      </c>
      <c r="D1" t="s">
        <v>99</v>
      </c>
    </row>
    <row r="2" spans="1:4" x14ac:dyDescent="0.25">
      <c r="A2">
        <v>4193</v>
      </c>
      <c r="B2" t="s">
        <v>91</v>
      </c>
      <c r="C2" t="s">
        <v>65</v>
      </c>
      <c r="D2">
        <v>1</v>
      </c>
    </row>
    <row r="3" spans="1:4" x14ac:dyDescent="0.25">
      <c r="A3">
        <v>0</v>
      </c>
      <c r="B3" t="s">
        <v>91</v>
      </c>
      <c r="C3" t="s">
        <v>93</v>
      </c>
      <c r="D3">
        <v>2</v>
      </c>
    </row>
    <row r="4" spans="1:4" x14ac:dyDescent="0.25">
      <c r="A4">
        <v>0</v>
      </c>
      <c r="B4" t="s">
        <v>91</v>
      </c>
      <c r="C4" t="s">
        <v>64</v>
      </c>
      <c r="D4">
        <v>3</v>
      </c>
    </row>
    <row r="5" spans="1:4" x14ac:dyDescent="0.25">
      <c r="A5">
        <v>5</v>
      </c>
      <c r="B5" t="s">
        <v>91</v>
      </c>
      <c r="C5" t="s">
        <v>92</v>
      </c>
      <c r="D5">
        <v>4</v>
      </c>
    </row>
    <row r="6" spans="1:4" x14ac:dyDescent="0.25">
      <c r="A6">
        <v>3073</v>
      </c>
      <c r="B6" t="s">
        <v>50</v>
      </c>
      <c r="C6" t="s">
        <v>65</v>
      </c>
      <c r="D6">
        <v>1</v>
      </c>
    </row>
    <row r="7" spans="1:4" x14ac:dyDescent="0.25">
      <c r="A7">
        <v>19</v>
      </c>
      <c r="B7" t="s">
        <v>50</v>
      </c>
      <c r="C7" t="s">
        <v>93</v>
      </c>
      <c r="D7">
        <v>2</v>
      </c>
    </row>
    <row r="8" spans="1:4" x14ac:dyDescent="0.25">
      <c r="A8">
        <v>0</v>
      </c>
      <c r="B8" t="s">
        <v>50</v>
      </c>
      <c r="C8" t="s">
        <v>64</v>
      </c>
      <c r="D8">
        <v>3</v>
      </c>
    </row>
    <row r="9" spans="1:4" x14ac:dyDescent="0.25">
      <c r="A9">
        <v>11</v>
      </c>
      <c r="B9" t="s">
        <v>50</v>
      </c>
      <c r="C9" t="s">
        <v>92</v>
      </c>
      <c r="D9">
        <v>4</v>
      </c>
    </row>
    <row r="10" spans="1:4" x14ac:dyDescent="0.25">
      <c r="A10">
        <v>1481</v>
      </c>
      <c r="B10" t="s">
        <v>51</v>
      </c>
      <c r="C10" t="s">
        <v>65</v>
      </c>
      <c r="D10">
        <v>1</v>
      </c>
    </row>
    <row r="11" spans="1:4" x14ac:dyDescent="0.25">
      <c r="A11">
        <v>1</v>
      </c>
      <c r="B11" t="s">
        <v>51</v>
      </c>
      <c r="C11" t="s">
        <v>93</v>
      </c>
      <c r="D11">
        <v>2</v>
      </c>
    </row>
    <row r="12" spans="1:4" x14ac:dyDescent="0.25">
      <c r="A12">
        <v>0</v>
      </c>
      <c r="B12" t="s">
        <v>51</v>
      </c>
      <c r="C12" t="s">
        <v>64</v>
      </c>
      <c r="D12">
        <v>3</v>
      </c>
    </row>
    <row r="13" spans="1:4" x14ac:dyDescent="0.25">
      <c r="A13">
        <v>2</v>
      </c>
      <c r="B13" t="s">
        <v>51</v>
      </c>
      <c r="C13" t="s">
        <v>92</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D053771-9B70-4F39-9638-641F51FA3887}">
  <ds:schemaRefs>
    <ds:schemaRef ds:uri="http://schemas.microsoft.com/sharepoint/v3/contenttype/forms"/>
  </ds:schemaRefs>
</ds:datastoreItem>
</file>

<file path=customXml/itemProps3.xml><?xml version="1.0" encoding="utf-8"?>
<ds:datastoreItem xmlns:ds="http://schemas.openxmlformats.org/officeDocument/2006/customXml" ds:itemID="{8D5FCF27-C05A-47F7-AB6B-3FBE333CBFD7}">
  <ds:schemaRefs>
    <ds:schemaRef ds:uri="http://schemas.microsoft.com/office/2006/documentManagement/types"/>
    <ds:schemaRef ds:uri="http://www.w3.org/XML/1998/namespace"/>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Meldunek miesięczny</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Koszykowa - Kozłowska Magdalena</cp:lastModifiedBy>
  <cp:lastPrinted>2015-02-27T10:57:05Z</cp:lastPrinted>
  <dcterms:created xsi:type="dcterms:W3CDTF">2014-07-29T18:33:30Z</dcterms:created>
  <dcterms:modified xsi:type="dcterms:W3CDTF">2015-02-27T11:00:49Z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