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updateLinks="never" codeName="ThisWorkbook"/>
  <bookViews>
    <workbookView xWindow="-270" yWindow="-15" windowWidth="9315" windowHeight="5655"/>
  </bookViews>
  <sheets>
    <sheet name="INFO" sheetId="6" r:id="rId1"/>
    <sheet name="c. sprzedaży produkty stałe" sheetId="2" r:id="rId2"/>
    <sheet name="c. sprzedaży sery i twarogi" sheetId="5" r:id="rId3"/>
    <sheet name="c.sprzedaży produkty płynne" sheetId="4" r:id="rId4"/>
    <sheet name="mleko do skupu" sheetId="7" r:id="rId5"/>
    <sheet name="Tab. tygodniowa" sheetId="10" r:id="rId6"/>
    <sheet name="Dynamika zmiany cen" sheetId="18" r:id="rId7"/>
    <sheet name="% wskaźnik zmiany cen" sheetId="3" r:id="rId8"/>
    <sheet name="Średnie mies. 2016-2018" sheetId="8" r:id="rId9"/>
    <sheet name="Polska a UE" sheetId="9" r:id="rId10"/>
    <sheet name="Handel zagraniczny-ogółem" sheetId="14" r:id="rId11"/>
    <sheet name="Handel zagr. wg krajów " sheetId="15" r:id="rId12"/>
  </sheets>
  <definedNames>
    <definedName name="_xlnm.Print_Area" localSheetId="11">'Handel zagr. wg krajów '!#REF!</definedName>
  </definedNames>
  <calcPr calcId="145621"/>
</workbook>
</file>

<file path=xl/calcChain.xml><?xml version="1.0" encoding="utf-8"?>
<calcChain xmlns="http://schemas.openxmlformats.org/spreadsheetml/2006/main">
  <c r="Q34" i="14" l="1"/>
  <c r="P10" i="14" l="1"/>
  <c r="P46" i="14"/>
  <c r="Q46" i="14"/>
  <c r="P34" i="14"/>
  <c r="Q10" i="14"/>
  <c r="Q26" i="14"/>
  <c r="P26" i="14"/>
  <c r="Q25" i="14"/>
  <c r="P25" i="14"/>
  <c r="Q24" i="14"/>
  <c r="P24" i="14"/>
  <c r="Q28" i="14"/>
  <c r="P28" i="14"/>
  <c r="P27" i="14" l="1"/>
  <c r="P23" i="14"/>
  <c r="Q27" i="14"/>
  <c r="Q23" i="14"/>
  <c r="R24" i="14"/>
  <c r="R25" i="14"/>
  <c r="R26" i="14"/>
  <c r="R27" i="14"/>
  <c r="R28" i="14"/>
  <c r="R23" i="14"/>
  <c r="S23" i="14"/>
  <c r="S28" i="14"/>
  <c r="S27" i="14"/>
  <c r="F34" i="14" l="1"/>
  <c r="S26" i="14" l="1"/>
  <c r="S25" i="14"/>
  <c r="S24" i="14"/>
  <c r="I22" i="14" l="1"/>
  <c r="M22" i="14" l="1"/>
  <c r="L22" i="14"/>
  <c r="M46" i="14" l="1"/>
  <c r="L46" i="14"/>
  <c r="G46" i="14"/>
  <c r="F46" i="14"/>
  <c r="H34" i="14"/>
  <c r="I34" i="14"/>
  <c r="D10" i="14"/>
  <c r="E10" i="14"/>
  <c r="F10" i="14"/>
  <c r="G10" i="14"/>
  <c r="H10" i="14"/>
  <c r="I10" i="14"/>
  <c r="J10" i="14"/>
  <c r="K10" i="14"/>
  <c r="L10" i="14"/>
  <c r="M10" i="14"/>
  <c r="N10" i="14"/>
  <c r="O10" i="14"/>
  <c r="R11" i="14"/>
  <c r="R12" i="14"/>
  <c r="R13" i="14"/>
  <c r="R14" i="14"/>
  <c r="R15" i="14"/>
  <c r="R16" i="14"/>
  <c r="S11" i="14"/>
  <c r="S12" i="14"/>
  <c r="S13" i="14"/>
  <c r="S14" i="14"/>
  <c r="S15" i="14"/>
  <c r="S16" i="14"/>
  <c r="D22" i="14"/>
  <c r="E22" i="14"/>
  <c r="F22" i="14"/>
  <c r="G22" i="14"/>
  <c r="H22" i="14"/>
  <c r="J22" i="14"/>
  <c r="K22" i="14"/>
  <c r="N22" i="14"/>
  <c r="O22" i="14"/>
  <c r="P22" i="14"/>
  <c r="Q22" i="14"/>
  <c r="S22" i="14"/>
  <c r="D34" i="14"/>
  <c r="E34" i="14"/>
  <c r="G34" i="14"/>
  <c r="J34" i="14"/>
  <c r="K34" i="14"/>
  <c r="L34" i="14"/>
  <c r="M34" i="14"/>
  <c r="N34" i="14"/>
  <c r="O34" i="14"/>
  <c r="R35" i="14"/>
  <c r="R36" i="14"/>
  <c r="R37" i="14"/>
  <c r="R38" i="14"/>
  <c r="R39" i="14"/>
  <c r="R40" i="14"/>
  <c r="S35" i="14"/>
  <c r="S36" i="14"/>
  <c r="S37" i="14"/>
  <c r="S38" i="14"/>
  <c r="S39" i="14"/>
  <c r="S40" i="14"/>
  <c r="D46" i="14"/>
  <c r="E46" i="14"/>
  <c r="H46" i="14"/>
  <c r="I46" i="14"/>
  <c r="J46" i="14"/>
  <c r="K46" i="14"/>
  <c r="N46" i="14"/>
  <c r="O46" i="14"/>
  <c r="R47" i="14"/>
  <c r="R48" i="14"/>
  <c r="R49" i="14"/>
  <c r="R50" i="14"/>
  <c r="R51" i="14"/>
  <c r="R52" i="14"/>
  <c r="S47" i="14"/>
  <c r="S48" i="14"/>
  <c r="S49" i="14"/>
  <c r="S50" i="14"/>
  <c r="S51" i="14"/>
  <c r="S52" i="14"/>
  <c r="R10" i="14" l="1"/>
  <c r="R34" i="14"/>
  <c r="S34" i="14"/>
  <c r="R22" i="14"/>
  <c r="S10" i="14"/>
  <c r="S46" i="14"/>
  <c r="R46" i="14"/>
</calcChain>
</file>

<file path=xl/sharedStrings.xml><?xml version="1.0" encoding="utf-8"?>
<sst xmlns="http://schemas.openxmlformats.org/spreadsheetml/2006/main" count="1641" uniqueCount="276">
  <si>
    <t>TOWAR</t>
  </si>
  <si>
    <t>POLSKA</t>
  </si>
  <si>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</si>
  <si>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</si>
  <si>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</si>
  <si>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</si>
  <si>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</si>
  <si>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</si>
  <si>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 xml:space="preserve">Autor: </t>
  </si>
  <si>
    <t>MAKROREGION</t>
  </si>
  <si>
    <t>PÓŁNOCNY</t>
  </si>
  <si>
    <t>CENTRALNY</t>
  </si>
  <si>
    <t>POŁUDNIOWO-WSCHODNI</t>
  </si>
  <si>
    <t>ZACHODNI</t>
  </si>
  <si>
    <t>ceny [%]</t>
  </si>
  <si>
    <r>
      <t xml:space="preserve">Daty podane w tabelach oznaczają </t>
    </r>
    <r>
      <rPr>
        <b/>
        <u/>
        <sz val="12"/>
        <rFont val="Arial CE"/>
        <family val="2"/>
        <charset val="238"/>
      </rPr>
      <t>ostatni dzień</t>
    </r>
    <r>
      <rPr>
        <u/>
        <sz val="12"/>
        <rFont val="Arial CE"/>
        <family val="2"/>
        <charset val="238"/>
      </rPr>
      <t xml:space="preserve"> </t>
    </r>
    <r>
      <rPr>
        <sz val="12"/>
        <rFont val="Arial CE"/>
        <family val="2"/>
        <charset val="238"/>
      </rPr>
      <t>analizowanego tygodnia (poniedziałek - niedziela)</t>
    </r>
  </si>
  <si>
    <t>Internet:</t>
  </si>
  <si>
    <t>strona ZSRIR</t>
  </si>
  <si>
    <t>E-mail:</t>
  </si>
  <si>
    <t>biuletyn@minrol.gov.pl</t>
  </si>
  <si>
    <t xml:space="preserve">E-mail </t>
  </si>
  <si>
    <t>Dariusz.Banasiewicz@minrol.gov.pl</t>
  </si>
  <si>
    <t>RYNEK MLEKA</t>
  </si>
  <si>
    <t xml:space="preserve"> Średnie ceny liczone są jako średnia ważona za 100 kg.</t>
  </si>
  <si>
    <t>Ogółem</t>
  </si>
  <si>
    <t>Mleko spożywcze UHT</t>
  </si>
  <si>
    <t>Cena [zł/100kg]</t>
  </si>
  <si>
    <t>--</t>
  </si>
  <si>
    <t>Mleko w proszku</t>
  </si>
  <si>
    <t>pełne</t>
  </si>
  <si>
    <t>odtłuszczone</t>
  </si>
  <si>
    <t>Mleko zagęszczone</t>
  </si>
  <si>
    <t>słodzone</t>
  </si>
  <si>
    <t>niesłodzone</t>
  </si>
  <si>
    <t>Serwatka w proszku</t>
  </si>
  <si>
    <t>Laktoza</t>
  </si>
  <si>
    <t>Kazeina i kazeiniany</t>
  </si>
  <si>
    <t>Bezwodny tłuszcz mleczny</t>
  </si>
  <si>
    <t>Masło 82% tł., 16% wody</t>
  </si>
  <si>
    <t>Masło</t>
  </si>
  <si>
    <t>Rodzaj</t>
  </si>
  <si>
    <t>Zawartość</t>
  </si>
  <si>
    <t>tłuszczu</t>
  </si>
  <si>
    <t>do 0,5%</t>
  </si>
  <si>
    <t>1,5-1,8%</t>
  </si>
  <si>
    <t>2%</t>
  </si>
  <si>
    <t>3,2%</t>
  </si>
  <si>
    <t>od 3,5%</t>
  </si>
  <si>
    <t>Jogurt naturalny</t>
  </si>
  <si>
    <t>Kefir</t>
  </si>
  <si>
    <t>Śmietana i śmietanka</t>
  </si>
  <si>
    <t>10-29%</t>
  </si>
  <si>
    <t>pow. 29%</t>
  </si>
  <si>
    <t>twaróg min. 40% tł.</t>
  </si>
  <si>
    <t>I</t>
  </si>
  <si>
    <t>SERY DOJRZEWAJĄCE</t>
  </si>
  <si>
    <t>PODLASKI, ZAMOJSKI, MORSKI</t>
  </si>
  <si>
    <t>PARMEZAN</t>
  </si>
  <si>
    <t>RADAMER</t>
  </si>
  <si>
    <t>Ser typu MOZZARELLA</t>
  </si>
  <si>
    <t>Ser typu FETA</t>
  </si>
  <si>
    <t>SERY PLEŚNIOWE</t>
  </si>
  <si>
    <t>SERY i TWAROGI ŚWIEŻE</t>
  </si>
  <si>
    <t>serek granulowany min. 40% tł.</t>
  </si>
  <si>
    <t>KRAJ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</si>
  <si>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</si>
  <si>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</si>
  <si>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</si>
  <si>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</si>
  <si>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</si>
  <si>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</si>
  <si>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</si>
  <si>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</si>
  <si>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</si>
  <si>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</si>
  <si>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</si>
  <si>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Francja</t>
  </si>
  <si>
    <t>Niemcy</t>
  </si>
  <si>
    <t>Polska</t>
  </si>
  <si>
    <t>Słowacja</t>
  </si>
  <si>
    <t>Czechy</t>
  </si>
  <si>
    <t>Średnie miesięczne ceny skupu mleka surowego</t>
  </si>
  <si>
    <r>
      <t>Ceny sprzedaży netto odtłuszczonego mleka w proszku i masła ekstra w blokach</t>
    </r>
    <r>
      <rPr>
        <b/>
        <u/>
        <vertAlign val="superscript"/>
        <sz val="10"/>
        <rFont val="Arial CE"/>
        <charset val="238"/>
      </rPr>
      <t>*</t>
    </r>
    <r>
      <rPr>
        <b/>
        <u/>
        <sz val="10"/>
        <rFont val="Arial CE"/>
        <charset val="238"/>
      </rPr>
      <t>.</t>
    </r>
  </si>
  <si>
    <t>Mleko spożywcze pasteryzowane</t>
  </si>
  <si>
    <t xml:space="preserve">w blokach             </t>
  </si>
  <si>
    <t xml:space="preserve">w blokach           </t>
  </si>
  <si>
    <t>Towar</t>
  </si>
  <si>
    <t>Cena zł/100kg</t>
  </si>
  <si>
    <t>Cena EUR/100kg</t>
  </si>
  <si>
    <t>Masło Ekstra w blokach</t>
  </si>
  <si>
    <t>Mleko odtłuszczone w proszku</t>
  </si>
  <si>
    <t>Mleko pełne w proszku</t>
  </si>
  <si>
    <t>Ser Edamski</t>
  </si>
  <si>
    <t>Ser Gouda</t>
  </si>
  <si>
    <t>Średni kurs EUR</t>
  </si>
  <si>
    <t>nld</t>
  </si>
  <si>
    <t>I-2005</t>
  </si>
  <si>
    <t>dane wstępne</t>
  </si>
  <si>
    <t>I-2006</t>
  </si>
  <si>
    <t>EKSPORT/WYWÓZ</t>
  </si>
  <si>
    <t>IMPORT/PRZYWÓZ</t>
  </si>
  <si>
    <t>CN</t>
  </si>
  <si>
    <t>Nazwa towaru</t>
  </si>
  <si>
    <t>Wartość [tys. EUR]</t>
  </si>
  <si>
    <t>Wolumen [tony]</t>
  </si>
  <si>
    <r>
      <t xml:space="preserve">RAZEM  </t>
    </r>
    <r>
      <rPr>
        <b/>
        <i/>
        <sz val="12"/>
        <rFont val="Times New Roman CE"/>
      </rPr>
      <t>produkty mleczarskie</t>
    </r>
  </si>
  <si>
    <t>0401</t>
  </si>
  <si>
    <t>0402</t>
  </si>
  <si>
    <t xml:space="preserve">Mleko i śmietana, zagęszczone </t>
  </si>
  <si>
    <t>0403</t>
  </si>
  <si>
    <t>Maślanka, mleko zsiadłe i śmietana kwaśna, jogurt</t>
  </si>
  <si>
    <t>0404</t>
  </si>
  <si>
    <t>Serwatka, nawet zagęszczona, lub zawierająca dodatek cukru</t>
  </si>
  <si>
    <t>0405</t>
  </si>
  <si>
    <t>Masło oraz inne tłuszcze otrzymywanie z mleka</t>
  </si>
  <si>
    <t>0406</t>
  </si>
  <si>
    <t>Sery i twarogi</t>
  </si>
  <si>
    <t>OGÓŁEM</t>
  </si>
  <si>
    <t>Dane Komisji Europejskiej</t>
  </si>
  <si>
    <t>SALDO</t>
  </si>
  <si>
    <t>UWAGA: Dane w trakcie weryfikacji - mogą być obarczone istotnymi błędami</t>
  </si>
  <si>
    <r>
      <t xml:space="preserve">HANDEL ZAGRANICZNY PRODUKTAMI MLECZNYMI </t>
    </r>
    <r>
      <rPr>
        <b/>
        <vertAlign val="superscript"/>
        <sz val="10"/>
        <rFont val="Arial CE"/>
        <charset val="238"/>
      </rPr>
      <t>*</t>
    </r>
  </si>
  <si>
    <r>
      <t xml:space="preserve">* </t>
    </r>
    <r>
      <rPr>
        <sz val="10"/>
        <rFont val="Arial CE"/>
        <charset val="238"/>
      </rPr>
      <t>źródło: Ministerstwo Finansów</t>
    </r>
  </si>
  <si>
    <r>
      <t xml:space="preserve">Daty podane w tabelach oznaczają </t>
    </r>
    <r>
      <rPr>
        <b/>
        <u/>
        <sz val="11"/>
        <rFont val="Arial CE"/>
        <family val="2"/>
        <charset val="238"/>
      </rPr>
      <t>ostatni dzień</t>
    </r>
    <r>
      <rPr>
        <u/>
        <sz val="11"/>
        <rFont val="Arial CE"/>
        <family val="2"/>
        <charset val="238"/>
      </rPr>
      <t xml:space="preserve"> </t>
    </r>
    <r>
      <rPr>
        <sz val="11"/>
        <rFont val="Arial CE"/>
        <family val="2"/>
        <charset val="238"/>
      </rPr>
      <t>analizowanego tygodnia (poniedziałek - niedziela)</t>
    </r>
  </si>
  <si>
    <t>EKSPORT</t>
  </si>
  <si>
    <t>IMPORT</t>
  </si>
  <si>
    <t>Kraj</t>
  </si>
  <si>
    <t>Wolumen   [tony]</t>
  </si>
  <si>
    <t>Włochy</t>
  </si>
  <si>
    <t>Irlandia</t>
  </si>
  <si>
    <t>Hiszpania</t>
  </si>
  <si>
    <t>Litwa</t>
  </si>
  <si>
    <t>Republika Czeska</t>
  </si>
  <si>
    <t>Austria</t>
  </si>
  <si>
    <t>Belgia</t>
  </si>
  <si>
    <t>Arabia Saudyjska</t>
  </si>
  <si>
    <t>Węgry</t>
  </si>
  <si>
    <t>Bułgaria</t>
  </si>
  <si>
    <t>Dania</t>
  </si>
  <si>
    <t>Wielka Brytania</t>
  </si>
  <si>
    <t>Finlandia</t>
  </si>
  <si>
    <t>Rumunia</t>
  </si>
  <si>
    <t>Irak</t>
  </si>
  <si>
    <t>Mleko o standardowych parametrach</t>
  </si>
  <si>
    <t>I-2007</t>
  </si>
  <si>
    <t>Masło 80% tł., 16%wody,       2% soli</t>
  </si>
  <si>
    <t xml:space="preserve">Miesięczna zmiana </t>
  </si>
  <si>
    <t>Portugalia</t>
  </si>
  <si>
    <t>I-2008</t>
  </si>
  <si>
    <t>Szwecja</t>
  </si>
  <si>
    <t>I-2009</t>
  </si>
  <si>
    <t>Łotwa</t>
  </si>
  <si>
    <t>TYGODNIOWA ZMIANA CENY WYBRANYCH PRZETWORÓW MLECZARSKICH.</t>
  </si>
  <si>
    <t>EDAMSKI</t>
  </si>
  <si>
    <t>GOUDA</t>
  </si>
  <si>
    <t>I-2010</t>
  </si>
  <si>
    <t>Wartość [tys. PLN]</t>
  </si>
  <si>
    <t>Algieria</t>
  </si>
  <si>
    <t>Masło Ekstra konfekcjonowane</t>
  </si>
  <si>
    <t>CHEDDAR</t>
  </si>
  <si>
    <t>EMENTALER</t>
  </si>
  <si>
    <t>I-2011</t>
  </si>
  <si>
    <t>NIEMCY</t>
  </si>
  <si>
    <t>I-2012</t>
  </si>
  <si>
    <t>Grecja</t>
  </si>
  <si>
    <t xml:space="preserve">Tygodn.  zmiana </t>
  </si>
  <si>
    <t xml:space="preserve">Tygodn. zmiana </t>
  </si>
  <si>
    <t xml:space="preserve">Zmiana </t>
  </si>
  <si>
    <t>Rodzaj towaru</t>
  </si>
  <si>
    <t xml:space="preserve"> Tygodn. zmiana </t>
  </si>
  <si>
    <t>I-2013</t>
  </si>
  <si>
    <t>Chiny</t>
  </si>
  <si>
    <t>Wietnam</t>
  </si>
  <si>
    <t xml:space="preserve">Mleko i śmietana, nie zagęszczone </t>
  </si>
  <si>
    <t xml:space="preserve">MIESIĘCZNY WSKAŹNIK ZMIANY CENY PRODUKTÓW MLECZARSKICH  </t>
  </si>
  <si>
    <t>Cena</t>
  </si>
  <si>
    <t>Dynamika w skali</t>
  </si>
  <si>
    <t>miesiąc temu</t>
  </si>
  <si>
    <t>początek roku</t>
  </si>
  <si>
    <t>rok temu</t>
  </si>
  <si>
    <t>2 lata temu</t>
  </si>
  <si>
    <t>miesiąca</t>
  </si>
  <si>
    <t>roku</t>
  </si>
  <si>
    <t>2 lat</t>
  </si>
  <si>
    <t>Mleko w proszku odtłuszczone</t>
  </si>
  <si>
    <t>Mleko w proszku pełne</t>
  </si>
  <si>
    <t>Masło w blokach</t>
  </si>
  <si>
    <t>Masło konfekcjonowane</t>
  </si>
  <si>
    <t xml:space="preserve"> Zmiana cen wybranych produktów mleczarskich ( w zł/100kg) w skali tygodnia, miesiąca, początku roku, roku i dwóch lat.</t>
  </si>
  <si>
    <t>UNIA EUROPEJSKA-28</t>
  </si>
  <si>
    <t>Estonia</t>
  </si>
  <si>
    <t>I -14</t>
  </si>
  <si>
    <t>Filipiny</t>
  </si>
  <si>
    <t>I-15</t>
  </si>
  <si>
    <t>ŚREDNIA WAŻONA CENA SKUPU MLEKA ( NETTO) O STANDARDOWYCH PARAMETRACH  (d. KL. EKSTRA) w zł/100kg</t>
  </si>
  <si>
    <t>Serbia</t>
  </si>
  <si>
    <t>Miesięczna. zmiana ceny</t>
  </si>
  <si>
    <t>I-16</t>
  </si>
  <si>
    <t>Mleko surowe do skupu         o standardowych parametrach</t>
  </si>
  <si>
    <t>Chorwacja</t>
  </si>
  <si>
    <t>Republika Południowej Afryki</t>
  </si>
  <si>
    <t>Mleko surowe do skupu                o standardowych parametrach</t>
  </si>
  <si>
    <t>Cypr</t>
  </si>
  <si>
    <t>Izrael</t>
  </si>
  <si>
    <t>Malta</t>
  </si>
  <si>
    <t>Luksemburg</t>
  </si>
  <si>
    <t>Holandia</t>
  </si>
  <si>
    <t>Słowenia</t>
  </si>
  <si>
    <t>UK</t>
  </si>
  <si>
    <t xml:space="preserve">Węgry </t>
  </si>
  <si>
    <t>UE</t>
  </si>
  <si>
    <t>I-17</t>
  </si>
  <si>
    <t>Ukraina</t>
  </si>
  <si>
    <t xml:space="preserve">Dariusz Banasiewicz, tel. (022) 623-12- 01; fax (022) 623-16-05 </t>
  </si>
  <si>
    <r>
      <t>*</t>
    </r>
    <r>
      <rPr>
        <sz val="9"/>
        <rFont val="Times New Roman"/>
        <family val="1"/>
        <charset val="238"/>
      </rPr>
      <t xml:space="preserve">Źródło:clal.it, FranceAgriMer, prodzuivel.nl  </t>
    </r>
  </si>
  <si>
    <r>
      <t xml:space="preserve">Biuletyn „Rynek mleka” ukazuje się w każdy </t>
    </r>
    <r>
      <rPr>
        <b/>
        <sz val="10"/>
        <rFont val="Arial CE"/>
        <family val="2"/>
        <charset val="238"/>
      </rPr>
      <t>czwartek.</t>
    </r>
  </si>
  <si>
    <t xml:space="preserve">Tygodniowa zmiana </t>
  </si>
  <si>
    <t>2017r.</t>
  </si>
  <si>
    <t>Senegal</t>
  </si>
  <si>
    <t>Zmiana ceny [%] w 2018r. w stos. do lat:</t>
  </si>
  <si>
    <t>I-18</t>
  </si>
  <si>
    <t>Kuba</t>
  </si>
  <si>
    <t>Meksyk</t>
  </si>
  <si>
    <t>Ghana</t>
  </si>
  <si>
    <t>Ministerstwo Rolnictwa i Rozwoju Wsi, Departament Promocji i Jakości Żywności.</t>
  </si>
  <si>
    <t>Departament Promocji i Jakości Żywności</t>
  </si>
  <si>
    <t>Wydział Informacji Rynkowej i Statystyki Rolnej</t>
  </si>
  <si>
    <t>-</t>
  </si>
  <si>
    <t>Libia</t>
  </si>
  <si>
    <t>konfekcja</t>
  </si>
  <si>
    <t>Kolumbia</t>
  </si>
  <si>
    <t>Indonezja</t>
  </si>
  <si>
    <t xml:space="preserve">według ważniejszych krajów </t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</si>
  <si>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surowego</t>
    </r>
    <r>
      <rPr>
        <b/>
        <sz val="13"/>
        <rFont val="Times New Roman"/>
        <family val="1"/>
        <charset val="238"/>
      </rPr>
      <t xml:space="preserve"> </t>
    </r>
    <r>
      <rPr>
        <b/>
        <sz val="13"/>
        <color rgb="FF0000FF"/>
        <rFont val="Times New Roman"/>
        <family val="1"/>
        <charset val="238"/>
      </rPr>
      <t>mleka i śmietany</t>
    </r>
    <r>
      <rPr>
        <b/>
        <sz val="13"/>
        <rFont val="Times New Roman"/>
        <family val="1"/>
        <charset val="238"/>
      </rPr>
      <t xml:space="preserve"> (kod 0401)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</si>
  <si>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 xml:space="preserve">surowego mleka i śmietany </t>
    </r>
    <r>
      <rPr>
        <b/>
        <sz val="13"/>
        <rFont val="Times New Roman"/>
        <family val="1"/>
        <charset val="238"/>
      </rPr>
      <t xml:space="preserve">(kod 0401)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</si>
  <si>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</si>
  <si>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mleka i śmietany zagęszczonych, m.in. w proszku</t>
    </r>
    <r>
      <rPr>
        <b/>
        <sz val="13"/>
        <rFont val="Times New Roman"/>
        <family val="1"/>
        <charset val="238"/>
      </rPr>
      <t xml:space="preserve"> (kod CN 0402) 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</si>
  <si>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rgb="FFFF0000"/>
        <rFont val="Times New Roman"/>
        <family val="1"/>
        <charset val="238"/>
      </rPr>
      <t xml:space="preserve"> </t>
    </r>
    <r>
      <rPr>
        <b/>
        <sz val="13"/>
        <color theme="1"/>
        <rFont val="Times New Roman"/>
        <family val="1"/>
        <charset val="238"/>
      </rPr>
      <t>(kod CN 0405)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</si>
  <si>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masła oraz innych tłuszczy otrzymywanych z mleka</t>
    </r>
    <r>
      <rPr>
        <b/>
        <sz val="13"/>
        <color theme="1"/>
        <rFont val="Times New Roman"/>
        <family val="1"/>
        <charset val="238"/>
      </rPr>
      <t xml:space="preserve"> (kod CN 0405)</t>
    </r>
  </si>
  <si>
    <r>
      <t xml:space="preserve">Polski eksport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(kod CN 0406) </t>
    </r>
  </si>
  <si>
    <r>
      <t xml:space="preserve">Polski import </t>
    </r>
    <r>
      <rPr>
        <b/>
        <sz val="13"/>
        <color rgb="FF0000FF"/>
        <rFont val="Times New Roman"/>
        <family val="1"/>
        <charset val="238"/>
      </rPr>
      <t>serów i twarogów</t>
    </r>
    <r>
      <rPr>
        <b/>
        <sz val="13"/>
        <rFont val="Times New Roman"/>
        <family val="1"/>
        <charset val="238"/>
      </rPr>
      <t xml:space="preserve">  (kod CN 0406) </t>
    </r>
  </si>
  <si>
    <t>HOLANDIA</t>
  </si>
  <si>
    <t>tyg. zmiana kursu</t>
  </si>
  <si>
    <t>aktualna</t>
  </si>
  <si>
    <t>tygodnia</t>
  </si>
  <si>
    <t>tydz. temu</t>
  </si>
  <si>
    <t>grudzień</t>
  </si>
  <si>
    <t xml:space="preserve">     MONITOROWANYCH W RAMACH ZSRIR w 2019r.</t>
  </si>
  <si>
    <t>Handel zagraniczny produktami mlecznymi w okresie I - XII  2018r. - dane wstępne</t>
  </si>
  <si>
    <t>2018r.*</t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</si>
  <si>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</si>
  <si>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maślanki, mleka zsiadłego i śmietany kwaśnej, jogurtu</t>
    </r>
    <r>
      <rPr>
        <b/>
        <sz val="12"/>
        <rFont val="Times New Roman"/>
        <family val="1"/>
        <charset val="238"/>
      </rPr>
      <t xml:space="preserve"> (kod CN 0403) </t>
    </r>
  </si>
  <si>
    <r>
      <t xml:space="preserve">Polski eksport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</si>
  <si>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r>
      <t xml:space="preserve">Polski import </t>
    </r>
    <r>
      <rPr>
        <b/>
        <sz val="12"/>
        <color rgb="FF0B44E5"/>
        <rFont val="Times New Roman"/>
        <family val="1"/>
        <charset val="238"/>
      </rPr>
      <t>serwatki, nawet zagęszczonej, lub zawierającej dodatek cukru</t>
    </r>
    <r>
      <rPr>
        <b/>
        <sz val="12"/>
        <rFont val="Times New Roman"/>
        <family val="1"/>
        <charset val="238"/>
      </rPr>
      <t xml:space="preserve"> (kod CN 0404) </t>
    </r>
  </si>
  <si>
    <t>Malezja</t>
  </si>
  <si>
    <t>Tajlandia</t>
  </si>
  <si>
    <t>Pakistan</t>
  </si>
  <si>
    <t>Białoruś</t>
  </si>
  <si>
    <t>I -XII 2017r</t>
  </si>
  <si>
    <t>I -XII 2018r</t>
  </si>
  <si>
    <t>XII-2018</t>
  </si>
  <si>
    <t>XII-2017</t>
  </si>
  <si>
    <t>2018r.</t>
  </si>
  <si>
    <t>2019-02-10</t>
  </si>
  <si>
    <t>1EUR=4,2939</t>
  </si>
  <si>
    <t>NR 7/2019</t>
  </si>
  <si>
    <t>21 lutego 2019r.</t>
  </si>
  <si>
    <t>Notowania z okresu: 11-17.02.2019r.</t>
  </si>
  <si>
    <t>Ceny sprzedaży (NETTO) wybranych produktów mleczarskich za okres: 11-17.02.2019r.</t>
  </si>
  <si>
    <t>2019-02-17</t>
  </si>
  <si>
    <t>styczeń</t>
  </si>
  <si>
    <t>styczeń 2019</t>
  </si>
  <si>
    <t>styczeń 2018</t>
  </si>
  <si>
    <t>styczeń 2017</t>
  </si>
  <si>
    <t>1EUR=4,3278</t>
  </si>
  <si>
    <r>
      <t>Mleko surowe</t>
    </r>
    <r>
      <rPr>
        <b/>
        <sz val="11"/>
        <rFont val="Times New Roman"/>
        <family val="1"/>
        <charset val="238"/>
      </rPr>
      <t xml:space="preserve"> skup     styczeń 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</si>
</sst>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,##0.0"/>
    <numFmt numFmtId="165" formatCode="0.0"/>
    <numFmt numFmtId="166" formatCode="d/mm"/>
    <numFmt numFmtId="167" formatCode="#,##0.000"/>
    <numFmt numFmtId="168" formatCode="#,##0.0000"/>
    <numFmt numFmtId="169" formatCode="#,###,##0"/>
    <numFmt numFmtId="170" formatCode="yyyy/mm/dd;@"/>
  </numFmts>
  <fonts count="110" x14ac:knownFonts="1">
    <font>
      <sz val="10"/>
      <name val="Arial CE"/>
      <charset val="238"/>
    </font>
    <font>
      <sz val="10"/>
      <name val="Arial CE"/>
      <charset val="238"/>
    </font>
    <font>
      <sz val="14"/>
      <name val="Times New Roman CE"/>
      <family val="1"/>
      <charset val="238"/>
    </font>
    <font>
      <sz val="12"/>
      <name val="Times New Roman"/>
      <family val="1"/>
      <charset val="238"/>
    </font>
    <font>
      <b/>
      <sz val="10"/>
      <name val="Arial CE"/>
      <family val="2"/>
      <charset val="238"/>
    </font>
    <font>
      <u/>
      <sz val="10"/>
      <color indexed="12"/>
      <name val="Arial CE"/>
      <charset val="238"/>
    </font>
    <font>
      <b/>
      <sz val="14"/>
      <name val="Times New Roman CE"/>
      <family val="1"/>
      <charset val="238"/>
    </font>
    <font>
      <b/>
      <sz val="11"/>
      <name val="Times New Roman CE"/>
      <family val="1"/>
      <charset val="238"/>
    </font>
    <font>
      <sz val="11"/>
      <name val="Times New Roman CE"/>
      <family val="1"/>
      <charset val="238"/>
    </font>
    <font>
      <b/>
      <sz val="10"/>
      <name val="Times New Roman CE"/>
      <family val="1"/>
      <charset val="238"/>
    </font>
    <font>
      <sz val="12"/>
      <name val="Arial CE"/>
      <family val="2"/>
      <charset val="238"/>
    </font>
    <font>
      <sz val="11"/>
      <name val="Arial CE"/>
      <charset val="238"/>
    </font>
    <font>
      <u/>
      <sz val="12"/>
      <name val="Arial CE"/>
      <family val="2"/>
      <charset val="238"/>
    </font>
    <font>
      <b/>
      <u/>
      <sz val="12"/>
      <name val="Arial CE"/>
      <family val="2"/>
      <charset val="238"/>
    </font>
    <font>
      <u/>
      <sz val="10"/>
      <color indexed="12"/>
      <name val="Arial CE"/>
      <family val="2"/>
      <charset val="238"/>
    </font>
    <font>
      <sz val="10"/>
      <name val="Times New Roman CE"/>
      <family val="1"/>
      <charset val="238"/>
    </font>
    <font>
      <b/>
      <i/>
      <sz val="12"/>
      <name val="Times New Roman CE"/>
      <family val="1"/>
      <charset val="238"/>
    </font>
    <font>
      <sz val="11"/>
      <name val="Times New Roman"/>
      <family val="1"/>
      <charset val="238"/>
    </font>
    <font>
      <sz val="8"/>
      <name val="Arial CE"/>
      <charset val="238"/>
    </font>
    <font>
      <sz val="10"/>
      <name val="Times New Roman"/>
      <family val="1"/>
      <charset val="238"/>
    </font>
    <font>
      <b/>
      <sz val="12"/>
      <name val="Times New Roman CE"/>
      <family val="1"/>
      <charset val="238"/>
    </font>
    <font>
      <b/>
      <sz val="8"/>
      <name val="Times New Roman CE"/>
      <family val="1"/>
      <charset val="238"/>
    </font>
    <font>
      <sz val="9"/>
      <name val="Times New Roman"/>
      <family val="1"/>
      <charset val="238"/>
    </font>
    <font>
      <b/>
      <u/>
      <sz val="10"/>
      <name val="Arial CE"/>
      <charset val="238"/>
    </font>
    <font>
      <b/>
      <sz val="12"/>
      <name val="Arial CE"/>
      <charset val="238"/>
    </font>
    <font>
      <b/>
      <u/>
      <vertAlign val="superscript"/>
      <sz val="10"/>
      <name val="Arial CE"/>
      <charset val="238"/>
    </font>
    <font>
      <vertAlign val="superscript"/>
      <sz val="14"/>
      <name val="Arial CE"/>
      <charset val="238"/>
    </font>
    <font>
      <b/>
      <sz val="10"/>
      <name val="Times New Roman"/>
      <family val="1"/>
      <charset val="238"/>
    </font>
    <font>
      <sz val="12"/>
      <name val="Times New Roman CE"/>
      <family val="1"/>
      <charset val="238"/>
    </font>
    <font>
      <b/>
      <i/>
      <sz val="12"/>
      <name val="Times New Roman"/>
      <family val="1"/>
      <charset val="238"/>
    </font>
    <font>
      <b/>
      <sz val="10"/>
      <name val="Arial CE"/>
      <charset val="238"/>
    </font>
    <font>
      <sz val="10"/>
      <name val="Times New Roman CE"/>
      <charset val="238"/>
    </font>
    <font>
      <b/>
      <sz val="10"/>
      <name val="Times New Roman CE"/>
      <charset val="238"/>
    </font>
    <font>
      <b/>
      <sz val="14"/>
      <name val="Arial CE"/>
      <charset val="238"/>
    </font>
    <font>
      <b/>
      <i/>
      <sz val="12"/>
      <name val="Times New Roman CE"/>
      <charset val="238"/>
    </font>
    <font>
      <b/>
      <sz val="12"/>
      <name val="Times New Roman CE"/>
    </font>
    <font>
      <b/>
      <i/>
      <sz val="12"/>
      <name val="Times New Roman CE"/>
    </font>
    <font>
      <b/>
      <sz val="10"/>
      <name val="Times New Roman CE"/>
    </font>
    <font>
      <b/>
      <sz val="8"/>
      <name val="Arial CE"/>
      <charset val="238"/>
    </font>
    <font>
      <sz val="10"/>
      <name val="Times New Roman CE"/>
    </font>
    <font>
      <b/>
      <sz val="22"/>
      <color indexed="12"/>
      <name val="Times New Roman"/>
      <family val="1"/>
      <charset val="238"/>
    </font>
    <font>
      <b/>
      <vertAlign val="superscript"/>
      <sz val="10"/>
      <name val="Arial CE"/>
      <charset val="238"/>
    </font>
    <font>
      <vertAlign val="superscript"/>
      <sz val="10"/>
      <name val="Arial CE"/>
      <charset val="238"/>
    </font>
    <font>
      <b/>
      <i/>
      <sz val="14"/>
      <name val="Times New Roman"/>
      <family val="1"/>
      <charset val="238"/>
    </font>
    <font>
      <b/>
      <sz val="12"/>
      <name val="Times New Roman CE"/>
      <charset val="238"/>
    </font>
    <font>
      <sz val="12"/>
      <name val="Times New Roman CE"/>
      <charset val="238"/>
    </font>
    <font>
      <b/>
      <sz val="8"/>
      <color indexed="8"/>
      <name val="Times New Roman CE"/>
      <charset val="238"/>
    </font>
    <font>
      <b/>
      <i/>
      <sz val="9"/>
      <name val="Times New Roman CE"/>
      <family val="1"/>
      <charset val="238"/>
    </font>
    <font>
      <sz val="11"/>
      <name val="Arial CE"/>
      <family val="2"/>
      <charset val="238"/>
    </font>
    <font>
      <b/>
      <u/>
      <sz val="11"/>
      <name val="Arial CE"/>
      <family val="2"/>
      <charset val="238"/>
    </font>
    <font>
      <u/>
      <sz val="11"/>
      <name val="Arial CE"/>
      <family val="2"/>
      <charset val="238"/>
    </font>
    <font>
      <sz val="10"/>
      <name val="Arial CE"/>
    </font>
    <font>
      <b/>
      <sz val="12"/>
      <name val="Times New Roman"/>
      <family val="1"/>
      <charset val="238"/>
    </font>
    <font>
      <sz val="12"/>
      <name val="Arial CE"/>
      <charset val="238"/>
    </font>
    <font>
      <vertAlign val="superscript"/>
      <sz val="12"/>
      <name val="Times"/>
      <family val="1"/>
    </font>
    <font>
      <b/>
      <vertAlign val="superscript"/>
      <sz val="12"/>
      <name val="Times New Roman"/>
      <family val="1"/>
      <charset val="238"/>
    </font>
    <font>
      <b/>
      <sz val="13"/>
      <name val="Times New Roman"/>
      <family val="1"/>
      <charset val="238"/>
    </font>
    <font>
      <sz val="13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1"/>
      <name val="Times New Roman"/>
      <family val="1"/>
      <charset val="238"/>
    </font>
    <font>
      <sz val="10"/>
      <color indexed="10"/>
      <name val="Arial CE"/>
      <charset val="238"/>
    </font>
    <font>
      <vertAlign val="superscript"/>
      <sz val="16"/>
      <name val="Times"/>
      <family val="1"/>
    </font>
    <font>
      <i/>
      <sz val="10"/>
      <name val="Arial CE"/>
      <charset val="238"/>
    </font>
    <font>
      <sz val="14"/>
      <name val="Arial CE"/>
      <charset val="238"/>
    </font>
    <font>
      <sz val="12"/>
      <color indexed="8"/>
      <name val="Times New Roman"/>
      <family val="2"/>
      <charset val="238"/>
    </font>
    <font>
      <sz val="12"/>
      <color indexed="9"/>
      <name val="Times New Roman"/>
      <family val="2"/>
      <charset val="238"/>
    </font>
    <font>
      <sz val="12"/>
      <color indexed="62"/>
      <name val="Times New Roman"/>
      <family val="2"/>
      <charset val="238"/>
    </font>
    <font>
      <b/>
      <sz val="12"/>
      <color indexed="63"/>
      <name val="Times New Roman"/>
      <family val="2"/>
      <charset val="238"/>
    </font>
    <font>
      <sz val="12"/>
      <color indexed="17"/>
      <name val="Times New Roman"/>
      <family val="2"/>
      <charset val="238"/>
    </font>
    <font>
      <sz val="12"/>
      <color indexed="52"/>
      <name val="Times New Roman"/>
      <family val="2"/>
      <charset val="238"/>
    </font>
    <font>
      <b/>
      <sz val="12"/>
      <color indexed="9"/>
      <name val="Times New Roman"/>
      <family val="2"/>
      <charset val="238"/>
    </font>
    <font>
      <b/>
      <sz val="15"/>
      <color indexed="56"/>
      <name val="Times New Roman"/>
      <family val="2"/>
      <charset val="238"/>
    </font>
    <font>
      <b/>
      <sz val="13"/>
      <color indexed="56"/>
      <name val="Times New Roman"/>
      <family val="2"/>
      <charset val="238"/>
    </font>
    <font>
      <b/>
      <sz val="11"/>
      <color indexed="56"/>
      <name val="Times New Roman"/>
      <family val="2"/>
      <charset val="238"/>
    </font>
    <font>
      <sz val="12"/>
      <color indexed="60"/>
      <name val="Times New Roman"/>
      <family val="2"/>
      <charset val="238"/>
    </font>
    <font>
      <b/>
      <sz val="12"/>
      <color indexed="52"/>
      <name val="Times New Roman"/>
      <family val="2"/>
      <charset val="238"/>
    </font>
    <font>
      <b/>
      <sz val="12"/>
      <color indexed="8"/>
      <name val="Times New Roman"/>
      <family val="2"/>
      <charset val="238"/>
    </font>
    <font>
      <i/>
      <sz val="12"/>
      <color indexed="23"/>
      <name val="Times New Roman"/>
      <family val="2"/>
      <charset val="238"/>
    </font>
    <font>
      <sz val="12"/>
      <color indexed="10"/>
      <name val="Times New Roman"/>
      <family val="2"/>
      <charset val="238"/>
    </font>
    <font>
      <b/>
      <sz val="18"/>
      <color indexed="56"/>
      <name val="Cambria"/>
      <family val="2"/>
      <charset val="238"/>
    </font>
    <font>
      <sz val="12"/>
      <color indexed="20"/>
      <name val="Times New Roman"/>
      <family val="2"/>
      <charset val="238"/>
    </font>
    <font>
      <sz val="10"/>
      <name val="Arial"/>
      <family val="2"/>
      <charset val="238"/>
    </font>
    <font>
      <i/>
      <u/>
      <sz val="12"/>
      <name val="Arial CE"/>
      <charset val="238"/>
    </font>
    <font>
      <vertAlign val="superscript"/>
      <sz val="14"/>
      <name val="Times New Roman CE"/>
      <family val="1"/>
      <charset val="238"/>
    </font>
    <font>
      <b/>
      <i/>
      <u/>
      <sz val="14"/>
      <name val="Arial CE"/>
      <charset val="238"/>
    </font>
    <font>
      <b/>
      <sz val="8"/>
      <name val="Times New Roman CE"/>
      <charset val="238"/>
    </font>
    <font>
      <sz val="8"/>
      <name val="Times New Roman CE"/>
      <family val="1"/>
      <charset val="238"/>
    </font>
    <font>
      <sz val="11"/>
      <name val="Times New Roman CE"/>
      <charset val="238"/>
    </font>
    <font>
      <b/>
      <sz val="10"/>
      <color rgb="FFFF000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Times New Roman CE"/>
      <family val="1"/>
      <charset val="238"/>
    </font>
    <font>
      <i/>
      <u/>
      <sz val="14"/>
      <name val="Arial CE"/>
      <charset val="238"/>
    </font>
    <font>
      <b/>
      <sz val="14"/>
      <name val="Times New Roman"/>
      <family val="1"/>
      <charset val="238"/>
    </font>
    <font>
      <b/>
      <i/>
      <sz val="10"/>
      <name val="Arial CE"/>
      <charset val="238"/>
    </font>
    <font>
      <b/>
      <sz val="13"/>
      <color rgb="FF0000FF"/>
      <name val="Times New Roman"/>
      <family val="1"/>
      <charset val="238"/>
    </font>
    <font>
      <i/>
      <sz val="13"/>
      <name val="Times New Roman"/>
      <family val="1"/>
      <charset val="238"/>
    </font>
    <font>
      <b/>
      <sz val="13"/>
      <color rgb="FFFF0000"/>
      <name val="Times New Roman"/>
      <family val="1"/>
      <charset val="238"/>
    </font>
    <font>
      <b/>
      <sz val="13"/>
      <color theme="1"/>
      <name val="Times New Roman"/>
      <family val="1"/>
      <charset val="238"/>
    </font>
    <font>
      <b/>
      <sz val="18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i/>
      <sz val="12"/>
      <name val="Times New Roman"/>
      <family val="1"/>
      <charset val="238"/>
    </font>
    <font>
      <i/>
      <sz val="11"/>
      <name val="Times New Roman CE"/>
      <charset val="238"/>
    </font>
    <font>
      <b/>
      <i/>
      <sz val="11"/>
      <name val="Times New Roman CE"/>
      <charset val="238"/>
    </font>
    <font>
      <i/>
      <sz val="11"/>
      <name val="Times New Roman CE"/>
      <family val="1"/>
      <charset val="238"/>
    </font>
    <font>
      <b/>
      <i/>
      <sz val="11"/>
      <name val="Times New Roman CE"/>
      <family val="1"/>
      <charset val="238"/>
    </font>
    <font>
      <i/>
      <sz val="10"/>
      <name val="Times New Roman"/>
      <family val="1"/>
      <charset val="238"/>
    </font>
    <font>
      <b/>
      <sz val="13"/>
      <color rgb="FF0B44E5"/>
      <name val="Times New Roman"/>
      <family val="1"/>
      <charset val="238"/>
    </font>
    <font>
      <b/>
      <sz val="12"/>
      <color rgb="FF0B44E5"/>
      <name val="Times New Roman"/>
      <family val="1"/>
      <charset val="238"/>
    </font>
    <font>
      <b/>
      <sz val="10"/>
      <color rgb="FFFF0000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1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51">
    <xf numFmtId="0" fontId="0" fillId="0" borderId="0"/>
    <xf numFmtId="0" fontId="64" fillId="2" borderId="0" applyNumberFormat="0" applyBorder="0" applyAlignment="0" applyProtection="0"/>
    <xf numFmtId="0" fontId="64" fillId="3" borderId="0" applyNumberFormat="0" applyBorder="0" applyAlignment="0" applyProtection="0"/>
    <xf numFmtId="0" fontId="64" fillId="4" borderId="0" applyNumberFormat="0" applyBorder="0" applyAlignment="0" applyProtection="0"/>
    <xf numFmtId="0" fontId="64" fillId="5" borderId="0" applyNumberFormat="0" applyBorder="0" applyAlignment="0" applyProtection="0"/>
    <xf numFmtId="0" fontId="64" fillId="6" borderId="0" applyNumberFormat="0" applyBorder="0" applyAlignment="0" applyProtection="0"/>
    <xf numFmtId="0" fontId="64" fillId="7" borderId="0" applyNumberFormat="0" applyBorder="0" applyAlignment="0" applyProtection="0"/>
    <xf numFmtId="0" fontId="64" fillId="8" borderId="0" applyNumberFormat="0" applyBorder="0" applyAlignment="0" applyProtection="0"/>
    <xf numFmtId="0" fontId="64" fillId="9" borderId="0" applyNumberFormat="0" applyBorder="0" applyAlignment="0" applyProtection="0"/>
    <xf numFmtId="0" fontId="64" fillId="10" borderId="0" applyNumberFormat="0" applyBorder="0" applyAlignment="0" applyProtection="0"/>
    <xf numFmtId="0" fontId="64" fillId="5" borderId="0" applyNumberFormat="0" applyBorder="0" applyAlignment="0" applyProtection="0"/>
    <xf numFmtId="0" fontId="64" fillId="8" borderId="0" applyNumberFormat="0" applyBorder="0" applyAlignment="0" applyProtection="0"/>
    <xf numFmtId="0" fontId="64" fillId="11" borderId="0" applyNumberFormat="0" applyBorder="0" applyAlignment="0" applyProtection="0"/>
    <xf numFmtId="0" fontId="65" fillId="12" borderId="0" applyNumberFormat="0" applyBorder="0" applyAlignment="0" applyProtection="0"/>
    <xf numFmtId="0" fontId="65" fillId="9" borderId="0" applyNumberFormat="0" applyBorder="0" applyAlignment="0" applyProtection="0"/>
    <xf numFmtId="0" fontId="65" fillId="10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5" borderId="0" applyNumberFormat="0" applyBorder="0" applyAlignment="0" applyProtection="0"/>
    <xf numFmtId="0" fontId="65" fillId="16" borderId="0" applyNumberFormat="0" applyBorder="0" applyAlignment="0" applyProtection="0"/>
    <xf numFmtId="0" fontId="65" fillId="17" borderId="0" applyNumberFormat="0" applyBorder="0" applyAlignment="0" applyProtection="0"/>
    <xf numFmtId="0" fontId="65" fillId="18" borderId="0" applyNumberFormat="0" applyBorder="0" applyAlignment="0" applyProtection="0"/>
    <xf numFmtId="0" fontId="65" fillId="13" borderId="0" applyNumberFormat="0" applyBorder="0" applyAlignment="0" applyProtection="0"/>
    <xf numFmtId="0" fontId="65" fillId="14" borderId="0" applyNumberFormat="0" applyBorder="0" applyAlignment="0" applyProtection="0"/>
    <xf numFmtId="0" fontId="65" fillId="19" borderId="0" applyNumberFormat="0" applyBorder="0" applyAlignment="0" applyProtection="0"/>
    <xf numFmtId="0" fontId="66" fillId="7" borderId="1" applyNumberFormat="0" applyAlignment="0" applyProtection="0"/>
    <xf numFmtId="0" fontId="67" fillId="20" borderId="2" applyNumberFormat="0" applyAlignment="0" applyProtection="0"/>
    <xf numFmtId="0" fontId="68" fillId="4" borderId="0" applyNumberFormat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69" fillId="0" borderId="3" applyNumberFormat="0" applyFill="0" applyAlignment="0" applyProtection="0"/>
    <xf numFmtId="0" fontId="70" fillId="21" borderId="4" applyNumberFormat="0" applyAlignment="0" applyProtection="0"/>
    <xf numFmtId="0" fontId="71" fillId="0" borderId="5" applyNumberFormat="0" applyFill="0" applyAlignment="0" applyProtection="0"/>
    <xf numFmtId="0" fontId="72" fillId="0" borderId="6" applyNumberFormat="0" applyFill="0" applyAlignment="0" applyProtection="0"/>
    <xf numFmtId="0" fontId="73" fillId="0" borderId="7" applyNumberFormat="0" applyFill="0" applyAlignment="0" applyProtection="0"/>
    <xf numFmtId="0" fontId="73" fillId="0" borderId="0" applyNumberFormat="0" applyFill="0" applyBorder="0" applyAlignment="0" applyProtection="0"/>
    <xf numFmtId="0" fontId="74" fillId="22" borderId="0" applyNumberFormat="0" applyBorder="0" applyAlignment="0" applyProtection="0"/>
    <xf numFmtId="0" fontId="51" fillId="0" borderId="0"/>
    <xf numFmtId="0" fontId="8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75" fillId="20" borderId="1" applyNumberFormat="0" applyAlignment="0" applyProtection="0"/>
    <xf numFmtId="0" fontId="76" fillId="0" borderId="8" applyNumberForma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64" fillId="23" borderId="9" applyNumberFormat="0" applyFont="0" applyAlignment="0" applyProtection="0"/>
    <xf numFmtId="0" fontId="80" fillId="3" borderId="0" applyNumberFormat="0" applyBorder="0" applyAlignment="0" applyProtection="0"/>
    <xf numFmtId="0" fontId="1" fillId="0" borderId="0"/>
    <xf numFmtId="0" fontId="89" fillId="0" borderId="0"/>
  </cellStyleXfs>
  <cellXfs count="570">
    <xf numFmtId="0" fontId="0" fillId="0" borderId="0" xfId="0"/>
    <xf numFmtId="0" fontId="4" fillId="0" borderId="0" xfId="0" applyFont="1"/>
    <xf numFmtId="0" fontId="6" fillId="0" borderId="0" xfId="0" applyFont="1"/>
    <xf numFmtId="0" fontId="7" fillId="0" borderId="10" xfId="0" applyFont="1" applyBorder="1" applyAlignment="1">
      <alignment horizontal="centerContinuous"/>
    </xf>
    <xf numFmtId="0" fontId="7" fillId="0" borderId="11" xfId="0" applyFont="1" applyBorder="1" applyAlignment="1">
      <alignment horizontal="centerContinuous"/>
    </xf>
    <xf numFmtId="0" fontId="7" fillId="0" borderId="12" xfId="0" applyFont="1" applyBorder="1" applyAlignment="1">
      <alignment horizontal="centerContinuous"/>
    </xf>
    <xf numFmtId="0" fontId="7" fillId="0" borderId="13" xfId="0" applyFont="1" applyBorder="1" applyAlignment="1">
      <alignment horizontal="centerContinuous"/>
    </xf>
    <xf numFmtId="0" fontId="7" fillId="0" borderId="14" xfId="0" applyFont="1" applyBorder="1" applyAlignment="1">
      <alignment horizontal="centerContinuous"/>
    </xf>
    <xf numFmtId="0" fontId="7" fillId="0" borderId="15" xfId="0" applyFont="1" applyBorder="1" applyAlignment="1">
      <alignment horizontal="centerContinuous"/>
    </xf>
    <xf numFmtId="0" fontId="8" fillId="0" borderId="16" xfId="0" applyFont="1" applyBorder="1" applyAlignment="1">
      <alignment horizontal="centerContinuous" vertical="center" wrapText="1"/>
    </xf>
    <xf numFmtId="0" fontId="8" fillId="0" borderId="13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9" fillId="24" borderId="17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10" fillId="0" borderId="0" xfId="0" applyFont="1"/>
    <xf numFmtId="0" fontId="5" fillId="0" borderId="0" xfId="28" applyAlignment="1" applyProtection="1"/>
    <xf numFmtId="0" fontId="14" fillId="0" borderId="0" xfId="28" applyFont="1" applyAlignment="1" applyProtection="1"/>
    <xf numFmtId="0" fontId="8" fillId="0" borderId="21" xfId="0" applyFont="1" applyBorder="1"/>
    <xf numFmtId="0" fontId="8" fillId="0" borderId="0" xfId="0" applyFont="1" applyBorder="1"/>
    <xf numFmtId="0" fontId="8" fillId="0" borderId="17" xfId="0" applyFont="1" applyFill="1" applyBorder="1" applyAlignment="1">
      <alignment horizontal="centerContinuous" vertical="center" wrapText="1"/>
    </xf>
    <xf numFmtId="0" fontId="8" fillId="0" borderId="16" xfId="0" applyFont="1" applyFill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" vertical="center"/>
    </xf>
    <xf numFmtId="0" fontId="8" fillId="0" borderId="17" xfId="0" applyFont="1" applyBorder="1" applyAlignment="1">
      <alignment horizontal="centerContinuous" vertical="center" wrapText="1"/>
    </xf>
    <xf numFmtId="0" fontId="7" fillId="0" borderId="1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8" fillId="0" borderId="32" xfId="0" applyFont="1" applyBorder="1" applyAlignment="1">
      <alignment horizontal="centerContinuous"/>
    </xf>
    <xf numFmtId="0" fontId="8" fillId="0" borderId="21" xfId="0" applyFont="1" applyBorder="1" applyAlignment="1">
      <alignment horizontal="center" vertical="center"/>
    </xf>
    <xf numFmtId="0" fontId="8" fillId="0" borderId="33" xfId="0" applyFont="1" applyBorder="1"/>
    <xf numFmtId="0" fontId="7" fillId="0" borderId="21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166" fontId="21" fillId="0" borderId="44" xfId="0" applyNumberFormat="1" applyFont="1" applyBorder="1" applyAlignment="1">
      <alignment horizontal="centerContinuous" vertical="center" wrapText="1"/>
    </xf>
    <xf numFmtId="166" fontId="21" fillId="0" borderId="45" xfId="0" applyNumberFormat="1" applyFont="1" applyBorder="1" applyAlignment="1">
      <alignment horizontal="centerContinuous" vertical="center" wrapText="1"/>
    </xf>
    <xf numFmtId="0" fontId="19" fillId="25" borderId="27" xfId="0" applyFont="1" applyFill="1" applyBorder="1" applyAlignment="1">
      <alignment vertical="center" wrapText="1"/>
    </xf>
    <xf numFmtId="167" fontId="22" fillId="25" borderId="46" xfId="0" applyNumberFormat="1" applyFont="1" applyFill="1" applyBorder="1" applyAlignment="1">
      <alignment vertical="center" wrapText="1"/>
    </xf>
    <xf numFmtId="167" fontId="22" fillId="25" borderId="38" xfId="0" applyNumberFormat="1" applyFont="1" applyFill="1" applyBorder="1" applyAlignment="1">
      <alignment vertical="center" wrapText="1"/>
    </xf>
    <xf numFmtId="0" fontId="19" fillId="25" borderId="30" xfId="0" applyFont="1" applyFill="1" applyBorder="1" applyAlignment="1">
      <alignment vertical="center" wrapText="1"/>
    </xf>
    <xf numFmtId="167" fontId="22" fillId="25" borderId="39" xfId="0" applyNumberFormat="1" applyFont="1" applyFill="1" applyBorder="1" applyAlignment="1">
      <alignment vertical="center" wrapText="1"/>
    </xf>
    <xf numFmtId="167" fontId="22" fillId="25" borderId="43" xfId="0" applyNumberFormat="1" applyFont="1" applyFill="1" applyBorder="1" applyAlignment="1">
      <alignment vertical="center" wrapText="1"/>
    </xf>
    <xf numFmtId="0" fontId="19" fillId="25" borderId="29" xfId="0" applyFont="1" applyFill="1" applyBorder="1" applyAlignment="1">
      <alignment vertical="center" wrapText="1"/>
    </xf>
    <xf numFmtId="167" fontId="22" fillId="25" borderId="47" xfId="0" applyNumberFormat="1" applyFont="1" applyFill="1" applyBorder="1" applyAlignment="1">
      <alignment vertical="center" wrapText="1"/>
    </xf>
    <xf numFmtId="167" fontId="22" fillId="25" borderId="35" xfId="0" applyNumberFormat="1" applyFont="1" applyFill="1" applyBorder="1" applyAlignment="1">
      <alignment vertical="center" wrapText="1"/>
    </xf>
    <xf numFmtId="0" fontId="23" fillId="0" borderId="0" xfId="0" applyFont="1"/>
    <xf numFmtId="0" fontId="24" fillId="0" borderId="0" xfId="0" applyFont="1"/>
    <xf numFmtId="0" fontId="26" fillId="0" borderId="0" xfId="0" applyFont="1"/>
    <xf numFmtId="0" fontId="8" fillId="0" borderId="12" xfId="0" applyFont="1" applyFill="1" applyBorder="1" applyAlignment="1">
      <alignment horizontal="centerContinuous" vertical="center" wrapText="1"/>
    </xf>
    <xf numFmtId="0" fontId="8" fillId="0" borderId="15" xfId="0" applyFont="1" applyFill="1" applyBorder="1" applyAlignment="1">
      <alignment horizontal="centerContinuous" vertical="center" wrapText="1"/>
    </xf>
    <xf numFmtId="0" fontId="7" fillId="0" borderId="32" xfId="0" applyFont="1" applyBorder="1" applyAlignment="1">
      <alignment horizontal="centerContinuous"/>
    </xf>
    <xf numFmtId="0" fontId="0" fillId="0" borderId="48" xfId="0" applyBorder="1"/>
    <xf numFmtId="0" fontId="30" fillId="0" borderId="0" xfId="0" applyFont="1"/>
    <xf numFmtId="0" fontId="8" fillId="0" borderId="23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 wrapText="1"/>
    </xf>
    <xf numFmtId="0" fontId="0" fillId="26" borderId="50" xfId="0" applyFill="1" applyBorder="1"/>
    <xf numFmtId="0" fontId="0" fillId="0" borderId="0" xfId="0" applyFill="1"/>
    <xf numFmtId="0" fontId="33" fillId="0" borderId="0" xfId="0" applyFont="1"/>
    <xf numFmtId="0" fontId="9" fillId="0" borderId="51" xfId="0" applyFont="1" applyBorder="1"/>
    <xf numFmtId="0" fontId="7" fillId="0" borderId="52" xfId="0" applyFont="1" applyBorder="1" applyAlignment="1">
      <alignment horizontal="centerContinuous" vertical="center"/>
    </xf>
    <xf numFmtId="0" fontId="9" fillId="0" borderId="52" xfId="0" applyFont="1" applyBorder="1" applyAlignment="1">
      <alignment horizontal="centerContinuous" vertical="center"/>
    </xf>
    <xf numFmtId="0" fontId="9" fillId="0" borderId="53" xfId="0" applyFont="1" applyBorder="1" applyAlignment="1">
      <alignment horizontal="centerContinuous" vertical="center"/>
    </xf>
    <xf numFmtId="0" fontId="7" fillId="0" borderId="54" xfId="0" applyFont="1" applyBorder="1" applyAlignment="1">
      <alignment horizontal="center"/>
    </xf>
    <xf numFmtId="0" fontId="9" fillId="0" borderId="46" xfId="0" applyFont="1" applyBorder="1" applyAlignment="1">
      <alignment horizontal="centerContinuous" vertical="center"/>
    </xf>
    <xf numFmtId="0" fontId="9" fillId="0" borderId="55" xfId="0" applyFont="1" applyBorder="1" applyAlignment="1">
      <alignment horizontal="centerContinuous" vertical="center"/>
    </xf>
    <xf numFmtId="0" fontId="15" fillId="0" borderId="56" xfId="0" applyFont="1" applyBorder="1" applyAlignment="1"/>
    <xf numFmtId="169" fontId="15" fillId="0" borderId="57" xfId="0" applyNumberFormat="1" applyFont="1" applyBorder="1"/>
    <xf numFmtId="169" fontId="15" fillId="24" borderId="57" xfId="0" applyNumberFormat="1" applyFont="1" applyFill="1" applyBorder="1"/>
    <xf numFmtId="169" fontId="15" fillId="0" borderId="58" xfId="0" applyNumberFormat="1" applyFont="1" applyBorder="1"/>
    <xf numFmtId="169" fontId="15" fillId="24" borderId="58" xfId="0" applyNumberFormat="1" applyFont="1" applyFill="1" applyBorder="1"/>
    <xf numFmtId="0" fontId="38" fillId="0" borderId="50" xfId="0" applyFont="1" applyBorder="1" applyAlignment="1">
      <alignment horizontal="center"/>
    </xf>
    <xf numFmtId="0" fontId="9" fillId="0" borderId="36" xfId="0" applyFont="1" applyBorder="1" applyAlignment="1">
      <alignment horizontal="centerContinuous" vertical="center"/>
    </xf>
    <xf numFmtId="0" fontId="9" fillId="0" borderId="38" xfId="0" applyFont="1" applyBorder="1" applyAlignment="1">
      <alignment horizontal="centerContinuous" vertical="center"/>
    </xf>
    <xf numFmtId="0" fontId="40" fillId="0" borderId="0" xfId="0" applyFont="1"/>
    <xf numFmtId="0" fontId="42" fillId="0" borderId="0" xfId="0" applyFont="1"/>
    <xf numFmtId="0" fontId="8" fillId="0" borderId="0" xfId="0" applyFont="1"/>
    <xf numFmtId="0" fontId="43" fillId="0" borderId="0" xfId="0" applyFont="1" applyAlignment="1">
      <alignment horizontal="center"/>
    </xf>
    <xf numFmtId="0" fontId="29" fillId="0" borderId="50" xfId="0" applyFont="1" applyBorder="1" applyAlignment="1">
      <alignment horizontal="center"/>
    </xf>
    <xf numFmtId="0" fontId="20" fillId="0" borderId="10" xfId="0" applyFont="1" applyBorder="1" applyAlignment="1">
      <alignment horizontal="centerContinuous"/>
    </xf>
    <xf numFmtId="0" fontId="20" fillId="0" borderId="11" xfId="0" applyFont="1" applyBorder="1" applyAlignment="1">
      <alignment horizontal="centerContinuous"/>
    </xf>
    <xf numFmtId="0" fontId="28" fillId="0" borderId="32" xfId="0" applyFont="1" applyBorder="1" applyAlignment="1">
      <alignment horizontal="centerContinuous"/>
    </xf>
    <xf numFmtId="0" fontId="44" fillId="0" borderId="22" xfId="0" applyFont="1" applyFill="1" applyBorder="1" applyAlignment="1">
      <alignment horizontal="center" wrapText="1"/>
    </xf>
    <xf numFmtId="0" fontId="34" fillId="0" borderId="50" xfId="0" applyFont="1" applyFill="1" applyBorder="1" applyAlignment="1">
      <alignment horizontal="centerContinuous" wrapText="1"/>
    </xf>
    <xf numFmtId="0" fontId="34" fillId="0" borderId="45" xfId="0" applyFont="1" applyFill="1" applyBorder="1" applyAlignment="1">
      <alignment horizontal="centerContinuous" wrapText="1"/>
    </xf>
    <xf numFmtId="0" fontId="44" fillId="0" borderId="20" xfId="0" applyFont="1" applyFill="1" applyBorder="1" applyAlignment="1">
      <alignment horizontal="center" vertical="center" wrapText="1"/>
    </xf>
    <xf numFmtId="0" fontId="34" fillId="24" borderId="23" xfId="0" applyFont="1" applyFill="1" applyBorder="1" applyAlignment="1">
      <alignment horizontal="center" vertical="center" wrapText="1"/>
    </xf>
    <xf numFmtId="0" fontId="34" fillId="25" borderId="40" xfId="0" applyFont="1" applyFill="1" applyBorder="1" applyAlignment="1">
      <alignment horizontal="center" vertical="center" wrapText="1"/>
    </xf>
    <xf numFmtId="0" fontId="45" fillId="0" borderId="50" xfId="0" applyFont="1" applyFill="1" applyBorder="1" applyAlignment="1">
      <alignment horizontal="center" wrapText="1"/>
    </xf>
    <xf numFmtId="0" fontId="47" fillId="0" borderId="47" xfId="0" applyFont="1" applyBorder="1" applyAlignment="1">
      <alignment horizontal="center"/>
    </xf>
    <xf numFmtId="0" fontId="47" fillId="24" borderId="47" xfId="0" applyFont="1" applyFill="1" applyBorder="1" applyAlignment="1">
      <alignment horizontal="center"/>
    </xf>
    <xf numFmtId="0" fontId="47" fillId="24" borderId="59" xfId="0" applyFont="1" applyFill="1" applyBorder="1" applyAlignment="1">
      <alignment horizontal="center"/>
    </xf>
    <xf numFmtId="0" fontId="47" fillId="24" borderId="35" xfId="0" applyFont="1" applyFill="1" applyBorder="1" applyAlignment="1">
      <alignment horizontal="center"/>
    </xf>
    <xf numFmtId="0" fontId="9" fillId="0" borderId="16" xfId="0" applyFont="1" applyBorder="1" applyAlignment="1">
      <alignment horizontal="center" vertical="center" wrapText="1"/>
    </xf>
    <xf numFmtId="0" fontId="48" fillId="0" borderId="0" xfId="0" applyFont="1"/>
    <xf numFmtId="0" fontId="1" fillId="0" borderId="0" xfId="40"/>
    <xf numFmtId="170" fontId="32" fillId="26" borderId="21" xfId="0" applyNumberFormat="1" applyFont="1" applyFill="1" applyBorder="1" applyAlignment="1">
      <alignment horizontal="center" vertical="center"/>
    </xf>
    <xf numFmtId="164" fontId="22" fillId="25" borderId="38" xfId="0" applyNumberFormat="1" applyFont="1" applyFill="1" applyBorder="1" applyAlignment="1">
      <alignment vertical="center" wrapText="1"/>
    </xf>
    <xf numFmtId="164" fontId="22" fillId="25" borderId="43" xfId="0" applyNumberFormat="1" applyFont="1" applyFill="1" applyBorder="1" applyAlignment="1">
      <alignment vertical="center" wrapText="1"/>
    </xf>
    <xf numFmtId="164" fontId="22" fillId="25" borderId="35" xfId="0" applyNumberFormat="1" applyFont="1" applyFill="1" applyBorder="1" applyAlignment="1">
      <alignment vertical="center" wrapText="1"/>
    </xf>
    <xf numFmtId="0" fontId="52" fillId="0" borderId="0" xfId="0" applyFont="1"/>
    <xf numFmtId="0" fontId="8" fillId="0" borderId="64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wrapText="1"/>
    </xf>
    <xf numFmtId="0" fontId="54" fillId="0" borderId="0" xfId="0" applyFont="1"/>
    <xf numFmtId="166" fontId="21" fillId="0" borderId="45" xfId="0" applyNumberFormat="1" applyFont="1" applyBorder="1" applyAlignment="1">
      <alignment horizontal="center" vertical="center" wrapText="1"/>
    </xf>
    <xf numFmtId="0" fontId="0" fillId="0" borderId="50" xfId="0" applyBorder="1"/>
    <xf numFmtId="0" fontId="0" fillId="0" borderId="0" xfId="0" applyAlignment="1">
      <alignment horizontal="left"/>
    </xf>
    <xf numFmtId="166" fontId="21" fillId="0" borderId="45" xfId="0" applyNumberFormat="1" applyFont="1" applyBorder="1" applyAlignment="1">
      <alignment horizontal="center" vertical="center"/>
    </xf>
    <xf numFmtId="0" fontId="9" fillId="0" borderId="11" xfId="0" applyFont="1" applyBorder="1" applyAlignment="1">
      <alignment horizontal="centerContinuous" vertical="center"/>
    </xf>
    <xf numFmtId="0" fontId="9" fillId="0" borderId="32" xfId="0" applyFont="1" applyBorder="1" applyAlignment="1">
      <alignment horizontal="centerContinuous" vertical="center"/>
    </xf>
    <xf numFmtId="0" fontId="9" fillId="0" borderId="37" xfId="0" applyFont="1" applyBorder="1" applyAlignment="1">
      <alignment horizontal="centerContinuous" vertical="center"/>
    </xf>
    <xf numFmtId="0" fontId="47" fillId="0" borderId="47" xfId="0" applyFont="1" applyFill="1" applyBorder="1" applyAlignment="1">
      <alignment horizontal="center"/>
    </xf>
    <xf numFmtId="0" fontId="47" fillId="0" borderId="34" xfId="0" applyFont="1" applyFill="1" applyBorder="1" applyAlignment="1">
      <alignment horizontal="center"/>
    </xf>
    <xf numFmtId="169" fontId="15" fillId="0" borderId="57" xfId="0" applyNumberFormat="1" applyFont="1" applyFill="1" applyBorder="1"/>
    <xf numFmtId="169" fontId="15" fillId="0" borderId="65" xfId="0" applyNumberFormat="1" applyFont="1" applyFill="1" applyBorder="1"/>
    <xf numFmtId="169" fontId="15" fillId="24" borderId="66" xfId="0" applyNumberFormat="1" applyFont="1" applyFill="1" applyBorder="1"/>
    <xf numFmtId="169" fontId="15" fillId="0" borderId="58" xfId="0" applyNumberFormat="1" applyFont="1" applyFill="1" applyBorder="1"/>
    <xf numFmtId="169" fontId="15" fillId="0" borderId="67" xfId="0" applyNumberFormat="1" applyFont="1" applyFill="1" applyBorder="1"/>
    <xf numFmtId="169" fontId="15" fillId="24" borderId="68" xfId="0" applyNumberFormat="1" applyFont="1" applyFill="1" applyBorder="1"/>
    <xf numFmtId="0" fontId="9" fillId="0" borderId="51" xfId="0" applyFont="1" applyBorder="1" applyAlignment="1">
      <alignment wrapText="1"/>
    </xf>
    <xf numFmtId="0" fontId="7" fillId="0" borderId="54" xfId="0" applyFont="1" applyBorder="1" applyAlignment="1">
      <alignment horizontal="center" wrapText="1"/>
    </xf>
    <xf numFmtId="0" fontId="15" fillId="0" borderId="56" xfId="0" applyFont="1" applyBorder="1" applyAlignment="1">
      <alignment wrapText="1"/>
    </xf>
    <xf numFmtId="0" fontId="56" fillId="0" borderId="0" xfId="40" applyFont="1"/>
    <xf numFmtId="0" fontId="57" fillId="0" borderId="0" xfId="40" applyFont="1"/>
    <xf numFmtId="0" fontId="58" fillId="0" borderId="49" xfId="40" applyFont="1" applyBorder="1" applyAlignment="1">
      <alignment horizontal="centerContinuous"/>
    </xf>
    <xf numFmtId="0" fontId="58" fillId="0" borderId="64" xfId="40" applyFont="1" applyBorder="1" applyAlignment="1">
      <alignment horizontal="centerContinuous"/>
    </xf>
    <xf numFmtId="0" fontId="58" fillId="0" borderId="61" xfId="40" applyFont="1" applyBorder="1" applyAlignment="1">
      <alignment horizontal="centerContinuous"/>
    </xf>
    <xf numFmtId="0" fontId="19" fillId="0" borderId="0" xfId="40" applyFont="1"/>
    <xf numFmtId="0" fontId="59" fillId="0" borderId="73" xfId="40" applyFont="1" applyBorder="1" applyAlignment="1">
      <alignment horizontal="center" vertical="center"/>
    </xf>
    <xf numFmtId="0" fontId="59" fillId="0" borderId="74" xfId="40" applyFont="1" applyFill="1" applyBorder="1" applyAlignment="1">
      <alignment horizontal="center" vertical="center" wrapText="1"/>
    </xf>
    <xf numFmtId="0" fontId="59" fillId="24" borderId="75" xfId="40" applyFont="1" applyFill="1" applyBorder="1" applyAlignment="1">
      <alignment horizontal="center" vertical="center" wrapText="1"/>
    </xf>
    <xf numFmtId="0" fontId="59" fillId="0" borderId="76" xfId="40" applyFont="1" applyBorder="1" applyAlignment="1">
      <alignment horizontal="center" vertical="center" wrapText="1"/>
    </xf>
    <xf numFmtId="0" fontId="27" fillId="0" borderId="0" xfId="40" applyFont="1"/>
    <xf numFmtId="169" fontId="37" fillId="0" borderId="81" xfId="0" applyNumberFormat="1" applyFont="1" applyFill="1" applyBorder="1"/>
    <xf numFmtId="169" fontId="37" fillId="24" borderId="82" xfId="0" applyNumberFormat="1" applyFont="1" applyFill="1" applyBorder="1"/>
    <xf numFmtId="169" fontId="15" fillId="0" borderId="0" xfId="0" applyNumberFormat="1" applyFont="1" applyFill="1" applyBorder="1"/>
    <xf numFmtId="169" fontId="39" fillId="24" borderId="66" xfId="0" applyNumberFormat="1" applyFont="1" applyFill="1" applyBorder="1"/>
    <xf numFmtId="169" fontId="39" fillId="24" borderId="68" xfId="0" applyNumberFormat="1" applyFont="1" applyFill="1" applyBorder="1"/>
    <xf numFmtId="169" fontId="15" fillId="0" borderId="65" xfId="0" applyNumberFormat="1" applyFont="1" applyBorder="1"/>
    <xf numFmtId="169" fontId="15" fillId="0" borderId="67" xfId="0" applyNumberFormat="1" applyFont="1" applyBorder="1"/>
    <xf numFmtId="169" fontId="37" fillId="24" borderId="83" xfId="0" applyNumberFormat="1" applyFont="1" applyFill="1" applyBorder="1"/>
    <xf numFmtId="169" fontId="37" fillId="0" borderId="83" xfId="0" applyNumberFormat="1" applyFont="1" applyFill="1" applyBorder="1"/>
    <xf numFmtId="169" fontId="37" fillId="0" borderId="83" xfId="0" applyNumberFormat="1" applyFont="1" applyBorder="1"/>
    <xf numFmtId="0" fontId="60" fillId="0" borderId="0" xfId="0" applyFont="1" applyFill="1"/>
    <xf numFmtId="0" fontId="61" fillId="0" borderId="0" xfId="0" applyFont="1"/>
    <xf numFmtId="169" fontId="39" fillId="0" borderId="87" xfId="0" applyNumberFormat="1" applyFont="1" applyBorder="1"/>
    <xf numFmtId="169" fontId="0" fillId="0" borderId="0" xfId="0" applyNumberFormat="1" applyFill="1"/>
    <xf numFmtId="0" fontId="8" fillId="0" borderId="45" xfId="0" applyFont="1" applyBorder="1" applyAlignment="1">
      <alignment horizontal="center" vertical="center" wrapText="1"/>
    </xf>
    <xf numFmtId="0" fontId="62" fillId="0" borderId="0" xfId="0" applyFont="1"/>
    <xf numFmtId="0" fontId="63" fillId="0" borderId="0" xfId="0" applyFont="1"/>
    <xf numFmtId="0" fontId="47" fillId="0" borderId="39" xfId="0" applyFont="1" applyFill="1" applyBorder="1" applyAlignment="1">
      <alignment horizontal="center"/>
    </xf>
    <xf numFmtId="0" fontId="47" fillId="24" borderId="39" xfId="0" applyFont="1" applyFill="1" applyBorder="1" applyAlignment="1">
      <alignment horizontal="center"/>
    </xf>
    <xf numFmtId="169" fontId="37" fillId="24" borderId="88" xfId="0" applyNumberFormat="1" applyFont="1" applyFill="1" applyBorder="1"/>
    <xf numFmtId="0" fontId="47" fillId="0" borderId="39" xfId="0" applyFont="1" applyBorder="1" applyAlignment="1">
      <alignment horizontal="center"/>
    </xf>
    <xf numFmtId="0" fontId="47" fillId="24" borderId="89" xfId="0" applyFont="1" applyFill="1" applyBorder="1" applyAlignment="1">
      <alignment horizontal="center"/>
    </xf>
    <xf numFmtId="169" fontId="32" fillId="0" borderId="83" xfId="0" applyNumberFormat="1" applyFont="1" applyFill="1" applyBorder="1"/>
    <xf numFmtId="169" fontId="32" fillId="24" borderId="83" xfId="0" applyNumberFormat="1" applyFont="1" applyFill="1" applyBorder="1"/>
    <xf numFmtId="0" fontId="19" fillId="0" borderId="49" xfId="0" applyFont="1" applyFill="1" applyBorder="1" applyAlignment="1">
      <alignment horizontal="center" vertical="center" wrapText="1"/>
    </xf>
    <xf numFmtId="2" fontId="8" fillId="0" borderId="50" xfId="0" applyNumberFormat="1" applyFont="1" applyFill="1" applyBorder="1" applyAlignment="1">
      <alignment horizontal="center" vertical="center" wrapText="1"/>
    </xf>
    <xf numFmtId="169" fontId="37" fillId="0" borderId="94" xfId="0" applyNumberFormat="1" applyFont="1" applyBorder="1"/>
    <xf numFmtId="0" fontId="47" fillId="0" borderId="62" xfId="0" applyFont="1" applyBorder="1" applyAlignment="1">
      <alignment horizontal="center"/>
    </xf>
    <xf numFmtId="169" fontId="37" fillId="0" borderId="81" xfId="0" applyNumberFormat="1" applyFont="1" applyBorder="1"/>
    <xf numFmtId="0" fontId="47" fillId="0" borderId="34" xfId="0" applyFont="1" applyBorder="1" applyAlignment="1">
      <alignment horizontal="center"/>
    </xf>
    <xf numFmtId="169" fontId="37" fillId="24" borderId="100" xfId="0" applyNumberFormat="1" applyFont="1" applyFill="1" applyBorder="1"/>
    <xf numFmtId="0" fontId="37" fillId="0" borderId="101" xfId="0" applyFont="1" applyBorder="1" applyAlignment="1">
      <alignment horizontal="centerContinuous" wrapText="1"/>
    </xf>
    <xf numFmtId="169" fontId="37" fillId="24" borderId="101" xfId="0" applyNumberFormat="1" applyFont="1" applyFill="1" applyBorder="1"/>
    <xf numFmtId="169" fontId="15" fillId="24" borderId="102" xfId="0" applyNumberFormat="1" applyFont="1" applyFill="1" applyBorder="1"/>
    <xf numFmtId="169" fontId="15" fillId="24" borderId="103" xfId="0" applyNumberFormat="1" applyFont="1" applyFill="1" applyBorder="1"/>
    <xf numFmtId="0" fontId="7" fillId="0" borderId="25" xfId="0" applyFont="1" applyBorder="1" applyAlignment="1">
      <alignment horizontal="centerContinuous" vertical="center"/>
    </xf>
    <xf numFmtId="0" fontId="0" fillId="0" borderId="0" xfId="0" applyBorder="1"/>
    <xf numFmtId="0" fontId="19" fillId="0" borderId="99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96" xfId="0" quotePrefix="1" applyFont="1" applyBorder="1" applyAlignment="1">
      <alignment horizontal="center" vertical="center" wrapText="1"/>
    </xf>
    <xf numFmtId="10" fontId="17" fillId="0" borderId="96" xfId="0" quotePrefix="1" applyNumberFormat="1" applyFont="1" applyBorder="1" applyAlignment="1">
      <alignment horizontal="center" vertical="center" wrapText="1"/>
    </xf>
    <xf numFmtId="10" fontId="17" fillId="0" borderId="91" xfId="0" quotePrefix="1" applyNumberFormat="1" applyFont="1" applyBorder="1" applyAlignment="1">
      <alignment horizontal="center" vertical="center" wrapText="1"/>
    </xf>
    <xf numFmtId="0" fontId="59" fillId="0" borderId="49" xfId="0" applyFont="1" applyBorder="1" applyAlignment="1">
      <alignment vertical="center" wrapText="1"/>
    </xf>
    <xf numFmtId="0" fontId="17" fillId="0" borderId="91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90" xfId="0" applyFont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Continuous" vertical="center" wrapText="1"/>
    </xf>
    <xf numFmtId="0" fontId="15" fillId="0" borderId="11" xfId="0" applyFont="1" applyFill="1" applyBorder="1" applyAlignment="1">
      <alignment horizontal="centerContinuous" vertical="center" wrapText="1"/>
    </xf>
    <xf numFmtId="0" fontId="8" fillId="0" borderId="22" xfId="0" applyFont="1" applyFill="1" applyBorder="1" applyAlignment="1">
      <alignment horizontal="center" vertical="center" wrapText="1"/>
    </xf>
    <xf numFmtId="0" fontId="3" fillId="0" borderId="95" xfId="0" applyFont="1" applyBorder="1" applyAlignment="1">
      <alignment vertical="center" wrapText="1"/>
    </xf>
    <xf numFmtId="0" fontId="3" fillId="0" borderId="21" xfId="0" applyFont="1" applyBorder="1" applyAlignment="1">
      <alignment vertical="center" wrapText="1"/>
    </xf>
    <xf numFmtId="0" fontId="3" fillId="0" borderId="92" xfId="0" applyFont="1" applyBorder="1" applyAlignment="1">
      <alignment vertical="center" wrapText="1"/>
    </xf>
    <xf numFmtId="0" fontId="3" fillId="0" borderId="91" xfId="0" quotePrefix="1" applyFont="1" applyBorder="1" applyAlignment="1">
      <alignment vertical="center" wrapText="1"/>
    </xf>
    <xf numFmtId="0" fontId="29" fillId="0" borderId="50" xfId="0" applyFont="1" applyBorder="1" applyAlignment="1">
      <alignment vertical="center" wrapText="1"/>
    </xf>
    <xf numFmtId="0" fontId="29" fillId="0" borderId="4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5" fillId="0" borderId="102" xfId="38" applyFont="1" applyBorder="1"/>
    <xf numFmtId="169" fontId="15" fillId="0" borderId="57" xfId="38" applyNumberFormat="1" applyFont="1" applyBorder="1"/>
    <xf numFmtId="169" fontId="15" fillId="24" borderId="57" xfId="38" applyNumberFormat="1" applyFont="1" applyFill="1" applyBorder="1"/>
    <xf numFmtId="169" fontId="15" fillId="24" borderId="102" xfId="38" applyNumberFormat="1" applyFont="1" applyFill="1" applyBorder="1"/>
    <xf numFmtId="169" fontId="39" fillId="0" borderId="57" xfId="38" applyNumberFormat="1" applyFont="1" applyBorder="1"/>
    <xf numFmtId="169" fontId="39" fillId="24" borderId="66" xfId="38" applyNumberFormat="1" applyFont="1" applyFill="1" applyBorder="1"/>
    <xf numFmtId="0" fontId="15" fillId="0" borderId="102" xfId="0" applyFont="1" applyBorder="1"/>
    <xf numFmtId="0" fontId="15" fillId="0" borderId="103" xfId="0" applyFont="1" applyBorder="1"/>
    <xf numFmtId="0" fontId="15" fillId="0" borderId="103" xfId="38" applyFont="1" applyBorder="1"/>
    <xf numFmtId="169" fontId="15" fillId="0" borderId="58" xfId="38" applyNumberFormat="1" applyFont="1" applyBorder="1"/>
    <xf numFmtId="169" fontId="15" fillId="24" borderId="58" xfId="38" applyNumberFormat="1" applyFont="1" applyFill="1" applyBorder="1"/>
    <xf numFmtId="169" fontId="15" fillId="24" borderId="103" xfId="38" applyNumberFormat="1" applyFont="1" applyFill="1" applyBorder="1"/>
    <xf numFmtId="169" fontId="39" fillId="0" borderId="58" xfId="38" applyNumberFormat="1" applyFont="1" applyBorder="1"/>
    <xf numFmtId="169" fontId="39" fillId="24" borderId="68" xfId="38" applyNumberFormat="1" applyFont="1" applyFill="1" applyBorder="1"/>
    <xf numFmtId="49" fontId="35" fillId="0" borderId="0" xfId="0" applyNumberFormat="1" applyFont="1" applyBorder="1" applyAlignment="1">
      <alignment horizontal="centerContinuous"/>
    </xf>
    <xf numFmtId="0" fontId="37" fillId="0" borderId="105" xfId="0" applyFont="1" applyBorder="1" applyAlignment="1">
      <alignment horizontal="centerContinuous" wrapText="1"/>
    </xf>
    <xf numFmtId="0" fontId="31" fillId="24" borderId="17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1" fillId="0" borderId="0" xfId="37"/>
    <xf numFmtId="0" fontId="81" fillId="0" borderId="0" xfId="37" applyBorder="1"/>
    <xf numFmtId="0" fontId="3" fillId="26" borderId="84" xfId="0" applyFont="1" applyFill="1" applyBorder="1" applyAlignment="1" applyProtection="1">
      <alignment horizontal="center" vertical="top" wrapText="1"/>
      <protection locked="0"/>
    </xf>
    <xf numFmtId="0" fontId="3" fillId="0" borderId="84" xfId="0" applyFont="1" applyFill="1" applyBorder="1" applyAlignment="1" applyProtection="1">
      <alignment horizontal="center" vertical="top" wrapText="1"/>
      <protection locked="0"/>
    </xf>
    <xf numFmtId="0" fontId="3" fillId="25" borderId="84" xfId="0" applyFont="1" applyFill="1" applyBorder="1" applyAlignment="1" applyProtection="1">
      <alignment horizontal="center" vertical="top" wrapText="1"/>
      <protection locked="0"/>
    </xf>
    <xf numFmtId="0" fontId="3" fillId="0" borderId="48" xfId="0" applyFont="1" applyFill="1" applyBorder="1" applyAlignment="1" applyProtection="1">
      <alignment horizontal="center" vertical="top" wrapText="1"/>
      <protection locked="0"/>
    </xf>
    <xf numFmtId="0" fontId="3" fillId="0" borderId="20" xfId="0" applyFont="1" applyFill="1" applyBorder="1" applyAlignment="1" applyProtection="1">
      <alignment horizontal="center" vertical="top" wrapText="1"/>
      <protection locked="0"/>
    </xf>
    <xf numFmtId="169" fontId="0" fillId="0" borderId="0" xfId="0" applyNumberFormat="1"/>
    <xf numFmtId="0" fontId="19" fillId="0" borderId="50" xfId="0" applyFont="1" applyFill="1" applyBorder="1" applyAlignment="1">
      <alignment horizontal="center" vertical="center" wrapText="1"/>
    </xf>
    <xf numFmtId="165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65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0" fontId="82" fillId="0" borderId="0" xfId="0" applyFont="1"/>
    <xf numFmtId="0" fontId="84" fillId="0" borderId="0" xfId="0" applyFont="1"/>
    <xf numFmtId="0" fontId="53" fillId="0" borderId="0" xfId="0" applyFont="1"/>
    <xf numFmtId="169" fontId="15" fillId="0" borderId="65" xfId="38" applyNumberFormat="1" applyFont="1" applyBorder="1"/>
    <xf numFmtId="169" fontId="15" fillId="0" borderId="67" xfId="38" applyNumberFormat="1" applyFont="1" applyBorder="1"/>
    <xf numFmtId="49" fontId="15" fillId="0" borderId="107" xfId="0" applyNumberFormat="1" applyFont="1" applyBorder="1"/>
    <xf numFmtId="0" fontId="0" fillId="0" borderId="105" xfId="0" applyBorder="1"/>
    <xf numFmtId="49" fontId="9" fillId="0" borderId="11" xfId="0" applyNumberFormat="1" applyFont="1" applyBorder="1"/>
    <xf numFmtId="49" fontId="7" fillId="0" borderId="0" xfId="0" applyNumberFormat="1" applyFont="1" applyBorder="1" applyAlignment="1">
      <alignment horizontal="center"/>
    </xf>
    <xf numFmtId="49" fontId="15" fillId="0" borderId="48" xfId="0" applyNumberFormat="1" applyFont="1" applyBorder="1" applyAlignment="1"/>
    <xf numFmtId="49" fontId="15" fillId="0" borderId="65" xfId="0" applyNumberFormat="1" applyFont="1" applyBorder="1"/>
    <xf numFmtId="49" fontId="15" fillId="0" borderId="67" xfId="0" applyNumberFormat="1" applyFont="1" applyBorder="1"/>
    <xf numFmtId="49" fontId="35" fillId="0" borderId="11" xfId="0" applyNumberFormat="1" applyFont="1" applyBorder="1" applyAlignment="1">
      <alignment horizontal="centerContinuous"/>
    </xf>
    <xf numFmtId="49" fontId="15" fillId="0" borderId="65" xfId="38" applyNumberFormat="1" applyFont="1" applyBorder="1"/>
    <xf numFmtId="49" fontId="15" fillId="0" borderId="67" xfId="38" applyNumberFormat="1" applyFont="1" applyBorder="1"/>
    <xf numFmtId="170" fontId="31" fillId="0" borderId="21" xfId="0" applyNumberFormat="1" applyFont="1" applyFill="1" applyBorder="1" applyAlignment="1">
      <alignment horizontal="center" vertical="center"/>
    </xf>
    <xf numFmtId="0" fontId="19" fillId="0" borderId="109" xfId="0" applyFont="1" applyBorder="1" applyAlignment="1">
      <alignment vertical="center" wrapText="1"/>
    </xf>
    <xf numFmtId="0" fontId="19" fillId="0" borderId="90" xfId="0" applyFont="1" applyBorder="1" applyAlignment="1">
      <alignment vertical="center" wrapText="1"/>
    </xf>
    <xf numFmtId="169" fontId="39" fillId="24" borderId="87" xfId="38" applyNumberFormat="1" applyFont="1" applyFill="1" applyBorder="1"/>
    <xf numFmtId="169" fontId="39" fillId="24" borderId="110" xfId="38" applyNumberFormat="1" applyFont="1" applyFill="1" applyBorder="1"/>
    <xf numFmtId="169" fontId="15" fillId="0" borderId="112" xfId="0" applyNumberFormat="1" applyFont="1" applyFill="1" applyBorder="1"/>
    <xf numFmtId="169" fontId="15" fillId="0" borderId="113" xfId="0" applyNumberFormat="1" applyFont="1" applyFill="1" applyBorder="1"/>
    <xf numFmtId="168" fontId="83" fillId="0" borderId="84" xfId="0" applyNumberFormat="1" applyFont="1" applyFill="1" applyBorder="1" applyAlignment="1">
      <alignment horizontal="center" vertical="center" wrapText="1"/>
    </xf>
    <xf numFmtId="168" fontId="8" fillId="0" borderId="84" xfId="0" applyNumberFormat="1" applyFont="1" applyFill="1" applyBorder="1" applyAlignment="1">
      <alignment horizontal="center" vertical="center" wrapText="1"/>
    </xf>
    <xf numFmtId="0" fontId="85" fillId="0" borderId="52" xfId="0" applyFont="1" applyBorder="1" applyAlignment="1">
      <alignment horizontal="centerContinuous"/>
    </xf>
    <xf numFmtId="0" fontId="86" fillId="0" borderId="52" xfId="0" applyFont="1" applyBorder="1" applyAlignment="1">
      <alignment horizontal="centerContinuous"/>
    </xf>
    <xf numFmtId="0" fontId="8" fillId="0" borderId="36" xfId="0" applyFont="1" applyBorder="1" applyAlignment="1">
      <alignment horizontal="centerContinuous"/>
    </xf>
    <xf numFmtId="0" fontId="85" fillId="0" borderId="46" xfId="0" applyFont="1" applyBorder="1" applyAlignment="1">
      <alignment horizontal="centerContinuous" vertical="center" wrapText="1"/>
    </xf>
    <xf numFmtId="164" fontId="39" fillId="0" borderId="0" xfId="0" applyNumberFormat="1" applyFont="1" applyFill="1" applyBorder="1"/>
    <xf numFmtId="0" fontId="0" fillId="0" borderId="61" xfId="0" applyBorder="1"/>
    <xf numFmtId="0" fontId="0" fillId="0" borderId="22" xfId="0" applyBorder="1"/>
    <xf numFmtId="0" fontId="0" fillId="0" borderId="32" xfId="0" applyBorder="1"/>
    <xf numFmtId="0" fontId="0" fillId="0" borderId="23" xfId="0" applyBorder="1"/>
    <xf numFmtId="0" fontId="0" fillId="0" borderId="33" xfId="0" applyBorder="1"/>
    <xf numFmtId="0" fontId="88" fillId="0" borderId="23" xfId="0" applyFont="1" applyBorder="1"/>
    <xf numFmtId="0" fontId="88" fillId="0" borderId="33" xfId="0" applyFont="1" applyBorder="1"/>
    <xf numFmtId="16" fontId="27" fillId="24" borderId="46" xfId="0" applyNumberFormat="1" applyFont="1" applyFill="1" applyBorder="1" applyAlignment="1">
      <alignment horizontal="center" vertical="center" wrapText="1"/>
    </xf>
    <xf numFmtId="3" fontId="0" fillId="0" borderId="0" xfId="0" applyNumberFormat="1"/>
    <xf numFmtId="0" fontId="86" fillId="0" borderId="22" xfId="0" applyFont="1" applyBorder="1" applyAlignment="1">
      <alignment horizontal="center" wrapText="1"/>
    </xf>
    <xf numFmtId="0" fontId="91" fillId="0" borderId="50" xfId="0" applyFont="1" applyFill="1" applyBorder="1" applyAlignment="1">
      <alignment horizontal="center" wrapText="1"/>
    </xf>
    <xf numFmtId="0" fontId="90" fillId="0" borderId="0" xfId="37" applyFont="1"/>
    <xf numFmtId="169" fontId="15" fillId="24" borderId="87" xfId="38" applyNumberFormat="1" applyFont="1" applyFill="1" applyBorder="1"/>
    <xf numFmtId="169" fontId="15" fillId="24" borderId="110" xfId="38" applyNumberFormat="1" applyFont="1" applyFill="1" applyBorder="1"/>
    <xf numFmtId="169" fontId="37" fillId="0" borderId="111" xfId="0" applyNumberFormat="1" applyFont="1" applyBorder="1"/>
    <xf numFmtId="169" fontId="39" fillId="0" borderId="112" xfId="38" applyNumberFormat="1" applyFont="1" applyBorder="1"/>
    <xf numFmtId="169" fontId="39" fillId="0" borderId="113" xfId="38" applyNumberFormat="1" applyFont="1" applyBorder="1"/>
    <xf numFmtId="169" fontId="15" fillId="24" borderId="87" xfId="0" applyNumberFormat="1" applyFont="1" applyFill="1" applyBorder="1"/>
    <xf numFmtId="169" fontId="15" fillId="24" borderId="110" xfId="0" applyNumberFormat="1" applyFont="1" applyFill="1" applyBorder="1"/>
    <xf numFmtId="169" fontId="39" fillId="0" borderId="112" xfId="0" applyNumberFormat="1" applyFont="1" applyBorder="1"/>
    <xf numFmtId="169" fontId="39" fillId="0" borderId="113" xfId="0" applyNumberFormat="1" applyFont="1" applyBorder="1"/>
    <xf numFmtId="0" fontId="86" fillId="0" borderId="32" xfId="0" applyFont="1" applyBorder="1" applyAlignment="1">
      <alignment horizontal="center" wrapText="1"/>
    </xf>
    <xf numFmtId="170" fontId="32" fillId="26" borderId="24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8" fillId="0" borderId="11" xfId="0" applyFont="1" applyFill="1" applyBorder="1" applyAlignment="1">
      <alignment horizontal="centerContinuous" vertical="center" wrapText="1"/>
    </xf>
    <xf numFmtId="0" fontId="43" fillId="0" borderId="0" xfId="0" applyFont="1" applyAlignment="1">
      <alignment vertical="center"/>
    </xf>
    <xf numFmtId="0" fontId="92" fillId="0" borderId="0" xfId="0" applyFont="1"/>
    <xf numFmtId="0" fontId="93" fillId="0" borderId="0" xfId="0" applyFont="1" applyAlignment="1">
      <alignment vertical="center"/>
    </xf>
    <xf numFmtId="0" fontId="94" fillId="0" borderId="0" xfId="0" applyFont="1"/>
    <xf numFmtId="0" fontId="8" fillId="0" borderId="114" xfId="0" applyFont="1" applyBorder="1" applyAlignment="1">
      <alignment horizontal="center" vertical="center" wrapText="1"/>
    </xf>
    <xf numFmtId="0" fontId="8" fillId="0" borderId="60" xfId="0" applyFont="1" applyBorder="1" applyAlignment="1">
      <alignment horizontal="center" vertical="center" wrapText="1"/>
    </xf>
    <xf numFmtId="0" fontId="8" fillId="0" borderId="44" xfId="0" applyFont="1" applyBorder="1" applyAlignment="1">
      <alignment horizontal="center" vertical="center" wrapText="1"/>
    </xf>
    <xf numFmtId="0" fontId="8" fillId="0" borderId="61" xfId="0" applyFont="1" applyBorder="1" applyAlignment="1">
      <alignment horizontal="centerContinuous" vertical="center" wrapText="1"/>
    </xf>
    <xf numFmtId="0" fontId="37" fillId="0" borderId="88" xfId="0" applyFont="1" applyBorder="1" applyAlignment="1">
      <alignment horizontal="centerContinuous"/>
    </xf>
    <xf numFmtId="0" fontId="15" fillId="0" borderId="87" xfId="38" applyFont="1" applyBorder="1"/>
    <xf numFmtId="0" fontId="15" fillId="0" borderId="110" xfId="38" applyFont="1" applyBorder="1"/>
    <xf numFmtId="169" fontId="15" fillId="0" borderId="112" xfId="38" applyNumberFormat="1" applyFont="1" applyBorder="1"/>
    <xf numFmtId="169" fontId="15" fillId="0" borderId="113" xfId="38" applyNumberFormat="1" applyFont="1" applyBorder="1"/>
    <xf numFmtId="0" fontId="47" fillId="0" borderId="62" xfId="0" applyFont="1" applyFill="1" applyBorder="1" applyAlignment="1">
      <alignment horizontal="center"/>
    </xf>
    <xf numFmtId="0" fontId="47" fillId="24" borderId="43" xfId="0" applyFont="1" applyFill="1" applyBorder="1" applyAlignment="1">
      <alignment horizontal="center"/>
    </xf>
    <xf numFmtId="169" fontId="39" fillId="0" borderId="116" xfId="38" applyNumberFormat="1" applyFont="1" applyBorder="1"/>
    <xf numFmtId="169" fontId="39" fillId="24" borderId="117" xfId="38" applyNumberFormat="1" applyFont="1" applyFill="1" applyBorder="1"/>
    <xf numFmtId="169" fontId="15" fillId="0" borderId="116" xfId="0" applyNumberFormat="1" applyFont="1" applyFill="1" applyBorder="1"/>
    <xf numFmtId="169" fontId="15" fillId="24" borderId="118" xfId="0" applyNumberFormat="1" applyFont="1" applyFill="1" applyBorder="1"/>
    <xf numFmtId="169" fontId="37" fillId="0" borderId="26" xfId="0" applyNumberFormat="1" applyFont="1" applyBorder="1"/>
    <xf numFmtId="169" fontId="37" fillId="24" borderId="52" xfId="0" applyNumberFormat="1" applyFont="1" applyFill="1" applyBorder="1"/>
    <xf numFmtId="169" fontId="37" fillId="0" borderId="52" xfId="0" applyNumberFormat="1" applyFont="1" applyFill="1" applyBorder="1"/>
    <xf numFmtId="169" fontId="37" fillId="24" borderId="36" xfId="0" applyNumberFormat="1" applyFont="1" applyFill="1" applyBorder="1"/>
    <xf numFmtId="0" fontId="52" fillId="0" borderId="50" xfId="40" applyFont="1" applyBorder="1" applyAlignment="1">
      <alignment vertical="center"/>
    </xf>
    <xf numFmtId="3" fontId="52" fillId="0" borderId="17" xfId="39" applyNumberFormat="1" applyFont="1" applyBorder="1"/>
    <xf numFmtId="3" fontId="52" fillId="24" borderId="64" xfId="39" applyNumberFormat="1" applyFont="1" applyFill="1" applyBorder="1"/>
    <xf numFmtId="3" fontId="52" fillId="0" borderId="45" xfId="39" applyNumberFormat="1" applyFont="1" applyBorder="1"/>
    <xf numFmtId="0" fontId="52" fillId="0" borderId="16" xfId="40" applyFont="1" applyBorder="1" applyAlignment="1">
      <alignment vertical="center"/>
    </xf>
    <xf numFmtId="3" fontId="52" fillId="0" borderId="60" xfId="39" applyNumberFormat="1" applyFont="1" applyBorder="1"/>
    <xf numFmtId="3" fontId="52" fillId="24" borderId="44" xfId="39" applyNumberFormat="1" applyFont="1" applyFill="1" applyBorder="1"/>
    <xf numFmtId="4" fontId="3" fillId="0" borderId="28" xfId="39" applyNumberFormat="1" applyFont="1" applyBorder="1"/>
    <xf numFmtId="3" fontId="3" fillId="0" borderId="77" xfId="40" applyNumberFormat="1" applyFont="1" applyBorder="1"/>
    <xf numFmtId="3" fontId="3" fillId="24" borderId="77" xfId="40" applyNumberFormat="1" applyFont="1" applyFill="1" applyBorder="1"/>
    <xf numFmtId="4" fontId="3" fillId="0" borderId="77" xfId="39" applyNumberFormat="1" applyFont="1" applyBorder="1"/>
    <xf numFmtId="3" fontId="3" fillId="0" borderId="77" xfId="39" applyNumberFormat="1" applyFont="1" applyBorder="1"/>
    <xf numFmtId="3" fontId="3" fillId="24" borderId="78" xfId="39" applyNumberFormat="1" applyFont="1" applyFill="1" applyBorder="1"/>
    <xf numFmtId="3" fontId="3" fillId="0" borderId="42" xfId="39" applyNumberFormat="1" applyFont="1" applyBorder="1"/>
    <xf numFmtId="4" fontId="3" fillId="0" borderId="27" xfId="39" applyNumberFormat="1" applyFont="1" applyBorder="1"/>
    <xf numFmtId="3" fontId="3" fillId="0" borderId="46" xfId="40" applyNumberFormat="1" applyFont="1" applyBorder="1"/>
    <xf numFmtId="3" fontId="3" fillId="24" borderId="46" xfId="40" applyNumberFormat="1" applyFont="1" applyFill="1" applyBorder="1"/>
    <xf numFmtId="4" fontId="3" fillId="0" borderId="46" xfId="39" applyNumberFormat="1" applyFont="1" applyBorder="1"/>
    <xf numFmtId="3" fontId="3" fillId="0" borderId="46" xfId="39" applyNumberFormat="1" applyFont="1" applyBorder="1"/>
    <xf numFmtId="3" fontId="3" fillId="24" borderId="79" xfId="39" applyNumberFormat="1" applyFont="1" applyFill="1" applyBorder="1"/>
    <xf numFmtId="3" fontId="3" fillId="0" borderId="38" xfId="39" applyNumberFormat="1" applyFont="1" applyBorder="1"/>
    <xf numFmtId="4" fontId="3" fillId="0" borderId="29" xfId="39" applyNumberFormat="1" applyFont="1" applyBorder="1"/>
    <xf numFmtId="3" fontId="3" fillId="0" borderId="47" xfId="40" applyNumberFormat="1" applyFont="1" applyBorder="1"/>
    <xf numFmtId="3" fontId="3" fillId="24" borderId="47" xfId="40" applyNumberFormat="1" applyFont="1" applyFill="1" applyBorder="1"/>
    <xf numFmtId="4" fontId="3" fillId="0" borderId="47" xfId="39" applyNumberFormat="1" applyFont="1" applyBorder="1"/>
    <xf numFmtId="3" fontId="3" fillId="0" borderId="47" xfId="39" applyNumberFormat="1" applyFont="1" applyBorder="1"/>
    <xf numFmtId="3" fontId="3" fillId="24" borderId="80" xfId="39" applyNumberFormat="1" applyFont="1" applyFill="1" applyBorder="1"/>
    <xf numFmtId="3" fontId="3" fillId="0" borderId="35" xfId="39" applyNumberFormat="1" applyFont="1" applyBorder="1"/>
    <xf numFmtId="0" fontId="93" fillId="0" borderId="69" xfId="40" applyFont="1" applyBorder="1" applyAlignment="1">
      <alignment horizontal="centerContinuous"/>
    </xf>
    <xf numFmtId="0" fontId="93" fillId="0" borderId="70" xfId="40" applyFont="1" applyBorder="1" applyAlignment="1">
      <alignment horizontal="centerContinuous"/>
    </xf>
    <xf numFmtId="0" fontId="93" fillId="0" borderId="71" xfId="40" applyFont="1" applyBorder="1" applyAlignment="1">
      <alignment horizontal="centerContinuous"/>
    </xf>
    <xf numFmtId="0" fontId="93" fillId="0" borderId="72" xfId="40" applyFont="1" applyBorder="1" applyAlignment="1">
      <alignment horizontal="centerContinuous"/>
    </xf>
    <xf numFmtId="0" fontId="96" fillId="0" borderId="0" xfId="40" applyFont="1"/>
    <xf numFmtId="0" fontId="99" fillId="0" borderId="0" xfId="0" applyFont="1"/>
    <xf numFmtId="0" fontId="100" fillId="0" borderId="0" xfId="0" applyFont="1" applyFill="1"/>
    <xf numFmtId="0" fontId="101" fillId="0" borderId="0" xfId="0" applyFont="1" applyAlignment="1">
      <alignment vertical="center"/>
    </xf>
    <xf numFmtId="1" fontId="8" fillId="24" borderId="26" xfId="0" applyNumberFormat="1" applyFont="1" applyFill="1" applyBorder="1" applyAlignment="1">
      <alignment horizontal="right" vertical="center" wrapText="1"/>
    </xf>
    <xf numFmtId="1" fontId="8" fillId="0" borderId="25" xfId="0" applyNumberFormat="1" applyFont="1" applyBorder="1" applyAlignment="1">
      <alignment horizontal="right" vertical="center" wrapText="1"/>
    </xf>
    <xf numFmtId="1" fontId="8" fillId="24" borderId="27" xfId="0" applyNumberFormat="1" applyFont="1" applyFill="1" applyBorder="1" applyAlignment="1">
      <alignment horizontal="right" vertical="center" wrapText="1"/>
    </xf>
    <xf numFmtId="1" fontId="8" fillId="0" borderId="37" xfId="0" applyNumberFormat="1" applyFont="1" applyBorder="1" applyAlignment="1">
      <alignment horizontal="right" vertical="center" wrapText="1"/>
    </xf>
    <xf numFmtId="1" fontId="8" fillId="24" borderId="30" xfId="0" applyNumberFormat="1" applyFont="1" applyFill="1" applyBorder="1" applyAlignment="1">
      <alignment horizontal="right" vertical="center" wrapText="1"/>
    </xf>
    <xf numFmtId="1" fontId="8" fillId="0" borderId="62" xfId="0" applyNumberFormat="1" applyFont="1" applyBorder="1" applyAlignment="1">
      <alignment horizontal="right" vertical="center" wrapText="1"/>
    </xf>
    <xf numFmtId="1" fontId="16" fillId="24" borderId="17" xfId="0" applyNumberFormat="1" applyFont="1" applyFill="1" applyBorder="1" applyAlignment="1">
      <alignment horizontal="right" vertical="center" wrapText="1"/>
    </xf>
    <xf numFmtId="1" fontId="16" fillId="0" borderId="16" xfId="0" applyNumberFormat="1" applyFont="1" applyBorder="1" applyAlignment="1">
      <alignment horizontal="right" vertical="center" wrapText="1"/>
    </xf>
    <xf numFmtId="1" fontId="8" fillId="24" borderId="31" xfId="0" applyNumberFormat="1" applyFont="1" applyFill="1" applyBorder="1" applyAlignment="1">
      <alignment horizontal="right" vertical="center" wrapText="1"/>
    </xf>
    <xf numFmtId="1" fontId="8" fillId="0" borderId="63" xfId="0" applyNumberFormat="1" applyFont="1" applyBorder="1" applyAlignment="1">
      <alignment horizontal="right" vertical="center" wrapText="1"/>
    </xf>
    <xf numFmtId="1" fontId="8" fillId="24" borderId="29" xfId="0" applyNumberFormat="1" applyFont="1" applyFill="1" applyBorder="1" applyAlignment="1">
      <alignment horizontal="right" vertical="center" wrapText="1"/>
    </xf>
    <xf numFmtId="1" fontId="8" fillId="0" borderId="34" xfId="0" applyNumberFormat="1" applyFont="1" applyBorder="1" applyAlignment="1">
      <alignment horizontal="right" vertical="center" wrapText="1"/>
    </xf>
    <xf numFmtId="1" fontId="9" fillId="24" borderId="17" xfId="0" applyNumberFormat="1" applyFont="1" applyFill="1" applyBorder="1" applyAlignment="1">
      <alignment horizontal="center" vertical="center" wrapText="1"/>
    </xf>
    <xf numFmtId="1" fontId="9" fillId="0" borderId="16" xfId="0" applyNumberFormat="1" applyFont="1" applyBorder="1" applyAlignment="1">
      <alignment horizontal="center" vertical="center" wrapText="1"/>
    </xf>
    <xf numFmtId="1" fontId="8" fillId="24" borderId="28" xfId="0" applyNumberFormat="1" applyFont="1" applyFill="1" applyBorder="1" applyAlignment="1">
      <alignment horizontal="right" vertical="center" wrapText="1"/>
    </xf>
    <xf numFmtId="1" fontId="8" fillId="0" borderId="41" xfId="0" applyNumberFormat="1" applyFont="1" applyBorder="1" applyAlignment="1">
      <alignment horizontal="right" vertical="center" wrapText="1"/>
    </xf>
    <xf numFmtId="1" fontId="9" fillId="24" borderId="16" xfId="0" applyNumberFormat="1" applyFont="1" applyFill="1" applyBorder="1" applyAlignment="1">
      <alignment horizontal="center" vertical="center" wrapText="1"/>
    </xf>
    <xf numFmtId="1" fontId="8" fillId="24" borderId="25" xfId="0" applyNumberFormat="1" applyFont="1" applyFill="1" applyBorder="1" applyAlignment="1">
      <alignment horizontal="right" vertical="center" wrapText="1"/>
    </xf>
    <xf numFmtId="1" fontId="8" fillId="24" borderId="37" xfId="0" applyNumberFormat="1" applyFont="1" applyFill="1" applyBorder="1" applyAlignment="1">
      <alignment horizontal="right" vertical="center" wrapText="1"/>
    </xf>
    <xf numFmtId="1" fontId="8" fillId="24" borderId="41" xfId="0" applyNumberFormat="1" applyFont="1" applyFill="1" applyBorder="1" applyAlignment="1">
      <alignment horizontal="right" vertical="center" wrapText="1"/>
    </xf>
    <xf numFmtId="1" fontId="8" fillId="24" borderId="34" xfId="0" applyNumberFormat="1" applyFont="1" applyFill="1" applyBorder="1" applyAlignment="1">
      <alignment horizontal="right" vertical="center" wrapText="1"/>
    </xf>
    <xf numFmtId="164" fontId="102" fillId="0" borderId="36" xfId="0" applyNumberFormat="1" applyFont="1" applyBorder="1" applyAlignment="1">
      <alignment horizontal="right" vertical="center" wrapText="1"/>
    </xf>
    <xf numFmtId="164" fontId="102" fillId="0" borderId="38" xfId="0" applyNumberFormat="1" applyFont="1" applyBorder="1" applyAlignment="1">
      <alignment horizontal="right" vertical="center" wrapText="1"/>
    </xf>
    <xf numFmtId="164" fontId="102" fillId="0" borderId="43" xfId="0" applyNumberFormat="1" applyFont="1" applyBorder="1" applyAlignment="1">
      <alignment horizontal="right" vertical="center" wrapText="1"/>
    </xf>
    <xf numFmtId="164" fontId="34" fillId="0" borderId="45" xfId="0" applyNumberFormat="1" applyFont="1" applyBorder="1" applyAlignment="1">
      <alignment horizontal="right" vertical="center" wrapText="1"/>
    </xf>
    <xf numFmtId="164" fontId="102" fillId="0" borderId="36" xfId="0" quotePrefix="1" applyNumberFormat="1" applyFont="1" applyBorder="1" applyAlignment="1">
      <alignment horizontal="right" vertical="center" wrapText="1"/>
    </xf>
    <xf numFmtId="164" fontId="102" fillId="0" borderId="40" xfId="0" applyNumberFormat="1" applyFont="1" applyBorder="1" applyAlignment="1">
      <alignment horizontal="right" vertical="center" wrapText="1"/>
    </xf>
    <xf numFmtId="164" fontId="102" fillId="0" borderId="35" xfId="0" applyNumberFormat="1" applyFont="1" applyBorder="1" applyAlignment="1">
      <alignment horizontal="right" vertical="center" wrapText="1"/>
    </xf>
    <xf numFmtId="164" fontId="102" fillId="0" borderId="115" xfId="0" applyNumberFormat="1" applyFont="1" applyBorder="1" applyAlignment="1">
      <alignment horizontal="right" vertical="center" wrapText="1"/>
    </xf>
    <xf numFmtId="164" fontId="102" fillId="0" borderId="79" xfId="0" applyNumberFormat="1" applyFont="1" applyBorder="1" applyAlignment="1">
      <alignment horizontal="right" vertical="center" wrapText="1"/>
    </xf>
    <xf numFmtId="164" fontId="102" fillId="0" borderId="78" xfId="0" applyNumberFormat="1" applyFont="1" applyBorder="1" applyAlignment="1">
      <alignment horizontal="right" vertical="center" wrapText="1"/>
    </xf>
    <xf numFmtId="164" fontId="102" fillId="0" borderId="80" xfId="0" applyNumberFormat="1" applyFont="1" applyBorder="1" applyAlignment="1">
      <alignment horizontal="right" vertical="center" wrapText="1"/>
    </xf>
    <xf numFmtId="164" fontId="102" fillId="0" borderId="42" xfId="0" applyNumberFormat="1" applyFont="1" applyBorder="1" applyAlignment="1">
      <alignment horizontal="right" vertical="center" wrapText="1"/>
    </xf>
    <xf numFmtId="164" fontId="102" fillId="0" borderId="119" xfId="0" applyNumberFormat="1" applyFont="1" applyBorder="1" applyAlignment="1">
      <alignment horizontal="right" vertical="center" wrapText="1"/>
    </xf>
    <xf numFmtId="1" fontId="8" fillId="24" borderId="62" xfId="0" applyNumberFormat="1" applyFont="1" applyFill="1" applyBorder="1" applyAlignment="1">
      <alignment horizontal="right" vertical="center" wrapText="1"/>
    </xf>
    <xf numFmtId="164" fontId="34" fillId="0" borderId="44" xfId="0" applyNumberFormat="1" applyFont="1" applyBorder="1" applyAlignment="1">
      <alignment horizontal="right" vertical="center" wrapText="1"/>
    </xf>
    <xf numFmtId="1" fontId="16" fillId="24" borderId="16" xfId="0" applyNumberFormat="1" applyFont="1" applyFill="1" applyBorder="1" applyAlignment="1">
      <alignment horizontal="right" vertical="center" wrapText="1"/>
    </xf>
    <xf numFmtId="164" fontId="102" fillId="0" borderId="120" xfId="0" quotePrefix="1" applyNumberFormat="1" applyFont="1" applyBorder="1" applyAlignment="1">
      <alignment horizontal="right" vertical="center" wrapText="1"/>
    </xf>
    <xf numFmtId="1" fontId="8" fillId="24" borderId="63" xfId="0" applyNumberFormat="1" applyFont="1" applyFill="1" applyBorder="1" applyAlignment="1">
      <alignment horizontal="right" vertical="center" wrapText="1"/>
    </xf>
    <xf numFmtId="164" fontId="102" fillId="0" borderId="40" xfId="0" quotePrefix="1" applyNumberFormat="1" applyFont="1" applyBorder="1" applyAlignment="1">
      <alignment horizontal="right" vertical="center" wrapText="1"/>
    </xf>
    <xf numFmtId="164" fontId="34" fillId="0" borderId="45" xfId="0" quotePrefix="1" applyNumberFormat="1" applyFont="1" applyBorder="1" applyAlignment="1">
      <alignment horizontal="right" vertical="center" wrapText="1"/>
    </xf>
    <xf numFmtId="164" fontId="102" fillId="0" borderId="38" xfId="0" quotePrefix="1" applyNumberFormat="1" applyFont="1" applyBorder="1" applyAlignment="1">
      <alignment horizontal="right" vertical="center" wrapText="1"/>
    </xf>
    <xf numFmtId="164" fontId="102" fillId="0" borderId="43" xfId="0" quotePrefix="1" applyNumberFormat="1" applyFont="1" applyBorder="1" applyAlignment="1">
      <alignment horizontal="right" vertical="center" wrapText="1"/>
    </xf>
    <xf numFmtId="164" fontId="102" fillId="0" borderId="99" xfId="0" applyNumberFormat="1" applyFont="1" applyBorder="1" applyAlignment="1">
      <alignment horizontal="right" vertical="center" wrapText="1"/>
    </xf>
    <xf numFmtId="164" fontId="102" fillId="0" borderId="104" xfId="0" applyNumberFormat="1" applyFont="1" applyBorder="1" applyAlignment="1">
      <alignment horizontal="right" vertical="center" wrapText="1"/>
    </xf>
    <xf numFmtId="164" fontId="103" fillId="0" borderId="104" xfId="0" applyNumberFormat="1" applyFont="1" applyBorder="1" applyAlignment="1">
      <alignment horizontal="right" vertical="center" wrapText="1"/>
    </xf>
    <xf numFmtId="164" fontId="103" fillId="0" borderId="109" xfId="0" applyNumberFormat="1" applyFont="1" applyBorder="1" applyAlignment="1">
      <alignment horizontal="right" vertical="center" wrapText="1"/>
    </xf>
    <xf numFmtId="164" fontId="102" fillId="0" borderId="86" xfId="0" applyNumberFormat="1" applyFont="1" applyBorder="1" applyAlignment="1">
      <alignment horizontal="right" vertical="center" wrapText="1"/>
    </xf>
    <xf numFmtId="164" fontId="103" fillId="0" borderId="79" xfId="0" applyNumberFormat="1" applyFont="1" applyBorder="1" applyAlignment="1">
      <alignment horizontal="right" vertical="center" wrapText="1"/>
    </xf>
    <xf numFmtId="164" fontId="103" fillId="0" borderId="80" xfId="0" applyNumberFormat="1" applyFont="1" applyBorder="1" applyAlignment="1">
      <alignment horizontal="right" vertical="center" wrapText="1"/>
    </xf>
    <xf numFmtId="164" fontId="102" fillId="0" borderId="109" xfId="0" applyNumberFormat="1" applyFont="1" applyBorder="1" applyAlignment="1">
      <alignment horizontal="right" vertical="center" wrapText="1"/>
    </xf>
    <xf numFmtId="3" fontId="8" fillId="24" borderId="26" xfId="0" applyNumberFormat="1" applyFont="1" applyFill="1" applyBorder="1" applyAlignment="1">
      <alignment horizontal="right" vertical="center" wrapText="1"/>
    </xf>
    <xf numFmtId="3" fontId="8" fillId="0" borderId="25" xfId="0" applyNumberFormat="1" applyFont="1" applyBorder="1" applyAlignment="1">
      <alignment horizontal="right" vertical="center" wrapText="1"/>
    </xf>
    <xf numFmtId="3" fontId="8" fillId="24" borderId="27" xfId="0" applyNumberFormat="1" applyFont="1" applyFill="1" applyBorder="1" applyAlignment="1">
      <alignment horizontal="right" vertical="center" wrapText="1"/>
    </xf>
    <xf numFmtId="3" fontId="8" fillId="0" borderId="37" xfId="0" applyNumberFormat="1" applyFont="1" applyBorder="1" applyAlignment="1">
      <alignment horizontal="right" vertical="center" wrapText="1"/>
    </xf>
    <xf numFmtId="3" fontId="8" fillId="24" borderId="30" xfId="0" applyNumberFormat="1" applyFont="1" applyFill="1" applyBorder="1" applyAlignment="1">
      <alignment horizontal="right" vertical="center" wrapText="1"/>
    </xf>
    <xf numFmtId="3" fontId="8" fillId="0" borderId="62" xfId="0" applyNumberFormat="1" applyFont="1" applyBorder="1" applyAlignment="1">
      <alignment horizontal="right" vertical="center" wrapText="1"/>
    </xf>
    <xf numFmtId="3" fontId="8" fillId="24" borderId="29" xfId="0" applyNumberFormat="1" applyFont="1" applyFill="1" applyBorder="1" applyAlignment="1">
      <alignment horizontal="right" vertical="center" wrapText="1"/>
    </xf>
    <xf numFmtId="3" fontId="8" fillId="0" borderId="34" xfId="0" applyNumberFormat="1" applyFont="1" applyBorder="1" applyAlignment="1">
      <alignment horizontal="right" vertical="center" wrapText="1"/>
    </xf>
    <xf numFmtId="3" fontId="8" fillId="24" borderId="28" xfId="0" applyNumberFormat="1" applyFont="1" applyFill="1" applyBorder="1" applyAlignment="1">
      <alignment horizontal="right" vertical="center" wrapText="1"/>
    </xf>
    <xf numFmtId="3" fontId="8" fillId="0" borderId="41" xfId="0" applyNumberFormat="1" applyFont="1" applyBorder="1" applyAlignment="1">
      <alignment horizontal="right" vertical="center" wrapText="1"/>
    </xf>
    <xf numFmtId="3" fontId="8" fillId="0" borderId="99" xfId="0" applyNumberFormat="1" applyFont="1" applyBorder="1" applyAlignment="1">
      <alignment horizontal="right" vertical="center" wrapText="1"/>
    </xf>
    <xf numFmtId="3" fontId="8" fillId="0" borderId="104" xfId="0" applyNumberFormat="1" applyFont="1" applyBorder="1" applyAlignment="1">
      <alignment horizontal="right" vertical="center" wrapText="1"/>
    </xf>
    <xf numFmtId="3" fontId="8" fillId="0" borderId="109" xfId="0" applyNumberFormat="1" applyFont="1" applyBorder="1" applyAlignment="1">
      <alignment horizontal="right" vertical="center" wrapText="1"/>
    </xf>
    <xf numFmtId="3" fontId="8" fillId="0" borderId="86" xfId="0" applyNumberFormat="1" applyFont="1" applyBorder="1" applyAlignment="1">
      <alignment horizontal="right" vertical="center" wrapText="1"/>
    </xf>
    <xf numFmtId="3" fontId="8" fillId="24" borderId="37" xfId="0" applyNumberFormat="1" applyFont="1" applyFill="1" applyBorder="1" applyAlignment="1">
      <alignment horizontal="right" vertical="center" wrapText="1"/>
    </xf>
    <xf numFmtId="3" fontId="8" fillId="24" borderId="34" xfId="0" applyNumberFormat="1" applyFont="1" applyFill="1" applyBorder="1" applyAlignment="1">
      <alignment horizontal="right" vertical="center" wrapText="1"/>
    </xf>
    <xf numFmtId="3" fontId="8" fillId="0" borderId="85" xfId="0" applyNumberFormat="1" applyFont="1" applyBorder="1" applyAlignment="1">
      <alignment horizontal="right" vertical="center" wrapText="1"/>
    </xf>
    <xf numFmtId="3" fontId="8" fillId="24" borderId="96" xfId="0" applyNumberFormat="1" applyFont="1" applyFill="1" applyBorder="1" applyAlignment="1">
      <alignment horizontal="right" vertical="center" wrapText="1"/>
    </xf>
    <xf numFmtId="3" fontId="8" fillId="0" borderId="38" xfId="0" applyNumberFormat="1" applyFont="1" applyBorder="1" applyAlignment="1">
      <alignment horizontal="right" vertical="center" wrapText="1"/>
    </xf>
    <xf numFmtId="164" fontId="104" fillId="0" borderId="13" xfId="0" applyNumberFormat="1" applyFont="1" applyBorder="1" applyAlignment="1">
      <alignment horizontal="right" vertical="center" wrapText="1"/>
    </xf>
    <xf numFmtId="164" fontId="104" fillId="0" borderId="46" xfId="0" applyNumberFormat="1" applyFont="1" applyBorder="1" applyAlignment="1">
      <alignment horizontal="right" vertical="center" wrapText="1"/>
    </xf>
    <xf numFmtId="164" fontId="104" fillId="0" borderId="39" xfId="0" applyNumberFormat="1" applyFont="1" applyBorder="1" applyAlignment="1">
      <alignment horizontal="right" vertical="center" wrapText="1"/>
    </xf>
    <xf numFmtId="164" fontId="105" fillId="0" borderId="60" xfId="0" applyNumberFormat="1" applyFont="1" applyBorder="1" applyAlignment="1">
      <alignment horizontal="right" vertical="center" wrapText="1"/>
    </xf>
    <xf numFmtId="164" fontId="104" fillId="0" borderId="52" xfId="0" applyNumberFormat="1" applyFont="1" applyBorder="1" applyAlignment="1">
      <alignment horizontal="right" vertical="center" wrapText="1"/>
    </xf>
    <xf numFmtId="164" fontId="104" fillId="0" borderId="106" xfId="0" applyNumberFormat="1" applyFont="1" applyBorder="1" applyAlignment="1">
      <alignment horizontal="right" vertical="center" wrapText="1"/>
    </xf>
    <xf numFmtId="164" fontId="104" fillId="0" borderId="39" xfId="0" quotePrefix="1" applyNumberFormat="1" applyFont="1" applyBorder="1" applyAlignment="1">
      <alignment horizontal="right" vertical="center" wrapText="1"/>
    </xf>
    <xf numFmtId="164" fontId="104" fillId="0" borderId="46" xfId="0" quotePrefix="1" applyNumberFormat="1" applyFont="1" applyBorder="1" applyAlignment="1">
      <alignment horizontal="right" vertical="center" wrapText="1"/>
    </xf>
    <xf numFmtId="164" fontId="104" fillId="0" borderId="14" xfId="0" applyNumberFormat="1" applyFont="1" applyBorder="1" applyAlignment="1">
      <alignment horizontal="right" vertical="center" wrapText="1"/>
    </xf>
    <xf numFmtId="164" fontId="104" fillId="0" borderId="38" xfId="0" applyNumberFormat="1" applyFont="1" applyBorder="1" applyAlignment="1">
      <alignment horizontal="right" vertical="center" wrapText="1"/>
    </xf>
    <xf numFmtId="164" fontId="104" fillId="0" borderId="43" xfId="0" applyNumberFormat="1" applyFont="1" applyBorder="1" applyAlignment="1">
      <alignment horizontal="right" vertical="center" wrapText="1"/>
    </xf>
    <xf numFmtId="164" fontId="105" fillId="0" borderId="45" xfId="0" applyNumberFormat="1" applyFont="1" applyBorder="1" applyAlignment="1">
      <alignment horizontal="right" vertical="center" wrapText="1"/>
    </xf>
    <xf numFmtId="164" fontId="104" fillId="0" borderId="38" xfId="0" quotePrefix="1" applyNumberFormat="1" applyFont="1" applyBorder="1" applyAlignment="1">
      <alignment horizontal="right" vertical="center" wrapText="1"/>
    </xf>
    <xf numFmtId="164" fontId="104" fillId="0" borderId="43" xfId="0" quotePrefix="1" applyNumberFormat="1" applyFont="1" applyBorder="1" applyAlignment="1">
      <alignment horizontal="right" vertical="center" wrapText="1"/>
    </xf>
    <xf numFmtId="164" fontId="105" fillId="0" borderId="43" xfId="0" applyNumberFormat="1" applyFont="1" applyBorder="1" applyAlignment="1">
      <alignment horizontal="right" vertical="center" wrapText="1"/>
    </xf>
    <xf numFmtId="164" fontId="104" fillId="0" borderId="36" xfId="0" applyNumberFormat="1" applyFont="1" applyBorder="1" applyAlignment="1">
      <alignment horizontal="right" vertical="center" wrapText="1"/>
    </xf>
    <xf numFmtId="164" fontId="104" fillId="0" borderId="40" xfId="0" applyNumberFormat="1" applyFont="1" applyBorder="1" applyAlignment="1">
      <alignment horizontal="right" vertical="center" wrapText="1"/>
    </xf>
    <xf numFmtId="1" fontId="8" fillId="24" borderId="15" xfId="0" applyNumberFormat="1" applyFont="1" applyFill="1" applyBorder="1" applyAlignment="1">
      <alignment horizontal="right" vertical="center" wrapText="1"/>
    </xf>
    <xf numFmtId="1" fontId="8" fillId="0" borderId="12" xfId="0" applyNumberFormat="1" applyFont="1" applyBorder="1" applyAlignment="1">
      <alignment horizontal="right" vertical="center" wrapText="1"/>
    </xf>
    <xf numFmtId="1" fontId="7" fillId="24" borderId="17" xfId="0" applyNumberFormat="1" applyFont="1" applyFill="1" applyBorder="1" applyAlignment="1">
      <alignment horizontal="right" vertical="center" wrapText="1"/>
    </xf>
    <xf numFmtId="1" fontId="7" fillId="0" borderId="16" xfId="0" applyNumberFormat="1" applyFont="1" applyBorder="1" applyAlignment="1">
      <alignment horizontal="right" vertical="center" wrapText="1"/>
    </xf>
    <xf numFmtId="1" fontId="7" fillId="24" borderId="30" xfId="0" applyNumberFormat="1" applyFont="1" applyFill="1" applyBorder="1" applyAlignment="1">
      <alignment horizontal="right" vertical="center" wrapText="1"/>
    </xf>
    <xf numFmtId="1" fontId="7" fillId="0" borderId="62" xfId="0" applyNumberFormat="1" applyFont="1" applyBorder="1" applyAlignment="1">
      <alignment horizontal="right" vertical="center" wrapText="1"/>
    </xf>
    <xf numFmtId="164" fontId="102" fillId="0" borderId="44" xfId="0" applyNumberFormat="1" applyFont="1" applyBorder="1" applyAlignment="1">
      <alignment horizontal="right" vertical="center" wrapText="1"/>
    </xf>
    <xf numFmtId="164" fontId="102" fillId="0" borderId="45" xfId="0" applyNumberFormat="1" applyFont="1" applyBorder="1" applyAlignment="1">
      <alignment horizontal="right" vertical="center" wrapText="1"/>
    </xf>
    <xf numFmtId="2" fontId="44" fillId="24" borderId="17" xfId="0" applyNumberFormat="1" applyFont="1" applyFill="1" applyBorder="1" applyAlignment="1">
      <alignment horizontal="right" vertical="center"/>
    </xf>
    <xf numFmtId="2" fontId="28" fillId="0" borderId="16" xfId="0" applyNumberFormat="1" applyFont="1" applyBorder="1" applyAlignment="1">
      <alignment horizontal="right" vertical="center"/>
    </xf>
    <xf numFmtId="2" fontId="3" fillId="0" borderId="60" xfId="41" applyNumberFormat="1" applyFont="1" applyBorder="1" applyAlignment="1">
      <alignment horizontal="right" vertical="center"/>
    </xf>
    <xf numFmtId="165" fontId="16" fillId="24" borderId="61" xfId="0" applyNumberFormat="1" applyFont="1" applyFill="1" applyBorder="1" applyAlignment="1">
      <alignment horizontal="right" vertical="center"/>
    </xf>
    <xf numFmtId="165" fontId="16" fillId="25" borderId="45" xfId="0" applyNumberFormat="1" applyFont="1" applyFill="1" applyBorder="1" applyAlignment="1">
      <alignment horizontal="right" vertical="center"/>
    </xf>
    <xf numFmtId="1" fontId="8" fillId="26" borderId="50" xfId="0" applyNumberFormat="1" applyFont="1" applyFill="1" applyBorder="1" applyAlignment="1">
      <alignment horizontal="right" vertical="center" wrapText="1"/>
    </xf>
    <xf numFmtId="1" fontId="87" fillId="0" borderId="50" xfId="0" applyNumberFormat="1" applyFont="1" applyFill="1" applyBorder="1" applyAlignment="1">
      <alignment horizontal="right" vertical="center" wrapText="1"/>
    </xf>
    <xf numFmtId="165" fontId="106" fillId="0" borderId="50" xfId="0" applyNumberFormat="1" applyFont="1" applyFill="1" applyBorder="1" applyAlignment="1">
      <alignment horizontal="right" vertical="center" wrapText="1"/>
    </xf>
    <xf numFmtId="1" fontId="8" fillId="0" borderId="50" xfId="0" applyNumberFormat="1" applyFont="1" applyFill="1" applyBorder="1" applyAlignment="1">
      <alignment horizontal="right" vertical="center" wrapText="1"/>
    </xf>
    <xf numFmtId="1" fontId="8" fillId="26" borderId="20" xfId="0" applyNumberFormat="1" applyFont="1" applyFill="1" applyBorder="1" applyAlignment="1">
      <alignment horizontal="right" vertical="center" wrapText="1"/>
    </xf>
    <xf numFmtId="1" fontId="87" fillId="0" borderId="20" xfId="0" applyNumberFormat="1" applyFont="1" applyFill="1" applyBorder="1" applyAlignment="1">
      <alignment horizontal="right" vertical="center" wrapText="1"/>
    </xf>
    <xf numFmtId="1" fontId="8" fillId="26" borderId="90" xfId="0" applyNumberFormat="1" applyFont="1" applyFill="1" applyBorder="1" applyAlignment="1">
      <alignment horizontal="right" vertical="center" wrapText="1"/>
    </xf>
    <xf numFmtId="1" fontId="87" fillId="0" borderId="90" xfId="0" applyNumberFormat="1" applyFont="1" applyFill="1" applyBorder="1" applyAlignment="1">
      <alignment horizontal="right" vertical="center" wrapText="1"/>
    </xf>
    <xf numFmtId="165" fontId="106" fillId="0" borderId="50" xfId="0" applyNumberFormat="1" applyFont="1" applyBorder="1" applyAlignment="1">
      <alignment horizontal="right" vertical="center" wrapText="1"/>
    </xf>
    <xf numFmtId="165" fontId="106" fillId="0" borderId="22" xfId="0" applyNumberFormat="1" applyFont="1" applyBorder="1" applyAlignment="1">
      <alignment horizontal="right" vertical="center" wrapText="1"/>
    </xf>
    <xf numFmtId="1" fontId="52" fillId="26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84" xfId="49" applyNumberFormat="1" applyFont="1" applyFill="1" applyBorder="1" applyAlignment="1" applyProtection="1">
      <alignment horizontal="right" vertical="center" wrapText="1"/>
      <protection locked="0"/>
    </xf>
    <xf numFmtId="1" fontId="3" fillId="25" borderId="84" xfId="0" applyNumberFormat="1" applyFont="1" applyFill="1" applyBorder="1" applyAlignment="1" applyProtection="1">
      <alignment horizontal="right" vertical="center" wrapText="1"/>
      <protection locked="0"/>
    </xf>
    <xf numFmtId="1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1" fontId="44" fillId="26" borderId="50" xfId="0" applyNumberFormat="1" applyFont="1" applyFill="1" applyBorder="1" applyAlignment="1">
      <alignment horizontal="right" vertical="center" wrapText="1"/>
    </xf>
    <xf numFmtId="1" fontId="45" fillId="0" borderId="50" xfId="0" applyNumberFormat="1" applyFont="1" applyFill="1" applyBorder="1" applyAlignment="1">
      <alignment horizontal="right" vertical="center" wrapText="1"/>
    </xf>
    <xf numFmtId="1" fontId="44" fillId="26" borderId="20" xfId="0" applyNumberFormat="1" applyFont="1" applyFill="1" applyBorder="1" applyAlignment="1">
      <alignment horizontal="right" vertical="center" wrapText="1"/>
    </xf>
    <xf numFmtId="1" fontId="45" fillId="0" borderId="20" xfId="0" applyNumberFormat="1" applyFont="1" applyFill="1" applyBorder="1" applyAlignment="1">
      <alignment horizontal="right" vertical="center" wrapText="1"/>
    </xf>
    <xf numFmtId="164" fontId="8" fillId="24" borderId="47" xfId="0" applyNumberFormat="1" applyFont="1" applyFill="1" applyBorder="1" applyAlignment="1">
      <alignment horizontal="right" vertical="center" wrapText="1"/>
    </xf>
    <xf numFmtId="164" fontId="8" fillId="24" borderId="17" xfId="0" applyNumberFormat="1" applyFont="1" applyFill="1" applyBorder="1" applyAlignment="1">
      <alignment horizontal="right" vertical="center" wrapText="1"/>
    </xf>
    <xf numFmtId="164" fontId="8" fillId="24" borderId="50" xfId="0" applyNumberFormat="1" applyFont="1" applyFill="1" applyBorder="1" applyAlignment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center" vertical="center" wrapText="1"/>
    </xf>
    <xf numFmtId="165" fontId="3" fillId="0" borderId="84" xfId="0" applyNumberFormat="1" applyFont="1" applyFill="1" applyBorder="1" applyAlignment="1" applyProtection="1">
      <alignment horizontal="right" vertical="center" wrapText="1"/>
    </xf>
    <xf numFmtId="165" fontId="3" fillId="25" borderId="84" xfId="0" applyNumberFormat="1" applyFont="1" applyFill="1" applyBorder="1" applyAlignment="1" applyProtection="1">
      <alignment horizontal="right" vertical="center" wrapText="1"/>
    </xf>
    <xf numFmtId="165" fontId="3" fillId="0" borderId="20" xfId="0" applyNumberFormat="1" applyFont="1" applyFill="1" applyBorder="1" applyAlignment="1" applyProtection="1">
      <alignment horizontal="right" vertical="center" wrapText="1"/>
    </xf>
    <xf numFmtId="170" fontId="31" fillId="0" borderId="50" xfId="0" applyNumberFormat="1" applyFont="1" applyFill="1" applyBorder="1" applyAlignment="1">
      <alignment horizontal="center" vertical="center"/>
    </xf>
    <xf numFmtId="4" fontId="3" fillId="0" borderId="0" xfId="39" applyNumberFormat="1" applyFont="1" applyBorder="1"/>
    <xf numFmtId="3" fontId="3" fillId="0" borderId="0" xfId="40" applyNumberFormat="1" applyFont="1" applyBorder="1"/>
    <xf numFmtId="3" fontId="3" fillId="0" borderId="0" xfId="39" applyNumberFormat="1" applyFont="1" applyBorder="1"/>
    <xf numFmtId="4" fontId="52" fillId="0" borderId="0" xfId="39" applyNumberFormat="1" applyFont="1" applyBorder="1"/>
    <xf numFmtId="0" fontId="1" fillId="0" borderId="0" xfId="40" applyFill="1"/>
    <xf numFmtId="4" fontId="52" fillId="0" borderId="0" xfId="39" applyNumberFormat="1" applyFont="1" applyFill="1" applyBorder="1"/>
    <xf numFmtId="3" fontId="3" fillId="0" borderId="0" xfId="40" applyNumberFormat="1" applyFont="1" applyFill="1" applyBorder="1"/>
    <xf numFmtId="4" fontId="3" fillId="0" borderId="0" xfId="39" applyNumberFormat="1" applyFont="1" applyFill="1" applyBorder="1"/>
    <xf numFmtId="3" fontId="3" fillId="0" borderId="0" xfId="39" applyNumberFormat="1" applyFont="1" applyFill="1" applyBorder="1"/>
    <xf numFmtId="0" fontId="107" fillId="0" borderId="0" xfId="40" applyFont="1"/>
    <xf numFmtId="3" fontId="52" fillId="0" borderId="0" xfId="40" applyNumberFormat="1" applyFont="1" applyFill="1" applyBorder="1"/>
    <xf numFmtId="3" fontId="52" fillId="0" borderId="0" xfId="39" applyNumberFormat="1" applyFont="1" applyFill="1" applyBorder="1"/>
    <xf numFmtId="3" fontId="52" fillId="0" borderId="0" xfId="39" applyNumberFormat="1" applyFont="1" applyBorder="1"/>
    <xf numFmtId="0" fontId="109" fillId="0" borderId="23" xfId="0" applyFont="1" applyBorder="1"/>
    <xf numFmtId="0" fontId="0" fillId="0" borderId="64" xfId="0" applyBorder="1"/>
    <xf numFmtId="0" fontId="19" fillId="0" borderId="10" xfId="0" applyFont="1" applyBorder="1" applyAlignment="1">
      <alignment horizontal="center" vertical="center" wrapText="1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8" fillId="0" borderId="49" xfId="0" applyFont="1" applyFill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84" xfId="0" applyBorder="1" applyAlignment="1">
      <alignment horizontal="center" vertical="center"/>
    </xf>
    <xf numFmtId="0" fontId="28" fillId="0" borderId="27" xfId="0" applyFont="1" applyBorder="1" applyAlignment="1">
      <alignment vertical="center" wrapText="1"/>
    </xf>
    <xf numFmtId="0" fontId="28" fillId="0" borderId="79" xfId="0" applyFont="1" applyBorder="1" applyAlignment="1">
      <alignment vertical="center" wrapText="1"/>
    </xf>
    <xf numFmtId="0" fontId="28" fillId="0" borderId="29" xfId="0" applyFont="1" applyBorder="1" applyAlignment="1">
      <alignment vertical="center" wrapText="1"/>
    </xf>
    <xf numFmtId="0" fontId="28" fillId="0" borderId="80" xfId="0" applyFont="1" applyBorder="1" applyAlignment="1">
      <alignment vertical="center" wrapText="1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53" fillId="0" borderId="20" xfId="0" applyFont="1" applyBorder="1" applyAlignment="1">
      <alignment vertical="center" wrapText="1"/>
    </xf>
    <xf numFmtId="0" fontId="28" fillId="0" borderId="28" xfId="0" applyFont="1" applyBorder="1" applyAlignment="1">
      <alignment vertical="center" wrapText="1"/>
    </xf>
    <xf numFmtId="0" fontId="28" fillId="0" borderId="78" xfId="0" applyFont="1" applyBorder="1" applyAlignment="1">
      <alignment vertical="center" wrapText="1"/>
    </xf>
    <xf numFmtId="0" fontId="7" fillId="0" borderId="22" xfId="0" applyFont="1" applyFill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 wrapText="1"/>
    </xf>
    <xf numFmtId="0" fontId="53" fillId="0" borderId="21" xfId="0" applyFont="1" applyBorder="1" applyAlignment="1">
      <alignment horizontal="center" vertical="center" wrapText="1"/>
    </xf>
    <xf numFmtId="0" fontId="53" fillId="0" borderId="23" xfId="0" applyFont="1" applyBorder="1" applyAlignment="1">
      <alignment horizontal="center" vertical="center" wrapText="1"/>
    </xf>
    <xf numFmtId="0" fontId="53" fillId="0" borderId="24" xfId="0" applyFont="1" applyBorder="1" applyAlignment="1">
      <alignment horizontal="center" vertical="center" wrapText="1"/>
    </xf>
    <xf numFmtId="0" fontId="32" fillId="0" borderId="22" xfId="0" applyFont="1" applyFill="1" applyBorder="1" applyAlignment="1">
      <alignment horizontal="center" vertical="center"/>
    </xf>
    <xf numFmtId="0" fontId="32" fillId="0" borderId="23" xfId="0" applyFont="1" applyFill="1" applyBorder="1" applyAlignment="1">
      <alignment horizontal="center" vertical="center"/>
    </xf>
    <xf numFmtId="0" fontId="32" fillId="0" borderId="20" xfId="0" applyFont="1" applyFill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20" xfId="0" applyFont="1" applyBorder="1" applyAlignment="1">
      <alignment horizontal="center" vertical="center"/>
    </xf>
    <xf numFmtId="0" fontId="31" fillId="0" borderId="10" xfId="0" applyFont="1" applyBorder="1" applyAlignment="1">
      <alignment horizontal="center" vertical="center"/>
    </xf>
    <xf numFmtId="0" fontId="31" fillId="0" borderId="11" xfId="0" applyFont="1" applyBorder="1" applyAlignment="1">
      <alignment horizontal="center" vertical="center"/>
    </xf>
    <xf numFmtId="0" fontId="31" fillId="0" borderId="32" xfId="0" applyFont="1" applyBorder="1" applyAlignment="1">
      <alignment horizontal="center" vertical="center"/>
    </xf>
    <xf numFmtId="0" fontId="31" fillId="0" borderId="24" xfId="0" applyFont="1" applyBorder="1" applyAlignment="1">
      <alignment horizontal="center" vertical="center"/>
    </xf>
    <xf numFmtId="0" fontId="31" fillId="0" borderId="48" xfId="0" applyFont="1" applyBorder="1" applyAlignment="1">
      <alignment horizontal="center" vertical="center"/>
    </xf>
    <xf numFmtId="0" fontId="31" fillId="0" borderId="84" xfId="0" applyFont="1" applyBorder="1" applyAlignment="1">
      <alignment horizontal="center" vertical="center"/>
    </xf>
    <xf numFmtId="0" fontId="19" fillId="0" borderId="22" xfId="0" applyFont="1" applyBorder="1" applyAlignment="1">
      <alignment vertical="center" wrapText="1"/>
    </xf>
    <xf numFmtId="0" fontId="19" fillId="0" borderId="20" xfId="0" applyFont="1" applyBorder="1" applyAlignment="1">
      <alignment vertical="center" wrapText="1"/>
    </xf>
    <xf numFmtId="0" fontId="19" fillId="0" borderId="15" xfId="0" applyFont="1" applyBorder="1" applyAlignment="1">
      <alignment vertical="center" wrapText="1"/>
    </xf>
    <xf numFmtId="0" fontId="19" fillId="0" borderId="31" xfId="0" applyFont="1" applyBorder="1" applyAlignment="1">
      <alignment vertical="center" wrapText="1"/>
    </xf>
    <xf numFmtId="0" fontId="19" fillId="0" borderId="108" xfId="0" applyFont="1" applyBorder="1" applyAlignment="1">
      <alignment vertical="center" wrapText="1"/>
    </xf>
    <xf numFmtId="0" fontId="19" fillId="0" borderId="93" xfId="0" applyFont="1" applyBorder="1" applyAlignment="1">
      <alignment vertical="center" wrapText="1"/>
    </xf>
    <xf numFmtId="0" fontId="19" fillId="0" borderId="86" xfId="0" applyFont="1" applyBorder="1" applyAlignment="1">
      <alignment vertical="center" wrapText="1"/>
    </xf>
    <xf numFmtId="0" fontId="19" fillId="0" borderId="96" xfId="0" applyFont="1" applyBorder="1" applyAlignment="1">
      <alignment vertical="center" wrapText="1"/>
    </xf>
    <xf numFmtId="0" fontId="19" fillId="0" borderId="104" xfId="0" applyFont="1" applyBorder="1" applyAlignment="1">
      <alignment vertical="center" wrapText="1"/>
    </xf>
    <xf numFmtId="0" fontId="19" fillId="0" borderId="91" xfId="0" applyFont="1" applyBorder="1" applyAlignment="1">
      <alignment vertical="center" wrapText="1"/>
    </xf>
    <xf numFmtId="0" fontId="19" fillId="0" borderId="85" xfId="0" applyFont="1" applyBorder="1" applyAlignment="1">
      <alignment vertical="center" wrapText="1"/>
    </xf>
    <xf numFmtId="0" fontId="53" fillId="0" borderId="23" xfId="0" applyFont="1" applyBorder="1" applyAlignment="1">
      <alignment vertical="center" wrapText="1"/>
    </xf>
    <xf numFmtId="0" fontId="53" fillId="0" borderId="98" xfId="0" applyFont="1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3" xfId="0" applyBorder="1" applyAlignment="1">
      <alignment vertical="center" wrapText="1"/>
    </xf>
    <xf numFmtId="0" fontId="0" fillId="0" borderId="98" xfId="0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17" fillId="0" borderId="49" xfId="0" applyFont="1" applyBorder="1" applyAlignment="1">
      <alignment vertical="center" wrapText="1"/>
    </xf>
    <xf numFmtId="0" fontId="0" fillId="0" borderId="61" xfId="0" applyBorder="1" applyAlignment="1">
      <alignment vertical="center" wrapText="1"/>
    </xf>
    <xf numFmtId="0" fontId="85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63" xfId="0" applyBorder="1" applyAlignment="1">
      <alignment horizontal="center" vertical="center"/>
    </xf>
    <xf numFmtId="0" fontId="0" fillId="0" borderId="93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85" fillId="0" borderId="43" xfId="0" applyFont="1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3" fillId="0" borderId="97" xfId="0" applyFont="1" applyBorder="1" applyAlignment="1">
      <alignment horizontal="center" vertical="center" wrapText="1"/>
    </xf>
    <xf numFmtId="0" fontId="53" fillId="0" borderId="34" xfId="0" applyFont="1" applyBorder="1" applyAlignment="1">
      <alignment horizontal="center" vertical="center" wrapText="1"/>
    </xf>
    <xf numFmtId="49" fontId="46" fillId="24" borderId="22" xfId="0" applyNumberFormat="1" applyFont="1" applyFill="1" applyBorder="1" applyAlignment="1">
      <alignment horizontal="center" vertical="center" wrapText="1"/>
    </xf>
    <xf numFmtId="0" fontId="0" fillId="24" borderId="20" xfId="0" applyFill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31" fillId="0" borderId="49" xfId="0" applyFont="1" applyBorder="1" applyAlignment="1">
      <alignment horizontal="center" vertical="center"/>
    </xf>
    <xf numFmtId="0" fontId="31" fillId="0" borderId="61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24" xfId="0" applyFont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84" xfId="0" applyFont="1" applyBorder="1" applyAlignment="1">
      <alignment horizontal="center" vertical="center" wrapText="1"/>
    </xf>
    <xf numFmtId="0" fontId="52" fillId="0" borderId="22" xfId="0" applyFont="1" applyFill="1" applyBorder="1" applyAlignment="1" applyProtection="1">
      <alignment horizontal="center" vertical="center" wrapText="1"/>
      <protection locked="0"/>
    </xf>
    <xf numFmtId="0" fontId="52" fillId="0" borderId="20" xfId="0" applyFont="1" applyFill="1" applyBorder="1" applyAlignment="1" applyProtection="1">
      <alignment horizontal="center" vertical="center" wrapText="1"/>
      <protection locked="0"/>
    </xf>
    <xf numFmtId="0" fontId="52" fillId="0" borderId="49" xfId="0" applyFont="1" applyFill="1" applyBorder="1" applyAlignment="1" applyProtection="1">
      <alignment horizontal="center" vertical="top" wrapText="1"/>
      <protection locked="0"/>
    </xf>
    <xf numFmtId="0" fontId="52" fillId="0" borderId="64" xfId="0" applyFont="1" applyFill="1" applyBorder="1" applyAlignment="1" applyProtection="1">
      <alignment horizontal="center" vertical="top" wrapText="1"/>
      <protection locked="0"/>
    </xf>
    <xf numFmtId="0" fontId="52" fillId="0" borderId="61" xfId="0" applyFont="1" applyFill="1" applyBorder="1" applyAlignment="1" applyProtection="1">
      <alignment horizontal="center" vertical="top" wrapText="1"/>
      <protection locked="0"/>
    </xf>
    <xf numFmtId="0" fontId="55" fillId="0" borderId="0" xfId="0" applyFont="1" applyAlignment="1"/>
    <xf numFmtId="0" fontId="0" fillId="0" borderId="0" xfId="0" applyAlignment="1"/>
  </cellXfs>
  <cellStyles count="51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Hiperłącze" xfId="28" builtinId="8"/>
    <cellStyle name="Komórka połączona" xfId="29" builtinId="24" customBuiltin="1"/>
    <cellStyle name="Komórka zaznaczona" xfId="30" builtinId="23" customBuiltin="1"/>
    <cellStyle name="Nagłówek 1" xfId="31" builtinId="16" customBuiltin="1"/>
    <cellStyle name="Nagłówek 2" xfId="32" builtinId="17" customBuiltin="1"/>
    <cellStyle name="Nagłówek 3" xfId="33" builtinId="18" customBuiltin="1"/>
    <cellStyle name="Nagłówek 4" xfId="34" builtinId="19" customBuiltin="1"/>
    <cellStyle name="Neutralne" xfId="35" builtinId="28" customBuiltin="1"/>
    <cellStyle name="Normal_taryfa 01-24" xfId="36"/>
    <cellStyle name="Normalny" xfId="0" builtinId="0"/>
    <cellStyle name="Normalny 2" xfId="49"/>
    <cellStyle name="Normalny 3" xfId="50"/>
    <cellStyle name="Normalny_36-tydz. Dynamika zmiany cen" xfId="37"/>
    <cellStyle name="Normalny_Handel zagraniczny-ogółem" xfId="38"/>
    <cellStyle name="Normalny_Kopia I-IX.06" xfId="39"/>
    <cellStyle name="Normalny_MatrycaKRAJ" xfId="40"/>
    <cellStyle name="Normalny_Oblicz_ziarno" xfId="41"/>
    <cellStyle name="Obliczenia" xfId="42" builtinId="22" customBuiltin="1"/>
    <cellStyle name="Suma" xfId="43" builtinId="25" customBuiltin="1"/>
    <cellStyle name="Tekst objaśnienia" xfId="44" builtinId="53" customBuiltin="1"/>
    <cellStyle name="Tekst ostrzeżenia" xfId="45" builtinId="11" customBuiltin="1"/>
    <cellStyle name="Tytuł" xfId="46" builtinId="15" customBuiltin="1"/>
    <cellStyle name="Uwaga" xfId="47" builtinId="10" customBuiltin="1"/>
    <cellStyle name="Złe" xfId="48" builtinId="27" customBuiltin="1"/>
  </cellStyles>
  <dxfs count="0"/>
  <tableStyles count="0" defaultTableStyle="TableStyleMedium2" defaultPivotStyle="PivotStyleLight16"/>
  <colors>
    <mruColors>
      <color rgb="FF0B44E5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14.png"/><Relationship Id="rId3" Type="http://schemas.openxmlformats.org/officeDocument/2006/relationships/image" Target="../media/image9.png"/><Relationship Id="rId7" Type="http://schemas.openxmlformats.org/officeDocument/2006/relationships/image" Target="../media/image13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6" Type="http://schemas.openxmlformats.org/officeDocument/2006/relationships/image" Target="../media/image12.png"/><Relationship Id="rId5" Type="http://schemas.openxmlformats.org/officeDocument/2006/relationships/image" Target="../media/image11.png"/><Relationship Id="rId4" Type="http://schemas.openxmlformats.org/officeDocument/2006/relationships/image" Target="../media/image10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7.png"/><Relationship Id="rId7" Type="http://schemas.openxmlformats.org/officeDocument/2006/relationships/image" Target="../media/image21.png"/><Relationship Id="rId2" Type="http://schemas.openxmlformats.org/officeDocument/2006/relationships/image" Target="../media/image16.png"/><Relationship Id="rId1" Type="http://schemas.openxmlformats.org/officeDocument/2006/relationships/image" Target="../media/image15.png"/><Relationship Id="rId6" Type="http://schemas.openxmlformats.org/officeDocument/2006/relationships/image" Target="../media/image20.png"/><Relationship Id="rId5" Type="http://schemas.openxmlformats.org/officeDocument/2006/relationships/image" Target="../media/image19.png"/><Relationship Id="rId4" Type="http://schemas.openxmlformats.org/officeDocument/2006/relationships/image" Target="../media/image18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24</xdr:row>
      <xdr:rowOff>0</xdr:rowOff>
    </xdr:from>
    <xdr:to>
      <xdr:col>8</xdr:col>
      <xdr:colOff>228600</xdr:colOff>
      <xdr:row>45</xdr:row>
      <xdr:rowOff>153198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19200" y="6083300"/>
          <a:ext cx="6502400" cy="362029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21</xdr:row>
      <xdr:rowOff>0</xdr:rowOff>
    </xdr:from>
    <xdr:to>
      <xdr:col>7</xdr:col>
      <xdr:colOff>631912</xdr:colOff>
      <xdr:row>39</xdr:row>
      <xdr:rowOff>163723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93031" y="5560219"/>
          <a:ext cx="6870787" cy="316409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464343</xdr:colOff>
      <xdr:row>14</xdr:row>
      <xdr:rowOff>166686</xdr:rowOff>
    </xdr:from>
    <xdr:to>
      <xdr:col>7</xdr:col>
      <xdr:colOff>-1</xdr:colOff>
      <xdr:row>26</xdr:row>
      <xdr:rowOff>154780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49" y="4000499"/>
          <a:ext cx="4881563" cy="2988469"/>
        </a:xfrm>
        <a:prstGeom prst="rect">
          <a:avLst/>
        </a:prstGeom>
      </xdr:spPr>
    </xdr:pic>
    <xdr:clientData/>
  </xdr:twoCellAnchor>
  <xdr:twoCellAnchor editAs="oneCell">
    <xdr:from>
      <xdr:col>1</xdr:col>
      <xdr:colOff>464343</xdr:colOff>
      <xdr:row>28</xdr:row>
      <xdr:rowOff>-1</xdr:rowOff>
    </xdr:from>
    <xdr:to>
      <xdr:col>7</xdr:col>
      <xdr:colOff>11905</xdr:colOff>
      <xdr:row>44</xdr:row>
      <xdr:rowOff>166686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38249" y="7167562"/>
          <a:ext cx="4893469" cy="283368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904875</xdr:colOff>
      <xdr:row>10</xdr:row>
      <xdr:rowOff>0</xdr:rowOff>
    </xdr:from>
    <xdr:to>
      <xdr:col>9</xdr:col>
      <xdr:colOff>65793</xdr:colOff>
      <xdr:row>42</xdr:row>
      <xdr:rowOff>23813</xdr:rowOff>
    </xdr:to>
    <xdr:pic>
      <xdr:nvPicPr>
        <xdr:cNvPr id="4" name="Obraz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1905000"/>
          <a:ext cx="5840324" cy="53578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0</xdr:colOff>
      <xdr:row>10</xdr:row>
      <xdr:rowOff>0</xdr:rowOff>
    </xdr:from>
    <xdr:to>
      <xdr:col>20</xdr:col>
      <xdr:colOff>130968</xdr:colOff>
      <xdr:row>41</xdr:row>
      <xdr:rowOff>154781</xdr:rowOff>
    </xdr:to>
    <xdr:pic>
      <xdr:nvPicPr>
        <xdr:cNvPr id="5" name="Obraz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98844" y="1905000"/>
          <a:ext cx="5595937" cy="53220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152400</xdr:rowOff>
    </xdr:from>
    <xdr:to>
      <xdr:col>15</xdr:col>
      <xdr:colOff>6519</xdr:colOff>
      <xdr:row>20</xdr:row>
      <xdr:rowOff>47516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67200" y="152400"/>
          <a:ext cx="4883319" cy="3133616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7</xdr:col>
      <xdr:colOff>104775</xdr:colOff>
      <xdr:row>34</xdr:row>
      <xdr:rowOff>28575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3400425"/>
          <a:ext cx="3762375" cy="21336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7</xdr:col>
      <xdr:colOff>114300</xdr:colOff>
      <xdr:row>49</xdr:row>
      <xdr:rowOff>0</xdr:rowOff>
    </xdr:to>
    <xdr:pic>
      <xdr:nvPicPr>
        <xdr:cNvPr id="9" name="Obraz 8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09600" y="5667375"/>
          <a:ext cx="3771900" cy="226695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21</xdr:row>
      <xdr:rowOff>0</xdr:rowOff>
    </xdr:from>
    <xdr:to>
      <xdr:col>14</xdr:col>
      <xdr:colOff>47625</xdr:colOff>
      <xdr:row>34</xdr:row>
      <xdr:rowOff>9525</xdr:rowOff>
    </xdr:to>
    <xdr:pic>
      <xdr:nvPicPr>
        <xdr:cNvPr id="11" name="Obraz 10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4876800" y="3400425"/>
          <a:ext cx="3705225" cy="2114550"/>
        </a:xfrm>
        <a:prstGeom prst="rect">
          <a:avLst/>
        </a:prstGeom>
      </xdr:spPr>
    </xdr:pic>
    <xdr:clientData/>
  </xdr:twoCellAnchor>
  <xdr:twoCellAnchor editAs="oneCell">
    <xdr:from>
      <xdr:col>7</xdr:col>
      <xdr:colOff>609599</xdr:colOff>
      <xdr:row>35</xdr:row>
      <xdr:rowOff>0</xdr:rowOff>
    </xdr:from>
    <xdr:to>
      <xdr:col>14</xdr:col>
      <xdr:colOff>47624</xdr:colOff>
      <xdr:row>49</xdr:row>
      <xdr:rowOff>25345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876799" y="5667375"/>
          <a:ext cx="3705225" cy="229229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21</xdr:row>
      <xdr:rowOff>0</xdr:rowOff>
    </xdr:from>
    <xdr:to>
      <xdr:col>20</xdr:col>
      <xdr:colOff>597724</xdr:colOff>
      <xdr:row>34</xdr:row>
      <xdr:rowOff>0</xdr:rowOff>
    </xdr:to>
    <xdr:pic>
      <xdr:nvPicPr>
        <xdr:cNvPr id="16" name="Obraz 15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44000" y="3400425"/>
          <a:ext cx="3645724" cy="2105025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35</xdr:row>
      <xdr:rowOff>1</xdr:rowOff>
    </xdr:from>
    <xdr:to>
      <xdr:col>21</xdr:col>
      <xdr:colOff>9525</xdr:colOff>
      <xdr:row>49</xdr:row>
      <xdr:rowOff>1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9144000" y="5667376"/>
          <a:ext cx="3667125" cy="2266950"/>
        </a:xfrm>
        <a:prstGeom prst="rect">
          <a:avLst/>
        </a:prstGeom>
      </xdr:spPr>
    </xdr:pic>
    <xdr:clientData/>
  </xdr:twoCellAnchor>
  <xdr:twoCellAnchor editAs="oneCell">
    <xdr:from>
      <xdr:col>6</xdr:col>
      <xdr:colOff>295275</xdr:colOff>
      <xdr:row>51</xdr:row>
      <xdr:rowOff>133350</xdr:rowOff>
    </xdr:from>
    <xdr:to>
      <xdr:col>15</xdr:col>
      <xdr:colOff>606673</xdr:colOff>
      <xdr:row>69</xdr:row>
      <xdr:rowOff>59682</xdr:rowOff>
    </xdr:to>
    <xdr:pic>
      <xdr:nvPicPr>
        <xdr:cNvPr id="20" name="Obraz 19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3952875" y="8391525"/>
          <a:ext cx="5797798" cy="284098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62</xdr:row>
      <xdr:rowOff>161924</xdr:rowOff>
    </xdr:from>
    <xdr:to>
      <xdr:col>9</xdr:col>
      <xdr:colOff>9525</xdr:colOff>
      <xdr:row>83</xdr:row>
      <xdr:rowOff>9524</xdr:rowOff>
    </xdr:to>
    <xdr:pic>
      <xdr:nvPicPr>
        <xdr:cNvPr id="18" name="Obraz 1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0353674"/>
          <a:ext cx="4886325" cy="3267075"/>
        </a:xfrm>
        <a:prstGeom prst="rect">
          <a:avLst/>
        </a:prstGeom>
      </xdr:spPr>
    </xdr:pic>
    <xdr:clientData/>
  </xdr:twoCellAnchor>
  <xdr:twoCellAnchor editAs="oneCell">
    <xdr:from>
      <xdr:col>10</xdr:col>
      <xdr:colOff>1</xdr:colOff>
      <xdr:row>62</xdr:row>
      <xdr:rowOff>161924</xdr:rowOff>
    </xdr:from>
    <xdr:to>
      <xdr:col>19</xdr:col>
      <xdr:colOff>1</xdr:colOff>
      <xdr:row>83</xdr:row>
      <xdr:rowOff>9524</xdr:rowOff>
    </xdr:to>
    <xdr:pic>
      <xdr:nvPicPr>
        <xdr:cNvPr id="19" name="Obraz 1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1" y="10353674"/>
          <a:ext cx="5486400" cy="3267075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13</xdr:row>
      <xdr:rowOff>171449</xdr:rowOff>
    </xdr:from>
    <xdr:to>
      <xdr:col>22</xdr:col>
      <xdr:colOff>444401</xdr:colOff>
      <xdr:row>35</xdr:row>
      <xdr:rowOff>9524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924800" y="2352674"/>
          <a:ext cx="6187976" cy="3438525"/>
        </a:xfrm>
        <a:prstGeom prst="rect">
          <a:avLst/>
        </a:prstGeom>
      </xdr:spPr>
    </xdr:pic>
    <xdr:clientData/>
  </xdr:twoCellAnchor>
  <xdr:twoCellAnchor editAs="oneCell">
    <xdr:from>
      <xdr:col>12</xdr:col>
      <xdr:colOff>609599</xdr:colOff>
      <xdr:row>37</xdr:row>
      <xdr:rowOff>0</xdr:rowOff>
    </xdr:from>
    <xdr:to>
      <xdr:col>22</xdr:col>
      <xdr:colOff>457199</xdr:colOff>
      <xdr:row>59</xdr:row>
      <xdr:rowOff>9525</xdr:rowOff>
    </xdr:to>
    <xdr:pic>
      <xdr:nvPicPr>
        <xdr:cNvPr id="6" name="Obraz 5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924799" y="6105525"/>
          <a:ext cx="6200775" cy="360997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14</xdr:row>
      <xdr:rowOff>0</xdr:rowOff>
    </xdr:from>
    <xdr:to>
      <xdr:col>11</xdr:col>
      <xdr:colOff>244231</xdr:colOff>
      <xdr:row>30</xdr:row>
      <xdr:rowOff>149209</xdr:rowOff>
    </xdr:to>
    <xdr:pic>
      <xdr:nvPicPr>
        <xdr:cNvPr id="3" name="Obraz 2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38400" y="2352675"/>
          <a:ext cx="4511431" cy="2749534"/>
        </a:xfrm>
        <a:prstGeom prst="rect">
          <a:avLst/>
        </a:prstGeom>
      </xdr:spPr>
    </xdr:pic>
    <xdr:clientData/>
  </xdr:twoCellAnchor>
  <xdr:twoCellAnchor editAs="oneCell">
    <xdr:from>
      <xdr:col>1</xdr:col>
      <xdr:colOff>1</xdr:colOff>
      <xdr:row>33</xdr:row>
      <xdr:rowOff>0</xdr:rowOff>
    </xdr:from>
    <xdr:to>
      <xdr:col>7</xdr:col>
      <xdr:colOff>1</xdr:colOff>
      <xdr:row>46</xdr:row>
      <xdr:rowOff>57150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609601" y="5457825"/>
          <a:ext cx="3657600" cy="2190750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33</xdr:row>
      <xdr:rowOff>1</xdr:rowOff>
    </xdr:from>
    <xdr:to>
      <xdr:col>12</xdr:col>
      <xdr:colOff>552451</xdr:colOff>
      <xdr:row>46</xdr:row>
      <xdr:rowOff>57151</xdr:rowOff>
    </xdr:to>
    <xdr:pic>
      <xdr:nvPicPr>
        <xdr:cNvPr id="10" name="Obraz 9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267201" y="5457826"/>
          <a:ext cx="3600450" cy="219075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1</xdr:rowOff>
    </xdr:from>
    <xdr:to>
      <xdr:col>7</xdr:col>
      <xdr:colOff>19050</xdr:colOff>
      <xdr:row>61</xdr:row>
      <xdr:rowOff>38101</xdr:rowOff>
    </xdr:to>
    <xdr:pic>
      <xdr:nvPicPr>
        <xdr:cNvPr id="13" name="Obraz 12"/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609600" y="7762876"/>
          <a:ext cx="3676650" cy="2305050"/>
        </a:xfrm>
        <a:prstGeom prst="rect">
          <a:avLst/>
        </a:prstGeom>
      </xdr:spPr>
    </xdr:pic>
    <xdr:clientData/>
  </xdr:twoCellAnchor>
  <xdr:twoCellAnchor editAs="oneCell">
    <xdr:from>
      <xdr:col>7</xdr:col>
      <xdr:colOff>1</xdr:colOff>
      <xdr:row>47</xdr:row>
      <xdr:rowOff>1</xdr:rowOff>
    </xdr:from>
    <xdr:to>
      <xdr:col>12</xdr:col>
      <xdr:colOff>552451</xdr:colOff>
      <xdr:row>61</xdr:row>
      <xdr:rowOff>38101</xdr:rowOff>
    </xdr:to>
    <xdr:pic>
      <xdr:nvPicPr>
        <xdr:cNvPr id="15" name="Obraz 14"/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4267201" y="7762876"/>
          <a:ext cx="3600450" cy="2305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Dariusz.Banasiewicz@minrol.gov.pl" TargetMode="External"/><Relationship Id="rId2" Type="http://schemas.openxmlformats.org/officeDocument/2006/relationships/hyperlink" Target="mailto:biuletyn@minrol.gov.pl" TargetMode="External"/><Relationship Id="rId1" Type="http://schemas.openxmlformats.org/officeDocument/2006/relationships/hyperlink" Target="http://www.minrol.gov.pl/DesktopDefault.aspx?TabOrgId=878" TargetMode="Externa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26"/>
  <sheetViews>
    <sheetView tabSelected="1" workbookViewId="0">
      <selection activeCell="P28" sqref="P28"/>
    </sheetView>
  </sheetViews>
  <sheetFormatPr defaultRowHeight="12.75" x14ac:dyDescent="0.2"/>
  <cols>
    <col min="3" max="3" width="19.7109375" customWidth="1"/>
  </cols>
  <sheetData>
    <row r="2" spans="2:23" x14ac:dyDescent="0.2">
      <c r="B2" s="51" t="s">
        <v>2</v>
      </c>
      <c r="C2" s="51"/>
      <c r="D2" s="51"/>
      <c r="E2" s="51"/>
    </row>
    <row r="3" spans="2:23" x14ac:dyDescent="0.2">
      <c r="B3" s="146" t="s">
        <v>225</v>
      </c>
      <c r="C3" s="146"/>
    </row>
    <row r="4" spans="2:23" x14ac:dyDescent="0.2">
      <c r="B4" s="278" t="s">
        <v>226</v>
      </c>
      <c r="C4" s="278"/>
      <c r="D4" s="278"/>
      <c r="E4" s="278"/>
    </row>
    <row r="6" spans="2:23" x14ac:dyDescent="0.2">
      <c r="B6" s="1" t="s">
        <v>3</v>
      </c>
    </row>
    <row r="7" spans="2:23" x14ac:dyDescent="0.2">
      <c r="B7" t="s">
        <v>4</v>
      </c>
    </row>
    <row r="9" spans="2:23" x14ac:dyDescent="0.2">
      <c r="B9" s="1" t="s">
        <v>265</v>
      </c>
      <c r="D9" s="1" t="s">
        <v>22</v>
      </c>
    </row>
    <row r="10" spans="2:23" x14ac:dyDescent="0.2">
      <c r="B10" s="1" t="s">
        <v>266</v>
      </c>
    </row>
    <row r="11" spans="2:23" x14ac:dyDescent="0.2">
      <c r="B11" s="1"/>
    </row>
    <row r="12" spans="2:23" x14ac:dyDescent="0.2">
      <c r="B12" s="51" t="s">
        <v>267</v>
      </c>
      <c r="C12" s="51"/>
      <c r="D12" s="51"/>
    </row>
    <row r="14" spans="2:23" ht="19.5" x14ac:dyDescent="0.3">
      <c r="B14" s="333"/>
      <c r="C14" s="221"/>
      <c r="D14" s="221"/>
      <c r="E14" s="221"/>
      <c r="F14" s="221"/>
      <c r="G14" s="221"/>
      <c r="H14" s="275"/>
      <c r="I14" s="276"/>
      <c r="J14" s="277"/>
      <c r="K14" s="147"/>
      <c r="L14" s="147"/>
      <c r="M14" s="147"/>
      <c r="N14" s="147"/>
      <c r="O14" s="147"/>
      <c r="P14" s="147"/>
      <c r="Q14" s="147"/>
      <c r="R14" s="147"/>
      <c r="S14" s="147"/>
      <c r="T14" s="147"/>
      <c r="U14" s="147"/>
      <c r="V14" s="147"/>
      <c r="W14" s="147"/>
    </row>
    <row r="17" spans="2:3" x14ac:dyDescent="0.2">
      <c r="B17" t="s">
        <v>215</v>
      </c>
    </row>
    <row r="18" spans="2:3" x14ac:dyDescent="0.2">
      <c r="B18" t="s">
        <v>5</v>
      </c>
    </row>
    <row r="19" spans="2:3" x14ac:dyDescent="0.2">
      <c r="B19" t="s">
        <v>224</v>
      </c>
    </row>
    <row r="20" spans="2:3" x14ac:dyDescent="0.2">
      <c r="B20" t="s">
        <v>6</v>
      </c>
    </row>
    <row r="21" spans="2:3" x14ac:dyDescent="0.2">
      <c r="B21" t="s">
        <v>7</v>
      </c>
    </row>
    <row r="22" spans="2:3" x14ac:dyDescent="0.2">
      <c r="B22" t="s">
        <v>16</v>
      </c>
      <c r="C22" s="17" t="s">
        <v>17</v>
      </c>
    </row>
    <row r="23" spans="2:3" x14ac:dyDescent="0.2">
      <c r="B23" t="s">
        <v>18</v>
      </c>
      <c r="C23" s="17" t="s">
        <v>19</v>
      </c>
    </row>
    <row r="24" spans="2:3" x14ac:dyDescent="0.2">
      <c r="B24" s="1" t="s">
        <v>8</v>
      </c>
    </row>
    <row r="25" spans="2:3" x14ac:dyDescent="0.2">
      <c r="B25" s="1" t="s">
        <v>213</v>
      </c>
    </row>
    <row r="26" spans="2:3" x14ac:dyDescent="0.2">
      <c r="B26" s="1" t="s">
        <v>20</v>
      </c>
      <c r="C26" s="18" t="s">
        <v>21</v>
      </c>
    </row>
  </sheetData>
  <phoneticPr fontId="18" type="noConversion"/>
  <hyperlinks>
    <hyperlink ref="C22" r:id="rId1" display="http://www.minrol.gov.pl/DesktopDefault.aspx?TabOrgId=878"/>
    <hyperlink ref="C23" r:id="rId2" display="mailto:biuletyn@minrol.gov.pl"/>
    <hyperlink ref="C26" r:id="rId3" display="mailto:Dariusz.Banasiewicz@minrol.gov.pl"/>
  </hyperlinks>
  <pageMargins left="0.75" right="0.75" top="1" bottom="1" header="0.5" footer="0.5"/>
  <pageSetup paperSize="9" orientation="portrait" horizontalDpi="300" verticalDpi="300" r:id="rId4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Z84"/>
  <sheetViews>
    <sheetView workbookViewId="0">
      <selection activeCell="O61" sqref="O61"/>
    </sheetView>
  </sheetViews>
  <sheetFormatPr defaultRowHeight="12.75" x14ac:dyDescent="0.2"/>
  <cols>
    <col min="20" max="20" width="10.140625" customWidth="1"/>
    <col min="21" max="21" width="10.28515625" customWidth="1"/>
    <col min="22" max="22" width="10.85546875" customWidth="1"/>
    <col min="23" max="23" width="9.7109375" customWidth="1"/>
    <col min="24" max="83" width="0" hidden="1" customWidth="1"/>
    <col min="84" max="84" width="10.85546875" customWidth="1"/>
    <col min="85" max="85" width="10" customWidth="1"/>
    <col min="86" max="86" width="10.85546875" customWidth="1"/>
    <col min="87" max="146" width="0" hidden="1" customWidth="1"/>
    <col min="158" max="158" width="9" customWidth="1"/>
  </cols>
  <sheetData>
    <row r="1" spans="2:182" ht="13.5" thickBot="1" x14ac:dyDescent="0.25">
      <c r="BF1" s="103"/>
    </row>
    <row r="3" spans="2:182" x14ac:dyDescent="0.2">
      <c r="B3" s="44" t="s">
        <v>81</v>
      </c>
    </row>
    <row r="5" spans="2:182" x14ac:dyDescent="0.2">
      <c r="B5" t="s">
        <v>118</v>
      </c>
    </row>
    <row r="6" spans="2:182" x14ac:dyDescent="0.2">
      <c r="BL6" s="104"/>
      <c r="BZ6" s="55"/>
    </row>
    <row r="7" spans="2:182" ht="13.5" thickBot="1" x14ac:dyDescent="0.25"/>
    <row r="8" spans="2:182" ht="16.5" thickBot="1" x14ac:dyDescent="0.25">
      <c r="B8" s="32" t="s">
        <v>64</v>
      </c>
      <c r="C8" s="33" t="s">
        <v>54</v>
      </c>
      <c r="D8" s="33" t="s">
        <v>65</v>
      </c>
      <c r="E8" s="33" t="s">
        <v>66</v>
      </c>
      <c r="F8" s="33" t="s">
        <v>67</v>
      </c>
      <c r="G8" s="33" t="s">
        <v>68</v>
      </c>
      <c r="H8" s="33" t="s">
        <v>69</v>
      </c>
      <c r="I8" s="33" t="s">
        <v>70</v>
      </c>
      <c r="J8" s="33" t="s">
        <v>71</v>
      </c>
      <c r="K8" s="34" t="s">
        <v>72</v>
      </c>
      <c r="L8" s="34" t="s">
        <v>73</v>
      </c>
      <c r="M8" s="34" t="s">
        <v>74</v>
      </c>
      <c r="N8" s="34" t="s">
        <v>75</v>
      </c>
      <c r="O8" s="34" t="s">
        <v>96</v>
      </c>
      <c r="P8" s="34" t="s">
        <v>65</v>
      </c>
      <c r="Q8" s="34" t="s">
        <v>66</v>
      </c>
      <c r="R8" s="34" t="s">
        <v>67</v>
      </c>
      <c r="S8" s="34" t="s">
        <v>68</v>
      </c>
      <c r="T8" s="34" t="s">
        <v>69</v>
      </c>
      <c r="U8" s="34" t="s">
        <v>70</v>
      </c>
      <c r="V8" s="34" t="s">
        <v>71</v>
      </c>
      <c r="W8" s="34" t="s">
        <v>72</v>
      </c>
      <c r="X8" s="34" t="s">
        <v>73</v>
      </c>
      <c r="Y8" s="34" t="s">
        <v>74</v>
      </c>
      <c r="Z8" s="34" t="s">
        <v>75</v>
      </c>
      <c r="AA8" s="34" t="s">
        <v>98</v>
      </c>
      <c r="AB8" s="69" t="s">
        <v>65</v>
      </c>
      <c r="AC8" s="69" t="s">
        <v>66</v>
      </c>
      <c r="AD8" s="34" t="s">
        <v>67</v>
      </c>
      <c r="AE8" s="34" t="s">
        <v>68</v>
      </c>
      <c r="AF8" s="34" t="s">
        <v>69</v>
      </c>
      <c r="AG8" s="34" t="s">
        <v>70</v>
      </c>
      <c r="AH8" s="34" t="s">
        <v>71</v>
      </c>
      <c r="AI8" s="34" t="s">
        <v>72</v>
      </c>
      <c r="AJ8" s="34" t="s">
        <v>73</v>
      </c>
      <c r="AK8" s="34" t="s">
        <v>74</v>
      </c>
      <c r="AL8" s="34" t="s">
        <v>75</v>
      </c>
      <c r="AM8" s="34" t="s">
        <v>144</v>
      </c>
      <c r="AN8" s="34" t="s">
        <v>65</v>
      </c>
      <c r="AO8" s="34" t="s">
        <v>66</v>
      </c>
      <c r="AP8" s="34" t="s">
        <v>67</v>
      </c>
      <c r="AQ8" s="34" t="s">
        <v>68</v>
      </c>
      <c r="AR8" s="34" t="s">
        <v>69</v>
      </c>
      <c r="AS8" s="34" t="s">
        <v>70</v>
      </c>
      <c r="AT8" s="34" t="s">
        <v>71</v>
      </c>
      <c r="AU8" s="34" t="s">
        <v>72</v>
      </c>
      <c r="AV8" s="34" t="s">
        <v>73</v>
      </c>
      <c r="AW8" s="34" t="s">
        <v>74</v>
      </c>
      <c r="AX8" s="34" t="s">
        <v>75</v>
      </c>
      <c r="AY8" s="34" t="s">
        <v>148</v>
      </c>
      <c r="AZ8" s="34" t="s">
        <v>65</v>
      </c>
      <c r="BA8" s="34" t="s">
        <v>66</v>
      </c>
      <c r="BB8" s="34" t="s">
        <v>67</v>
      </c>
      <c r="BC8" s="34" t="s">
        <v>68</v>
      </c>
      <c r="BD8" s="34" t="s">
        <v>69</v>
      </c>
      <c r="BE8" s="34" t="s">
        <v>70</v>
      </c>
      <c r="BF8" s="34" t="s">
        <v>71</v>
      </c>
      <c r="BG8" s="34" t="s">
        <v>72</v>
      </c>
      <c r="BH8" s="34" t="s">
        <v>73</v>
      </c>
      <c r="BI8" s="34" t="s">
        <v>74</v>
      </c>
      <c r="BJ8" s="34" t="s">
        <v>75</v>
      </c>
      <c r="BK8" s="102" t="s">
        <v>150</v>
      </c>
      <c r="BL8" s="105" t="s">
        <v>65</v>
      </c>
      <c r="BM8" s="34" t="s">
        <v>66</v>
      </c>
      <c r="BN8" s="34" t="s">
        <v>67</v>
      </c>
      <c r="BO8" s="34" t="s">
        <v>68</v>
      </c>
      <c r="BP8" s="34" t="s">
        <v>69</v>
      </c>
      <c r="BQ8" s="34" t="s">
        <v>70</v>
      </c>
      <c r="BR8" s="34" t="s">
        <v>71</v>
      </c>
      <c r="BS8" s="34" t="s">
        <v>72</v>
      </c>
      <c r="BT8" s="34" t="s">
        <v>73</v>
      </c>
      <c r="BU8" s="34" t="s">
        <v>74</v>
      </c>
      <c r="BV8" s="34" t="s">
        <v>75</v>
      </c>
      <c r="BW8" s="34" t="s">
        <v>155</v>
      </c>
      <c r="BX8" s="34" t="s">
        <v>65</v>
      </c>
      <c r="BY8" s="34" t="s">
        <v>66</v>
      </c>
      <c r="BZ8" s="34" t="s">
        <v>67</v>
      </c>
      <c r="CA8" s="34" t="s">
        <v>68</v>
      </c>
      <c r="CB8" s="34" t="s">
        <v>69</v>
      </c>
      <c r="CC8" s="34" t="s">
        <v>70</v>
      </c>
      <c r="CD8" s="34" t="s">
        <v>71</v>
      </c>
      <c r="CE8" s="34" t="s">
        <v>72</v>
      </c>
      <c r="CF8" s="34" t="s">
        <v>73</v>
      </c>
      <c r="CG8" s="34" t="s">
        <v>74</v>
      </c>
      <c r="CH8" s="34" t="s">
        <v>75</v>
      </c>
      <c r="CI8" s="34" t="s">
        <v>161</v>
      </c>
      <c r="CJ8" s="34" t="s">
        <v>65</v>
      </c>
      <c r="CK8" s="34" t="s">
        <v>66</v>
      </c>
      <c r="CL8" s="34" t="s">
        <v>67</v>
      </c>
      <c r="CM8" s="34" t="s">
        <v>68</v>
      </c>
      <c r="CN8" s="34" t="s">
        <v>69</v>
      </c>
      <c r="CO8" s="34" t="s">
        <v>70</v>
      </c>
      <c r="CP8" s="34" t="s">
        <v>71</v>
      </c>
      <c r="CQ8" s="34" t="s">
        <v>72</v>
      </c>
      <c r="CR8" s="34" t="s">
        <v>73</v>
      </c>
      <c r="CS8" s="34" t="s">
        <v>74</v>
      </c>
      <c r="CT8" s="34" t="s">
        <v>75</v>
      </c>
      <c r="CU8" s="34" t="s">
        <v>163</v>
      </c>
      <c r="CV8" s="34" t="s">
        <v>65</v>
      </c>
      <c r="CW8" s="34" t="s">
        <v>66</v>
      </c>
      <c r="CX8" s="34" t="s">
        <v>67</v>
      </c>
      <c r="CY8" s="34" t="s">
        <v>68</v>
      </c>
      <c r="CZ8" s="34" t="s">
        <v>69</v>
      </c>
      <c r="DA8" s="34" t="s">
        <v>70</v>
      </c>
      <c r="DB8" s="34" t="s">
        <v>71</v>
      </c>
      <c r="DC8" s="34" t="s">
        <v>72</v>
      </c>
      <c r="DD8" s="34" t="s">
        <v>73</v>
      </c>
      <c r="DE8" s="34" t="s">
        <v>74</v>
      </c>
      <c r="DF8" s="34" t="s">
        <v>75</v>
      </c>
      <c r="DG8" s="34" t="s">
        <v>170</v>
      </c>
      <c r="DH8" s="34" t="s">
        <v>65</v>
      </c>
      <c r="DI8" s="34" t="s">
        <v>66</v>
      </c>
      <c r="DJ8" s="34" t="s">
        <v>67</v>
      </c>
      <c r="DK8" s="34" t="s">
        <v>68</v>
      </c>
      <c r="DL8" s="34" t="s">
        <v>69</v>
      </c>
      <c r="DM8" s="34" t="s">
        <v>70</v>
      </c>
      <c r="DN8" s="34" t="s">
        <v>71</v>
      </c>
      <c r="DO8" s="34" t="s">
        <v>72</v>
      </c>
      <c r="DP8" s="34" t="s">
        <v>73</v>
      </c>
      <c r="DQ8" s="34" t="s">
        <v>74</v>
      </c>
      <c r="DR8" s="34" t="s">
        <v>75</v>
      </c>
      <c r="DS8" s="34" t="s">
        <v>191</v>
      </c>
      <c r="DT8" s="34" t="s">
        <v>65</v>
      </c>
      <c r="DU8" s="34" t="s">
        <v>66</v>
      </c>
      <c r="DV8" s="34" t="s">
        <v>67</v>
      </c>
      <c r="DW8" s="34" t="s">
        <v>68</v>
      </c>
      <c r="DX8" s="34" t="s">
        <v>69</v>
      </c>
      <c r="DY8" s="34" t="s">
        <v>70</v>
      </c>
      <c r="DZ8" s="34" t="s">
        <v>71</v>
      </c>
      <c r="EA8" s="34" t="s">
        <v>72</v>
      </c>
      <c r="EB8" s="34" t="s">
        <v>73</v>
      </c>
      <c r="EC8" s="34" t="s">
        <v>74</v>
      </c>
      <c r="ED8" s="34" t="s">
        <v>75</v>
      </c>
      <c r="EE8" s="34" t="s">
        <v>193</v>
      </c>
      <c r="EF8" s="34" t="s">
        <v>65</v>
      </c>
      <c r="EG8" s="34" t="s">
        <v>66</v>
      </c>
      <c r="EH8" s="34" t="s">
        <v>67</v>
      </c>
      <c r="EI8" s="34" t="s">
        <v>68</v>
      </c>
      <c r="EJ8" s="34" t="s">
        <v>69</v>
      </c>
      <c r="EK8" s="34" t="s">
        <v>70</v>
      </c>
      <c r="EL8" s="34" t="s">
        <v>71</v>
      </c>
      <c r="EM8" s="34" t="s">
        <v>72</v>
      </c>
      <c r="EN8" s="34" t="s">
        <v>73</v>
      </c>
      <c r="EO8" s="34" t="s">
        <v>74</v>
      </c>
      <c r="EP8" s="34" t="s">
        <v>75</v>
      </c>
      <c r="EQ8" s="34" t="s">
        <v>197</v>
      </c>
      <c r="ER8" s="34" t="s">
        <v>65</v>
      </c>
      <c r="ES8" s="34" t="s">
        <v>66</v>
      </c>
      <c r="ET8" s="34" t="s">
        <v>67</v>
      </c>
      <c r="EU8" s="34" t="s">
        <v>68</v>
      </c>
      <c r="EV8" s="34" t="s">
        <v>69</v>
      </c>
      <c r="EW8" s="34" t="s">
        <v>70</v>
      </c>
      <c r="EX8" s="34" t="s">
        <v>71</v>
      </c>
      <c r="EY8" s="34" t="s">
        <v>72</v>
      </c>
      <c r="EZ8" s="34" t="s">
        <v>73</v>
      </c>
      <c r="FA8" s="34" t="s">
        <v>74</v>
      </c>
      <c r="FB8" s="34" t="s">
        <v>75</v>
      </c>
      <c r="FC8" s="34" t="s">
        <v>211</v>
      </c>
      <c r="FD8" s="34" t="s">
        <v>65</v>
      </c>
      <c r="FE8" s="34" t="s">
        <v>66</v>
      </c>
      <c r="FF8" s="34" t="s">
        <v>67</v>
      </c>
      <c r="FG8" s="34" t="s">
        <v>68</v>
      </c>
      <c r="FH8" s="34" t="s">
        <v>69</v>
      </c>
      <c r="FI8" s="34" t="s">
        <v>70</v>
      </c>
      <c r="FJ8" s="34" t="s">
        <v>71</v>
      </c>
      <c r="FK8" s="34" t="s">
        <v>72</v>
      </c>
      <c r="FL8" s="34" t="s">
        <v>73</v>
      </c>
      <c r="FM8" s="34" t="s">
        <v>74</v>
      </c>
      <c r="FN8" s="34" t="s">
        <v>75</v>
      </c>
      <c r="FO8" s="34" t="s">
        <v>220</v>
      </c>
      <c r="FP8" s="34" t="s">
        <v>65</v>
      </c>
      <c r="FQ8" s="34" t="s">
        <v>66</v>
      </c>
      <c r="FR8" s="34" t="s">
        <v>67</v>
      </c>
      <c r="FS8" s="34" t="s">
        <v>68</v>
      </c>
      <c r="FT8" s="34" t="s">
        <v>69</v>
      </c>
      <c r="FU8" s="34" t="s">
        <v>70</v>
      </c>
      <c r="FV8" s="34" t="s">
        <v>71</v>
      </c>
      <c r="FW8" s="34" t="s">
        <v>72</v>
      </c>
      <c r="FX8" s="34" t="s">
        <v>73</v>
      </c>
      <c r="FY8" s="34" t="s">
        <v>74</v>
      </c>
      <c r="FZ8" s="34" t="s">
        <v>75</v>
      </c>
    </row>
    <row r="9" spans="2:182" x14ac:dyDescent="0.2">
      <c r="B9" s="35" t="s">
        <v>76</v>
      </c>
      <c r="C9" s="36">
        <v>29.22</v>
      </c>
      <c r="D9" s="36">
        <v>29.04</v>
      </c>
      <c r="E9" s="36">
        <v>27.18</v>
      </c>
      <c r="F9" s="36">
        <v>24.74</v>
      </c>
      <c r="G9" s="36">
        <v>25.75</v>
      </c>
      <c r="H9" s="36">
        <v>26.44</v>
      </c>
      <c r="I9" s="36">
        <v>28.42</v>
      </c>
      <c r="J9" s="36">
        <v>30.56</v>
      </c>
      <c r="K9" s="37">
        <v>30.77</v>
      </c>
      <c r="L9" s="37">
        <v>30.4</v>
      </c>
      <c r="M9" s="37">
        <v>30.16</v>
      </c>
      <c r="N9" s="37">
        <v>29.77</v>
      </c>
      <c r="O9" s="37">
        <v>30.84</v>
      </c>
      <c r="P9" s="37">
        <v>30.26</v>
      </c>
      <c r="Q9" s="37">
        <v>28.46</v>
      </c>
      <c r="R9" s="37">
        <v>26.59</v>
      </c>
      <c r="S9" s="37">
        <v>26.18</v>
      </c>
      <c r="T9" s="37">
        <v>26.72</v>
      </c>
      <c r="U9" s="37">
        <v>28.19</v>
      </c>
      <c r="V9" s="37">
        <v>30.52</v>
      </c>
      <c r="W9" s="37">
        <v>32.65</v>
      </c>
      <c r="X9" s="37">
        <v>32.340000000000003</v>
      </c>
      <c r="Y9" s="37">
        <v>32.29</v>
      </c>
      <c r="Z9" s="37">
        <v>32.22</v>
      </c>
      <c r="AA9" s="37">
        <v>30.84</v>
      </c>
      <c r="AB9" s="37">
        <v>30.26</v>
      </c>
      <c r="AC9" s="37">
        <v>28.46</v>
      </c>
      <c r="AD9" s="37">
        <v>26.59</v>
      </c>
      <c r="AE9" s="37">
        <v>26.18</v>
      </c>
      <c r="AF9" s="37">
        <v>26.72</v>
      </c>
      <c r="AG9" s="37">
        <v>28.19</v>
      </c>
      <c r="AH9" s="37">
        <v>30.52</v>
      </c>
      <c r="AI9" s="37">
        <v>31.16</v>
      </c>
      <c r="AJ9" s="37">
        <v>31.04</v>
      </c>
      <c r="AK9" s="37">
        <v>31.24</v>
      </c>
      <c r="AL9" s="37">
        <v>31.04</v>
      </c>
      <c r="AM9" s="95">
        <v>30.45</v>
      </c>
      <c r="AN9" s="95">
        <v>28.97</v>
      </c>
      <c r="AO9" s="95">
        <v>28.37</v>
      </c>
      <c r="AP9" s="95">
        <v>26.32</v>
      </c>
      <c r="AQ9" s="95">
        <v>26.32</v>
      </c>
      <c r="AR9" s="95">
        <v>27.2</v>
      </c>
      <c r="AS9" s="95">
        <v>30.85</v>
      </c>
      <c r="AT9" s="95">
        <v>32.47</v>
      </c>
      <c r="AU9" s="95">
        <v>33.659999999999997</v>
      </c>
      <c r="AV9" s="95">
        <v>37.79</v>
      </c>
      <c r="AW9" s="95">
        <v>37.950000000000003</v>
      </c>
      <c r="AX9" s="95">
        <v>36.270000000000003</v>
      </c>
      <c r="AY9" s="95">
        <v>40.94</v>
      </c>
      <c r="AZ9" s="95">
        <v>40.229999999999997</v>
      </c>
      <c r="BA9" s="95">
        <v>38.54</v>
      </c>
      <c r="BB9" s="95">
        <v>33.590000000000003</v>
      </c>
      <c r="BC9" s="95">
        <v>33.479999999999997</v>
      </c>
      <c r="BD9" s="95">
        <v>34.31</v>
      </c>
      <c r="BE9" s="95">
        <v>35.86</v>
      </c>
      <c r="BF9" s="95">
        <v>37.69</v>
      </c>
      <c r="BG9" s="95">
        <v>38.78</v>
      </c>
      <c r="BH9" s="95">
        <v>34.39</v>
      </c>
      <c r="BI9" s="95">
        <v>34.21</v>
      </c>
      <c r="BJ9" s="95">
        <v>33.619999999999997</v>
      </c>
      <c r="BK9" s="95">
        <v>32.5</v>
      </c>
      <c r="BL9" s="95">
        <v>34.869999999999997</v>
      </c>
      <c r="BM9" s="95">
        <v>32.03</v>
      </c>
      <c r="BN9" s="95">
        <v>24.27</v>
      </c>
      <c r="BO9" s="95">
        <v>26.89</v>
      </c>
      <c r="BP9" s="95">
        <v>27.02</v>
      </c>
      <c r="BQ9" s="95">
        <v>28.79</v>
      </c>
      <c r="BR9" s="95">
        <v>29.95</v>
      </c>
      <c r="BS9" s="95">
        <v>31.01</v>
      </c>
      <c r="BT9" s="95">
        <v>29.3</v>
      </c>
      <c r="BU9" s="95">
        <v>28.68</v>
      </c>
      <c r="BV9" s="95">
        <v>28.9</v>
      </c>
      <c r="BW9" s="95">
        <v>30.99</v>
      </c>
      <c r="BX9" s="95">
        <v>29.89</v>
      </c>
      <c r="BY9" s="95">
        <v>28.4</v>
      </c>
      <c r="BZ9" s="95">
        <v>27.67</v>
      </c>
      <c r="CA9" s="95">
        <v>27.85</v>
      </c>
      <c r="CB9" s="95">
        <v>29.66</v>
      </c>
      <c r="CC9" s="95">
        <v>31.25</v>
      </c>
      <c r="CD9" s="95">
        <v>33.96</v>
      </c>
      <c r="CE9" s="95">
        <v>34.299999999999997</v>
      </c>
      <c r="CF9" s="95">
        <v>32.39</v>
      </c>
      <c r="CG9" s="95">
        <v>32.47</v>
      </c>
      <c r="CH9" s="95">
        <v>32.11</v>
      </c>
      <c r="CI9" s="95">
        <v>33.049999999999997</v>
      </c>
      <c r="CJ9" s="95">
        <v>32.979999999999997</v>
      </c>
      <c r="CK9" s="95">
        <v>31.95</v>
      </c>
      <c r="CL9" s="95">
        <v>30.35</v>
      </c>
      <c r="CM9" s="95">
        <v>30.64</v>
      </c>
      <c r="CN9" s="95">
        <v>33.58</v>
      </c>
      <c r="CO9" s="95">
        <v>35.46</v>
      </c>
      <c r="CP9" s="95">
        <v>35.61</v>
      </c>
      <c r="CQ9" s="95">
        <v>36.44</v>
      </c>
      <c r="CR9" s="95">
        <v>34.58</v>
      </c>
      <c r="CS9" s="95">
        <v>33.130000000000003</v>
      </c>
      <c r="CT9" s="95">
        <v>32.21</v>
      </c>
      <c r="CU9" s="95">
        <v>34.159999999999997</v>
      </c>
      <c r="CV9" s="95">
        <v>34.49</v>
      </c>
      <c r="CW9" s="95">
        <v>32.74</v>
      </c>
      <c r="CX9" s="95">
        <v>29.9</v>
      </c>
      <c r="CY9" s="95">
        <v>29.7</v>
      </c>
      <c r="CZ9" s="95">
        <v>32.18</v>
      </c>
      <c r="DA9" s="95">
        <v>32.67</v>
      </c>
      <c r="DB9" s="95">
        <v>32.11</v>
      </c>
      <c r="DC9" s="95">
        <v>32.28</v>
      </c>
      <c r="DD9" s="95">
        <v>31.22</v>
      </c>
      <c r="DE9" s="95">
        <v>31.35</v>
      </c>
      <c r="DF9" s="95">
        <v>30.59</v>
      </c>
      <c r="DG9" s="95">
        <v>32.61</v>
      </c>
      <c r="DH9" s="95">
        <v>32.880000000000003</v>
      </c>
      <c r="DI9" s="95">
        <v>30.9</v>
      </c>
      <c r="DJ9" s="95">
        <v>32</v>
      </c>
      <c r="DK9" s="95">
        <v>32.299999999999997</v>
      </c>
      <c r="DL9" s="95">
        <v>34.74</v>
      </c>
      <c r="DM9" s="95">
        <v>36.090000000000003</v>
      </c>
      <c r="DN9" s="95">
        <v>36.44</v>
      </c>
      <c r="DO9" s="95">
        <v>37.22</v>
      </c>
      <c r="DP9" s="95">
        <v>36.69</v>
      </c>
      <c r="DQ9" s="95">
        <v>35.83</v>
      </c>
      <c r="DR9" s="95">
        <v>37.869999999999997</v>
      </c>
      <c r="DS9" s="95">
        <v>38.53</v>
      </c>
      <c r="DT9" s="95">
        <v>38.24</v>
      </c>
      <c r="DU9" s="95">
        <v>36.44</v>
      </c>
      <c r="DV9" s="95">
        <v>33.83</v>
      </c>
      <c r="DW9" s="95">
        <v>33.61</v>
      </c>
      <c r="DX9" s="95">
        <v>35.909999999999997</v>
      </c>
      <c r="DY9" s="95">
        <v>37.229999999999997</v>
      </c>
      <c r="DZ9" s="95">
        <v>38.26</v>
      </c>
      <c r="EA9" s="95">
        <v>38.47</v>
      </c>
      <c r="EB9" s="95">
        <v>36.25</v>
      </c>
      <c r="EC9" s="95">
        <v>34.93</v>
      </c>
      <c r="ED9" s="95">
        <v>33.21</v>
      </c>
      <c r="EE9" s="95">
        <v>33.200000000000003</v>
      </c>
      <c r="EF9" s="95">
        <v>31.52</v>
      </c>
      <c r="EG9" s="95">
        <v>30.33</v>
      </c>
      <c r="EH9" s="95">
        <v>29.93</v>
      </c>
      <c r="EI9" s="95">
        <v>29.64</v>
      </c>
      <c r="EJ9" s="95">
        <v>30.11</v>
      </c>
      <c r="EK9" s="95">
        <v>30.94</v>
      </c>
      <c r="EL9" s="95">
        <v>32.46</v>
      </c>
      <c r="EM9" s="95">
        <v>32.229999999999997</v>
      </c>
      <c r="EN9" s="95">
        <v>31.52</v>
      </c>
      <c r="EO9" s="95">
        <v>31.1</v>
      </c>
      <c r="EP9" s="95">
        <v>30.16</v>
      </c>
      <c r="EQ9" s="95">
        <v>29.07</v>
      </c>
      <c r="ER9" s="95">
        <v>28.89</v>
      </c>
      <c r="ES9" s="95">
        <v>27.96</v>
      </c>
      <c r="ET9" s="95">
        <v>28.43</v>
      </c>
      <c r="EU9" s="95">
        <v>28.78</v>
      </c>
      <c r="EV9" s="95">
        <v>28.65</v>
      </c>
      <c r="EW9" s="95">
        <v>28.4</v>
      </c>
      <c r="EX9" s="95">
        <v>29.42</v>
      </c>
      <c r="EY9" s="95">
        <v>30.2</v>
      </c>
      <c r="EZ9" s="95">
        <v>31.59</v>
      </c>
      <c r="FA9" s="95">
        <v>32.340000000000003</v>
      </c>
      <c r="FB9" s="95">
        <v>32.72</v>
      </c>
      <c r="FC9" s="95">
        <v>34.229999999999997</v>
      </c>
      <c r="FD9" s="95">
        <v>33.26</v>
      </c>
      <c r="FE9" s="95">
        <v>30.49</v>
      </c>
      <c r="FF9" s="95">
        <v>33.61</v>
      </c>
      <c r="FG9" s="95">
        <v>32.43</v>
      </c>
      <c r="FH9" s="95">
        <v>32.32</v>
      </c>
      <c r="FI9" s="95">
        <v>34.04</v>
      </c>
      <c r="FJ9" s="95">
        <v>34.979999999999997</v>
      </c>
      <c r="FK9" s="95">
        <v>36.6</v>
      </c>
      <c r="FL9" s="95">
        <v>36.17</v>
      </c>
      <c r="FM9" s="95">
        <v>36.4</v>
      </c>
      <c r="FN9" s="95">
        <v>36.01</v>
      </c>
      <c r="FO9" s="95">
        <v>35.270000000000003</v>
      </c>
      <c r="FP9" s="95">
        <v>35.04</v>
      </c>
      <c r="FQ9" s="95">
        <v>33.85</v>
      </c>
      <c r="FR9" s="95">
        <v>32.33</v>
      </c>
      <c r="FS9" s="95">
        <v>32.43</v>
      </c>
      <c r="FT9" s="95">
        <v>33.56</v>
      </c>
      <c r="FU9" s="95">
        <v>33.700000000000003</v>
      </c>
      <c r="FV9" s="95">
        <v>35.76</v>
      </c>
      <c r="FW9" s="95">
        <v>35.979999999999997</v>
      </c>
      <c r="FX9" s="95">
        <v>36.71</v>
      </c>
      <c r="FY9" s="95">
        <v>36.729999999999997</v>
      </c>
      <c r="FZ9" s="95">
        <v>36</v>
      </c>
    </row>
    <row r="10" spans="2:182" x14ac:dyDescent="0.2">
      <c r="B10" s="35" t="s">
        <v>77</v>
      </c>
      <c r="C10" s="36">
        <v>28.64</v>
      </c>
      <c r="D10" s="36">
        <v>28.12</v>
      </c>
      <c r="E10" s="36">
        <v>27.71</v>
      </c>
      <c r="F10" s="36">
        <v>27.65</v>
      </c>
      <c r="G10" s="36">
        <v>27.99</v>
      </c>
      <c r="H10" s="36">
        <v>27.78</v>
      </c>
      <c r="I10" s="36">
        <v>27.87</v>
      </c>
      <c r="J10" s="36">
        <v>28.44</v>
      </c>
      <c r="K10" s="37">
        <v>29.69</v>
      </c>
      <c r="L10" s="37">
        <v>30.99</v>
      </c>
      <c r="M10" s="37">
        <v>31.5</v>
      </c>
      <c r="N10" s="37">
        <v>30.52</v>
      </c>
      <c r="O10" s="37">
        <v>27.25</v>
      </c>
      <c r="P10" s="37">
        <v>26.75</v>
      </c>
      <c r="Q10" s="37">
        <v>26.45</v>
      </c>
      <c r="R10" s="37">
        <v>26.3</v>
      </c>
      <c r="S10" s="37">
        <v>26.15</v>
      </c>
      <c r="T10" s="37">
        <v>26.32</v>
      </c>
      <c r="U10" s="37">
        <v>26.35</v>
      </c>
      <c r="V10" s="37">
        <v>26.7</v>
      </c>
      <c r="W10" s="37">
        <v>28.77</v>
      </c>
      <c r="X10" s="37">
        <v>29.69</v>
      </c>
      <c r="Y10" s="37">
        <v>30.19</v>
      </c>
      <c r="Z10" s="37">
        <v>29.51</v>
      </c>
      <c r="AA10" s="37">
        <v>27.25</v>
      </c>
      <c r="AB10" s="37">
        <v>26.75</v>
      </c>
      <c r="AC10" s="37">
        <v>26.45</v>
      </c>
      <c r="AD10" s="37">
        <v>26.3</v>
      </c>
      <c r="AE10" s="37">
        <v>26.15</v>
      </c>
      <c r="AF10" s="37">
        <v>26.32</v>
      </c>
      <c r="AG10" s="37">
        <v>26.35</v>
      </c>
      <c r="AH10" s="37">
        <v>26.7</v>
      </c>
      <c r="AI10" s="37">
        <v>27.45</v>
      </c>
      <c r="AJ10" s="37">
        <v>27.87</v>
      </c>
      <c r="AK10" s="37">
        <v>28</v>
      </c>
      <c r="AL10" s="37">
        <v>27.75</v>
      </c>
      <c r="AM10" s="95">
        <v>27.05</v>
      </c>
      <c r="AN10" s="95">
        <v>27.15</v>
      </c>
      <c r="AO10" s="95">
        <v>27.15</v>
      </c>
      <c r="AP10" s="95">
        <v>27.4</v>
      </c>
      <c r="AQ10" s="95">
        <v>27.5</v>
      </c>
      <c r="AR10" s="95">
        <v>29.1</v>
      </c>
      <c r="AS10" s="95">
        <v>31.85</v>
      </c>
      <c r="AT10" s="95">
        <v>35</v>
      </c>
      <c r="AU10" s="95">
        <v>37</v>
      </c>
      <c r="AV10" s="95">
        <v>40.5</v>
      </c>
      <c r="AW10" s="95">
        <v>41</v>
      </c>
      <c r="AX10" s="95">
        <v>40.799999999999997</v>
      </c>
      <c r="AY10" s="95">
        <v>38.5</v>
      </c>
      <c r="AZ10" s="95">
        <v>37</v>
      </c>
      <c r="BA10" s="95">
        <v>35.299999999999997</v>
      </c>
      <c r="BB10" s="95">
        <v>34</v>
      </c>
      <c r="BC10" s="95">
        <v>34</v>
      </c>
      <c r="BD10" s="95">
        <v>32.799999999999997</v>
      </c>
      <c r="BE10" s="95">
        <v>33.6</v>
      </c>
      <c r="BF10" s="95">
        <v>34.1</v>
      </c>
      <c r="BG10" s="95">
        <v>33.4</v>
      </c>
      <c r="BH10" s="95">
        <v>31.8</v>
      </c>
      <c r="BI10" s="95">
        <v>29.8</v>
      </c>
      <c r="BJ10" s="95">
        <v>27.8</v>
      </c>
      <c r="BK10" s="95">
        <v>26</v>
      </c>
      <c r="BL10" s="95">
        <v>25.2</v>
      </c>
      <c r="BM10" s="95">
        <v>24</v>
      </c>
      <c r="BN10" s="95">
        <v>23</v>
      </c>
      <c r="BO10" s="95">
        <v>22.4</v>
      </c>
      <c r="BP10" s="95">
        <v>22</v>
      </c>
      <c r="BQ10" s="95">
        <v>22</v>
      </c>
      <c r="BR10" s="95">
        <v>22.18</v>
      </c>
      <c r="BS10" s="95">
        <v>22.07</v>
      </c>
      <c r="BT10" s="95">
        <v>23.1</v>
      </c>
      <c r="BU10" s="95">
        <v>25.5</v>
      </c>
      <c r="BV10" s="95">
        <v>26</v>
      </c>
      <c r="BW10" s="95">
        <v>28.4</v>
      </c>
      <c r="BX10" s="95">
        <v>28.14</v>
      </c>
      <c r="BY10" s="95">
        <v>27.95</v>
      </c>
      <c r="BZ10" s="95">
        <v>28.37</v>
      </c>
      <c r="CA10" s="95">
        <v>29.41</v>
      </c>
      <c r="CB10" s="95">
        <v>30.07</v>
      </c>
      <c r="CC10" s="95">
        <v>30.59</v>
      </c>
      <c r="CD10" s="95">
        <v>31.83</v>
      </c>
      <c r="CE10" s="95">
        <v>33.4</v>
      </c>
      <c r="CF10" s="95">
        <v>34.409999999999997</v>
      </c>
      <c r="CG10" s="95">
        <v>34.65</v>
      </c>
      <c r="CH10" s="95">
        <v>34.42</v>
      </c>
      <c r="CI10" s="95">
        <v>33.119999999999997</v>
      </c>
      <c r="CJ10" s="95">
        <v>33.200000000000003</v>
      </c>
      <c r="CK10" s="95">
        <v>34.06</v>
      </c>
      <c r="CL10" s="95">
        <v>34.18</v>
      </c>
      <c r="CM10" s="95">
        <v>34.44</v>
      </c>
      <c r="CN10" s="95">
        <v>34.39</v>
      </c>
      <c r="CO10" s="95">
        <v>34.53</v>
      </c>
      <c r="CP10" s="95">
        <v>34.729999999999997</v>
      </c>
      <c r="CQ10" s="95">
        <v>35.479999999999997</v>
      </c>
      <c r="CR10" s="95">
        <v>36.42</v>
      </c>
      <c r="CS10" s="95">
        <v>36.9</v>
      </c>
      <c r="CT10" s="95">
        <v>35.71</v>
      </c>
      <c r="CU10" s="95">
        <v>33.75</v>
      </c>
      <c r="CV10" s="95">
        <v>33.4</v>
      </c>
      <c r="CW10" s="95">
        <v>32.700000000000003</v>
      </c>
      <c r="CX10" s="95">
        <v>31.95</v>
      </c>
      <c r="CY10" s="95">
        <v>30.85</v>
      </c>
      <c r="CZ10" s="95">
        <v>29.15</v>
      </c>
      <c r="DA10" s="95">
        <v>29.04</v>
      </c>
      <c r="DB10" s="95">
        <v>29.13</v>
      </c>
      <c r="DC10" s="95">
        <v>30.84</v>
      </c>
      <c r="DD10" s="95">
        <v>33.6</v>
      </c>
      <c r="DE10" s="95">
        <v>34.97</v>
      </c>
      <c r="DF10" s="95">
        <v>35.020000000000003</v>
      </c>
      <c r="DG10" s="95">
        <v>34.770000000000003</v>
      </c>
      <c r="DH10" s="95">
        <v>34.58</v>
      </c>
      <c r="DI10" s="95">
        <v>34.68</v>
      </c>
      <c r="DJ10" s="95">
        <v>34.65</v>
      </c>
      <c r="DK10" s="95">
        <v>32.99</v>
      </c>
      <c r="DL10" s="95">
        <v>36.1</v>
      </c>
      <c r="DM10" s="95">
        <v>37.56</v>
      </c>
      <c r="DN10" s="95">
        <v>37.700000000000003</v>
      </c>
      <c r="DO10" s="95">
        <v>40</v>
      </c>
      <c r="DP10" s="95">
        <v>41.74</v>
      </c>
      <c r="DQ10" s="95">
        <v>42.46</v>
      </c>
      <c r="DR10" s="95">
        <v>42.24</v>
      </c>
      <c r="DS10" s="95">
        <v>41.26</v>
      </c>
      <c r="DT10" s="95">
        <v>40.94</v>
      </c>
      <c r="DU10" s="95">
        <v>40.549999999999997</v>
      </c>
      <c r="DV10" s="95">
        <v>39.72</v>
      </c>
      <c r="DW10" s="95">
        <v>38.869999999999997</v>
      </c>
      <c r="DX10" s="95">
        <v>37.97</v>
      </c>
      <c r="DY10" s="95">
        <v>37.18</v>
      </c>
      <c r="DZ10" s="95">
        <v>37.090000000000003</v>
      </c>
      <c r="EA10" s="95">
        <v>36.44</v>
      </c>
      <c r="EB10" s="95">
        <v>35.14</v>
      </c>
      <c r="EC10" s="95">
        <v>33.99</v>
      </c>
      <c r="ED10" s="95">
        <v>32.479999999999997</v>
      </c>
      <c r="EE10" s="95">
        <v>31.52</v>
      </c>
      <c r="EF10" s="95">
        <v>31.52</v>
      </c>
      <c r="EG10" s="95">
        <v>30.79</v>
      </c>
      <c r="EH10" s="95">
        <v>30.85</v>
      </c>
      <c r="EI10" s="95">
        <v>29.83</v>
      </c>
      <c r="EJ10" s="95">
        <v>28.83</v>
      </c>
      <c r="EK10" s="95">
        <v>27.94</v>
      </c>
      <c r="EL10" s="95">
        <v>27.78</v>
      </c>
      <c r="EM10" s="95">
        <v>28.38</v>
      </c>
      <c r="EN10" s="95">
        <v>29.5</v>
      </c>
      <c r="EO10" s="95">
        <v>29.77</v>
      </c>
      <c r="EP10" s="95">
        <v>29.74</v>
      </c>
      <c r="EQ10" s="95">
        <v>28.87</v>
      </c>
      <c r="ER10" s="95">
        <v>28.13</v>
      </c>
      <c r="ES10" s="95">
        <v>27.31</v>
      </c>
      <c r="ET10" s="95">
        <v>25.74</v>
      </c>
      <c r="EU10" s="95">
        <v>23.96</v>
      </c>
      <c r="EV10" s="95">
        <v>23.22</v>
      </c>
      <c r="EW10" s="95">
        <v>23.42</v>
      </c>
      <c r="EX10" s="95">
        <v>24.3</v>
      </c>
      <c r="EY10" s="95">
        <v>26.37</v>
      </c>
      <c r="EZ10" s="95">
        <v>30.42</v>
      </c>
      <c r="FA10" s="95">
        <v>33.14</v>
      </c>
      <c r="FB10" s="95">
        <v>33.67</v>
      </c>
      <c r="FC10" s="95">
        <v>34.130000000000003</v>
      </c>
      <c r="FD10" s="95">
        <v>33.97</v>
      </c>
      <c r="FE10" s="95">
        <v>33.56</v>
      </c>
      <c r="FF10" s="95">
        <v>33.49</v>
      </c>
      <c r="FG10" s="95">
        <v>33.83</v>
      </c>
      <c r="FH10" s="95">
        <v>34.380000000000003</v>
      </c>
      <c r="FI10" s="95">
        <v>35.89</v>
      </c>
      <c r="FJ10" s="95">
        <v>37.44</v>
      </c>
      <c r="FK10" s="95">
        <v>39.39</v>
      </c>
      <c r="FL10" s="95">
        <v>40.340000000000003</v>
      </c>
      <c r="FM10" s="95">
        <v>40.520000000000003</v>
      </c>
      <c r="FN10" s="95">
        <v>39.96</v>
      </c>
      <c r="FO10" s="95">
        <v>36.76</v>
      </c>
      <c r="FP10" s="95">
        <v>34.880000000000003</v>
      </c>
      <c r="FQ10" s="95">
        <v>34.21</v>
      </c>
      <c r="FR10" s="95">
        <v>32.99</v>
      </c>
      <c r="FS10" s="95">
        <v>32.380000000000003</v>
      </c>
      <c r="FT10" s="95">
        <v>32.56</v>
      </c>
      <c r="FU10" s="95">
        <v>33.19</v>
      </c>
      <c r="FV10" s="95">
        <v>33.83</v>
      </c>
      <c r="FW10" s="95">
        <v>35.43</v>
      </c>
      <c r="FX10" s="95">
        <v>36.630000000000003</v>
      </c>
      <c r="FY10" s="95">
        <v>37.159999999999997</v>
      </c>
      <c r="FZ10" s="95">
        <v>36.47</v>
      </c>
    </row>
    <row r="11" spans="2:182" x14ac:dyDescent="0.2">
      <c r="B11" s="35" t="s">
        <v>78</v>
      </c>
      <c r="C11" s="36"/>
      <c r="D11" s="36"/>
      <c r="E11" s="36"/>
      <c r="F11" s="36"/>
      <c r="G11" s="36">
        <v>16.899999999999999</v>
      </c>
      <c r="H11" s="36">
        <v>20.7</v>
      </c>
      <c r="I11" s="36">
        <v>22</v>
      </c>
      <c r="J11" s="36">
        <v>22.23</v>
      </c>
      <c r="K11" s="37">
        <v>22.8</v>
      </c>
      <c r="L11" s="37">
        <v>23.4</v>
      </c>
      <c r="M11" s="37">
        <v>24.7</v>
      </c>
      <c r="N11" s="37">
        <v>25.5</v>
      </c>
      <c r="O11" s="37">
        <v>26.62</v>
      </c>
      <c r="P11" s="37">
        <v>26.41</v>
      </c>
      <c r="Q11" s="37">
        <v>25.8</v>
      </c>
      <c r="R11" s="37">
        <v>25.19</v>
      </c>
      <c r="S11" s="37">
        <v>24.91</v>
      </c>
      <c r="T11" s="37">
        <v>23.95</v>
      </c>
      <c r="U11" s="37">
        <v>23.97</v>
      </c>
      <c r="V11" s="37">
        <v>24.59</v>
      </c>
      <c r="W11" s="37">
        <v>24.97</v>
      </c>
      <c r="X11" s="37">
        <v>25.28</v>
      </c>
      <c r="Y11" s="37">
        <v>25.4</v>
      </c>
      <c r="Z11" s="37">
        <v>26.91</v>
      </c>
      <c r="AA11" s="37">
        <v>26.62</v>
      </c>
      <c r="AB11" s="37">
        <v>26.41</v>
      </c>
      <c r="AC11" s="37">
        <v>25.8</v>
      </c>
      <c r="AD11" s="37">
        <v>25.19</v>
      </c>
      <c r="AE11" s="37">
        <v>24.91</v>
      </c>
      <c r="AF11" s="37">
        <v>23.95</v>
      </c>
      <c r="AG11" s="37">
        <v>23.97</v>
      </c>
      <c r="AH11" s="37">
        <v>24.59</v>
      </c>
      <c r="AI11" s="37">
        <v>24.61</v>
      </c>
      <c r="AJ11" s="37">
        <v>25.5</v>
      </c>
      <c r="AK11" s="37">
        <v>26.68</v>
      </c>
      <c r="AL11" s="37">
        <v>26.82</v>
      </c>
      <c r="AM11" s="95">
        <v>26.49</v>
      </c>
      <c r="AN11" s="95">
        <v>26.52</v>
      </c>
      <c r="AO11" s="95">
        <v>26.62</v>
      </c>
      <c r="AP11" s="95">
        <v>26.94</v>
      </c>
      <c r="AQ11" s="95">
        <v>27.26</v>
      </c>
      <c r="AR11" s="95">
        <v>27.02</v>
      </c>
      <c r="AS11" s="95">
        <v>28.09</v>
      </c>
      <c r="AT11" s="95">
        <v>28.84</v>
      </c>
      <c r="AU11" s="95">
        <v>30.9</v>
      </c>
      <c r="AV11" s="95">
        <v>33.47</v>
      </c>
      <c r="AW11" s="95">
        <v>35.69</v>
      </c>
      <c r="AX11" s="95">
        <v>36.700000000000003</v>
      </c>
      <c r="AY11" s="95">
        <v>34.299999999999997</v>
      </c>
      <c r="AZ11" s="95">
        <v>33.799999999999997</v>
      </c>
      <c r="BA11" s="95">
        <v>33.22</v>
      </c>
      <c r="BB11" s="95">
        <v>32.43</v>
      </c>
      <c r="BC11" s="95">
        <v>31.46</v>
      </c>
      <c r="BD11" s="95">
        <v>30.73</v>
      </c>
      <c r="BE11" s="95">
        <v>31.14</v>
      </c>
      <c r="BF11" s="95">
        <v>30.32</v>
      </c>
      <c r="BG11" s="95">
        <v>29.46</v>
      </c>
      <c r="BH11" s="95">
        <v>27.16</v>
      </c>
      <c r="BI11" s="95">
        <v>25.78</v>
      </c>
      <c r="BJ11" s="95">
        <v>24.02</v>
      </c>
      <c r="BK11" s="95">
        <v>22.27</v>
      </c>
      <c r="BL11" s="95">
        <v>20.28</v>
      </c>
      <c r="BM11" s="95">
        <v>20.5</v>
      </c>
      <c r="BN11" s="95">
        <v>21.05</v>
      </c>
      <c r="BO11" s="95">
        <v>21</v>
      </c>
      <c r="BP11" s="95">
        <v>20.54</v>
      </c>
      <c r="BQ11" s="95">
        <v>21.33</v>
      </c>
      <c r="BR11" s="95">
        <v>22.45</v>
      </c>
      <c r="BS11" s="95">
        <v>22.73</v>
      </c>
      <c r="BT11" s="95">
        <v>23.18</v>
      </c>
      <c r="BU11" s="95">
        <v>25.23</v>
      </c>
      <c r="BV11" s="95">
        <v>25.73</v>
      </c>
      <c r="BW11" s="95">
        <v>26.02</v>
      </c>
      <c r="BX11" s="95">
        <v>26.6</v>
      </c>
      <c r="BY11" s="95">
        <v>26.92</v>
      </c>
      <c r="BZ11" s="95">
        <v>26.91</v>
      </c>
      <c r="CA11" s="95">
        <v>25.81</v>
      </c>
      <c r="CB11" s="95">
        <v>25.6</v>
      </c>
      <c r="CC11" s="95">
        <v>25.82</v>
      </c>
      <c r="CD11" s="95">
        <v>27.19</v>
      </c>
      <c r="CE11" s="95">
        <v>28.2</v>
      </c>
      <c r="CF11" s="95">
        <v>28.94</v>
      </c>
      <c r="CG11" s="95">
        <v>30.1</v>
      </c>
      <c r="CH11" s="95">
        <v>29.79</v>
      </c>
      <c r="CI11" s="95">
        <v>30.02</v>
      </c>
      <c r="CJ11" s="95">
        <v>30.26</v>
      </c>
      <c r="CK11" s="95">
        <v>30.28</v>
      </c>
      <c r="CL11" s="95">
        <v>30.24</v>
      </c>
      <c r="CM11" s="95">
        <v>30.24</v>
      </c>
      <c r="CN11" s="95">
        <v>29.9</v>
      </c>
      <c r="CO11" s="95">
        <v>30.08</v>
      </c>
      <c r="CP11" s="95">
        <v>29.13</v>
      </c>
      <c r="CQ11" s="95">
        <v>27.98</v>
      </c>
      <c r="CR11" s="95">
        <v>28.33</v>
      </c>
      <c r="CS11" s="95">
        <v>28.91</v>
      </c>
      <c r="CT11" s="95">
        <v>28.74</v>
      </c>
      <c r="CU11" s="95">
        <v>28.82</v>
      </c>
      <c r="CV11" s="95">
        <v>30.34</v>
      </c>
      <c r="CW11" s="95">
        <v>30.25</v>
      </c>
      <c r="CX11" s="95">
        <v>28.79</v>
      </c>
      <c r="CY11" s="95">
        <v>27.46</v>
      </c>
      <c r="CZ11" s="95">
        <v>26.84</v>
      </c>
      <c r="DA11" s="95">
        <v>27.34</v>
      </c>
      <c r="DB11" s="95">
        <v>28.19</v>
      </c>
      <c r="DC11" s="95">
        <v>28.13</v>
      </c>
      <c r="DD11" s="95">
        <v>28.95</v>
      </c>
      <c r="DE11" s="95">
        <v>29.73</v>
      </c>
      <c r="DF11" s="95">
        <v>30.1</v>
      </c>
      <c r="DG11" s="95">
        <v>29.75</v>
      </c>
      <c r="DH11" s="95">
        <v>29.63</v>
      </c>
      <c r="DI11" s="95">
        <v>30.02</v>
      </c>
      <c r="DJ11" s="95">
        <v>30.26</v>
      </c>
      <c r="DK11" s="95">
        <v>30.03</v>
      </c>
      <c r="DL11" s="95">
        <v>29.48</v>
      </c>
      <c r="DM11" s="95">
        <v>30.21</v>
      </c>
      <c r="DN11" s="95">
        <v>31.17</v>
      </c>
      <c r="DO11" s="95">
        <v>32.64</v>
      </c>
      <c r="DP11" s="95">
        <v>34.07</v>
      </c>
      <c r="DQ11" s="95">
        <v>36.549999999999997</v>
      </c>
      <c r="DR11" s="95">
        <v>37.17</v>
      </c>
      <c r="DS11" s="95">
        <v>35.799999999999997</v>
      </c>
      <c r="DT11" s="95">
        <v>35.6</v>
      </c>
      <c r="DU11" s="95">
        <v>35.159999999999997</v>
      </c>
      <c r="DV11" s="95">
        <v>33.83</v>
      </c>
      <c r="DW11" s="95">
        <v>32.94</v>
      </c>
      <c r="DX11" s="95">
        <v>32.43</v>
      </c>
      <c r="DY11" s="95">
        <v>32.04</v>
      </c>
      <c r="DZ11" s="95">
        <v>30.18</v>
      </c>
      <c r="EA11" s="95">
        <v>29.74</v>
      </c>
      <c r="EB11" s="95">
        <v>29.64</v>
      </c>
      <c r="EC11" s="95">
        <v>29.61</v>
      </c>
      <c r="ED11" s="95">
        <v>29.98</v>
      </c>
      <c r="EE11" s="95">
        <v>28.55</v>
      </c>
      <c r="EF11" s="95">
        <v>29.09</v>
      </c>
      <c r="EG11" s="95">
        <v>29.57</v>
      </c>
      <c r="EH11" s="95">
        <v>29.35</v>
      </c>
      <c r="EI11" s="95">
        <v>28.23</v>
      </c>
      <c r="EJ11" s="95">
        <v>26.98</v>
      </c>
      <c r="EK11" s="95">
        <v>26.96</v>
      </c>
      <c r="EL11" s="95">
        <v>26.54</v>
      </c>
      <c r="EM11" s="95">
        <v>26.56</v>
      </c>
      <c r="EN11" s="95">
        <v>27.31</v>
      </c>
      <c r="EO11" s="95">
        <v>27.41</v>
      </c>
      <c r="EP11" s="95">
        <v>27.39</v>
      </c>
      <c r="EQ11" s="95">
        <v>26.14</v>
      </c>
      <c r="ER11" s="95">
        <v>25.6</v>
      </c>
      <c r="ES11" s="95">
        <v>25.71</v>
      </c>
      <c r="ET11" s="95">
        <v>24.43</v>
      </c>
      <c r="EU11" s="95">
        <v>23.33</v>
      </c>
      <c r="EV11" s="95">
        <v>23.12</v>
      </c>
      <c r="EW11" s="95">
        <v>23.29</v>
      </c>
      <c r="EX11" s="95">
        <v>24.95</v>
      </c>
      <c r="EY11" s="95">
        <v>26.41</v>
      </c>
      <c r="EZ11" s="95">
        <v>28.3</v>
      </c>
      <c r="FA11" s="95">
        <v>29.62</v>
      </c>
      <c r="FB11" s="95">
        <v>30.67</v>
      </c>
      <c r="FC11" s="95">
        <v>30.21</v>
      </c>
      <c r="FD11" s="95">
        <v>30.57</v>
      </c>
      <c r="FE11" s="95">
        <v>30.52</v>
      </c>
      <c r="FF11" s="95">
        <v>30.66</v>
      </c>
      <c r="FG11" s="95">
        <v>30.95</v>
      </c>
      <c r="FH11" s="95">
        <v>31.25</v>
      </c>
      <c r="FI11" s="95">
        <v>31.64</v>
      </c>
      <c r="FJ11" s="95">
        <v>32.57</v>
      </c>
      <c r="FK11" s="95">
        <v>33.71</v>
      </c>
      <c r="FL11" s="95">
        <v>34.75</v>
      </c>
      <c r="FM11" s="95">
        <v>36.020000000000003</v>
      </c>
      <c r="FN11" s="95">
        <v>36.07</v>
      </c>
      <c r="FO11" s="95">
        <v>34.020000000000003</v>
      </c>
      <c r="FP11" s="95">
        <v>32.950000000000003</v>
      </c>
      <c r="FQ11" s="95">
        <v>32.409999999999997</v>
      </c>
      <c r="FR11" s="95">
        <v>31.96</v>
      </c>
      <c r="FS11" s="95">
        <v>30.69</v>
      </c>
      <c r="FT11" s="95">
        <v>30.4</v>
      </c>
      <c r="FU11" s="95">
        <v>30.42</v>
      </c>
      <c r="FV11" s="95">
        <v>30.72</v>
      </c>
      <c r="FW11" s="95">
        <v>31.6</v>
      </c>
      <c r="FX11" s="95">
        <v>32.57</v>
      </c>
      <c r="FY11" s="95">
        <v>32.85</v>
      </c>
      <c r="FZ11" s="95">
        <v>33.200000000000003</v>
      </c>
    </row>
    <row r="12" spans="2:182" x14ac:dyDescent="0.2">
      <c r="B12" s="38" t="s">
        <v>79</v>
      </c>
      <c r="C12" s="39">
        <v>22.51</v>
      </c>
      <c r="D12" s="39">
        <v>22.79</v>
      </c>
      <c r="E12" s="39">
        <v>22.97</v>
      </c>
      <c r="F12" s="39">
        <v>23.01</v>
      </c>
      <c r="G12" s="39">
        <v>22.26</v>
      </c>
      <c r="H12" s="39">
        <v>22.61</v>
      </c>
      <c r="I12" s="39">
        <v>22.68</v>
      </c>
      <c r="J12" s="39">
        <v>22.61</v>
      </c>
      <c r="K12" s="40">
        <v>22.87</v>
      </c>
      <c r="L12" s="40">
        <v>23.35</v>
      </c>
      <c r="M12" s="40">
        <v>23.88</v>
      </c>
      <c r="N12" s="40">
        <v>24.43</v>
      </c>
      <c r="O12" s="40">
        <v>25.11</v>
      </c>
      <c r="P12" s="40">
        <v>25.11</v>
      </c>
      <c r="Q12" s="40">
        <v>25.28</v>
      </c>
      <c r="R12" s="40">
        <v>24.53</v>
      </c>
      <c r="S12" s="40">
        <v>24.61</v>
      </c>
      <c r="T12" s="40">
        <v>24.29</v>
      </c>
      <c r="U12" s="40">
        <v>23.73</v>
      </c>
      <c r="V12" s="40">
        <v>24.18</v>
      </c>
      <c r="W12" s="40">
        <v>24.37</v>
      </c>
      <c r="X12" s="40">
        <v>24.04</v>
      </c>
      <c r="Y12" s="40">
        <v>24.45</v>
      </c>
      <c r="Z12" s="40">
        <v>25.15</v>
      </c>
      <c r="AA12" s="40">
        <v>25.11</v>
      </c>
      <c r="AB12" s="40">
        <v>25.11</v>
      </c>
      <c r="AC12" s="40">
        <v>25.28</v>
      </c>
      <c r="AD12" s="40">
        <v>24.53</v>
      </c>
      <c r="AE12" s="40">
        <v>24.61</v>
      </c>
      <c r="AF12" s="40">
        <v>24.29</v>
      </c>
      <c r="AG12" s="40">
        <v>23.73</v>
      </c>
      <c r="AH12" s="40">
        <v>24.18</v>
      </c>
      <c r="AI12" s="40">
        <v>24.74</v>
      </c>
      <c r="AJ12" s="40">
        <v>25.3</v>
      </c>
      <c r="AK12" s="40">
        <v>26.22</v>
      </c>
      <c r="AL12" s="40">
        <v>27.06</v>
      </c>
      <c r="AM12" s="96">
        <v>27.39</v>
      </c>
      <c r="AN12" s="96">
        <v>27.46</v>
      </c>
      <c r="AO12" s="96">
        <v>28.24</v>
      </c>
      <c r="AP12" s="96">
        <v>27.8</v>
      </c>
      <c r="AQ12" s="96">
        <v>27.57</v>
      </c>
      <c r="AR12" s="96">
        <v>27.2</v>
      </c>
      <c r="AS12" s="96">
        <v>27.75</v>
      </c>
      <c r="AT12" s="96">
        <v>27.82</v>
      </c>
      <c r="AU12" s="96">
        <v>28.85</v>
      </c>
      <c r="AV12" s="96">
        <v>30.9</v>
      </c>
      <c r="AW12" s="96">
        <v>32.68</v>
      </c>
      <c r="AX12" s="96">
        <v>33.729999999999997</v>
      </c>
      <c r="AY12" s="96">
        <v>35.22</v>
      </c>
      <c r="AZ12" s="96">
        <v>35.22</v>
      </c>
      <c r="BA12" s="96">
        <v>35.61</v>
      </c>
      <c r="BB12" s="96">
        <v>33.869999999999997</v>
      </c>
      <c r="BC12" s="96">
        <v>33.44</v>
      </c>
      <c r="BD12" s="96">
        <v>33.28</v>
      </c>
      <c r="BE12" s="96">
        <v>32.32</v>
      </c>
      <c r="BF12" s="96">
        <v>31.61</v>
      </c>
      <c r="BG12" s="96">
        <v>31.24</v>
      </c>
      <c r="BH12" s="96">
        <v>30.45</v>
      </c>
      <c r="BI12" s="96">
        <v>27.99</v>
      </c>
      <c r="BJ12" s="96">
        <v>27.3</v>
      </c>
      <c r="BK12" s="96">
        <v>24.39</v>
      </c>
      <c r="BL12" s="96">
        <v>21.39</v>
      </c>
      <c r="BM12" s="96">
        <v>18.7</v>
      </c>
      <c r="BN12" s="96">
        <v>17.68</v>
      </c>
      <c r="BO12" s="96">
        <v>17.670000000000002</v>
      </c>
      <c r="BP12" s="96">
        <v>18</v>
      </c>
      <c r="BQ12" s="96">
        <v>18.600000000000001</v>
      </c>
      <c r="BR12" s="96">
        <v>19.54</v>
      </c>
      <c r="BS12" s="96">
        <v>20.96</v>
      </c>
      <c r="BT12" s="96">
        <v>23.24</v>
      </c>
      <c r="BU12" s="96">
        <v>25.16</v>
      </c>
      <c r="BV12" s="96">
        <v>25.99</v>
      </c>
      <c r="BW12" s="96">
        <v>25.84</v>
      </c>
      <c r="BX12" s="96">
        <v>25.84</v>
      </c>
      <c r="BY12" s="96">
        <v>26.08</v>
      </c>
      <c r="BZ12" s="96">
        <v>26.03</v>
      </c>
      <c r="CA12" s="96">
        <v>26.09</v>
      </c>
      <c r="CB12" s="96">
        <v>26.35</v>
      </c>
      <c r="CC12" s="96">
        <v>26.59</v>
      </c>
      <c r="CD12" s="96">
        <v>26.96</v>
      </c>
      <c r="CE12" s="96">
        <v>27.93</v>
      </c>
      <c r="CF12" s="96">
        <v>29.27</v>
      </c>
      <c r="CG12" s="96">
        <v>29.93</v>
      </c>
      <c r="CH12" s="96">
        <v>30.57</v>
      </c>
      <c r="CI12" s="96">
        <v>30.86</v>
      </c>
      <c r="CJ12" s="96">
        <v>31.21</v>
      </c>
      <c r="CK12" s="96">
        <v>31.21</v>
      </c>
      <c r="CL12" s="96">
        <v>31.79</v>
      </c>
      <c r="CM12" s="96">
        <v>31.64</v>
      </c>
      <c r="CN12" s="96">
        <v>31.61</v>
      </c>
      <c r="CO12" s="96">
        <v>31.39</v>
      </c>
      <c r="CP12" s="96">
        <v>31.58</v>
      </c>
      <c r="CQ12" s="96">
        <v>31.65</v>
      </c>
      <c r="CR12" s="96">
        <v>32.01</v>
      </c>
      <c r="CS12" s="96">
        <v>32.31</v>
      </c>
      <c r="CT12" s="96">
        <v>32.21</v>
      </c>
      <c r="CU12" s="96">
        <v>31.72</v>
      </c>
      <c r="CV12" s="96">
        <v>31.63</v>
      </c>
      <c r="CW12" s="96">
        <v>30.84</v>
      </c>
      <c r="CX12" s="96">
        <v>29.75</v>
      </c>
      <c r="CY12" s="96">
        <v>30.52</v>
      </c>
      <c r="CZ12" s="96">
        <v>27.69</v>
      </c>
      <c r="DA12" s="96">
        <v>27.18</v>
      </c>
      <c r="DB12" s="96">
        <v>27.24</v>
      </c>
      <c r="DC12" s="96">
        <v>28.05</v>
      </c>
      <c r="DD12" s="96">
        <v>29.33</v>
      </c>
      <c r="DE12" s="96">
        <v>30.43</v>
      </c>
      <c r="DF12" s="96">
        <v>31.03</v>
      </c>
      <c r="DG12" s="96">
        <v>31.4</v>
      </c>
      <c r="DH12" s="96">
        <v>31.66</v>
      </c>
      <c r="DI12" s="96">
        <v>31.73</v>
      </c>
      <c r="DJ12" s="96">
        <v>31.78</v>
      </c>
      <c r="DK12" s="96">
        <v>31.54</v>
      </c>
      <c r="DL12" s="96">
        <v>31.72</v>
      </c>
      <c r="DM12" s="96">
        <v>32.020000000000003</v>
      </c>
      <c r="DN12" s="96">
        <v>32.28</v>
      </c>
      <c r="DO12" s="96">
        <v>33.299999999999997</v>
      </c>
      <c r="DP12" s="96">
        <v>34.409999999999997</v>
      </c>
      <c r="DQ12" s="96">
        <v>35.03</v>
      </c>
      <c r="DR12" s="96">
        <v>35.549999999999997</v>
      </c>
      <c r="DS12" s="96">
        <v>35.799999999999997</v>
      </c>
      <c r="DT12" s="96">
        <v>35.950000000000003</v>
      </c>
      <c r="DU12" s="96">
        <v>35.799999999999997</v>
      </c>
      <c r="DV12" s="96">
        <v>35.049999999999997</v>
      </c>
      <c r="DW12" s="96">
        <v>34.47</v>
      </c>
      <c r="DX12" s="96">
        <v>33.630000000000003</v>
      </c>
      <c r="DY12" s="96">
        <v>33.18</v>
      </c>
      <c r="DZ12" s="96">
        <v>32.840000000000003</v>
      </c>
      <c r="EA12" s="96">
        <v>32.630000000000003</v>
      </c>
      <c r="EB12" s="96">
        <v>32.49</v>
      </c>
      <c r="EC12" s="96">
        <v>32.06</v>
      </c>
      <c r="ED12" s="96">
        <v>31.79</v>
      </c>
      <c r="EE12" s="96">
        <v>30.79</v>
      </c>
      <c r="EF12" s="96">
        <v>29.92</v>
      </c>
      <c r="EG12" s="96">
        <v>29.41</v>
      </c>
      <c r="EH12" s="96">
        <v>29.08</v>
      </c>
      <c r="EI12" s="96">
        <v>27.89</v>
      </c>
      <c r="EJ12" s="96">
        <v>27</v>
      </c>
      <c r="EK12" s="96">
        <v>26.43</v>
      </c>
      <c r="EL12" s="96">
        <v>26.25</v>
      </c>
      <c r="EM12" s="96">
        <v>26.63</v>
      </c>
      <c r="EN12" s="96">
        <v>27.08</v>
      </c>
      <c r="EO12" s="96">
        <v>27.41</v>
      </c>
      <c r="EP12" s="96">
        <v>27.43</v>
      </c>
      <c r="EQ12" s="96">
        <v>27.53</v>
      </c>
      <c r="ER12" s="96">
        <v>26.83</v>
      </c>
      <c r="ES12" s="96">
        <v>25.89</v>
      </c>
      <c r="ET12" s="96">
        <v>24.72</v>
      </c>
      <c r="EU12" s="96">
        <v>23.67</v>
      </c>
      <c r="EV12" s="96">
        <v>23.17</v>
      </c>
      <c r="EW12" s="96">
        <v>23.12</v>
      </c>
      <c r="EX12" s="96">
        <v>23.39</v>
      </c>
      <c r="EY12" s="96">
        <v>24.21</v>
      </c>
      <c r="EZ12" s="96">
        <v>25.78</v>
      </c>
      <c r="FA12" s="96">
        <v>27.05</v>
      </c>
      <c r="FB12" s="96">
        <v>28.29</v>
      </c>
      <c r="FC12" s="96">
        <v>29.15</v>
      </c>
      <c r="FD12" s="96">
        <v>29.52</v>
      </c>
      <c r="FE12" s="96">
        <v>29.51</v>
      </c>
      <c r="FF12" s="96">
        <v>29.79</v>
      </c>
      <c r="FG12" s="96">
        <v>29.86</v>
      </c>
      <c r="FH12" s="96">
        <v>29.99</v>
      </c>
      <c r="FI12" s="96">
        <v>30.49</v>
      </c>
      <c r="FJ12" s="96">
        <v>30.91</v>
      </c>
      <c r="FK12" s="96">
        <v>31.97</v>
      </c>
      <c r="FL12" s="96">
        <v>33.06</v>
      </c>
      <c r="FM12" s="96">
        <v>33.61</v>
      </c>
      <c r="FN12" s="96">
        <v>33.97</v>
      </c>
      <c r="FO12" s="96">
        <v>33.71</v>
      </c>
      <c r="FP12" s="96">
        <v>33.020000000000003</v>
      </c>
      <c r="FQ12" s="96">
        <v>32.42</v>
      </c>
      <c r="FR12" s="96">
        <v>30.87</v>
      </c>
      <c r="FS12" s="96">
        <v>30.65</v>
      </c>
      <c r="FT12" s="96">
        <v>30.59</v>
      </c>
      <c r="FU12" s="96">
        <v>30.77</v>
      </c>
      <c r="FV12" s="96">
        <v>30.82</v>
      </c>
      <c r="FW12" s="96">
        <v>31.71</v>
      </c>
      <c r="FX12" s="96">
        <v>32.450000000000003</v>
      </c>
      <c r="FY12" s="96">
        <v>32.92</v>
      </c>
      <c r="FZ12" s="96">
        <v>33.159999999999997</v>
      </c>
    </row>
    <row r="13" spans="2:182" ht="13.5" thickBot="1" x14ac:dyDescent="0.25">
      <c r="B13" s="41" t="s">
        <v>80</v>
      </c>
      <c r="C13" s="42">
        <v>24.14</v>
      </c>
      <c r="D13" s="42">
        <v>24.01</v>
      </c>
      <c r="E13" s="42">
        <v>24.13</v>
      </c>
      <c r="F13" s="42">
        <v>24.42</v>
      </c>
      <c r="G13" s="42">
        <v>24.99</v>
      </c>
      <c r="H13" s="42">
        <v>24.99</v>
      </c>
      <c r="I13" s="42">
        <v>25.12</v>
      </c>
      <c r="J13" s="42">
        <v>25.12</v>
      </c>
      <c r="K13" s="43">
        <v>25.37</v>
      </c>
      <c r="L13" s="43">
        <v>25.78</v>
      </c>
      <c r="M13" s="43">
        <v>26.46</v>
      </c>
      <c r="N13" s="43">
        <v>27.22</v>
      </c>
      <c r="O13" s="43">
        <v>27.56</v>
      </c>
      <c r="P13" s="43">
        <v>27.63</v>
      </c>
      <c r="Q13" s="43">
        <v>27.36</v>
      </c>
      <c r="R13" s="43">
        <v>27.16</v>
      </c>
      <c r="S13" s="43">
        <v>27</v>
      </c>
      <c r="T13" s="43">
        <v>26.62</v>
      </c>
      <c r="U13" s="43">
        <v>26.01</v>
      </c>
      <c r="V13" s="43">
        <v>26.21</v>
      </c>
      <c r="W13" s="43">
        <v>27</v>
      </c>
      <c r="X13" s="43">
        <v>27.04</v>
      </c>
      <c r="Y13" s="43">
        <v>26.99</v>
      </c>
      <c r="Z13" s="43">
        <v>27.46</v>
      </c>
      <c r="AA13" s="43">
        <v>27.56</v>
      </c>
      <c r="AB13" s="43">
        <v>27.63</v>
      </c>
      <c r="AC13" s="43">
        <v>27.36</v>
      </c>
      <c r="AD13" s="43">
        <v>27.16</v>
      </c>
      <c r="AE13" s="43">
        <v>27</v>
      </c>
      <c r="AF13" s="43">
        <v>26.62</v>
      </c>
      <c r="AG13" s="43">
        <v>26.01</v>
      </c>
      <c r="AH13" s="43">
        <v>26.21</v>
      </c>
      <c r="AI13" s="43">
        <v>26.11</v>
      </c>
      <c r="AJ13" s="43">
        <v>26.57</v>
      </c>
      <c r="AK13" s="43">
        <v>26.82</v>
      </c>
      <c r="AL13" s="43">
        <v>27.2</v>
      </c>
      <c r="AM13" s="97">
        <v>26.9</v>
      </c>
      <c r="AN13" s="97">
        <v>27.18</v>
      </c>
      <c r="AO13" s="97">
        <v>27.03</v>
      </c>
      <c r="AP13" s="97">
        <v>27.08</v>
      </c>
      <c r="AQ13" s="97">
        <v>26.9</v>
      </c>
      <c r="AR13" s="97">
        <v>26.6</v>
      </c>
      <c r="AS13" s="97">
        <v>27.06</v>
      </c>
      <c r="AT13" s="97">
        <v>28.24</v>
      </c>
      <c r="AU13" s="97">
        <v>29.95</v>
      </c>
      <c r="AV13" s="97">
        <v>33.380000000000003</v>
      </c>
      <c r="AW13" s="97">
        <v>36.35</v>
      </c>
      <c r="AX13" s="97">
        <v>36.96</v>
      </c>
      <c r="AY13" s="97">
        <v>36.99</v>
      </c>
      <c r="AZ13" s="97">
        <v>37.479999999999997</v>
      </c>
      <c r="BA13" s="97">
        <v>37.65</v>
      </c>
      <c r="BB13" s="97">
        <v>35.56</v>
      </c>
      <c r="BC13" s="97">
        <v>33.9</v>
      </c>
      <c r="BD13" s="97">
        <v>34.26</v>
      </c>
      <c r="BE13" s="97">
        <v>33.409999999999997</v>
      </c>
      <c r="BF13" s="97">
        <v>31.62</v>
      </c>
      <c r="BG13" s="97">
        <v>30.74</v>
      </c>
      <c r="BH13" s="97">
        <v>29.31</v>
      </c>
      <c r="BI13" s="97">
        <v>27.55</v>
      </c>
      <c r="BJ13" s="97">
        <v>25.46</v>
      </c>
      <c r="BK13" s="97">
        <v>23.04</v>
      </c>
      <c r="BL13" s="97">
        <v>21.12</v>
      </c>
      <c r="BM13" s="97">
        <v>21.7</v>
      </c>
      <c r="BN13" s="97">
        <v>22.04</v>
      </c>
      <c r="BO13" s="97">
        <v>21.92</v>
      </c>
      <c r="BP13" s="97">
        <v>21.81</v>
      </c>
      <c r="BQ13" s="97">
        <v>22.25</v>
      </c>
      <c r="BR13" s="97">
        <v>22.42</v>
      </c>
      <c r="BS13" s="97">
        <v>23</v>
      </c>
      <c r="BT13" s="97">
        <v>23.24</v>
      </c>
      <c r="BU13" s="97">
        <v>24.1</v>
      </c>
      <c r="BV13" s="97">
        <v>24.88</v>
      </c>
      <c r="BW13" s="97">
        <v>25.71</v>
      </c>
      <c r="BX13" s="97">
        <v>26.52</v>
      </c>
      <c r="BY13" s="97">
        <v>27.29</v>
      </c>
      <c r="BZ13" s="97">
        <v>27.82</v>
      </c>
      <c r="CA13" s="97">
        <v>27.9</v>
      </c>
      <c r="CB13" s="97">
        <v>27.76</v>
      </c>
      <c r="CC13" s="97">
        <v>28.35</v>
      </c>
      <c r="CD13" s="97">
        <v>28.13</v>
      </c>
      <c r="CE13" s="97">
        <v>30.1</v>
      </c>
      <c r="CF13" s="97">
        <v>27.6</v>
      </c>
      <c r="CG13" s="97">
        <v>31.18</v>
      </c>
      <c r="CH13" s="97">
        <v>31.02</v>
      </c>
      <c r="CI13" s="97">
        <v>32.19</v>
      </c>
      <c r="CJ13" s="97">
        <v>32.19</v>
      </c>
      <c r="CK13" s="97">
        <v>32.71</v>
      </c>
      <c r="CL13" s="97">
        <v>33</v>
      </c>
      <c r="CM13" s="97">
        <v>33.020000000000003</v>
      </c>
      <c r="CN13" s="97">
        <v>33.15</v>
      </c>
      <c r="CO13" s="97">
        <v>33.159999999999997</v>
      </c>
      <c r="CP13" s="97">
        <v>33.159999999999997</v>
      </c>
      <c r="CQ13" s="97">
        <v>32.86</v>
      </c>
      <c r="CR13" s="97">
        <v>32.86</v>
      </c>
      <c r="CS13" s="97">
        <v>32.01</v>
      </c>
      <c r="CT13" s="97">
        <v>31.98</v>
      </c>
      <c r="CU13" s="97">
        <v>31.98</v>
      </c>
      <c r="CV13" s="97">
        <v>32.270000000000003</v>
      </c>
      <c r="CW13" s="97">
        <v>32.14</v>
      </c>
      <c r="CX13" s="97">
        <v>30.71</v>
      </c>
      <c r="CY13" s="97">
        <v>28.96</v>
      </c>
      <c r="CZ13" s="97">
        <v>27.73</v>
      </c>
      <c r="DA13" s="97">
        <v>27.51</v>
      </c>
      <c r="DB13" s="97">
        <v>28.06</v>
      </c>
      <c r="DC13" s="97">
        <v>28.72</v>
      </c>
      <c r="DD13" s="97">
        <v>29.19</v>
      </c>
      <c r="DE13" s="97">
        <v>29.49</v>
      </c>
      <c r="DF13" s="97">
        <v>30.1</v>
      </c>
      <c r="DG13" s="97">
        <v>32</v>
      </c>
      <c r="DH13" s="97">
        <v>31.4</v>
      </c>
      <c r="DI13" s="97">
        <v>31.75</v>
      </c>
      <c r="DJ13" s="97">
        <v>31.8</v>
      </c>
      <c r="DK13" s="97">
        <v>32.03</v>
      </c>
      <c r="DL13" s="97">
        <v>32.020000000000003</v>
      </c>
      <c r="DM13" s="97">
        <v>32.229999999999997</v>
      </c>
      <c r="DN13" s="97">
        <v>32.79</v>
      </c>
      <c r="DO13" s="97">
        <v>33.94</v>
      </c>
      <c r="DP13" s="97">
        <v>35.06</v>
      </c>
      <c r="DQ13" s="97">
        <v>33.57</v>
      </c>
      <c r="DR13" s="97">
        <v>33.57</v>
      </c>
      <c r="DS13" s="97">
        <v>34.24</v>
      </c>
      <c r="DT13" s="97">
        <v>34.47</v>
      </c>
      <c r="DU13" s="97">
        <v>34.64</v>
      </c>
      <c r="DV13" s="97">
        <v>34.46</v>
      </c>
      <c r="DW13" s="97">
        <v>34.11</v>
      </c>
      <c r="DX13" s="97">
        <v>33.729999999999997</v>
      </c>
      <c r="DY13" s="97">
        <v>33.54</v>
      </c>
      <c r="DZ13" s="97">
        <v>32.54</v>
      </c>
      <c r="EA13" s="97">
        <v>31.99</v>
      </c>
      <c r="EB13" s="97">
        <v>30.93</v>
      </c>
      <c r="EC13" s="97">
        <v>31.19</v>
      </c>
      <c r="ED13" s="97">
        <v>31.13</v>
      </c>
      <c r="EE13" s="97">
        <v>29.76</v>
      </c>
      <c r="EF13" s="97">
        <v>29.57</v>
      </c>
      <c r="EG13" s="97">
        <v>29.55</v>
      </c>
      <c r="EH13" s="97">
        <v>28.9</v>
      </c>
      <c r="EI13" s="97">
        <v>27.57</v>
      </c>
      <c r="EJ13" s="97">
        <v>26.6</v>
      </c>
      <c r="EK13" s="97">
        <v>25.87</v>
      </c>
      <c r="EL13" s="97">
        <v>25.32</v>
      </c>
      <c r="EM13" s="97">
        <v>25.42</v>
      </c>
      <c r="EN13" s="97">
        <v>26.01</v>
      </c>
      <c r="EO13" s="97">
        <v>26.4</v>
      </c>
      <c r="EP13" s="97">
        <v>26.7</v>
      </c>
      <c r="EQ13" s="97">
        <v>26.37</v>
      </c>
      <c r="ER13" s="97">
        <v>25.49</v>
      </c>
      <c r="ES13" s="97">
        <v>24.51</v>
      </c>
      <c r="ET13" s="97">
        <v>23.56</v>
      </c>
      <c r="EU13" s="97">
        <v>22.52</v>
      </c>
      <c r="EV13" s="97">
        <v>22.02</v>
      </c>
      <c r="EW13" s="97">
        <v>21.96</v>
      </c>
      <c r="EX13" s="97">
        <v>22.34</v>
      </c>
      <c r="EY13" s="97">
        <v>23.13</v>
      </c>
      <c r="EZ13" s="97">
        <v>24.36</v>
      </c>
      <c r="FA13" s="97">
        <v>25.68</v>
      </c>
      <c r="FB13" s="97">
        <v>27.02</v>
      </c>
      <c r="FC13" s="97">
        <v>28</v>
      </c>
      <c r="FD13" s="97">
        <v>28.79</v>
      </c>
      <c r="FE13" s="97">
        <v>29.26</v>
      </c>
      <c r="FF13" s="97">
        <v>29.88</v>
      </c>
      <c r="FG13" s="97">
        <v>30.42</v>
      </c>
      <c r="FH13" s="97">
        <v>31.02</v>
      </c>
      <c r="FI13" s="97">
        <v>31.53</v>
      </c>
      <c r="FJ13" s="97">
        <v>31.6</v>
      </c>
      <c r="FK13" s="97">
        <v>33.08</v>
      </c>
      <c r="FL13" s="97">
        <v>34.68</v>
      </c>
      <c r="FM13" s="97">
        <v>35.21</v>
      </c>
      <c r="FN13" s="97">
        <v>35.4</v>
      </c>
      <c r="FO13" s="97">
        <v>34.479999999999997</v>
      </c>
      <c r="FP13" s="97">
        <v>33.82</v>
      </c>
      <c r="FQ13" s="97">
        <v>32.82</v>
      </c>
      <c r="FR13" s="97">
        <v>32.049999999999997</v>
      </c>
      <c r="FS13" s="97">
        <v>31.21</v>
      </c>
      <c r="FT13" s="97">
        <v>30.78</v>
      </c>
      <c r="FU13" s="97">
        <v>28.23</v>
      </c>
      <c r="FV13" s="97">
        <v>31.17</v>
      </c>
      <c r="FW13" s="97">
        <v>31.96</v>
      </c>
      <c r="FX13" s="97">
        <v>32.82</v>
      </c>
      <c r="FY13" s="97">
        <v>33.54</v>
      </c>
      <c r="FZ13" s="97">
        <v>34.5</v>
      </c>
    </row>
    <row r="14" spans="2:182" ht="13.5" thickBot="1" x14ac:dyDescent="0.25"/>
    <row r="15" spans="2:182" ht="13.5" thickBot="1" x14ac:dyDescent="0.25">
      <c r="B15" s="54"/>
      <c r="C15" t="s">
        <v>97</v>
      </c>
      <c r="CF15" s="103"/>
      <c r="CG15" s="103" t="s">
        <v>260</v>
      </c>
      <c r="CH15" s="250" t="s">
        <v>261</v>
      </c>
    </row>
    <row r="16" spans="2:182" x14ac:dyDescent="0.2">
      <c r="CF16" s="251" t="s">
        <v>202</v>
      </c>
      <c r="CG16" s="251">
        <v>58.11</v>
      </c>
      <c r="CH16" s="252">
        <v>55.96</v>
      </c>
    </row>
    <row r="17" spans="3:86" x14ac:dyDescent="0.2">
      <c r="Z17" s="55"/>
      <c r="CF17" s="253" t="s">
        <v>204</v>
      </c>
      <c r="CG17" s="253">
        <v>49.55</v>
      </c>
      <c r="CH17" s="254">
        <v>49.16</v>
      </c>
    </row>
    <row r="18" spans="3:86" x14ac:dyDescent="0.2">
      <c r="CF18" s="253" t="s">
        <v>133</v>
      </c>
      <c r="CG18" s="253">
        <v>39.200000000000003</v>
      </c>
      <c r="CH18" s="254">
        <v>41.81</v>
      </c>
    </row>
    <row r="19" spans="3:86" x14ac:dyDescent="0.2">
      <c r="CF19" s="253" t="s">
        <v>164</v>
      </c>
      <c r="CG19" s="253">
        <v>38.74</v>
      </c>
      <c r="CH19" s="254">
        <v>40.74</v>
      </c>
    </row>
    <row r="20" spans="3:86" x14ac:dyDescent="0.2">
      <c r="CF20" s="253" t="s">
        <v>140</v>
      </c>
      <c r="CG20" s="253">
        <v>38.18</v>
      </c>
      <c r="CH20" s="254">
        <v>38.78</v>
      </c>
    </row>
    <row r="21" spans="3:86" x14ac:dyDescent="0.2">
      <c r="CF21" s="253" t="s">
        <v>149</v>
      </c>
      <c r="CG21" s="253">
        <v>37.44</v>
      </c>
      <c r="CH21" s="254">
        <v>40.049999999999997</v>
      </c>
    </row>
    <row r="22" spans="3:86" x14ac:dyDescent="0.2">
      <c r="CF22" s="253" t="s">
        <v>206</v>
      </c>
      <c r="CG22" s="253">
        <v>37.25</v>
      </c>
      <c r="CH22" s="254">
        <v>41.5</v>
      </c>
    </row>
    <row r="23" spans="3:86" x14ac:dyDescent="0.2">
      <c r="CF23" s="253" t="s">
        <v>128</v>
      </c>
      <c r="CG23" s="253">
        <v>37.200000000000003</v>
      </c>
      <c r="CH23" s="254">
        <v>38.08</v>
      </c>
    </row>
    <row r="24" spans="3:86" x14ac:dyDescent="0.2">
      <c r="CF24" s="253" t="s">
        <v>138</v>
      </c>
      <c r="CG24" s="253">
        <v>36.97</v>
      </c>
      <c r="CH24" s="254">
        <v>37.89</v>
      </c>
    </row>
    <row r="25" spans="3:86" x14ac:dyDescent="0.2">
      <c r="CF25" s="253" t="s">
        <v>129</v>
      </c>
      <c r="CG25" s="253">
        <v>36.9</v>
      </c>
      <c r="CH25" s="254">
        <v>40.590000000000003</v>
      </c>
    </row>
    <row r="26" spans="3:86" x14ac:dyDescent="0.2">
      <c r="CF26" s="253" t="s">
        <v>77</v>
      </c>
      <c r="CG26" s="253">
        <v>36.47</v>
      </c>
      <c r="CH26" s="254">
        <v>39.96</v>
      </c>
    </row>
    <row r="27" spans="3:86" x14ac:dyDescent="0.2">
      <c r="CF27" s="253" t="s">
        <v>205</v>
      </c>
      <c r="CG27" s="253">
        <v>36.11</v>
      </c>
      <c r="CH27" s="254">
        <v>38.49</v>
      </c>
    </row>
    <row r="28" spans="3:86" x14ac:dyDescent="0.2">
      <c r="CF28" s="253" t="s">
        <v>76</v>
      </c>
      <c r="CG28" s="253">
        <v>36</v>
      </c>
      <c r="CH28" s="254">
        <v>36.01</v>
      </c>
    </row>
    <row r="29" spans="3:86" x14ac:dyDescent="0.2">
      <c r="CF29" s="253" t="s">
        <v>134</v>
      </c>
      <c r="CG29" s="253">
        <v>35.53</v>
      </c>
      <c r="CH29" s="254">
        <v>35.67</v>
      </c>
    </row>
    <row r="30" spans="3:86" x14ac:dyDescent="0.2">
      <c r="CF30" s="253" t="s">
        <v>80</v>
      </c>
      <c r="CG30" s="253">
        <v>34.5</v>
      </c>
      <c r="CH30" s="254">
        <v>35.4</v>
      </c>
    </row>
    <row r="31" spans="3:86" x14ac:dyDescent="0.2">
      <c r="CF31" s="253" t="s">
        <v>199</v>
      </c>
      <c r="CG31" s="253">
        <v>34.340000000000003</v>
      </c>
      <c r="CH31" s="254">
        <v>33.119999999999997</v>
      </c>
    </row>
    <row r="32" spans="3:86" ht="14.25" x14ac:dyDescent="0.2">
      <c r="C32" s="44" t="s">
        <v>82</v>
      </c>
      <c r="CF32" s="255" t="s">
        <v>78</v>
      </c>
      <c r="CG32" s="255">
        <v>33.200000000000003</v>
      </c>
      <c r="CH32" s="256">
        <v>36.07</v>
      </c>
    </row>
    <row r="33" spans="84:86" x14ac:dyDescent="0.2">
      <c r="CF33" s="253" t="s">
        <v>208</v>
      </c>
      <c r="CG33" s="253">
        <v>33.17</v>
      </c>
      <c r="CH33" s="254">
        <v>34.79</v>
      </c>
    </row>
    <row r="34" spans="84:86" x14ac:dyDescent="0.2">
      <c r="CF34" s="253" t="s">
        <v>79</v>
      </c>
      <c r="CG34" s="253">
        <v>33.159999999999997</v>
      </c>
      <c r="CH34" s="254">
        <v>33.97</v>
      </c>
    </row>
    <row r="35" spans="84:86" x14ac:dyDescent="0.2">
      <c r="CF35" s="253" t="s">
        <v>190</v>
      </c>
      <c r="CG35" s="253">
        <v>32.11</v>
      </c>
      <c r="CH35" s="254">
        <v>33.17</v>
      </c>
    </row>
    <row r="36" spans="84:86" x14ac:dyDescent="0.2">
      <c r="CF36" s="253" t="s">
        <v>130</v>
      </c>
      <c r="CG36" s="253">
        <v>32.020000000000003</v>
      </c>
      <c r="CH36" s="254">
        <v>32.43</v>
      </c>
    </row>
    <row r="37" spans="84:86" x14ac:dyDescent="0.2">
      <c r="CF37" s="253" t="s">
        <v>141</v>
      </c>
      <c r="CG37" s="253">
        <v>32.01</v>
      </c>
      <c r="CH37" s="254">
        <v>31.97</v>
      </c>
    </row>
    <row r="38" spans="84:86" x14ac:dyDescent="0.2">
      <c r="CF38" s="253" t="s">
        <v>207</v>
      </c>
      <c r="CG38" s="253">
        <v>31.95</v>
      </c>
      <c r="CH38" s="254">
        <v>32.97</v>
      </c>
    </row>
    <row r="39" spans="84:86" x14ac:dyDescent="0.2">
      <c r="CF39" s="253" t="s">
        <v>147</v>
      </c>
      <c r="CG39" s="253">
        <v>31.84</v>
      </c>
      <c r="CH39" s="254">
        <v>32.299999999999997</v>
      </c>
    </row>
    <row r="40" spans="84:86" x14ac:dyDescent="0.2">
      <c r="CF40" s="253" t="s">
        <v>151</v>
      </c>
      <c r="CG40" s="253">
        <v>31.39</v>
      </c>
      <c r="CH40" s="254">
        <v>32.229999999999997</v>
      </c>
    </row>
    <row r="41" spans="84:86" x14ac:dyDescent="0.2">
      <c r="CF41" s="253" t="s">
        <v>137</v>
      </c>
      <c r="CG41" s="253">
        <v>30.83</v>
      </c>
      <c r="CH41" s="254">
        <v>32.29</v>
      </c>
    </row>
    <row r="42" spans="84:86" x14ac:dyDescent="0.2">
      <c r="CF42" s="253" t="s">
        <v>209</v>
      </c>
      <c r="CG42" s="253">
        <v>30.78</v>
      </c>
      <c r="CH42" s="254">
        <v>32.450000000000003</v>
      </c>
    </row>
    <row r="43" spans="84:86" ht="13.5" thickBot="1" x14ac:dyDescent="0.25">
      <c r="CF43" s="253" t="s">
        <v>131</v>
      </c>
      <c r="CG43" s="253">
        <v>29.99</v>
      </c>
      <c r="CH43" s="254">
        <v>32.590000000000003</v>
      </c>
    </row>
    <row r="44" spans="84:86" ht="13.5" thickBot="1" x14ac:dyDescent="0.25">
      <c r="CF44" s="103" t="s">
        <v>210</v>
      </c>
      <c r="CG44" s="103">
        <v>35.56</v>
      </c>
      <c r="CH44" s="250">
        <v>37.479999999999997</v>
      </c>
    </row>
    <row r="46" spans="84:86" ht="13.5" thickBot="1" x14ac:dyDescent="0.25"/>
    <row r="47" spans="84:86" ht="13.5" thickBot="1" x14ac:dyDescent="0.25">
      <c r="CF47" s="103"/>
      <c r="CG47" s="475" t="s">
        <v>262</v>
      </c>
      <c r="CH47" s="103" t="s">
        <v>217</v>
      </c>
    </row>
    <row r="48" spans="84:86" x14ac:dyDescent="0.2">
      <c r="CF48" s="253" t="s">
        <v>202</v>
      </c>
      <c r="CG48" s="254">
        <v>55.97</v>
      </c>
      <c r="CH48" s="254">
        <v>55.88</v>
      </c>
    </row>
    <row r="49" spans="2:86" x14ac:dyDescent="0.2">
      <c r="B49" s="51"/>
      <c r="C49" s="51"/>
      <c r="D49" s="51"/>
      <c r="E49" s="51"/>
      <c r="CF49" s="253" t="s">
        <v>164</v>
      </c>
      <c r="CG49" s="254">
        <v>39.619999999999997</v>
      </c>
      <c r="CH49" s="254">
        <v>38.79</v>
      </c>
    </row>
    <row r="50" spans="2:86" x14ac:dyDescent="0.2">
      <c r="CF50" s="253" t="s">
        <v>140</v>
      </c>
      <c r="CG50" s="254">
        <v>37.840000000000003</v>
      </c>
      <c r="CH50" s="254">
        <v>37.630000000000003</v>
      </c>
    </row>
    <row r="51" spans="2:86" x14ac:dyDescent="0.2">
      <c r="CF51" s="253" t="s">
        <v>133</v>
      </c>
      <c r="CG51" s="254">
        <v>36.950000000000003</v>
      </c>
      <c r="CH51" s="254">
        <v>37.340000000000003</v>
      </c>
    </row>
    <row r="52" spans="2:86" x14ac:dyDescent="0.2">
      <c r="CF52" s="253" t="s">
        <v>206</v>
      </c>
      <c r="CG52" s="254">
        <v>36.04</v>
      </c>
      <c r="CH52" s="254">
        <v>37.96</v>
      </c>
    </row>
    <row r="53" spans="2:86" x14ac:dyDescent="0.2">
      <c r="CF53" s="253" t="s">
        <v>138</v>
      </c>
      <c r="CG53" s="254">
        <v>35.96</v>
      </c>
      <c r="CH53" s="254">
        <v>36.79</v>
      </c>
    </row>
    <row r="54" spans="2:86" x14ac:dyDescent="0.2">
      <c r="CF54" s="253" t="s">
        <v>128</v>
      </c>
      <c r="CG54" s="254">
        <v>35.869999999999997</v>
      </c>
      <c r="CH54" s="254">
        <v>37.020000000000003</v>
      </c>
    </row>
    <row r="55" spans="2:86" x14ac:dyDescent="0.2">
      <c r="CF55" s="253" t="s">
        <v>129</v>
      </c>
      <c r="CG55" s="254">
        <v>35.04</v>
      </c>
      <c r="CH55" s="254">
        <v>36.42</v>
      </c>
    </row>
    <row r="56" spans="2:86" x14ac:dyDescent="0.2">
      <c r="CF56" s="253" t="s">
        <v>77</v>
      </c>
      <c r="CG56" s="254">
        <v>34.71</v>
      </c>
      <c r="CH56" s="254">
        <v>36.409999999999997</v>
      </c>
    </row>
    <row r="57" spans="2:86" x14ac:dyDescent="0.2">
      <c r="CF57" s="253" t="s">
        <v>76</v>
      </c>
      <c r="CG57" s="254">
        <v>34.659999999999997</v>
      </c>
      <c r="CH57" s="254">
        <v>34.4</v>
      </c>
    </row>
    <row r="58" spans="2:86" x14ac:dyDescent="0.2">
      <c r="CF58" s="253" t="s">
        <v>149</v>
      </c>
      <c r="CG58" s="254">
        <v>34.64</v>
      </c>
      <c r="CH58" s="254">
        <v>37.94</v>
      </c>
    </row>
    <row r="59" spans="2:86" x14ac:dyDescent="0.2">
      <c r="CF59" s="253" t="s">
        <v>205</v>
      </c>
      <c r="CG59" s="254">
        <v>33.19</v>
      </c>
      <c r="CH59" s="254">
        <v>35.42</v>
      </c>
    </row>
    <row r="60" spans="2:86" x14ac:dyDescent="0.2">
      <c r="CF60" s="253" t="s">
        <v>151</v>
      </c>
      <c r="CG60" s="254">
        <v>33.19</v>
      </c>
      <c r="CH60" s="254">
        <v>29.76</v>
      </c>
    </row>
    <row r="61" spans="2:86" x14ac:dyDescent="0.2">
      <c r="CF61" s="253" t="s">
        <v>80</v>
      </c>
      <c r="CG61" s="254">
        <v>32.5</v>
      </c>
      <c r="CH61" s="254">
        <v>31.59</v>
      </c>
    </row>
    <row r="62" spans="2:86" x14ac:dyDescent="0.2">
      <c r="CF62" s="253" t="s">
        <v>208</v>
      </c>
      <c r="CG62" s="254">
        <v>32.369999999999997</v>
      </c>
      <c r="CH62" s="254">
        <v>31.89</v>
      </c>
    </row>
    <row r="63" spans="2:86" x14ac:dyDescent="0.2">
      <c r="CF63" s="253" t="s">
        <v>134</v>
      </c>
      <c r="CG63" s="254">
        <v>32.19</v>
      </c>
      <c r="CH63" s="254">
        <v>35.049999999999997</v>
      </c>
    </row>
    <row r="64" spans="2:86" x14ac:dyDescent="0.2">
      <c r="CF64" s="474" t="s">
        <v>78</v>
      </c>
      <c r="CG64" s="256">
        <v>31.98</v>
      </c>
      <c r="CH64" s="256">
        <v>32.369999999999997</v>
      </c>
    </row>
    <row r="65" spans="84:86" x14ac:dyDescent="0.2">
      <c r="CF65" s="253" t="s">
        <v>79</v>
      </c>
      <c r="CG65" s="254">
        <v>31.96</v>
      </c>
      <c r="CH65" s="254">
        <v>30.99</v>
      </c>
    </row>
    <row r="66" spans="84:86" x14ac:dyDescent="0.2">
      <c r="CF66" s="253" t="s">
        <v>130</v>
      </c>
      <c r="CG66" s="254">
        <v>31.23</v>
      </c>
      <c r="CH66" s="254">
        <v>30.96</v>
      </c>
    </row>
    <row r="67" spans="84:86" x14ac:dyDescent="0.2">
      <c r="CF67" s="253" t="s">
        <v>147</v>
      </c>
      <c r="CG67" s="254">
        <v>30.75</v>
      </c>
      <c r="CH67" s="254">
        <v>29.68</v>
      </c>
    </row>
    <row r="68" spans="84:86" x14ac:dyDescent="0.2">
      <c r="CF68" s="253" t="s">
        <v>190</v>
      </c>
      <c r="CG68" s="254">
        <v>30.74</v>
      </c>
      <c r="CH68" s="254">
        <v>32.68</v>
      </c>
    </row>
    <row r="69" spans="84:86" x14ac:dyDescent="0.2">
      <c r="CF69" s="253" t="s">
        <v>207</v>
      </c>
      <c r="CG69" s="254">
        <v>30.3</v>
      </c>
      <c r="CH69" s="254">
        <v>30.32</v>
      </c>
    </row>
    <row r="70" spans="84:86" x14ac:dyDescent="0.2">
      <c r="CF70" s="253" t="s">
        <v>141</v>
      </c>
      <c r="CG70" s="254">
        <v>30.12</v>
      </c>
      <c r="CH70" s="254">
        <v>29.19</v>
      </c>
    </row>
    <row r="71" spans="84:86" x14ac:dyDescent="0.2">
      <c r="CF71" s="253" t="s">
        <v>209</v>
      </c>
      <c r="CG71" s="254">
        <v>29.75</v>
      </c>
      <c r="CH71" s="254">
        <v>30.48</v>
      </c>
    </row>
    <row r="72" spans="84:86" ht="13.5" thickBot="1" x14ac:dyDescent="0.25">
      <c r="CF72" s="253" t="s">
        <v>131</v>
      </c>
      <c r="CG72" s="254">
        <v>28.38</v>
      </c>
      <c r="CH72" s="254">
        <v>30.61</v>
      </c>
    </row>
    <row r="73" spans="84:86" ht="13.5" thickBot="1" x14ac:dyDescent="0.25">
      <c r="CF73" s="103" t="s">
        <v>210</v>
      </c>
      <c r="CG73" s="250">
        <v>34.11</v>
      </c>
      <c r="CH73" s="250">
        <v>34.86</v>
      </c>
    </row>
    <row r="84" spans="2:7" ht="18.75" x14ac:dyDescent="0.25">
      <c r="B84" s="568" t="s">
        <v>214</v>
      </c>
      <c r="C84" s="569"/>
      <c r="D84" s="569"/>
      <c r="E84" s="569"/>
      <c r="F84" s="569"/>
      <c r="G84" s="569"/>
    </row>
  </sheetData>
  <mergeCells count="1">
    <mergeCell ref="B84:G84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5"/>
  <sheetViews>
    <sheetView workbookViewId="0">
      <selection activeCell="C14" sqref="C14"/>
    </sheetView>
  </sheetViews>
  <sheetFormatPr defaultRowHeight="12.75" x14ac:dyDescent="0.2"/>
  <cols>
    <col min="2" max="2" width="4.42578125" customWidth="1"/>
    <col min="3" max="3" width="48.5703125" customWidth="1"/>
    <col min="4" max="5" width="10.42578125" customWidth="1"/>
    <col min="6" max="6" width="11.7109375" customWidth="1"/>
    <col min="7" max="7" width="11.5703125" customWidth="1"/>
    <col min="8" max="11" width="10.42578125" customWidth="1"/>
    <col min="12" max="12" width="11.28515625" customWidth="1"/>
    <col min="13" max="13" width="11" customWidth="1"/>
    <col min="14" max="14" width="10" customWidth="1"/>
    <col min="15" max="18" width="11" customWidth="1"/>
    <col min="19" max="19" width="10.85546875" bestFit="1" customWidth="1"/>
    <col min="20" max="20" width="11.140625" bestFit="1" customWidth="1"/>
  </cols>
  <sheetData>
    <row r="2" spans="1:21" ht="14.25" x14ac:dyDescent="0.2">
      <c r="B2" s="51" t="s">
        <v>121</v>
      </c>
    </row>
    <row r="3" spans="1:21" x14ac:dyDescent="0.2">
      <c r="G3" s="167"/>
      <c r="H3" s="167"/>
    </row>
    <row r="4" spans="1:21" ht="22.5" x14ac:dyDescent="0.3">
      <c r="B4" s="331" t="s">
        <v>248</v>
      </c>
    </row>
    <row r="5" spans="1:21" ht="15.75" x14ac:dyDescent="0.25">
      <c r="B5" s="332" t="s">
        <v>120</v>
      </c>
      <c r="F5" s="167"/>
      <c r="J5" s="55"/>
      <c r="L5" s="141"/>
      <c r="M5" s="141"/>
      <c r="N5" s="55"/>
      <c r="O5" s="55"/>
      <c r="P5" s="144"/>
      <c r="Q5" s="55"/>
      <c r="R5" s="55"/>
      <c r="S5" s="55"/>
    </row>
    <row r="6" spans="1:21" ht="27.75" thickBot="1" x14ac:dyDescent="0.4">
      <c r="B6" s="72" t="s">
        <v>117</v>
      </c>
      <c r="F6" s="55"/>
      <c r="G6" s="55"/>
    </row>
    <row r="7" spans="1:21" ht="14.25" x14ac:dyDescent="0.2">
      <c r="A7" s="227"/>
      <c r="B7" s="228"/>
      <c r="C7" s="57"/>
      <c r="D7" s="58" t="s">
        <v>99</v>
      </c>
      <c r="E7" s="59"/>
      <c r="F7" s="59"/>
      <c r="G7" s="59"/>
      <c r="H7" s="59"/>
      <c r="I7" s="60"/>
      <c r="J7" s="58" t="s">
        <v>100</v>
      </c>
      <c r="K7" s="59"/>
      <c r="L7" s="59"/>
      <c r="M7" s="59"/>
      <c r="N7" s="59"/>
      <c r="O7" s="60"/>
      <c r="P7" s="58" t="s">
        <v>119</v>
      </c>
      <c r="Q7" s="70"/>
      <c r="R7" s="106"/>
      <c r="S7" s="107"/>
    </row>
    <row r="8" spans="1:21" ht="14.25" x14ac:dyDescent="0.2">
      <c r="A8" s="227"/>
      <c r="B8" s="229" t="s">
        <v>101</v>
      </c>
      <c r="C8" s="61" t="s">
        <v>102</v>
      </c>
      <c r="D8" s="62" t="s">
        <v>103</v>
      </c>
      <c r="E8" s="62"/>
      <c r="F8" s="62" t="s">
        <v>156</v>
      </c>
      <c r="G8" s="62"/>
      <c r="H8" s="62" t="s">
        <v>104</v>
      </c>
      <c r="I8" s="63"/>
      <c r="J8" s="62" t="s">
        <v>103</v>
      </c>
      <c r="K8" s="62"/>
      <c r="L8" s="62" t="s">
        <v>156</v>
      </c>
      <c r="M8" s="62"/>
      <c r="N8" s="62" t="s">
        <v>104</v>
      </c>
      <c r="O8" s="63"/>
      <c r="P8" s="62" t="s">
        <v>103</v>
      </c>
      <c r="Q8" s="62"/>
      <c r="R8" s="108" t="s">
        <v>156</v>
      </c>
      <c r="S8" s="71"/>
    </row>
    <row r="9" spans="1:21" ht="13.5" thickBot="1" x14ac:dyDescent="0.25">
      <c r="A9" s="227"/>
      <c r="B9" s="230"/>
      <c r="C9" s="64"/>
      <c r="D9" s="158" t="s">
        <v>217</v>
      </c>
      <c r="E9" s="149" t="s">
        <v>249</v>
      </c>
      <c r="F9" s="148" t="s">
        <v>217</v>
      </c>
      <c r="G9" s="149" t="s">
        <v>249</v>
      </c>
      <c r="H9" s="151" t="s">
        <v>217</v>
      </c>
      <c r="I9" s="152" t="s">
        <v>249</v>
      </c>
      <c r="J9" s="160" t="s">
        <v>217</v>
      </c>
      <c r="K9" s="88" t="s">
        <v>249</v>
      </c>
      <c r="L9" s="109" t="s">
        <v>217</v>
      </c>
      <c r="M9" s="88" t="s">
        <v>249</v>
      </c>
      <c r="N9" s="87" t="s">
        <v>217</v>
      </c>
      <c r="O9" s="89" t="s">
        <v>249</v>
      </c>
      <c r="P9" s="160" t="s">
        <v>217</v>
      </c>
      <c r="Q9" s="88" t="s">
        <v>249</v>
      </c>
      <c r="R9" s="110" t="s">
        <v>217</v>
      </c>
      <c r="S9" s="90" t="s">
        <v>249</v>
      </c>
    </row>
    <row r="10" spans="1:21" ht="15.75" x14ac:dyDescent="0.25">
      <c r="A10" s="227"/>
      <c r="B10" s="233" t="s">
        <v>105</v>
      </c>
      <c r="C10" s="283"/>
      <c r="D10" s="264">
        <f t="shared" ref="D10:O10" si="0">SUM(D11:D16)</f>
        <v>2032872.3480000002</v>
      </c>
      <c r="E10" s="150">
        <f t="shared" si="0"/>
        <v>2073817.422</v>
      </c>
      <c r="F10" s="153">
        <f>SUM(F11:F16)</f>
        <v>8679901.307</v>
      </c>
      <c r="G10" s="154">
        <f>SUM(G11:G16)</f>
        <v>8823169.4529999997</v>
      </c>
      <c r="H10" s="157">
        <f t="shared" si="0"/>
        <v>1412254.841</v>
      </c>
      <c r="I10" s="161">
        <f t="shared" si="0"/>
        <v>1491394.3169999998</v>
      </c>
      <c r="J10" s="159">
        <f t="shared" si="0"/>
        <v>899944.36600000004</v>
      </c>
      <c r="K10" s="138">
        <f t="shared" si="0"/>
        <v>886966.20899999992</v>
      </c>
      <c r="L10" s="139">
        <f t="shared" si="0"/>
        <v>3842047.2249999996</v>
      </c>
      <c r="M10" s="138">
        <f t="shared" si="0"/>
        <v>3773996.05</v>
      </c>
      <c r="N10" s="140">
        <f t="shared" si="0"/>
        <v>582793.11699999997</v>
      </c>
      <c r="O10" s="163">
        <f t="shared" si="0"/>
        <v>606840.89399999997</v>
      </c>
      <c r="P10" s="159">
        <f t="shared" ref="P10:Q10" si="1">SUM(P11:P16)</f>
        <v>1132927.9819999998</v>
      </c>
      <c r="Q10" s="132">
        <f t="shared" si="1"/>
        <v>1186851.213</v>
      </c>
      <c r="R10" s="131">
        <f>SUM(R11:R16)</f>
        <v>4837854.0820000004</v>
      </c>
      <c r="S10" s="132">
        <f>SUM(S11:S16)</f>
        <v>5049173.4029999999</v>
      </c>
      <c r="T10" s="143"/>
      <c r="U10" s="249"/>
    </row>
    <row r="11" spans="1:21" x14ac:dyDescent="0.2">
      <c r="A11" s="227"/>
      <c r="B11" s="234" t="s">
        <v>106</v>
      </c>
      <c r="C11" s="284" t="s">
        <v>173</v>
      </c>
      <c r="D11" s="286">
        <v>410773.038</v>
      </c>
      <c r="E11" s="191">
        <v>396809.821</v>
      </c>
      <c r="F11" s="111">
        <v>1752789.2490000001</v>
      </c>
      <c r="G11" s="66">
        <v>1688895.9669999999</v>
      </c>
      <c r="H11" s="190">
        <v>662157.42099999997</v>
      </c>
      <c r="I11" s="192">
        <v>677297.03399999999</v>
      </c>
      <c r="J11" s="190">
        <v>161951.538</v>
      </c>
      <c r="K11" s="191">
        <v>164229.429</v>
      </c>
      <c r="L11" s="111">
        <v>690449.28799999994</v>
      </c>
      <c r="M11" s="66">
        <v>699033.52800000005</v>
      </c>
      <c r="N11" s="190">
        <v>205832.84899999999</v>
      </c>
      <c r="O11" s="192">
        <v>223197.74799999999</v>
      </c>
      <c r="P11" s="193">
        <v>248821.5</v>
      </c>
      <c r="Q11" s="194">
        <v>232580.39199999999</v>
      </c>
      <c r="R11" s="112">
        <f t="shared" ref="R11:S16" si="2">F11-L11</f>
        <v>1062339.9610000001</v>
      </c>
      <c r="S11" s="113">
        <f t="shared" si="2"/>
        <v>989862.4389999999</v>
      </c>
      <c r="T11" s="143"/>
      <c r="U11" s="249"/>
    </row>
    <row r="12" spans="1:21" x14ac:dyDescent="0.2">
      <c r="A12" s="227"/>
      <c r="B12" s="234" t="s">
        <v>107</v>
      </c>
      <c r="C12" s="284" t="s">
        <v>108</v>
      </c>
      <c r="D12" s="286">
        <v>252394.83199999999</v>
      </c>
      <c r="E12" s="191">
        <v>267441.929</v>
      </c>
      <c r="F12" s="111">
        <v>1079690.5179999999</v>
      </c>
      <c r="G12" s="66">
        <v>1140269.179</v>
      </c>
      <c r="H12" s="190">
        <v>124968.37699999999</v>
      </c>
      <c r="I12" s="192">
        <v>163925.33900000001</v>
      </c>
      <c r="J12" s="190">
        <v>161210.53200000001</v>
      </c>
      <c r="K12" s="191">
        <v>149724.44</v>
      </c>
      <c r="L12" s="111">
        <v>689554.74199999997</v>
      </c>
      <c r="M12" s="66">
        <v>637021.97199999995</v>
      </c>
      <c r="N12" s="190">
        <v>98495.819000000003</v>
      </c>
      <c r="O12" s="192">
        <v>101793.236</v>
      </c>
      <c r="P12" s="193">
        <v>91184.299999999988</v>
      </c>
      <c r="Q12" s="194">
        <v>117717.489</v>
      </c>
      <c r="R12" s="112">
        <f t="shared" si="2"/>
        <v>390135.77599999995</v>
      </c>
      <c r="S12" s="113">
        <f t="shared" si="2"/>
        <v>503247.20700000005</v>
      </c>
      <c r="T12" s="143"/>
      <c r="U12" s="249"/>
    </row>
    <row r="13" spans="1:21" x14ac:dyDescent="0.2">
      <c r="A13" s="227"/>
      <c r="B13" s="234" t="s">
        <v>109</v>
      </c>
      <c r="C13" s="284" t="s">
        <v>110</v>
      </c>
      <c r="D13" s="286">
        <v>119637.618</v>
      </c>
      <c r="E13" s="191">
        <v>128482.40300000001</v>
      </c>
      <c r="F13" s="111">
        <v>511022.18900000001</v>
      </c>
      <c r="G13" s="66">
        <v>546588.63100000005</v>
      </c>
      <c r="H13" s="190">
        <v>99304.691999999995</v>
      </c>
      <c r="I13" s="192">
        <v>105144.71</v>
      </c>
      <c r="J13" s="190">
        <v>83485.205000000002</v>
      </c>
      <c r="K13" s="191">
        <v>81805.023000000001</v>
      </c>
      <c r="L13" s="111">
        <v>356676.402</v>
      </c>
      <c r="M13" s="66">
        <v>347808.84499999997</v>
      </c>
      <c r="N13" s="190">
        <v>72959.055999999997</v>
      </c>
      <c r="O13" s="192">
        <v>73858.888000000006</v>
      </c>
      <c r="P13" s="193">
        <v>36152.413</v>
      </c>
      <c r="Q13" s="194">
        <v>46677.380000000005</v>
      </c>
      <c r="R13" s="112">
        <f t="shared" si="2"/>
        <v>154345.78700000001</v>
      </c>
      <c r="S13" s="113">
        <f t="shared" si="2"/>
        <v>198779.78600000008</v>
      </c>
      <c r="T13" s="143"/>
      <c r="U13" s="249"/>
    </row>
    <row r="14" spans="1:21" x14ac:dyDescent="0.2">
      <c r="A14" s="227"/>
      <c r="B14" s="234" t="s">
        <v>111</v>
      </c>
      <c r="C14" s="284" t="s">
        <v>112</v>
      </c>
      <c r="D14" s="286">
        <v>217552.08600000001</v>
      </c>
      <c r="E14" s="191">
        <v>181174.21400000001</v>
      </c>
      <c r="F14" s="111">
        <v>929552.07700000005</v>
      </c>
      <c r="G14" s="66">
        <v>770899.81400000001</v>
      </c>
      <c r="H14" s="190">
        <v>218220.91</v>
      </c>
      <c r="I14" s="192">
        <v>217889.101</v>
      </c>
      <c r="J14" s="190">
        <v>49210.652000000002</v>
      </c>
      <c r="K14" s="191">
        <v>44193.637999999999</v>
      </c>
      <c r="L14" s="111">
        <v>210008.973</v>
      </c>
      <c r="M14" s="66">
        <v>187779.799</v>
      </c>
      <c r="N14" s="190">
        <v>89736.593999999997</v>
      </c>
      <c r="O14" s="192">
        <v>94683.695000000007</v>
      </c>
      <c r="P14" s="193">
        <v>168341.43400000001</v>
      </c>
      <c r="Q14" s="194">
        <v>136980.576</v>
      </c>
      <c r="R14" s="112">
        <f t="shared" si="2"/>
        <v>719543.10400000005</v>
      </c>
      <c r="S14" s="113">
        <f t="shared" si="2"/>
        <v>583120.01500000001</v>
      </c>
      <c r="T14" s="143"/>
      <c r="U14" s="249"/>
    </row>
    <row r="15" spans="1:21" x14ac:dyDescent="0.2">
      <c r="A15" s="227"/>
      <c r="B15" s="234" t="s">
        <v>113</v>
      </c>
      <c r="C15" s="284" t="s">
        <v>114</v>
      </c>
      <c r="D15" s="286">
        <v>285485.478</v>
      </c>
      <c r="E15" s="191">
        <v>315419.701</v>
      </c>
      <c r="F15" s="111">
        <v>1217448.5009999999</v>
      </c>
      <c r="G15" s="66">
        <v>1339518.1429999999</v>
      </c>
      <c r="H15" s="190">
        <v>61180.203000000001</v>
      </c>
      <c r="I15" s="192">
        <v>66859.709000000003</v>
      </c>
      <c r="J15" s="190">
        <v>110613.238</v>
      </c>
      <c r="K15" s="191">
        <v>112011.319</v>
      </c>
      <c r="L15" s="111">
        <v>471733.908</v>
      </c>
      <c r="M15" s="66">
        <v>476424.93400000001</v>
      </c>
      <c r="N15" s="190">
        <v>20666.179</v>
      </c>
      <c r="O15" s="192">
        <v>20570.8</v>
      </c>
      <c r="P15" s="193">
        <v>174872.24</v>
      </c>
      <c r="Q15" s="194">
        <v>203408.38199999998</v>
      </c>
      <c r="R15" s="112">
        <f t="shared" si="2"/>
        <v>745714.59299999988</v>
      </c>
      <c r="S15" s="113">
        <f t="shared" si="2"/>
        <v>863093.20899999992</v>
      </c>
      <c r="T15" s="143"/>
      <c r="U15" s="249"/>
    </row>
    <row r="16" spans="1:21" ht="13.5" thickBot="1" x14ac:dyDescent="0.25">
      <c r="A16" s="227"/>
      <c r="B16" s="235" t="s">
        <v>115</v>
      </c>
      <c r="C16" s="285" t="s">
        <v>116</v>
      </c>
      <c r="D16" s="287">
        <v>747029.29599999997</v>
      </c>
      <c r="E16" s="199">
        <v>784489.35400000005</v>
      </c>
      <c r="F16" s="114">
        <v>3189398.773</v>
      </c>
      <c r="G16" s="68">
        <v>3336997.719</v>
      </c>
      <c r="H16" s="198">
        <v>246423.23800000001</v>
      </c>
      <c r="I16" s="200">
        <v>260278.424</v>
      </c>
      <c r="J16" s="198">
        <v>333473.201</v>
      </c>
      <c r="K16" s="199">
        <v>335002.36</v>
      </c>
      <c r="L16" s="114">
        <v>1423623.912</v>
      </c>
      <c r="M16" s="68">
        <v>1425926.9720000001</v>
      </c>
      <c r="N16" s="198">
        <v>95102.62</v>
      </c>
      <c r="O16" s="200">
        <v>92736.527000000002</v>
      </c>
      <c r="P16" s="201">
        <v>413556.09499999997</v>
      </c>
      <c r="Q16" s="202">
        <v>449486.99400000006</v>
      </c>
      <c r="R16" s="115">
        <f t="shared" si="2"/>
        <v>1765774.861</v>
      </c>
      <c r="S16" s="116">
        <f t="shared" si="2"/>
        <v>1911070.747</v>
      </c>
      <c r="U16" s="249"/>
    </row>
    <row r="17" spans="1:19" x14ac:dyDescent="0.2">
      <c r="E17" s="133"/>
      <c r="G17" s="133"/>
      <c r="H17" s="133"/>
      <c r="I17" s="133"/>
      <c r="L17" s="133"/>
      <c r="M17" s="133"/>
      <c r="N17" s="133"/>
      <c r="O17" s="133"/>
      <c r="R17" s="215"/>
    </row>
    <row r="18" spans="1:19" ht="27.75" thickBot="1" x14ac:dyDescent="0.4">
      <c r="B18" s="72" t="s">
        <v>241</v>
      </c>
      <c r="G18" s="133"/>
      <c r="I18" s="133"/>
      <c r="L18" s="133"/>
    </row>
    <row r="19" spans="1:19" ht="14.25" x14ac:dyDescent="0.2">
      <c r="A19" s="227"/>
      <c r="B19" s="228"/>
      <c r="C19" s="117"/>
      <c r="D19" s="58" t="s">
        <v>99</v>
      </c>
      <c r="E19" s="59"/>
      <c r="F19" s="59"/>
      <c r="G19" s="59"/>
      <c r="H19" s="59"/>
      <c r="I19" s="60"/>
      <c r="J19" s="58" t="s">
        <v>100</v>
      </c>
      <c r="K19" s="59"/>
      <c r="L19" s="59"/>
      <c r="M19" s="59"/>
      <c r="N19" s="59"/>
      <c r="O19" s="60"/>
      <c r="P19" s="166" t="s">
        <v>119</v>
      </c>
      <c r="Q19" s="70"/>
      <c r="R19" s="106"/>
      <c r="S19" s="107"/>
    </row>
    <row r="20" spans="1:19" ht="14.25" x14ac:dyDescent="0.2">
      <c r="A20" s="227"/>
      <c r="B20" s="229" t="s">
        <v>101</v>
      </c>
      <c r="C20" s="118" t="s">
        <v>102</v>
      </c>
      <c r="D20" s="62" t="s">
        <v>103</v>
      </c>
      <c r="E20" s="62"/>
      <c r="F20" s="62" t="s">
        <v>156</v>
      </c>
      <c r="G20" s="62"/>
      <c r="H20" s="62" t="s">
        <v>104</v>
      </c>
      <c r="I20" s="63"/>
      <c r="J20" s="62" t="s">
        <v>103</v>
      </c>
      <c r="K20" s="62"/>
      <c r="L20" s="62" t="s">
        <v>156</v>
      </c>
      <c r="M20" s="62"/>
      <c r="N20" s="62" t="s">
        <v>104</v>
      </c>
      <c r="O20" s="63"/>
      <c r="P20" s="108" t="s">
        <v>103</v>
      </c>
      <c r="Q20" s="62"/>
      <c r="R20" s="108" t="s">
        <v>156</v>
      </c>
      <c r="S20" s="71"/>
    </row>
    <row r="21" spans="1:19" ht="13.5" thickBot="1" x14ac:dyDescent="0.25">
      <c r="A21" s="227"/>
      <c r="B21" s="230"/>
      <c r="C21" s="119"/>
      <c r="D21" s="158" t="s">
        <v>217</v>
      </c>
      <c r="E21" s="149" t="s">
        <v>249</v>
      </c>
      <c r="F21" s="148" t="s">
        <v>217</v>
      </c>
      <c r="G21" s="149" t="s">
        <v>249</v>
      </c>
      <c r="H21" s="151" t="s">
        <v>217</v>
      </c>
      <c r="I21" s="152" t="s">
        <v>249</v>
      </c>
      <c r="J21" s="160" t="s">
        <v>217</v>
      </c>
      <c r="K21" s="88" t="s">
        <v>249</v>
      </c>
      <c r="L21" s="109" t="s">
        <v>217</v>
      </c>
      <c r="M21" s="88" t="s">
        <v>249</v>
      </c>
      <c r="N21" s="87" t="s">
        <v>217</v>
      </c>
      <c r="O21" s="89" t="s">
        <v>249</v>
      </c>
      <c r="P21" s="158" t="s">
        <v>217</v>
      </c>
      <c r="Q21" s="149" t="s">
        <v>249</v>
      </c>
      <c r="R21" s="288" t="s">
        <v>217</v>
      </c>
      <c r="S21" s="289" t="s">
        <v>249</v>
      </c>
    </row>
    <row r="22" spans="1:19" ht="15.75" x14ac:dyDescent="0.25">
      <c r="A22" s="227"/>
      <c r="B22" s="233" t="s">
        <v>105</v>
      </c>
      <c r="C22" s="162"/>
      <c r="D22" s="159">
        <f t="shared" ref="D22:S22" si="3">SUM(D23:D28)</f>
        <v>180885.19500000001</v>
      </c>
      <c r="E22" s="138">
        <f t="shared" si="3"/>
        <v>174137.60299999997</v>
      </c>
      <c r="F22" s="139">
        <f t="shared" si="3"/>
        <v>772746.71499999997</v>
      </c>
      <c r="G22" s="138">
        <f t="shared" si="3"/>
        <v>738907.30200000003</v>
      </c>
      <c r="H22" s="140">
        <f t="shared" si="3"/>
        <v>81054.415999999997</v>
      </c>
      <c r="I22" s="163">
        <f t="shared" si="3"/>
        <v>97661.133000000002</v>
      </c>
      <c r="J22" s="159">
        <f t="shared" si="3"/>
        <v>123058.943</v>
      </c>
      <c r="K22" s="138">
        <f t="shared" si="3"/>
        <v>111739.64</v>
      </c>
      <c r="L22" s="139">
        <f>SUM(L23:L28)</f>
        <v>524973.68599999999</v>
      </c>
      <c r="M22" s="138">
        <f>SUM(M23:M28)</f>
        <v>475138.94399999996</v>
      </c>
      <c r="N22" s="140">
        <f t="shared" si="3"/>
        <v>39191.930999999997</v>
      </c>
      <c r="O22" s="150">
        <f t="shared" si="3"/>
        <v>34809.087</v>
      </c>
      <c r="P22" s="294">
        <f t="shared" si="3"/>
        <v>57826.251999999993</v>
      </c>
      <c r="Q22" s="295">
        <f t="shared" si="3"/>
        <v>62397.962999999996</v>
      </c>
      <c r="R22" s="296">
        <f t="shared" si="3"/>
        <v>247773.02900000004</v>
      </c>
      <c r="S22" s="297">
        <f t="shared" si="3"/>
        <v>263768.35800000001</v>
      </c>
    </row>
    <row r="23" spans="1:19" x14ac:dyDescent="0.2">
      <c r="A23" s="227"/>
      <c r="B23" s="234" t="s">
        <v>106</v>
      </c>
      <c r="C23" s="189" t="s">
        <v>173</v>
      </c>
      <c r="D23" s="190">
        <v>4182.8239999999996</v>
      </c>
      <c r="E23" s="191">
        <v>3659.895</v>
      </c>
      <c r="F23" s="65">
        <v>17824.944</v>
      </c>
      <c r="G23" s="66">
        <v>15637.893</v>
      </c>
      <c r="H23" s="190">
        <v>7524.5129999999999</v>
      </c>
      <c r="I23" s="192">
        <v>3061.6329999999998</v>
      </c>
      <c r="J23" s="136">
        <v>2572.0279999999998</v>
      </c>
      <c r="K23" s="66">
        <v>2102.384</v>
      </c>
      <c r="L23" s="111">
        <v>10988.472</v>
      </c>
      <c r="M23" s="66">
        <v>8913.3130000000001</v>
      </c>
      <c r="N23" s="65">
        <v>3521.1239999999998</v>
      </c>
      <c r="O23" s="267">
        <v>1665.393</v>
      </c>
      <c r="P23" s="290">
        <f t="shared" ref="P23:S28" si="4">D23-J23</f>
        <v>1610.7959999999998</v>
      </c>
      <c r="Q23" s="291">
        <f t="shared" si="4"/>
        <v>1557.511</v>
      </c>
      <c r="R23" s="292">
        <f t="shared" si="4"/>
        <v>6836.4719999999998</v>
      </c>
      <c r="S23" s="293">
        <f t="shared" si="4"/>
        <v>6724.58</v>
      </c>
    </row>
    <row r="24" spans="1:19" x14ac:dyDescent="0.2">
      <c r="A24" s="227"/>
      <c r="B24" s="234" t="s">
        <v>107</v>
      </c>
      <c r="C24" s="189" t="s">
        <v>108</v>
      </c>
      <c r="D24" s="190">
        <v>27364.975999999999</v>
      </c>
      <c r="E24" s="191">
        <v>22969.71</v>
      </c>
      <c r="F24" s="65">
        <v>117916.507</v>
      </c>
      <c r="G24" s="66">
        <v>97905.481</v>
      </c>
      <c r="H24" s="190">
        <v>8051.52</v>
      </c>
      <c r="I24" s="192">
        <v>15611.25</v>
      </c>
      <c r="J24" s="136">
        <v>17896.427</v>
      </c>
      <c r="K24" s="66">
        <v>16701.45</v>
      </c>
      <c r="L24" s="111">
        <v>76613.235000000001</v>
      </c>
      <c r="M24" s="66">
        <v>70953.45</v>
      </c>
      <c r="N24" s="65">
        <v>7686.7129999999997</v>
      </c>
      <c r="O24" s="267">
        <v>8076.1149999999998</v>
      </c>
      <c r="P24" s="265">
        <f t="shared" ref="P24:P26" si="5">D24-J24</f>
        <v>9468.5489999999991</v>
      </c>
      <c r="Q24" s="239">
        <f t="shared" ref="Q24:Q26" si="6">E24-K24</f>
        <v>6268.2599999999984</v>
      </c>
      <c r="R24" s="241">
        <f t="shared" si="4"/>
        <v>41303.271999999997</v>
      </c>
      <c r="S24" s="113">
        <f t="shared" si="4"/>
        <v>26952.031000000003</v>
      </c>
    </row>
    <row r="25" spans="1:19" x14ac:dyDescent="0.2">
      <c r="A25" s="227"/>
      <c r="B25" s="234" t="s">
        <v>109</v>
      </c>
      <c r="C25" s="189" t="s">
        <v>110</v>
      </c>
      <c r="D25" s="190">
        <v>1977.3</v>
      </c>
      <c r="E25" s="191">
        <v>4994.7209999999995</v>
      </c>
      <c r="F25" s="65">
        <v>8447.1460000000006</v>
      </c>
      <c r="G25" s="66">
        <v>21256.274000000001</v>
      </c>
      <c r="H25" s="190">
        <v>1289.5809999999999</v>
      </c>
      <c r="I25" s="192">
        <v>3227.4319999999998</v>
      </c>
      <c r="J25" s="136">
        <v>346.69099999999997</v>
      </c>
      <c r="K25" s="66">
        <v>373.39400000000001</v>
      </c>
      <c r="L25" s="111">
        <v>1472.3489999999999</v>
      </c>
      <c r="M25" s="66">
        <v>1593.4860000000001</v>
      </c>
      <c r="N25" s="65">
        <v>175.68799999999999</v>
      </c>
      <c r="O25" s="267">
        <v>146.03</v>
      </c>
      <c r="P25" s="265">
        <f t="shared" si="5"/>
        <v>1630.6089999999999</v>
      </c>
      <c r="Q25" s="239">
        <f t="shared" si="6"/>
        <v>4621.3269999999993</v>
      </c>
      <c r="R25" s="241">
        <f t="shared" si="4"/>
        <v>6974.7970000000005</v>
      </c>
      <c r="S25" s="113">
        <f t="shared" si="4"/>
        <v>19662.788</v>
      </c>
    </row>
    <row r="26" spans="1:19" x14ac:dyDescent="0.2">
      <c r="A26" s="227"/>
      <c r="B26" s="234" t="s">
        <v>111</v>
      </c>
      <c r="C26" s="189" t="s">
        <v>112</v>
      </c>
      <c r="D26" s="190">
        <v>65125.817999999999</v>
      </c>
      <c r="E26" s="191">
        <v>58354.214999999997</v>
      </c>
      <c r="F26" s="65">
        <v>278139.90100000001</v>
      </c>
      <c r="G26" s="66">
        <v>248255.97</v>
      </c>
      <c r="H26" s="190">
        <v>43072.898999999998</v>
      </c>
      <c r="I26" s="192">
        <v>55142.209000000003</v>
      </c>
      <c r="J26" s="136">
        <v>8594.8359999999993</v>
      </c>
      <c r="K26" s="66">
        <v>6018.0450000000001</v>
      </c>
      <c r="L26" s="111">
        <v>36728.586000000003</v>
      </c>
      <c r="M26" s="66">
        <v>25608.493999999999</v>
      </c>
      <c r="N26" s="65">
        <v>4987.393</v>
      </c>
      <c r="O26" s="267">
        <v>3366.462</v>
      </c>
      <c r="P26" s="265">
        <f t="shared" si="5"/>
        <v>56530.982000000004</v>
      </c>
      <c r="Q26" s="239">
        <f t="shared" si="6"/>
        <v>52336.17</v>
      </c>
      <c r="R26" s="241">
        <f t="shared" si="4"/>
        <v>241411.315</v>
      </c>
      <c r="S26" s="113">
        <f t="shared" si="4"/>
        <v>222647.476</v>
      </c>
    </row>
    <row r="27" spans="1:19" x14ac:dyDescent="0.2">
      <c r="A27" s="227"/>
      <c r="B27" s="234" t="s">
        <v>113</v>
      </c>
      <c r="C27" s="189" t="s">
        <v>114</v>
      </c>
      <c r="D27" s="190">
        <v>54730.773999999998</v>
      </c>
      <c r="E27" s="191">
        <v>64237.987999999998</v>
      </c>
      <c r="F27" s="65">
        <v>233053.81</v>
      </c>
      <c r="G27" s="66">
        <v>271339.43099999998</v>
      </c>
      <c r="H27" s="190">
        <v>11631.456</v>
      </c>
      <c r="I27" s="192">
        <v>13785.307000000001</v>
      </c>
      <c r="J27" s="136">
        <v>44045.404000000002</v>
      </c>
      <c r="K27" s="66">
        <v>43262.667000000001</v>
      </c>
      <c r="L27" s="111">
        <v>187628.30499999999</v>
      </c>
      <c r="M27" s="66">
        <v>183774.82</v>
      </c>
      <c r="N27" s="65">
        <v>7396.9319999999998</v>
      </c>
      <c r="O27" s="267">
        <v>7741.0749999999998</v>
      </c>
      <c r="P27" s="265">
        <f t="shared" si="4"/>
        <v>10685.369999999995</v>
      </c>
      <c r="Q27" s="239">
        <f t="shared" si="4"/>
        <v>20975.320999999996</v>
      </c>
      <c r="R27" s="241">
        <f t="shared" si="4"/>
        <v>45425.505000000005</v>
      </c>
      <c r="S27" s="113">
        <f t="shared" si="4"/>
        <v>87564.610999999975</v>
      </c>
    </row>
    <row r="28" spans="1:19" ht="13.5" thickBot="1" x14ac:dyDescent="0.25">
      <c r="A28" s="227"/>
      <c r="B28" s="235" t="s">
        <v>115</v>
      </c>
      <c r="C28" s="197" t="s">
        <v>116</v>
      </c>
      <c r="D28" s="198">
        <v>27503.503000000001</v>
      </c>
      <c r="E28" s="199">
        <v>19921.074000000001</v>
      </c>
      <c r="F28" s="67">
        <v>117364.40700000001</v>
      </c>
      <c r="G28" s="68">
        <v>84512.252999999997</v>
      </c>
      <c r="H28" s="198">
        <v>9484.4470000000001</v>
      </c>
      <c r="I28" s="200">
        <v>6833.3019999999997</v>
      </c>
      <c r="J28" s="137">
        <v>49603.557000000001</v>
      </c>
      <c r="K28" s="68">
        <v>43281.7</v>
      </c>
      <c r="L28" s="114">
        <v>211542.739</v>
      </c>
      <c r="M28" s="68">
        <v>184295.38099999999</v>
      </c>
      <c r="N28" s="67">
        <v>15424.081</v>
      </c>
      <c r="O28" s="268">
        <v>13814.012000000001</v>
      </c>
      <c r="P28" s="266">
        <f t="shared" ref="P28" si="7">D28-J28</f>
        <v>-22100.054</v>
      </c>
      <c r="Q28" s="240">
        <f t="shared" ref="Q28" si="8">E28-K28</f>
        <v>-23360.625999999997</v>
      </c>
      <c r="R28" s="242">
        <f t="shared" si="4"/>
        <v>-94178.331999999995</v>
      </c>
      <c r="S28" s="116">
        <f t="shared" si="4"/>
        <v>-99783.127999999997</v>
      </c>
    </row>
    <row r="29" spans="1:19" x14ac:dyDescent="0.2">
      <c r="G29" s="133"/>
      <c r="H29" s="133"/>
    </row>
    <row r="30" spans="1:19" ht="27" customHeight="1" thickBot="1" x14ac:dyDescent="0.4">
      <c r="B30" s="72" t="s">
        <v>162</v>
      </c>
      <c r="G30" s="133"/>
    </row>
    <row r="31" spans="1:19" ht="14.25" x14ac:dyDescent="0.2">
      <c r="A31" s="227"/>
      <c r="B31" s="228"/>
      <c r="C31" s="117"/>
      <c r="D31" s="58" t="s">
        <v>99</v>
      </c>
      <c r="E31" s="59"/>
      <c r="F31" s="59"/>
      <c r="G31" s="59"/>
      <c r="H31" s="59"/>
      <c r="I31" s="60"/>
      <c r="J31" s="58" t="s">
        <v>100</v>
      </c>
      <c r="K31" s="59"/>
      <c r="L31" s="59"/>
      <c r="M31" s="59"/>
      <c r="N31" s="59"/>
      <c r="O31" s="60"/>
      <c r="P31" s="58" t="s">
        <v>119</v>
      </c>
      <c r="Q31" s="70"/>
      <c r="R31" s="106"/>
      <c r="S31" s="107"/>
    </row>
    <row r="32" spans="1:19" ht="14.25" x14ac:dyDescent="0.2">
      <c r="A32" s="227"/>
      <c r="B32" s="229" t="s">
        <v>101</v>
      </c>
      <c r="C32" s="118" t="s">
        <v>102</v>
      </c>
      <c r="D32" s="62" t="s">
        <v>103</v>
      </c>
      <c r="E32" s="62"/>
      <c r="F32" s="62" t="s">
        <v>156</v>
      </c>
      <c r="G32" s="62"/>
      <c r="H32" s="62" t="s">
        <v>104</v>
      </c>
      <c r="I32" s="63"/>
      <c r="J32" s="62" t="s">
        <v>103</v>
      </c>
      <c r="K32" s="62"/>
      <c r="L32" s="62" t="s">
        <v>156</v>
      </c>
      <c r="M32" s="62"/>
      <c r="N32" s="62" t="s">
        <v>104</v>
      </c>
      <c r="O32" s="63"/>
      <c r="P32" s="62" t="s">
        <v>103</v>
      </c>
      <c r="Q32" s="62"/>
      <c r="R32" s="108" t="s">
        <v>156</v>
      </c>
      <c r="S32" s="71"/>
    </row>
    <row r="33" spans="1:21" ht="13.5" thickBot="1" x14ac:dyDescent="0.25">
      <c r="A33" s="227"/>
      <c r="B33" s="230"/>
      <c r="C33" s="119"/>
      <c r="D33" s="158" t="s">
        <v>217</v>
      </c>
      <c r="E33" s="149" t="s">
        <v>249</v>
      </c>
      <c r="F33" s="148" t="s">
        <v>217</v>
      </c>
      <c r="G33" s="149" t="s">
        <v>249</v>
      </c>
      <c r="H33" s="151" t="s">
        <v>217</v>
      </c>
      <c r="I33" s="152" t="s">
        <v>249</v>
      </c>
      <c r="J33" s="160" t="s">
        <v>217</v>
      </c>
      <c r="K33" s="88" t="s">
        <v>249</v>
      </c>
      <c r="L33" s="109" t="s">
        <v>217</v>
      </c>
      <c r="M33" s="88" t="s">
        <v>249</v>
      </c>
      <c r="N33" s="87" t="s">
        <v>217</v>
      </c>
      <c r="O33" s="89" t="s">
        <v>249</v>
      </c>
      <c r="P33" s="160" t="s">
        <v>217</v>
      </c>
      <c r="Q33" s="88" t="s">
        <v>249</v>
      </c>
      <c r="R33" s="110" t="s">
        <v>217</v>
      </c>
      <c r="S33" s="90" t="s">
        <v>249</v>
      </c>
      <c r="T33" s="258"/>
    </row>
    <row r="34" spans="1:21" ht="15.75" x14ac:dyDescent="0.25">
      <c r="A34" s="227"/>
      <c r="B34" s="233" t="s">
        <v>105</v>
      </c>
      <c r="C34" s="162"/>
      <c r="D34" s="159">
        <f t="shared" ref="D34:S34" si="9">SUM(D35:D40)</f>
        <v>454230.11800000002</v>
      </c>
      <c r="E34" s="138">
        <f t="shared" si="9"/>
        <v>448463.777</v>
      </c>
      <c r="F34" s="139">
        <f t="shared" si="9"/>
        <v>1937909.9009999998</v>
      </c>
      <c r="G34" s="138">
        <f t="shared" si="9"/>
        <v>1908666.3909999998</v>
      </c>
      <c r="H34" s="140">
        <f t="shared" si="9"/>
        <v>556675.01800000004</v>
      </c>
      <c r="I34" s="163">
        <f t="shared" si="9"/>
        <v>564450.18900000001</v>
      </c>
      <c r="J34" s="159">
        <f t="shared" si="9"/>
        <v>323434.54200000002</v>
      </c>
      <c r="K34" s="138">
        <f t="shared" si="9"/>
        <v>305645.99700000003</v>
      </c>
      <c r="L34" s="139">
        <f t="shared" si="9"/>
        <v>1381494.6869999999</v>
      </c>
      <c r="M34" s="138">
        <f t="shared" si="9"/>
        <v>1300240.31</v>
      </c>
      <c r="N34" s="140">
        <f t="shared" si="9"/>
        <v>197236.17099999997</v>
      </c>
      <c r="O34" s="150">
        <f t="shared" si="9"/>
        <v>196316.72500000001</v>
      </c>
      <c r="P34" s="264">
        <f t="shared" si="9"/>
        <v>130795.57599999996</v>
      </c>
      <c r="Q34" s="132">
        <f t="shared" si="9"/>
        <v>142817.78</v>
      </c>
      <c r="R34" s="131">
        <f t="shared" si="9"/>
        <v>556415.21399999992</v>
      </c>
      <c r="S34" s="132">
        <f t="shared" si="9"/>
        <v>608426.08100000001</v>
      </c>
      <c r="T34" s="258"/>
    </row>
    <row r="35" spans="1:21" x14ac:dyDescent="0.2">
      <c r="A35" s="227"/>
      <c r="B35" s="234" t="s">
        <v>106</v>
      </c>
      <c r="C35" s="189" t="s">
        <v>173</v>
      </c>
      <c r="D35" s="190">
        <v>267377.45799999998</v>
      </c>
      <c r="E35" s="191">
        <v>254198.55600000001</v>
      </c>
      <c r="F35" s="111">
        <v>1141107.977</v>
      </c>
      <c r="G35" s="66">
        <v>1082330.327</v>
      </c>
      <c r="H35" s="190">
        <v>447465.74900000001</v>
      </c>
      <c r="I35" s="192">
        <v>460521.04300000001</v>
      </c>
      <c r="J35" s="224">
        <v>33491.091999999997</v>
      </c>
      <c r="K35" s="191">
        <v>36557.283000000003</v>
      </c>
      <c r="L35" s="111">
        <v>142880.85399999999</v>
      </c>
      <c r="M35" s="66">
        <v>155376.82399999999</v>
      </c>
      <c r="N35" s="190">
        <v>39340.584999999999</v>
      </c>
      <c r="O35" s="262">
        <v>42533.951999999997</v>
      </c>
      <c r="P35" s="265">
        <v>233886.36599999998</v>
      </c>
      <c r="Q35" s="194">
        <v>217641.27300000002</v>
      </c>
      <c r="R35" s="112">
        <f t="shared" ref="R35:R40" si="10">F35-L35</f>
        <v>998227.12299999991</v>
      </c>
      <c r="S35" s="113">
        <f t="shared" ref="S35:S40" si="11">G35-M35</f>
        <v>926953.50300000003</v>
      </c>
      <c r="T35" s="258"/>
      <c r="U35" s="215"/>
    </row>
    <row r="36" spans="1:21" x14ac:dyDescent="0.2">
      <c r="A36" s="227"/>
      <c r="B36" s="234" t="s">
        <v>107</v>
      </c>
      <c r="C36" s="189" t="s">
        <v>108</v>
      </c>
      <c r="D36" s="190">
        <v>23062.626</v>
      </c>
      <c r="E36" s="191">
        <v>25903.932000000001</v>
      </c>
      <c r="F36" s="111">
        <v>98225.873000000007</v>
      </c>
      <c r="G36" s="66">
        <v>110512.571</v>
      </c>
      <c r="H36" s="190">
        <v>14781.43</v>
      </c>
      <c r="I36" s="192">
        <v>15375.557000000001</v>
      </c>
      <c r="J36" s="224">
        <v>85316.57</v>
      </c>
      <c r="K36" s="191">
        <v>66412.854000000007</v>
      </c>
      <c r="L36" s="111">
        <v>364669.85700000002</v>
      </c>
      <c r="M36" s="66">
        <v>282082.57400000002</v>
      </c>
      <c r="N36" s="190">
        <v>62777.78</v>
      </c>
      <c r="O36" s="262">
        <v>60680.235999999997</v>
      </c>
      <c r="P36" s="265">
        <v>-62253.944000000003</v>
      </c>
      <c r="Q36" s="194">
        <v>-40508.922000000006</v>
      </c>
      <c r="R36" s="112">
        <f t="shared" si="10"/>
        <v>-266443.984</v>
      </c>
      <c r="S36" s="113">
        <f t="shared" si="11"/>
        <v>-171570.00300000003</v>
      </c>
    </row>
    <row r="37" spans="1:21" x14ac:dyDescent="0.2">
      <c r="A37" s="227"/>
      <c r="B37" s="234" t="s">
        <v>109</v>
      </c>
      <c r="C37" s="189" t="s">
        <v>110</v>
      </c>
      <c r="D37" s="190">
        <v>8555.0159999999996</v>
      </c>
      <c r="E37" s="191">
        <v>8421.4529999999995</v>
      </c>
      <c r="F37" s="111">
        <v>36558.508000000002</v>
      </c>
      <c r="G37" s="66">
        <v>35823.838000000003</v>
      </c>
      <c r="H37" s="190">
        <v>7553.5770000000002</v>
      </c>
      <c r="I37" s="192">
        <v>7692.5519999999997</v>
      </c>
      <c r="J37" s="224">
        <v>40228.712</v>
      </c>
      <c r="K37" s="191">
        <v>40205.885999999999</v>
      </c>
      <c r="L37" s="111">
        <v>171820.54199999999</v>
      </c>
      <c r="M37" s="66">
        <v>170947.81299999999</v>
      </c>
      <c r="N37" s="190">
        <v>36161.487000000001</v>
      </c>
      <c r="O37" s="262">
        <v>38293.065000000002</v>
      </c>
      <c r="P37" s="265">
        <v>-31673.696</v>
      </c>
      <c r="Q37" s="194">
        <v>-31784.432999999997</v>
      </c>
      <c r="R37" s="112">
        <f t="shared" si="10"/>
        <v>-135262.03399999999</v>
      </c>
      <c r="S37" s="113">
        <f t="shared" si="11"/>
        <v>-135123.97499999998</v>
      </c>
      <c r="T37" s="258"/>
    </row>
    <row r="38" spans="1:21" x14ac:dyDescent="0.2">
      <c r="A38" s="227"/>
      <c r="B38" s="234" t="s">
        <v>111</v>
      </c>
      <c r="C38" s="189" t="s">
        <v>112</v>
      </c>
      <c r="D38" s="190">
        <v>15755.242</v>
      </c>
      <c r="E38" s="191">
        <v>11365.325999999999</v>
      </c>
      <c r="F38" s="111">
        <v>67181.804999999993</v>
      </c>
      <c r="G38" s="66">
        <v>48345.398999999998</v>
      </c>
      <c r="H38" s="190">
        <v>38718.275999999998</v>
      </c>
      <c r="I38" s="192">
        <v>30482.871999999999</v>
      </c>
      <c r="J38" s="224">
        <v>11536.050999999999</v>
      </c>
      <c r="K38" s="191">
        <v>11120.034</v>
      </c>
      <c r="L38" s="111">
        <v>49309.324999999997</v>
      </c>
      <c r="M38" s="66">
        <v>47223.703000000001</v>
      </c>
      <c r="N38" s="190">
        <v>12653.477000000001</v>
      </c>
      <c r="O38" s="262">
        <v>12758.165000000001</v>
      </c>
      <c r="P38" s="265">
        <v>4219.1910000000007</v>
      </c>
      <c r="Q38" s="194">
        <v>245.29199999999946</v>
      </c>
      <c r="R38" s="112">
        <f t="shared" si="10"/>
        <v>17872.479999999996</v>
      </c>
      <c r="S38" s="113">
        <f t="shared" si="11"/>
        <v>1121.6959999999963</v>
      </c>
      <c r="T38" s="258"/>
    </row>
    <row r="39" spans="1:21" x14ac:dyDescent="0.2">
      <c r="A39" s="227"/>
      <c r="B39" s="234" t="s">
        <v>113</v>
      </c>
      <c r="C39" s="189" t="s">
        <v>114</v>
      </c>
      <c r="D39" s="190">
        <v>43745.599000000002</v>
      </c>
      <c r="E39" s="191">
        <v>43739.256999999998</v>
      </c>
      <c r="F39" s="111">
        <v>186324.549</v>
      </c>
      <c r="G39" s="66">
        <v>185577.829</v>
      </c>
      <c r="H39" s="190">
        <v>11112.172</v>
      </c>
      <c r="I39" s="192">
        <v>9991.9770000000008</v>
      </c>
      <c r="J39" s="224">
        <v>34807.849000000002</v>
      </c>
      <c r="K39" s="191">
        <v>33996.288</v>
      </c>
      <c r="L39" s="111">
        <v>148504.845</v>
      </c>
      <c r="M39" s="66">
        <v>145029.36900000001</v>
      </c>
      <c r="N39" s="190">
        <v>6794.0879999999997</v>
      </c>
      <c r="O39" s="262">
        <v>5973.9</v>
      </c>
      <c r="P39" s="265">
        <v>8937.75</v>
      </c>
      <c r="Q39" s="194">
        <v>9742.9689999999973</v>
      </c>
      <c r="R39" s="112">
        <f t="shared" si="10"/>
        <v>37819.703999999998</v>
      </c>
      <c r="S39" s="113">
        <f t="shared" si="11"/>
        <v>40548.459999999992</v>
      </c>
    </row>
    <row r="40" spans="1:21" ht="13.5" thickBot="1" x14ac:dyDescent="0.25">
      <c r="A40" s="227"/>
      <c r="B40" s="235" t="s">
        <v>115</v>
      </c>
      <c r="C40" s="197" t="s">
        <v>116</v>
      </c>
      <c r="D40" s="198">
        <v>95734.176999999996</v>
      </c>
      <c r="E40" s="199">
        <v>104835.253</v>
      </c>
      <c r="F40" s="114">
        <v>408511.18900000001</v>
      </c>
      <c r="G40" s="68">
        <v>446076.42700000003</v>
      </c>
      <c r="H40" s="198">
        <v>37043.813999999998</v>
      </c>
      <c r="I40" s="200">
        <v>40386.188000000002</v>
      </c>
      <c r="J40" s="225">
        <v>118054.268</v>
      </c>
      <c r="K40" s="199">
        <v>117353.652</v>
      </c>
      <c r="L40" s="114">
        <v>504309.26400000002</v>
      </c>
      <c r="M40" s="68">
        <v>499580.027</v>
      </c>
      <c r="N40" s="198">
        <v>39508.754000000001</v>
      </c>
      <c r="O40" s="263">
        <v>36077.406999999999</v>
      </c>
      <c r="P40" s="266">
        <v>-22320.091</v>
      </c>
      <c r="Q40" s="202">
        <v>-12518.399000000005</v>
      </c>
      <c r="R40" s="115">
        <f t="shared" si="10"/>
        <v>-95798.075000000012</v>
      </c>
      <c r="S40" s="116">
        <f t="shared" si="11"/>
        <v>-53503.599999999977</v>
      </c>
    </row>
    <row r="41" spans="1:21" x14ac:dyDescent="0.2">
      <c r="G41" s="133"/>
      <c r="H41" s="133"/>
      <c r="L41" s="133"/>
    </row>
    <row r="42" spans="1:21" ht="27.75" thickBot="1" x14ac:dyDescent="0.4">
      <c r="B42" s="72" t="s">
        <v>189</v>
      </c>
      <c r="H42" s="133"/>
    </row>
    <row r="43" spans="1:21" ht="14.25" x14ac:dyDescent="0.2">
      <c r="A43" s="227"/>
      <c r="B43" s="228"/>
      <c r="C43" s="117"/>
      <c r="D43" s="166" t="s">
        <v>99</v>
      </c>
      <c r="E43" s="59"/>
      <c r="F43" s="59"/>
      <c r="G43" s="59"/>
      <c r="H43" s="59"/>
      <c r="I43" s="60"/>
      <c r="J43" s="58" t="s">
        <v>100</v>
      </c>
      <c r="K43" s="59"/>
      <c r="L43" s="59"/>
      <c r="M43" s="59"/>
      <c r="N43" s="59"/>
      <c r="O43" s="60"/>
      <c r="P43" s="58" t="s">
        <v>119</v>
      </c>
      <c r="Q43" s="70"/>
      <c r="R43" s="106"/>
      <c r="S43" s="107"/>
    </row>
    <row r="44" spans="1:21" ht="14.25" x14ac:dyDescent="0.2">
      <c r="A44" s="227"/>
      <c r="B44" s="229" t="s">
        <v>101</v>
      </c>
      <c r="C44" s="118" t="s">
        <v>102</v>
      </c>
      <c r="D44" s="108" t="s">
        <v>103</v>
      </c>
      <c r="E44" s="62"/>
      <c r="F44" s="62" t="s">
        <v>156</v>
      </c>
      <c r="G44" s="62"/>
      <c r="H44" s="62" t="s">
        <v>104</v>
      </c>
      <c r="I44" s="63"/>
      <c r="J44" s="62" t="s">
        <v>103</v>
      </c>
      <c r="K44" s="62"/>
      <c r="L44" s="62" t="s">
        <v>156</v>
      </c>
      <c r="M44" s="62"/>
      <c r="N44" s="62" t="s">
        <v>104</v>
      </c>
      <c r="O44" s="63"/>
      <c r="P44" s="62" t="s">
        <v>103</v>
      </c>
      <c r="Q44" s="62"/>
      <c r="R44" s="108" t="s">
        <v>156</v>
      </c>
      <c r="S44" s="71"/>
    </row>
    <row r="45" spans="1:21" ht="13.5" thickBot="1" x14ac:dyDescent="0.25">
      <c r="A45" s="227"/>
      <c r="B45" s="230"/>
      <c r="C45" s="119"/>
      <c r="D45" s="160" t="s">
        <v>217</v>
      </c>
      <c r="E45" s="88" t="s">
        <v>249</v>
      </c>
      <c r="F45" s="109" t="s">
        <v>217</v>
      </c>
      <c r="G45" s="88" t="s">
        <v>249</v>
      </c>
      <c r="H45" s="87" t="s">
        <v>217</v>
      </c>
      <c r="I45" s="89" t="s">
        <v>249</v>
      </c>
      <c r="J45" s="160" t="s">
        <v>217</v>
      </c>
      <c r="K45" s="88" t="s">
        <v>249</v>
      </c>
      <c r="L45" s="109" t="s">
        <v>217</v>
      </c>
      <c r="M45" s="88" t="s">
        <v>249</v>
      </c>
      <c r="N45" s="87" t="s">
        <v>217</v>
      </c>
      <c r="O45" s="89" t="s">
        <v>249</v>
      </c>
      <c r="P45" s="160" t="s">
        <v>217</v>
      </c>
      <c r="Q45" s="88" t="s">
        <v>249</v>
      </c>
      <c r="R45" s="110" t="s">
        <v>217</v>
      </c>
      <c r="S45" s="90" t="s">
        <v>249</v>
      </c>
    </row>
    <row r="46" spans="1:21" ht="15.75" x14ac:dyDescent="0.25">
      <c r="A46" s="227"/>
      <c r="B46" s="203" t="s">
        <v>105</v>
      </c>
      <c r="C46" s="204"/>
      <c r="D46" s="159">
        <f t="shared" ref="D46:S46" si="12">SUM(D47:D52)</f>
        <v>1559081.6469999999</v>
      </c>
      <c r="E46" s="138">
        <f t="shared" si="12"/>
        <v>1601077.3289999999</v>
      </c>
      <c r="F46" s="139">
        <f>(SUM(F47:F52))/1</f>
        <v>6655457.6840000004</v>
      </c>
      <c r="G46" s="138">
        <f>(SUM(G47:G52))/1</f>
        <v>6811395.199</v>
      </c>
      <c r="H46" s="140">
        <f t="shared" si="12"/>
        <v>1097280.078</v>
      </c>
      <c r="I46" s="163">
        <f t="shared" si="12"/>
        <v>1161079.398</v>
      </c>
      <c r="J46" s="159">
        <f t="shared" si="12"/>
        <v>896120.27500000014</v>
      </c>
      <c r="K46" s="138">
        <f t="shared" si="12"/>
        <v>879515.84200000006</v>
      </c>
      <c r="L46" s="139">
        <f>(SUM(L47:L52))/1</f>
        <v>3825831.6159999999</v>
      </c>
      <c r="M46" s="138">
        <f>(SUM(M47:M52))/1</f>
        <v>3742139.2109999997</v>
      </c>
      <c r="N46" s="140">
        <f t="shared" si="12"/>
        <v>581082.24300000002</v>
      </c>
      <c r="O46" s="150">
        <f t="shared" si="12"/>
        <v>602114.99699999997</v>
      </c>
      <c r="P46" s="264">
        <f t="shared" si="12"/>
        <v>662961.37199999997</v>
      </c>
      <c r="Q46" s="132">
        <f t="shared" si="12"/>
        <v>721561.48699999996</v>
      </c>
      <c r="R46" s="131">
        <f t="shared" si="12"/>
        <v>2829626.068</v>
      </c>
      <c r="S46" s="132">
        <f t="shared" si="12"/>
        <v>3069255.9879999999</v>
      </c>
    </row>
    <row r="47" spans="1:21" x14ac:dyDescent="0.2">
      <c r="A47" s="227"/>
      <c r="B47" s="226" t="s">
        <v>106</v>
      </c>
      <c r="C47" s="195" t="s">
        <v>173</v>
      </c>
      <c r="D47" s="136">
        <v>368530.98200000002</v>
      </c>
      <c r="E47" s="66">
        <v>358576.179</v>
      </c>
      <c r="F47" s="111">
        <v>1572861.2579999999</v>
      </c>
      <c r="G47" s="66">
        <v>1526605.243</v>
      </c>
      <c r="H47" s="65">
        <v>582354.57299999997</v>
      </c>
      <c r="I47" s="164">
        <v>607658.44299999997</v>
      </c>
      <c r="J47" s="136">
        <v>161125.519</v>
      </c>
      <c r="K47" s="66">
        <v>161426.55600000001</v>
      </c>
      <c r="L47" s="111">
        <v>686951.348</v>
      </c>
      <c r="M47" s="66">
        <v>687080.48899999994</v>
      </c>
      <c r="N47" s="65">
        <v>205487.38200000001</v>
      </c>
      <c r="O47" s="267">
        <v>221856.899</v>
      </c>
      <c r="P47" s="269">
        <v>207405.46300000002</v>
      </c>
      <c r="Q47" s="134">
        <v>197149.62299999999</v>
      </c>
      <c r="R47" s="112">
        <f t="shared" ref="R47:S52" si="13">F47-L47</f>
        <v>885909.90999999992</v>
      </c>
      <c r="S47" s="113">
        <f t="shared" si="13"/>
        <v>839524.75400000007</v>
      </c>
    </row>
    <row r="48" spans="1:21" x14ac:dyDescent="0.2">
      <c r="A48" s="227"/>
      <c r="B48" s="231" t="s">
        <v>107</v>
      </c>
      <c r="C48" s="195" t="s">
        <v>108</v>
      </c>
      <c r="D48" s="136">
        <v>107655.859</v>
      </c>
      <c r="E48" s="66">
        <v>102434.19899999999</v>
      </c>
      <c r="F48" s="111">
        <v>460939.40600000002</v>
      </c>
      <c r="G48" s="66">
        <v>436407.26400000002</v>
      </c>
      <c r="H48" s="65">
        <v>51618.767999999996</v>
      </c>
      <c r="I48" s="164">
        <v>63974.940999999999</v>
      </c>
      <c r="J48" s="136">
        <v>161050.41200000001</v>
      </c>
      <c r="K48" s="66">
        <v>148728.76300000001</v>
      </c>
      <c r="L48" s="111">
        <v>688869.89199999999</v>
      </c>
      <c r="M48" s="66">
        <v>632742.96200000006</v>
      </c>
      <c r="N48" s="65">
        <v>98395.751999999993</v>
      </c>
      <c r="O48" s="267">
        <v>101392.986</v>
      </c>
      <c r="P48" s="269">
        <v>-53394.553000000014</v>
      </c>
      <c r="Q48" s="134">
        <v>-46294.564000000013</v>
      </c>
      <c r="R48" s="112">
        <f t="shared" si="13"/>
        <v>-227930.48599999998</v>
      </c>
      <c r="S48" s="113">
        <f t="shared" si="13"/>
        <v>-196335.69800000003</v>
      </c>
    </row>
    <row r="49" spans="1:19" x14ac:dyDescent="0.2">
      <c r="A49" s="227"/>
      <c r="B49" s="231" t="s">
        <v>109</v>
      </c>
      <c r="C49" s="195" t="s">
        <v>110</v>
      </c>
      <c r="D49" s="136">
        <v>110761.09600000001</v>
      </c>
      <c r="E49" s="66">
        <v>119057.04399999999</v>
      </c>
      <c r="F49" s="111">
        <v>473121.81</v>
      </c>
      <c r="G49" s="66">
        <v>506496.55200000003</v>
      </c>
      <c r="H49" s="65">
        <v>93735.066999999995</v>
      </c>
      <c r="I49" s="164">
        <v>98870.216</v>
      </c>
      <c r="J49" s="136">
        <v>83458.596000000005</v>
      </c>
      <c r="K49" s="66">
        <v>81396.217000000004</v>
      </c>
      <c r="L49" s="111">
        <v>356562.89799999999</v>
      </c>
      <c r="M49" s="66">
        <v>346050.81199999998</v>
      </c>
      <c r="N49" s="65">
        <v>72943.714000000007</v>
      </c>
      <c r="O49" s="267">
        <v>73397.047999999995</v>
      </c>
      <c r="P49" s="269">
        <v>27302.5</v>
      </c>
      <c r="Q49" s="134">
        <v>37660.82699999999</v>
      </c>
      <c r="R49" s="112">
        <f t="shared" si="13"/>
        <v>116558.91200000001</v>
      </c>
      <c r="S49" s="113">
        <f t="shared" si="13"/>
        <v>160445.74000000005</v>
      </c>
    </row>
    <row r="50" spans="1:19" x14ac:dyDescent="0.2">
      <c r="A50" s="227"/>
      <c r="B50" s="231" t="s">
        <v>111</v>
      </c>
      <c r="C50" s="195" t="s">
        <v>112</v>
      </c>
      <c r="D50" s="136">
        <v>127444.74</v>
      </c>
      <c r="E50" s="66">
        <v>105775.319</v>
      </c>
      <c r="F50" s="111">
        <v>544280.64599999995</v>
      </c>
      <c r="G50" s="66">
        <v>449858.18199999997</v>
      </c>
      <c r="H50" s="65">
        <v>118900.129</v>
      </c>
      <c r="I50" s="164">
        <v>118248.72</v>
      </c>
      <c r="J50" s="136">
        <v>48584.968000000001</v>
      </c>
      <c r="K50" s="66">
        <v>42967.23</v>
      </c>
      <c r="L50" s="111">
        <v>207357.52499999999</v>
      </c>
      <c r="M50" s="66">
        <v>182537.375</v>
      </c>
      <c r="N50" s="65">
        <v>88963.589000000007</v>
      </c>
      <c r="O50" s="267">
        <v>92549.842999999993</v>
      </c>
      <c r="P50" s="269">
        <v>78859.771999999997</v>
      </c>
      <c r="Q50" s="134">
        <v>62808.089</v>
      </c>
      <c r="R50" s="112">
        <f t="shared" si="13"/>
        <v>336923.12099999993</v>
      </c>
      <c r="S50" s="113">
        <f t="shared" si="13"/>
        <v>267320.80699999997</v>
      </c>
    </row>
    <row r="51" spans="1:19" x14ac:dyDescent="0.2">
      <c r="A51" s="227"/>
      <c r="B51" s="231" t="s">
        <v>113</v>
      </c>
      <c r="C51" s="195" t="s">
        <v>114</v>
      </c>
      <c r="D51" s="136">
        <v>269017.02299999999</v>
      </c>
      <c r="E51" s="66">
        <v>306161.58399999997</v>
      </c>
      <c r="F51" s="111">
        <v>1147215.629</v>
      </c>
      <c r="G51" s="66">
        <v>1300240.6059999999</v>
      </c>
      <c r="H51" s="65">
        <v>57659.006999999998</v>
      </c>
      <c r="I51" s="164">
        <v>64927.572999999997</v>
      </c>
      <c r="J51" s="136">
        <v>109122.94</v>
      </c>
      <c r="K51" s="66">
        <v>110661.284</v>
      </c>
      <c r="L51" s="111">
        <v>465431.49300000002</v>
      </c>
      <c r="M51" s="66">
        <v>470627.658</v>
      </c>
      <c r="N51" s="65">
        <v>20302.888999999999</v>
      </c>
      <c r="O51" s="267">
        <v>20264.921999999999</v>
      </c>
      <c r="P51" s="269">
        <v>159894.08299999998</v>
      </c>
      <c r="Q51" s="134">
        <v>195500.3</v>
      </c>
      <c r="R51" s="112">
        <f t="shared" si="13"/>
        <v>681784.13599999994</v>
      </c>
      <c r="S51" s="113">
        <f t="shared" si="13"/>
        <v>829612.94799999986</v>
      </c>
    </row>
    <row r="52" spans="1:19" ht="13.5" thickBot="1" x14ac:dyDescent="0.25">
      <c r="A52" s="227"/>
      <c r="B52" s="232" t="s">
        <v>115</v>
      </c>
      <c r="C52" s="196" t="s">
        <v>116</v>
      </c>
      <c r="D52" s="137">
        <v>575671.94700000004</v>
      </c>
      <c r="E52" s="68">
        <v>609073.00399999996</v>
      </c>
      <c r="F52" s="114">
        <v>2457038.9350000001</v>
      </c>
      <c r="G52" s="68">
        <v>2591787.352</v>
      </c>
      <c r="H52" s="67">
        <v>193012.53400000001</v>
      </c>
      <c r="I52" s="165">
        <v>207399.505</v>
      </c>
      <c r="J52" s="137">
        <v>332777.84000000003</v>
      </c>
      <c r="K52" s="68">
        <v>334335.79200000002</v>
      </c>
      <c r="L52" s="114">
        <v>1420658.46</v>
      </c>
      <c r="M52" s="68">
        <v>1423099.915</v>
      </c>
      <c r="N52" s="67">
        <v>94988.917000000001</v>
      </c>
      <c r="O52" s="268">
        <v>92653.298999999999</v>
      </c>
      <c r="P52" s="270">
        <v>242894.10700000002</v>
      </c>
      <c r="Q52" s="135">
        <v>274737.21199999994</v>
      </c>
      <c r="R52" s="115">
        <f t="shared" si="13"/>
        <v>1036380.4750000001</v>
      </c>
      <c r="S52" s="116">
        <f t="shared" si="13"/>
        <v>1168687.4369999999</v>
      </c>
    </row>
    <row r="53" spans="1:19" x14ac:dyDescent="0.2">
      <c r="J53" s="133"/>
      <c r="O53" s="133"/>
    </row>
    <row r="54" spans="1:19" ht="14.25" x14ac:dyDescent="0.2">
      <c r="C54" s="73" t="s">
        <v>122</v>
      </c>
      <c r="H54" s="133"/>
      <c r="I54" s="133"/>
      <c r="J54" s="133"/>
      <c r="K54" s="133"/>
      <c r="L54" s="133"/>
      <c r="M54" s="133"/>
      <c r="Q54" s="215"/>
    </row>
    <row r="55" spans="1:19" x14ac:dyDescent="0.2">
      <c r="G55" s="133"/>
      <c r="J55" s="133"/>
      <c r="K55" s="133"/>
      <c r="L55" s="133"/>
      <c r="N55" s="133"/>
      <c r="O55" s="133"/>
    </row>
  </sheetData>
  <phoneticPr fontId="18" type="noConversion"/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2:S151"/>
  <sheetViews>
    <sheetView topLeftCell="A114" zoomScale="85" zoomScaleNormal="85" workbookViewId="0">
      <selection activeCell="J130" sqref="J130:Q149"/>
    </sheetView>
  </sheetViews>
  <sheetFormatPr defaultRowHeight="12.75" x14ac:dyDescent="0.2"/>
  <cols>
    <col min="1" max="1" width="13.7109375" style="93" customWidth="1"/>
    <col min="2" max="2" width="11.85546875" style="93" customWidth="1"/>
    <col min="3" max="3" width="11.7109375" style="93" customWidth="1"/>
    <col min="4" max="4" width="11.85546875" style="93" customWidth="1"/>
    <col min="5" max="5" width="13.5703125" style="93" customWidth="1"/>
    <col min="6" max="7" width="11.7109375" style="93" customWidth="1"/>
    <col min="8" max="8" width="11.42578125" style="93" customWidth="1"/>
    <col min="9" max="9" width="9.85546875" style="93" customWidth="1"/>
    <col min="10" max="10" width="13.7109375" style="93" customWidth="1"/>
    <col min="11" max="12" width="11.7109375" style="93" customWidth="1"/>
    <col min="13" max="13" width="11.85546875" style="93" customWidth="1"/>
    <col min="14" max="14" width="13.5703125" style="93" customWidth="1"/>
    <col min="15" max="16" width="11.7109375" style="93" customWidth="1"/>
    <col min="17" max="17" width="11.85546875" style="93" customWidth="1"/>
    <col min="18" max="16384" width="9.140625" style="93"/>
  </cols>
  <sheetData>
    <row r="2" spans="1:17" ht="16.5" x14ac:dyDescent="0.25">
      <c r="A2" s="120" t="s">
        <v>233</v>
      </c>
      <c r="B2" s="120"/>
      <c r="C2" s="120"/>
      <c r="D2" s="120"/>
      <c r="E2" s="120"/>
      <c r="F2" s="120"/>
      <c r="G2" s="120"/>
      <c r="H2" s="120"/>
      <c r="I2" s="120"/>
      <c r="J2" s="120" t="s">
        <v>234</v>
      </c>
      <c r="K2" s="120"/>
      <c r="L2" s="120"/>
      <c r="M2" s="120"/>
      <c r="N2" s="120"/>
      <c r="O2" s="120"/>
    </row>
    <row r="3" spans="1:17" ht="17.25" thickBot="1" x14ac:dyDescent="0.3">
      <c r="A3" s="330" t="s">
        <v>232</v>
      </c>
      <c r="B3" s="120"/>
      <c r="C3" s="120"/>
      <c r="D3" s="120"/>
      <c r="E3" s="120"/>
      <c r="F3" s="120"/>
      <c r="G3" s="120"/>
      <c r="H3" s="120"/>
      <c r="I3" s="120"/>
      <c r="J3" s="330" t="s">
        <v>232</v>
      </c>
      <c r="K3" s="120"/>
      <c r="L3" s="120"/>
      <c r="M3" s="120"/>
      <c r="N3" s="120"/>
      <c r="O3" s="120"/>
    </row>
    <row r="4" spans="1:17" ht="21" thickBot="1" x14ac:dyDescent="0.35">
      <c r="A4" s="122" t="s">
        <v>124</v>
      </c>
      <c r="B4" s="123"/>
      <c r="C4" s="123"/>
      <c r="D4" s="123"/>
      <c r="E4" s="123"/>
      <c r="F4" s="123"/>
      <c r="G4" s="123"/>
      <c r="H4" s="124"/>
      <c r="I4" s="125"/>
      <c r="J4" s="122" t="s">
        <v>125</v>
      </c>
      <c r="K4" s="123"/>
      <c r="L4" s="123"/>
      <c r="M4" s="123"/>
      <c r="N4" s="123"/>
      <c r="O4" s="123"/>
      <c r="P4" s="123"/>
      <c r="Q4" s="124"/>
    </row>
    <row r="5" spans="1:17" ht="19.5" thickBot="1" x14ac:dyDescent="0.35">
      <c r="A5" s="326" t="s">
        <v>258</v>
      </c>
      <c r="B5" s="327"/>
      <c r="C5" s="328"/>
      <c r="D5" s="329"/>
      <c r="E5" s="326" t="s">
        <v>259</v>
      </c>
      <c r="F5" s="327"/>
      <c r="G5" s="328"/>
      <c r="H5" s="329"/>
      <c r="I5" s="125"/>
      <c r="J5" s="326" t="s">
        <v>258</v>
      </c>
      <c r="K5" s="327"/>
      <c r="L5" s="328"/>
      <c r="M5" s="329"/>
      <c r="N5" s="326" t="s">
        <v>259</v>
      </c>
      <c r="O5" s="327"/>
      <c r="P5" s="328"/>
      <c r="Q5" s="329"/>
    </row>
    <row r="6" spans="1:17" ht="29.25" thickBot="1" x14ac:dyDescent="0.25">
      <c r="A6" s="126" t="s">
        <v>126</v>
      </c>
      <c r="B6" s="127" t="s">
        <v>103</v>
      </c>
      <c r="C6" s="128" t="s">
        <v>156</v>
      </c>
      <c r="D6" s="129" t="s">
        <v>127</v>
      </c>
      <c r="E6" s="126" t="s">
        <v>126</v>
      </c>
      <c r="F6" s="127" t="s">
        <v>103</v>
      </c>
      <c r="G6" s="128" t="s">
        <v>156</v>
      </c>
      <c r="H6" s="129" t="s">
        <v>127</v>
      </c>
      <c r="I6" s="125"/>
      <c r="J6" s="126" t="s">
        <v>126</v>
      </c>
      <c r="K6" s="127" t="s">
        <v>103</v>
      </c>
      <c r="L6" s="128" t="s">
        <v>156</v>
      </c>
      <c r="M6" s="129" t="s">
        <v>127</v>
      </c>
      <c r="N6" s="126" t="s">
        <v>126</v>
      </c>
      <c r="O6" s="127" t="s">
        <v>103</v>
      </c>
      <c r="P6" s="128" t="s">
        <v>156</v>
      </c>
      <c r="Q6" s="129" t="s">
        <v>127</v>
      </c>
    </row>
    <row r="7" spans="1:17" ht="16.5" thickBot="1" x14ac:dyDescent="0.3">
      <c r="A7" s="298" t="s">
        <v>117</v>
      </c>
      <c r="B7" s="299">
        <v>410773.038</v>
      </c>
      <c r="C7" s="300">
        <v>1752789.2490000001</v>
      </c>
      <c r="D7" s="301">
        <v>662157.42099999997</v>
      </c>
      <c r="E7" s="302" t="s">
        <v>117</v>
      </c>
      <c r="F7" s="303">
        <v>396809.821</v>
      </c>
      <c r="G7" s="304">
        <v>1688895.9669999999</v>
      </c>
      <c r="H7" s="301">
        <v>677297.03399999999</v>
      </c>
      <c r="I7" s="125"/>
      <c r="J7" s="298" t="s">
        <v>117</v>
      </c>
      <c r="K7" s="299">
        <v>161951.538</v>
      </c>
      <c r="L7" s="300">
        <v>690449.28799999994</v>
      </c>
      <c r="M7" s="301">
        <v>205832.84899999999</v>
      </c>
      <c r="N7" s="302" t="s">
        <v>117</v>
      </c>
      <c r="O7" s="303">
        <v>164229.429</v>
      </c>
      <c r="P7" s="304">
        <v>699033.52800000005</v>
      </c>
      <c r="Q7" s="301">
        <v>223197.74799999999</v>
      </c>
    </row>
    <row r="8" spans="1:17" ht="15.75" x14ac:dyDescent="0.25">
      <c r="A8" s="305" t="s">
        <v>77</v>
      </c>
      <c r="B8" s="306">
        <v>267377.45799999998</v>
      </c>
      <c r="C8" s="307">
        <v>1141107.977</v>
      </c>
      <c r="D8" s="306">
        <v>447465.74900000001</v>
      </c>
      <c r="E8" s="308" t="s">
        <v>77</v>
      </c>
      <c r="F8" s="309">
        <v>254198.55600000001</v>
      </c>
      <c r="G8" s="310">
        <v>1082330.327</v>
      </c>
      <c r="H8" s="311">
        <v>460521.04300000001</v>
      </c>
      <c r="I8" s="125"/>
      <c r="J8" s="305" t="s">
        <v>131</v>
      </c>
      <c r="K8" s="306">
        <v>89167.104000000007</v>
      </c>
      <c r="L8" s="307">
        <v>379953.34299999999</v>
      </c>
      <c r="M8" s="306">
        <v>97119.074999999997</v>
      </c>
      <c r="N8" s="308" t="s">
        <v>131</v>
      </c>
      <c r="O8" s="309">
        <v>93257.910999999993</v>
      </c>
      <c r="P8" s="310">
        <v>397471.86099999998</v>
      </c>
      <c r="Q8" s="311">
        <v>108017.63</v>
      </c>
    </row>
    <row r="9" spans="1:17" ht="15.75" x14ac:dyDescent="0.25">
      <c r="A9" s="312" t="s">
        <v>200</v>
      </c>
      <c r="B9" s="313">
        <v>17189.569</v>
      </c>
      <c r="C9" s="314">
        <v>73132.248000000007</v>
      </c>
      <c r="D9" s="313">
        <v>37259.033000000003</v>
      </c>
      <c r="E9" s="315" t="s">
        <v>171</v>
      </c>
      <c r="F9" s="316">
        <v>17288.414000000001</v>
      </c>
      <c r="G9" s="317">
        <v>73463.983999999997</v>
      </c>
      <c r="H9" s="318">
        <v>32952.864000000001</v>
      </c>
      <c r="I9" s="125"/>
      <c r="J9" s="312" t="s">
        <v>77</v>
      </c>
      <c r="K9" s="313">
        <v>33491.091999999997</v>
      </c>
      <c r="L9" s="314">
        <v>142880.85399999999</v>
      </c>
      <c r="M9" s="313">
        <v>39340.584999999999</v>
      </c>
      <c r="N9" s="315" t="s">
        <v>77</v>
      </c>
      <c r="O9" s="316">
        <v>36557.283000000003</v>
      </c>
      <c r="P9" s="317">
        <v>155376.82399999999</v>
      </c>
      <c r="Q9" s="318">
        <v>42533.951999999997</v>
      </c>
    </row>
    <row r="10" spans="1:17" ht="15.75" x14ac:dyDescent="0.25">
      <c r="A10" s="312" t="s">
        <v>139</v>
      </c>
      <c r="B10" s="313">
        <v>16820.667000000001</v>
      </c>
      <c r="C10" s="314">
        <v>71742.368000000002</v>
      </c>
      <c r="D10" s="313">
        <v>26565.053</v>
      </c>
      <c r="E10" s="315" t="s">
        <v>131</v>
      </c>
      <c r="F10" s="316">
        <v>16354.108</v>
      </c>
      <c r="G10" s="317">
        <v>69603.510999999999</v>
      </c>
      <c r="H10" s="318">
        <v>36738.349000000002</v>
      </c>
      <c r="I10" s="125"/>
      <c r="J10" s="312" t="s">
        <v>151</v>
      </c>
      <c r="K10" s="313">
        <v>12042.157999999999</v>
      </c>
      <c r="L10" s="314">
        <v>51414.735000000001</v>
      </c>
      <c r="M10" s="313">
        <v>9306.9989999999998</v>
      </c>
      <c r="N10" s="315" t="s">
        <v>132</v>
      </c>
      <c r="O10" s="316">
        <v>12100.277</v>
      </c>
      <c r="P10" s="317">
        <v>51400.21</v>
      </c>
      <c r="Q10" s="318">
        <v>34034.375</v>
      </c>
    </row>
    <row r="11" spans="1:17" ht="15.75" x14ac:dyDescent="0.25">
      <c r="A11" s="312" t="s">
        <v>131</v>
      </c>
      <c r="B11" s="313">
        <v>12587.847</v>
      </c>
      <c r="C11" s="314">
        <v>53663.074000000001</v>
      </c>
      <c r="D11" s="313">
        <v>26083.827000000001</v>
      </c>
      <c r="E11" s="315" t="s">
        <v>139</v>
      </c>
      <c r="F11" s="316">
        <v>15627.494000000001</v>
      </c>
      <c r="G11" s="317">
        <v>66215.773000000001</v>
      </c>
      <c r="H11" s="318">
        <v>23506.639999999999</v>
      </c>
      <c r="I11" s="125"/>
      <c r="J11" s="312" t="s">
        <v>132</v>
      </c>
      <c r="K11" s="313">
        <v>11039.914000000001</v>
      </c>
      <c r="L11" s="314">
        <v>47095.733999999997</v>
      </c>
      <c r="M11" s="313">
        <v>31998.222000000002</v>
      </c>
      <c r="N11" s="315" t="s">
        <v>134</v>
      </c>
      <c r="O11" s="316">
        <v>4887.2700000000004</v>
      </c>
      <c r="P11" s="317">
        <v>20798.048999999999</v>
      </c>
      <c r="Q11" s="318">
        <v>8045.6279999999997</v>
      </c>
    </row>
    <row r="12" spans="1:17" ht="15.75" x14ac:dyDescent="0.25">
      <c r="A12" s="312" t="s">
        <v>171</v>
      </c>
      <c r="B12" s="313">
        <v>11186.206</v>
      </c>
      <c r="C12" s="314">
        <v>47607.6</v>
      </c>
      <c r="D12" s="313">
        <v>21596.655999999999</v>
      </c>
      <c r="E12" s="315" t="s">
        <v>136</v>
      </c>
      <c r="F12" s="316">
        <v>7223.4660000000003</v>
      </c>
      <c r="G12" s="317">
        <v>30773.754000000001</v>
      </c>
      <c r="H12" s="318">
        <v>6918.8180000000002</v>
      </c>
      <c r="I12" s="125"/>
      <c r="J12" s="312" t="s">
        <v>134</v>
      </c>
      <c r="K12" s="313">
        <v>3681.4250000000002</v>
      </c>
      <c r="L12" s="314">
        <v>15676.832</v>
      </c>
      <c r="M12" s="313">
        <v>5063.33</v>
      </c>
      <c r="N12" s="315" t="s">
        <v>133</v>
      </c>
      <c r="O12" s="316">
        <v>4079.0650000000001</v>
      </c>
      <c r="P12" s="317">
        <v>17344.080999999998</v>
      </c>
      <c r="Q12" s="318">
        <v>9207</v>
      </c>
    </row>
    <row r="13" spans="1:17" ht="15.75" x14ac:dyDescent="0.25">
      <c r="A13" s="312" t="s">
        <v>132</v>
      </c>
      <c r="B13" s="313">
        <v>9861.6170000000002</v>
      </c>
      <c r="C13" s="314">
        <v>42188.786999999997</v>
      </c>
      <c r="D13" s="313">
        <v>6358.8530000000001</v>
      </c>
      <c r="E13" s="315" t="s">
        <v>79</v>
      </c>
      <c r="F13" s="316">
        <v>7047.6409999999996</v>
      </c>
      <c r="G13" s="317">
        <v>30053.127</v>
      </c>
      <c r="H13" s="318">
        <v>4344.4679999999998</v>
      </c>
      <c r="I13" s="125"/>
      <c r="J13" s="312" t="s">
        <v>133</v>
      </c>
      <c r="K13" s="313">
        <v>2962.299</v>
      </c>
      <c r="L13" s="314">
        <v>12595.64</v>
      </c>
      <c r="M13" s="313">
        <v>6126.1639999999998</v>
      </c>
      <c r="N13" s="315" t="s">
        <v>212</v>
      </c>
      <c r="O13" s="316">
        <v>2776.5569999999998</v>
      </c>
      <c r="P13" s="317">
        <v>11840.081</v>
      </c>
      <c r="Q13" s="318">
        <v>1279.105</v>
      </c>
    </row>
    <row r="14" spans="1:17" ht="15.75" x14ac:dyDescent="0.25">
      <c r="A14" s="312" t="s">
        <v>141</v>
      </c>
      <c r="B14" s="313">
        <v>9798.5679999999993</v>
      </c>
      <c r="C14" s="314">
        <v>41879.633999999998</v>
      </c>
      <c r="D14" s="313">
        <v>17815.951000000001</v>
      </c>
      <c r="E14" s="315" t="s">
        <v>128</v>
      </c>
      <c r="F14" s="316">
        <v>6788.7079999999996</v>
      </c>
      <c r="G14" s="317">
        <v>28827.677</v>
      </c>
      <c r="H14" s="318">
        <v>9870.1589999999997</v>
      </c>
      <c r="I14" s="125"/>
      <c r="J14" s="312" t="s">
        <v>206</v>
      </c>
      <c r="K14" s="313">
        <v>2572.0279999999998</v>
      </c>
      <c r="L14" s="314">
        <v>10988.472</v>
      </c>
      <c r="M14" s="313">
        <v>3521.1239999999998</v>
      </c>
      <c r="N14" s="315" t="s">
        <v>136</v>
      </c>
      <c r="O14" s="316">
        <v>2315.0790000000002</v>
      </c>
      <c r="P14" s="317">
        <v>9746.7489999999998</v>
      </c>
      <c r="Q14" s="318">
        <v>9135.9320000000007</v>
      </c>
    </row>
    <row r="15" spans="1:17" ht="15.75" x14ac:dyDescent="0.25">
      <c r="A15" s="312" t="s">
        <v>128</v>
      </c>
      <c r="B15" s="313">
        <v>7538.8519999999999</v>
      </c>
      <c r="C15" s="314">
        <v>32150.359</v>
      </c>
      <c r="D15" s="313">
        <v>5142.1400000000003</v>
      </c>
      <c r="E15" s="315" t="s">
        <v>132</v>
      </c>
      <c r="F15" s="316">
        <v>6645.4470000000001</v>
      </c>
      <c r="G15" s="317">
        <v>28430.275000000001</v>
      </c>
      <c r="H15" s="318">
        <v>3505.7890000000002</v>
      </c>
      <c r="I15" s="125"/>
      <c r="J15" s="312" t="s">
        <v>136</v>
      </c>
      <c r="K15" s="313">
        <v>1954.7550000000001</v>
      </c>
      <c r="L15" s="314">
        <v>8371.26</v>
      </c>
      <c r="M15" s="313">
        <v>5019.3239999999996</v>
      </c>
      <c r="N15" s="315" t="s">
        <v>206</v>
      </c>
      <c r="O15" s="316">
        <v>2102.384</v>
      </c>
      <c r="P15" s="317">
        <v>8913.3130000000001</v>
      </c>
      <c r="Q15" s="318">
        <v>1665.393</v>
      </c>
    </row>
    <row r="16" spans="1:17" ht="15.75" x14ac:dyDescent="0.25">
      <c r="A16" s="312" t="s">
        <v>137</v>
      </c>
      <c r="B16" s="313">
        <v>6745.6270000000004</v>
      </c>
      <c r="C16" s="314">
        <v>28751.29</v>
      </c>
      <c r="D16" s="313">
        <v>11557.289000000001</v>
      </c>
      <c r="E16" s="315" t="s">
        <v>137</v>
      </c>
      <c r="F16" s="316">
        <v>6375.8230000000003</v>
      </c>
      <c r="G16" s="317">
        <v>27140.399000000001</v>
      </c>
      <c r="H16" s="318">
        <v>12705.764999999999</v>
      </c>
      <c r="I16" s="125"/>
      <c r="J16" s="312" t="s">
        <v>190</v>
      </c>
      <c r="K16" s="313">
        <v>1304.9459999999999</v>
      </c>
      <c r="L16" s="314">
        <v>5541.71</v>
      </c>
      <c r="M16" s="313">
        <v>563.78099999999995</v>
      </c>
      <c r="N16" s="315" t="s">
        <v>79</v>
      </c>
      <c r="O16" s="316">
        <v>2050.0540000000001</v>
      </c>
      <c r="P16" s="317">
        <v>8674.116</v>
      </c>
      <c r="Q16" s="318">
        <v>4943.8829999999998</v>
      </c>
    </row>
    <row r="17" spans="1:17" ht="15.75" x14ac:dyDescent="0.25">
      <c r="A17" s="312" t="s">
        <v>79</v>
      </c>
      <c r="B17" s="313">
        <v>5881.067</v>
      </c>
      <c r="C17" s="314">
        <v>25024.043000000001</v>
      </c>
      <c r="D17" s="313">
        <v>3676.9009999999998</v>
      </c>
      <c r="E17" s="315" t="s">
        <v>141</v>
      </c>
      <c r="F17" s="316">
        <v>6174.35</v>
      </c>
      <c r="G17" s="317">
        <v>26321.034</v>
      </c>
      <c r="H17" s="318">
        <v>10394.079</v>
      </c>
      <c r="I17" s="125"/>
      <c r="J17" s="312" t="s">
        <v>79</v>
      </c>
      <c r="K17" s="313">
        <v>841.94500000000005</v>
      </c>
      <c r="L17" s="314">
        <v>3607.93</v>
      </c>
      <c r="M17" s="313">
        <v>4863.9629999999997</v>
      </c>
      <c r="N17" s="315" t="s">
        <v>190</v>
      </c>
      <c r="O17" s="316">
        <v>1804.443</v>
      </c>
      <c r="P17" s="317">
        <v>7700.0630000000001</v>
      </c>
      <c r="Q17" s="318">
        <v>777.13099999999997</v>
      </c>
    </row>
    <row r="18" spans="1:17" ht="15.75" x14ac:dyDescent="0.25">
      <c r="A18" s="312" t="s">
        <v>136</v>
      </c>
      <c r="B18" s="313">
        <v>5719.9880000000003</v>
      </c>
      <c r="C18" s="314">
        <v>24389.594000000001</v>
      </c>
      <c r="D18" s="313">
        <v>5724.9430000000002</v>
      </c>
      <c r="E18" s="315" t="s">
        <v>200</v>
      </c>
      <c r="F18" s="316">
        <v>5788.5020000000004</v>
      </c>
      <c r="G18" s="317">
        <v>24282.704000000002</v>
      </c>
      <c r="H18" s="318">
        <v>12604.2</v>
      </c>
      <c r="I18" s="125"/>
      <c r="J18" s="312" t="s">
        <v>212</v>
      </c>
      <c r="K18" s="313">
        <v>762.96100000000001</v>
      </c>
      <c r="L18" s="314">
        <v>3233.174</v>
      </c>
      <c r="M18" s="313">
        <v>319.27499999999998</v>
      </c>
      <c r="N18" s="315" t="s">
        <v>128</v>
      </c>
      <c r="O18" s="316">
        <v>829.11400000000003</v>
      </c>
      <c r="P18" s="317">
        <v>3525.5630000000001</v>
      </c>
      <c r="Q18" s="318">
        <v>1147.413</v>
      </c>
    </row>
    <row r="19" spans="1:17" ht="15.75" x14ac:dyDescent="0.25">
      <c r="A19" s="312" t="s">
        <v>199</v>
      </c>
      <c r="B19" s="313">
        <v>4722.5640000000003</v>
      </c>
      <c r="C19" s="314">
        <v>20131.989000000001</v>
      </c>
      <c r="D19" s="313">
        <v>3048.808</v>
      </c>
      <c r="E19" s="315" t="s">
        <v>228</v>
      </c>
      <c r="F19" s="316">
        <v>5726.44</v>
      </c>
      <c r="G19" s="317">
        <v>24517.562000000002</v>
      </c>
      <c r="H19" s="318">
        <v>10881.687</v>
      </c>
      <c r="I19" s="125"/>
      <c r="J19" s="312" t="s">
        <v>149</v>
      </c>
      <c r="K19" s="313">
        <v>657.36099999999999</v>
      </c>
      <c r="L19" s="314">
        <v>2803.4639999999999</v>
      </c>
      <c r="M19" s="313">
        <v>1330.31</v>
      </c>
      <c r="N19" s="315" t="s">
        <v>149</v>
      </c>
      <c r="O19" s="316">
        <v>671.37</v>
      </c>
      <c r="P19" s="317">
        <v>2854.5709999999999</v>
      </c>
      <c r="Q19" s="318">
        <v>1682.2260000000001</v>
      </c>
    </row>
    <row r="20" spans="1:17" ht="15.75" x14ac:dyDescent="0.25">
      <c r="A20" s="312" t="s">
        <v>206</v>
      </c>
      <c r="B20" s="313">
        <v>4182.8239999999996</v>
      </c>
      <c r="C20" s="314">
        <v>17824.944</v>
      </c>
      <c r="D20" s="313">
        <v>7524.5129999999999</v>
      </c>
      <c r="E20" s="315" t="s">
        <v>199</v>
      </c>
      <c r="F20" s="316">
        <v>5674.9570000000003</v>
      </c>
      <c r="G20" s="317">
        <v>24345.796999999999</v>
      </c>
      <c r="H20" s="318">
        <v>3630.9969999999998</v>
      </c>
      <c r="I20" s="125"/>
      <c r="J20" s="312" t="s">
        <v>138</v>
      </c>
      <c r="K20" s="313">
        <v>500.92599999999999</v>
      </c>
      <c r="L20" s="314">
        <v>2141.2489999999998</v>
      </c>
      <c r="M20" s="313">
        <v>537.61599999999999</v>
      </c>
      <c r="N20" s="315" t="s">
        <v>76</v>
      </c>
      <c r="O20" s="316">
        <v>417.72500000000002</v>
      </c>
      <c r="P20" s="317">
        <v>1775.7550000000001</v>
      </c>
      <c r="Q20" s="318">
        <v>379.21199999999999</v>
      </c>
    </row>
    <row r="21" spans="1:17" ht="15.75" x14ac:dyDescent="0.25">
      <c r="A21" s="312" t="s">
        <v>151</v>
      </c>
      <c r="B21" s="313">
        <v>3397.5929999999998</v>
      </c>
      <c r="C21" s="314">
        <v>14491.922</v>
      </c>
      <c r="D21" s="313">
        <v>7620.6310000000003</v>
      </c>
      <c r="E21" s="315" t="s">
        <v>151</v>
      </c>
      <c r="F21" s="316">
        <v>5615.3869999999997</v>
      </c>
      <c r="G21" s="317">
        <v>23888.838</v>
      </c>
      <c r="H21" s="318">
        <v>12850.308999999999</v>
      </c>
      <c r="I21" s="125"/>
      <c r="J21" s="312" t="s">
        <v>76</v>
      </c>
      <c r="K21" s="313">
        <v>446.267</v>
      </c>
      <c r="L21" s="314">
        <v>1906.62</v>
      </c>
      <c r="M21" s="313">
        <v>437.73399999999998</v>
      </c>
      <c r="N21" s="315" t="s">
        <v>151</v>
      </c>
      <c r="O21" s="316">
        <v>240.768</v>
      </c>
      <c r="P21" s="317">
        <v>1019.102</v>
      </c>
      <c r="Q21" s="318">
        <v>122.479</v>
      </c>
    </row>
    <row r="22" spans="1:17" ht="15.75" x14ac:dyDescent="0.25">
      <c r="A22" s="312" t="s">
        <v>207</v>
      </c>
      <c r="B22" s="313">
        <v>3382.9949999999999</v>
      </c>
      <c r="C22" s="314">
        <v>14366.121999999999</v>
      </c>
      <c r="D22" s="313">
        <v>1289.366</v>
      </c>
      <c r="E22" s="315" t="s">
        <v>164</v>
      </c>
      <c r="F22" s="316">
        <v>3756.364</v>
      </c>
      <c r="G22" s="317">
        <v>15932.594999999999</v>
      </c>
      <c r="H22" s="318">
        <v>7437.48</v>
      </c>
      <c r="I22" s="125"/>
      <c r="J22" s="312" t="s">
        <v>128</v>
      </c>
      <c r="K22" s="313">
        <v>344.86500000000001</v>
      </c>
      <c r="L22" s="314">
        <v>1467.856</v>
      </c>
      <c r="M22" s="313">
        <v>157.703</v>
      </c>
      <c r="N22" s="315" t="s">
        <v>138</v>
      </c>
      <c r="O22" s="316">
        <v>59.743000000000002</v>
      </c>
      <c r="P22" s="317">
        <v>252.00299999999999</v>
      </c>
      <c r="Q22" s="318">
        <v>48.57</v>
      </c>
    </row>
    <row r="23" spans="1:17" ht="16.5" thickBot="1" x14ac:dyDescent="0.3">
      <c r="A23" s="319" t="s">
        <v>76</v>
      </c>
      <c r="B23" s="320">
        <v>2948.9540000000002</v>
      </c>
      <c r="C23" s="321">
        <v>12800.768</v>
      </c>
      <c r="D23" s="320">
        <v>1559.712</v>
      </c>
      <c r="E23" s="322" t="s">
        <v>206</v>
      </c>
      <c r="F23" s="323">
        <v>3659.895</v>
      </c>
      <c r="G23" s="324">
        <v>15637.893</v>
      </c>
      <c r="H23" s="325">
        <v>3061.6329999999998</v>
      </c>
      <c r="I23" s="125"/>
      <c r="J23" s="319" t="s">
        <v>139</v>
      </c>
      <c r="K23" s="320">
        <v>83.382000000000005</v>
      </c>
      <c r="L23" s="321">
        <v>357.09500000000003</v>
      </c>
      <c r="M23" s="320">
        <v>58.368000000000002</v>
      </c>
      <c r="N23" s="322" t="s">
        <v>141</v>
      </c>
      <c r="O23" s="323">
        <v>27.437000000000001</v>
      </c>
      <c r="P23" s="324">
        <v>116.929</v>
      </c>
      <c r="Q23" s="325">
        <v>86.385999999999996</v>
      </c>
    </row>
    <row r="27" spans="1:17" ht="16.5" x14ac:dyDescent="0.25">
      <c r="A27" s="120" t="s">
        <v>235</v>
      </c>
      <c r="B27" s="470"/>
      <c r="C27" s="120"/>
      <c r="D27" s="120"/>
      <c r="E27" s="120"/>
      <c r="F27" s="121"/>
      <c r="G27" s="120"/>
      <c r="H27" s="121"/>
      <c r="I27" s="121"/>
      <c r="J27" s="120" t="s">
        <v>236</v>
      </c>
      <c r="K27" s="120"/>
      <c r="L27" s="120"/>
      <c r="M27" s="120"/>
      <c r="N27" s="120"/>
      <c r="O27" s="121"/>
      <c r="P27" s="120"/>
      <c r="Q27" s="121"/>
    </row>
    <row r="28" spans="1:17" ht="17.25" thickBot="1" x14ac:dyDescent="0.3">
      <c r="A28" s="330" t="s">
        <v>232</v>
      </c>
      <c r="B28" s="120"/>
      <c r="C28" s="120"/>
      <c r="D28" s="120"/>
      <c r="E28" s="120"/>
      <c r="F28" s="121"/>
      <c r="G28" s="120"/>
      <c r="H28" s="121"/>
      <c r="I28" s="121"/>
      <c r="J28" s="330" t="s">
        <v>232</v>
      </c>
      <c r="K28" s="120"/>
      <c r="L28" s="120"/>
      <c r="M28" s="120"/>
      <c r="N28" s="120"/>
      <c r="O28" s="121"/>
      <c r="P28" s="120"/>
      <c r="Q28" s="121"/>
    </row>
    <row r="29" spans="1:17" ht="21" thickBot="1" x14ac:dyDescent="0.35">
      <c r="A29" s="122" t="s">
        <v>124</v>
      </c>
      <c r="B29" s="123"/>
      <c r="C29" s="123"/>
      <c r="D29" s="123"/>
      <c r="E29" s="123"/>
      <c r="F29" s="123"/>
      <c r="G29" s="123"/>
      <c r="H29" s="124"/>
      <c r="I29" s="125"/>
      <c r="J29" s="122" t="s">
        <v>125</v>
      </c>
      <c r="K29" s="123"/>
      <c r="L29" s="123"/>
      <c r="M29" s="123"/>
      <c r="N29" s="123"/>
      <c r="O29" s="123"/>
      <c r="P29" s="123"/>
      <c r="Q29" s="124"/>
    </row>
    <row r="30" spans="1:17" ht="19.5" thickBot="1" x14ac:dyDescent="0.35">
      <c r="A30" s="326" t="s">
        <v>258</v>
      </c>
      <c r="B30" s="327"/>
      <c r="C30" s="328"/>
      <c r="D30" s="329"/>
      <c r="E30" s="326" t="s">
        <v>259</v>
      </c>
      <c r="F30" s="327"/>
      <c r="G30" s="328"/>
      <c r="H30" s="329"/>
      <c r="I30" s="125"/>
      <c r="J30" s="326" t="s">
        <v>258</v>
      </c>
      <c r="K30" s="327"/>
      <c r="L30" s="328"/>
      <c r="M30" s="329"/>
      <c r="N30" s="326" t="s">
        <v>259</v>
      </c>
      <c r="O30" s="327"/>
      <c r="P30" s="328"/>
      <c r="Q30" s="329"/>
    </row>
    <row r="31" spans="1:17" ht="29.25" thickBot="1" x14ac:dyDescent="0.25">
      <c r="A31" s="126" t="s">
        <v>126</v>
      </c>
      <c r="B31" s="127" t="s">
        <v>103</v>
      </c>
      <c r="C31" s="128" t="s">
        <v>156</v>
      </c>
      <c r="D31" s="129" t="s">
        <v>127</v>
      </c>
      <c r="E31" s="126" t="s">
        <v>126</v>
      </c>
      <c r="F31" s="127" t="s">
        <v>103</v>
      </c>
      <c r="G31" s="128" t="s">
        <v>156</v>
      </c>
      <c r="H31" s="129" t="s">
        <v>127</v>
      </c>
      <c r="I31" s="125"/>
      <c r="J31" s="126" t="s">
        <v>126</v>
      </c>
      <c r="K31" s="127" t="s">
        <v>103</v>
      </c>
      <c r="L31" s="128" t="s">
        <v>156</v>
      </c>
      <c r="M31" s="129" t="s">
        <v>127</v>
      </c>
      <c r="N31" s="126" t="s">
        <v>126</v>
      </c>
      <c r="O31" s="127" t="s">
        <v>103</v>
      </c>
      <c r="P31" s="128" t="s">
        <v>156</v>
      </c>
      <c r="Q31" s="129" t="s">
        <v>127</v>
      </c>
    </row>
    <row r="32" spans="1:17" ht="16.5" thickBot="1" x14ac:dyDescent="0.3">
      <c r="A32" s="298" t="s">
        <v>117</v>
      </c>
      <c r="B32" s="299">
        <v>252394.83199999999</v>
      </c>
      <c r="C32" s="300">
        <v>1079690.5179999999</v>
      </c>
      <c r="D32" s="301">
        <v>124968.37699999999</v>
      </c>
      <c r="E32" s="302" t="s">
        <v>117</v>
      </c>
      <c r="F32" s="303">
        <v>267441.929</v>
      </c>
      <c r="G32" s="304">
        <v>1140269.179</v>
      </c>
      <c r="H32" s="301">
        <v>163925.33900000001</v>
      </c>
      <c r="I32" s="125"/>
      <c r="J32" s="298" t="s">
        <v>117</v>
      </c>
      <c r="K32" s="299">
        <v>161210.53200000001</v>
      </c>
      <c r="L32" s="300">
        <v>689554.74199999997</v>
      </c>
      <c r="M32" s="301">
        <v>98495.819000000003</v>
      </c>
      <c r="N32" s="302" t="s">
        <v>117</v>
      </c>
      <c r="O32" s="303">
        <v>149724.44</v>
      </c>
      <c r="P32" s="304">
        <v>637021.97199999995</v>
      </c>
      <c r="Q32" s="301">
        <v>101793.236</v>
      </c>
    </row>
    <row r="33" spans="1:19" ht="15.75" x14ac:dyDescent="0.25">
      <c r="A33" s="305" t="s">
        <v>157</v>
      </c>
      <c r="B33" s="306">
        <v>64646.728999999999</v>
      </c>
      <c r="C33" s="307">
        <v>276136.76799999998</v>
      </c>
      <c r="D33" s="306">
        <v>34677</v>
      </c>
      <c r="E33" s="308" t="s">
        <v>157</v>
      </c>
      <c r="F33" s="309">
        <v>92338.816999999995</v>
      </c>
      <c r="G33" s="310">
        <v>394523.20799999998</v>
      </c>
      <c r="H33" s="311">
        <v>55233.5</v>
      </c>
      <c r="I33" s="125"/>
      <c r="J33" s="305" t="s">
        <v>77</v>
      </c>
      <c r="K33" s="306">
        <v>85316.57</v>
      </c>
      <c r="L33" s="307">
        <v>364669.85700000002</v>
      </c>
      <c r="M33" s="306">
        <v>62777.78</v>
      </c>
      <c r="N33" s="308" t="s">
        <v>77</v>
      </c>
      <c r="O33" s="309">
        <v>66412.854000000007</v>
      </c>
      <c r="P33" s="310">
        <v>282082.57400000002</v>
      </c>
      <c r="Q33" s="311">
        <v>60680.235999999997</v>
      </c>
    </row>
    <row r="34" spans="1:19" ht="15.75" x14ac:dyDescent="0.25">
      <c r="A34" s="312" t="s">
        <v>206</v>
      </c>
      <c r="B34" s="313">
        <v>27364.975999999999</v>
      </c>
      <c r="C34" s="314">
        <v>117916.507</v>
      </c>
      <c r="D34" s="313">
        <v>8051.52</v>
      </c>
      <c r="E34" s="315" t="s">
        <v>77</v>
      </c>
      <c r="F34" s="316">
        <v>25903.932000000001</v>
      </c>
      <c r="G34" s="317">
        <v>110512.571</v>
      </c>
      <c r="H34" s="318">
        <v>15375.557000000001</v>
      </c>
      <c r="I34" s="125"/>
      <c r="J34" s="312" t="s">
        <v>129</v>
      </c>
      <c r="K34" s="313">
        <v>20859.22</v>
      </c>
      <c r="L34" s="314">
        <v>89791.592999999993</v>
      </c>
      <c r="M34" s="313">
        <v>7659.87</v>
      </c>
      <c r="N34" s="315" t="s">
        <v>206</v>
      </c>
      <c r="O34" s="316">
        <v>16701.45</v>
      </c>
      <c r="P34" s="317">
        <v>70953.45</v>
      </c>
      <c r="Q34" s="318">
        <v>8076.1149999999998</v>
      </c>
    </row>
    <row r="35" spans="1:19" ht="15.75" x14ac:dyDescent="0.25">
      <c r="A35" s="312" t="s">
        <v>77</v>
      </c>
      <c r="B35" s="313">
        <v>23062.626</v>
      </c>
      <c r="C35" s="314">
        <v>98225.873000000007</v>
      </c>
      <c r="D35" s="313">
        <v>14781.43</v>
      </c>
      <c r="E35" s="315" t="s">
        <v>206</v>
      </c>
      <c r="F35" s="316">
        <v>22969.71</v>
      </c>
      <c r="G35" s="317">
        <v>97905.481</v>
      </c>
      <c r="H35" s="318">
        <v>15611.25</v>
      </c>
      <c r="I35" s="125"/>
      <c r="J35" s="312" t="s">
        <v>206</v>
      </c>
      <c r="K35" s="313">
        <v>17896.427</v>
      </c>
      <c r="L35" s="314">
        <v>76613.235000000001</v>
      </c>
      <c r="M35" s="313">
        <v>7686.7129999999997</v>
      </c>
      <c r="N35" s="315" t="s">
        <v>76</v>
      </c>
      <c r="O35" s="316">
        <v>14293.714</v>
      </c>
      <c r="P35" s="317">
        <v>60850.235999999997</v>
      </c>
      <c r="Q35" s="318">
        <v>5668.7910000000002</v>
      </c>
    </row>
    <row r="36" spans="1:19" ht="15.75" x14ac:dyDescent="0.25">
      <c r="A36" s="312" t="s">
        <v>221</v>
      </c>
      <c r="B36" s="313">
        <v>16816.759999999998</v>
      </c>
      <c r="C36" s="314">
        <v>71753.396999999997</v>
      </c>
      <c r="D36" s="313">
        <v>6842.8</v>
      </c>
      <c r="E36" s="315" t="s">
        <v>128</v>
      </c>
      <c r="F36" s="316">
        <v>12599.379000000001</v>
      </c>
      <c r="G36" s="317">
        <v>53491.156999999999</v>
      </c>
      <c r="H36" s="318">
        <v>7287.4939999999997</v>
      </c>
      <c r="I36" s="125"/>
      <c r="J36" s="312" t="s">
        <v>76</v>
      </c>
      <c r="K36" s="313">
        <v>9991.4879999999994</v>
      </c>
      <c r="L36" s="314">
        <v>42661.1</v>
      </c>
      <c r="M36" s="313">
        <v>4949.6819999999998</v>
      </c>
      <c r="N36" s="315" t="s">
        <v>129</v>
      </c>
      <c r="O36" s="316">
        <v>14141.3</v>
      </c>
      <c r="P36" s="317">
        <v>60369.879000000001</v>
      </c>
      <c r="Q36" s="318">
        <v>6201.308</v>
      </c>
    </row>
    <row r="37" spans="1:19" ht="15.75" x14ac:dyDescent="0.25">
      <c r="A37" s="312" t="s">
        <v>172</v>
      </c>
      <c r="B37" s="313">
        <v>15555.585999999999</v>
      </c>
      <c r="C37" s="314">
        <v>66451.335999999996</v>
      </c>
      <c r="D37" s="313">
        <v>8153.9650000000001</v>
      </c>
      <c r="E37" s="315" t="s">
        <v>137</v>
      </c>
      <c r="F37" s="316">
        <v>12124.121999999999</v>
      </c>
      <c r="G37" s="317">
        <v>51678.453000000001</v>
      </c>
      <c r="H37" s="318">
        <v>7921.1869999999999</v>
      </c>
      <c r="I37" s="125"/>
      <c r="J37" s="312" t="s">
        <v>128</v>
      </c>
      <c r="K37" s="313">
        <v>4457.652</v>
      </c>
      <c r="L37" s="314">
        <v>18989.118999999999</v>
      </c>
      <c r="M37" s="313">
        <v>1826.68</v>
      </c>
      <c r="N37" s="315" t="s">
        <v>128</v>
      </c>
      <c r="O37" s="316">
        <v>8086.1059999999998</v>
      </c>
      <c r="P37" s="317">
        <v>34551.603999999999</v>
      </c>
      <c r="Q37" s="318">
        <v>3518.3620000000001</v>
      </c>
    </row>
    <row r="38" spans="1:19" ht="15.75" x14ac:dyDescent="0.25">
      <c r="A38" s="312" t="s">
        <v>137</v>
      </c>
      <c r="B38" s="313">
        <v>12967.361999999999</v>
      </c>
      <c r="C38" s="314">
        <v>55272.968999999997</v>
      </c>
      <c r="D38" s="313">
        <v>7311.5309999999999</v>
      </c>
      <c r="E38" s="315" t="s">
        <v>172</v>
      </c>
      <c r="F38" s="316">
        <v>12021.538</v>
      </c>
      <c r="G38" s="317">
        <v>51007.131000000001</v>
      </c>
      <c r="H38" s="318">
        <v>8428.5310000000009</v>
      </c>
      <c r="I38" s="125"/>
      <c r="J38" s="312" t="s">
        <v>133</v>
      </c>
      <c r="K38" s="313">
        <v>3445.4949999999999</v>
      </c>
      <c r="L38" s="314">
        <v>14724.144</v>
      </c>
      <c r="M38" s="313">
        <v>1262.375</v>
      </c>
      <c r="N38" s="315" t="s">
        <v>134</v>
      </c>
      <c r="O38" s="316">
        <v>7762.1859999999997</v>
      </c>
      <c r="P38" s="317">
        <v>33179.589999999997</v>
      </c>
      <c r="Q38" s="318">
        <v>4094.3620000000001</v>
      </c>
    </row>
    <row r="39" spans="1:19" ht="15.75" x14ac:dyDescent="0.25">
      <c r="A39" s="312" t="s">
        <v>128</v>
      </c>
      <c r="B39" s="313">
        <v>11746.683999999999</v>
      </c>
      <c r="C39" s="314">
        <v>50202.413</v>
      </c>
      <c r="D39" s="313">
        <v>5977.0169999999998</v>
      </c>
      <c r="E39" s="315" t="s">
        <v>171</v>
      </c>
      <c r="F39" s="316">
        <v>8316.3880000000008</v>
      </c>
      <c r="G39" s="317">
        <v>35383.406000000003</v>
      </c>
      <c r="H39" s="318">
        <v>5106.7259999999997</v>
      </c>
      <c r="I39" s="125"/>
      <c r="J39" s="312" t="s">
        <v>132</v>
      </c>
      <c r="K39" s="313">
        <v>3335.6309999999999</v>
      </c>
      <c r="L39" s="314">
        <v>14196.441000000001</v>
      </c>
      <c r="M39" s="313">
        <v>2006.181</v>
      </c>
      <c r="N39" s="315" t="s">
        <v>131</v>
      </c>
      <c r="O39" s="316">
        <v>6163.8620000000001</v>
      </c>
      <c r="P39" s="317">
        <v>26316.396000000001</v>
      </c>
      <c r="Q39" s="318">
        <v>5004.6869999999999</v>
      </c>
    </row>
    <row r="40" spans="1:19" ht="15.75" x14ac:dyDescent="0.25">
      <c r="A40" s="312" t="s">
        <v>171</v>
      </c>
      <c r="B40" s="313">
        <v>9029.9689999999991</v>
      </c>
      <c r="C40" s="314">
        <v>38523.214999999997</v>
      </c>
      <c r="D40" s="313">
        <v>4545.2920000000004</v>
      </c>
      <c r="E40" s="315" t="s">
        <v>192</v>
      </c>
      <c r="F40" s="316">
        <v>7312.8209999999999</v>
      </c>
      <c r="G40" s="317">
        <v>31254.651999999998</v>
      </c>
      <c r="H40" s="318">
        <v>4308</v>
      </c>
      <c r="I40" s="125"/>
      <c r="J40" s="312" t="s">
        <v>131</v>
      </c>
      <c r="K40" s="313">
        <v>3330.7469999999998</v>
      </c>
      <c r="L40" s="314">
        <v>14160.849</v>
      </c>
      <c r="M40" s="313">
        <v>3486.4180000000001</v>
      </c>
      <c r="N40" s="315" t="s">
        <v>139</v>
      </c>
      <c r="O40" s="316">
        <v>3641.5059999999999</v>
      </c>
      <c r="P40" s="317">
        <v>15480.356</v>
      </c>
      <c r="Q40" s="318">
        <v>2049.81</v>
      </c>
    </row>
    <row r="41" spans="1:19" ht="15.75" x14ac:dyDescent="0.25">
      <c r="A41" s="312" t="s">
        <v>192</v>
      </c>
      <c r="B41" s="313">
        <v>7928.4390000000003</v>
      </c>
      <c r="C41" s="314">
        <v>33951.595999999998</v>
      </c>
      <c r="D41" s="313">
        <v>3586.9</v>
      </c>
      <c r="E41" s="315" t="s">
        <v>141</v>
      </c>
      <c r="F41" s="316">
        <v>6534.375</v>
      </c>
      <c r="G41" s="317">
        <v>27841.149000000001</v>
      </c>
      <c r="H41" s="318">
        <v>3969.0010000000002</v>
      </c>
      <c r="I41" s="125"/>
      <c r="J41" s="312" t="s">
        <v>138</v>
      </c>
      <c r="K41" s="313">
        <v>2789.585</v>
      </c>
      <c r="L41" s="314">
        <v>11917.898999999999</v>
      </c>
      <c r="M41" s="313">
        <v>1033.259</v>
      </c>
      <c r="N41" s="315" t="s">
        <v>132</v>
      </c>
      <c r="O41" s="316">
        <v>2483.3180000000002</v>
      </c>
      <c r="P41" s="317">
        <v>10535.938</v>
      </c>
      <c r="Q41" s="318">
        <v>1209.162</v>
      </c>
    </row>
    <row r="42" spans="1:19" ht="15.75" x14ac:dyDescent="0.25">
      <c r="A42" s="312" t="s">
        <v>141</v>
      </c>
      <c r="B42" s="313">
        <v>5595.9489999999996</v>
      </c>
      <c r="C42" s="314">
        <v>23883.037</v>
      </c>
      <c r="D42" s="313">
        <v>3140.4630000000002</v>
      </c>
      <c r="E42" s="315" t="s">
        <v>222</v>
      </c>
      <c r="F42" s="316">
        <v>5056.6779999999999</v>
      </c>
      <c r="G42" s="317">
        <v>21738.888999999999</v>
      </c>
      <c r="H42" s="318">
        <v>2380.0250000000001</v>
      </c>
      <c r="I42" s="125"/>
      <c r="J42" s="312" t="s">
        <v>149</v>
      </c>
      <c r="K42" s="313">
        <v>2712.7640000000001</v>
      </c>
      <c r="L42" s="314">
        <v>11585.657999999999</v>
      </c>
      <c r="M42" s="313">
        <v>1330.7049999999999</v>
      </c>
      <c r="N42" s="315" t="s">
        <v>138</v>
      </c>
      <c r="O42" s="316">
        <v>2128.471</v>
      </c>
      <c r="P42" s="317">
        <v>9043.3160000000007</v>
      </c>
      <c r="Q42" s="318">
        <v>810.92399999999998</v>
      </c>
    </row>
    <row r="43" spans="1:19" ht="15.75" x14ac:dyDescent="0.25">
      <c r="A43" s="312" t="s">
        <v>139</v>
      </c>
      <c r="B43" s="313">
        <v>5174.0219999999999</v>
      </c>
      <c r="C43" s="314">
        <v>22162.852999999999</v>
      </c>
      <c r="D43" s="313">
        <v>2823.3040000000001</v>
      </c>
      <c r="E43" s="315" t="s">
        <v>139</v>
      </c>
      <c r="F43" s="316">
        <v>4693.0230000000001</v>
      </c>
      <c r="G43" s="317">
        <v>20030.074000000001</v>
      </c>
      <c r="H43" s="318">
        <v>3233.5259999999998</v>
      </c>
      <c r="I43" s="125"/>
      <c r="J43" s="312" t="s">
        <v>140</v>
      </c>
      <c r="K43" s="313">
        <v>2207.16</v>
      </c>
      <c r="L43" s="314">
        <v>9449.1620000000003</v>
      </c>
      <c r="M43" s="313">
        <v>1108.7</v>
      </c>
      <c r="N43" s="315" t="s">
        <v>133</v>
      </c>
      <c r="O43" s="316">
        <v>2112.9290000000001</v>
      </c>
      <c r="P43" s="317">
        <v>8999.3040000000001</v>
      </c>
      <c r="Q43" s="318">
        <v>1038.9639999999999</v>
      </c>
    </row>
    <row r="44" spans="1:19" ht="15.75" x14ac:dyDescent="0.25">
      <c r="A44" s="312" t="s">
        <v>222</v>
      </c>
      <c r="B44" s="313">
        <v>4347.2920000000004</v>
      </c>
      <c r="C44" s="314">
        <v>18661.255000000001</v>
      </c>
      <c r="D44" s="313">
        <v>2044.35</v>
      </c>
      <c r="E44" s="315" t="s">
        <v>230</v>
      </c>
      <c r="F44" s="316">
        <v>3526.2170000000001</v>
      </c>
      <c r="G44" s="317">
        <v>15110.192999999999</v>
      </c>
      <c r="H44" s="318">
        <v>2274</v>
      </c>
      <c r="I44" s="125"/>
      <c r="J44" s="312" t="s">
        <v>134</v>
      </c>
      <c r="K44" s="313">
        <v>1259.306</v>
      </c>
      <c r="L44" s="314">
        <v>5383.1220000000003</v>
      </c>
      <c r="M44" s="313">
        <v>992.625</v>
      </c>
      <c r="N44" s="315" t="s">
        <v>151</v>
      </c>
      <c r="O44" s="316">
        <v>1294.19</v>
      </c>
      <c r="P44" s="317">
        <v>5504.7520000000004</v>
      </c>
      <c r="Q44" s="318">
        <v>1006.239</v>
      </c>
    </row>
    <row r="45" spans="1:19" ht="15.75" x14ac:dyDescent="0.25">
      <c r="A45" s="312" t="s">
        <v>129</v>
      </c>
      <c r="B45" s="313">
        <v>3483.5949999999998</v>
      </c>
      <c r="C45" s="314">
        <v>15155.168</v>
      </c>
      <c r="D45" s="313">
        <v>623.15099999999995</v>
      </c>
      <c r="E45" s="315" t="s">
        <v>218</v>
      </c>
      <c r="F45" s="316">
        <v>3487.4810000000002</v>
      </c>
      <c r="G45" s="317">
        <v>14629.123</v>
      </c>
      <c r="H45" s="318">
        <v>2143.4189999999999</v>
      </c>
      <c r="I45" s="125"/>
      <c r="J45" s="312" t="s">
        <v>79</v>
      </c>
      <c r="K45" s="313">
        <v>874.26400000000001</v>
      </c>
      <c r="L45" s="314">
        <v>3757.4659999999999</v>
      </c>
      <c r="M45" s="313">
        <v>426.50400000000002</v>
      </c>
      <c r="N45" s="315" t="s">
        <v>149</v>
      </c>
      <c r="O45" s="316">
        <v>1231.8119999999999</v>
      </c>
      <c r="P45" s="317">
        <v>5234.0450000000001</v>
      </c>
      <c r="Q45" s="318">
        <v>966.11800000000005</v>
      </c>
      <c r="S45" s="465"/>
    </row>
    <row r="46" spans="1:19" ht="15.75" x14ac:dyDescent="0.25">
      <c r="A46" s="312" t="s">
        <v>134</v>
      </c>
      <c r="B46" s="313">
        <v>3142.009</v>
      </c>
      <c r="C46" s="314">
        <v>13563.121999999999</v>
      </c>
      <c r="D46" s="313">
        <v>1364.4749999999999</v>
      </c>
      <c r="E46" s="315" t="s">
        <v>199</v>
      </c>
      <c r="F46" s="316">
        <v>3075.83</v>
      </c>
      <c r="G46" s="317">
        <v>13118.293</v>
      </c>
      <c r="H46" s="318">
        <v>1518.4290000000001</v>
      </c>
      <c r="I46" s="125"/>
      <c r="J46" s="312" t="s">
        <v>151</v>
      </c>
      <c r="K46" s="313">
        <v>821.08299999999997</v>
      </c>
      <c r="L46" s="314">
        <v>3498.8919999999998</v>
      </c>
      <c r="M46" s="313">
        <v>1139.894</v>
      </c>
      <c r="N46" s="315" t="s">
        <v>212</v>
      </c>
      <c r="O46" s="316">
        <v>981.37300000000005</v>
      </c>
      <c r="P46" s="317">
        <v>4218.3469999999998</v>
      </c>
      <c r="Q46" s="318">
        <v>400.01299999999998</v>
      </c>
    </row>
    <row r="47" spans="1:19" ht="15.75" x14ac:dyDescent="0.25">
      <c r="A47" s="312" t="s">
        <v>199</v>
      </c>
      <c r="B47" s="313">
        <v>2537.2060000000001</v>
      </c>
      <c r="C47" s="314">
        <v>10810.493</v>
      </c>
      <c r="D47" s="313">
        <v>1093.9939999999999</v>
      </c>
      <c r="E47" s="315" t="s">
        <v>131</v>
      </c>
      <c r="F47" s="316">
        <v>2650.875</v>
      </c>
      <c r="G47" s="317">
        <v>11292.909</v>
      </c>
      <c r="H47" s="318">
        <v>2638.5039999999999</v>
      </c>
      <c r="I47" s="125"/>
      <c r="J47" s="312" t="s">
        <v>139</v>
      </c>
      <c r="K47" s="313">
        <v>815.81600000000003</v>
      </c>
      <c r="L47" s="314">
        <v>3462.1419999999998</v>
      </c>
      <c r="M47" s="313">
        <v>343.983</v>
      </c>
      <c r="N47" s="315" t="s">
        <v>140</v>
      </c>
      <c r="O47" s="316">
        <v>807.41499999999996</v>
      </c>
      <c r="P47" s="317">
        <v>3429.0920000000001</v>
      </c>
      <c r="Q47" s="318">
        <v>484.30599999999998</v>
      </c>
    </row>
    <row r="48" spans="1:19" ht="16.5" thickBot="1" x14ac:dyDescent="0.3">
      <c r="A48" s="319" t="s">
        <v>223</v>
      </c>
      <c r="B48" s="320">
        <v>2459.73</v>
      </c>
      <c r="C48" s="321">
        <v>10568.813</v>
      </c>
      <c r="D48" s="320">
        <v>1325.5</v>
      </c>
      <c r="E48" s="322" t="s">
        <v>231</v>
      </c>
      <c r="F48" s="323">
        <v>2434.8380000000002</v>
      </c>
      <c r="G48" s="324">
        <v>10435.245000000001</v>
      </c>
      <c r="H48" s="325">
        <v>1710</v>
      </c>
      <c r="I48" s="125"/>
      <c r="J48" s="319" t="s">
        <v>147</v>
      </c>
      <c r="K48" s="320">
        <v>568.58699999999999</v>
      </c>
      <c r="L48" s="321">
        <v>2430.6379999999999</v>
      </c>
      <c r="M48" s="320">
        <v>209.88399999999999</v>
      </c>
      <c r="N48" s="322" t="s">
        <v>147</v>
      </c>
      <c r="O48" s="323">
        <v>656.303</v>
      </c>
      <c r="P48" s="324">
        <v>2789.1970000000001</v>
      </c>
      <c r="Q48" s="325">
        <v>254.703</v>
      </c>
    </row>
    <row r="49" spans="1:17" ht="15.75" x14ac:dyDescent="0.25">
      <c r="A49" s="461"/>
      <c r="B49" s="462"/>
      <c r="C49" s="467"/>
      <c r="D49" s="467"/>
      <c r="E49" s="468"/>
      <c r="F49" s="469"/>
      <c r="G49" s="469"/>
      <c r="H49" s="463"/>
      <c r="I49" s="125"/>
      <c r="J49" s="461"/>
      <c r="K49" s="467"/>
      <c r="L49" s="467"/>
      <c r="M49" s="467"/>
      <c r="N49" s="468"/>
      <c r="O49" s="469"/>
      <c r="P49" s="469"/>
      <c r="Q49" s="463"/>
    </row>
    <row r="50" spans="1:17" ht="15.75" x14ac:dyDescent="0.25">
      <c r="A50" s="461"/>
      <c r="B50" s="462"/>
      <c r="C50" s="467"/>
      <c r="D50" s="467"/>
      <c r="E50" s="468"/>
      <c r="F50" s="469"/>
      <c r="G50" s="469"/>
      <c r="H50" s="463"/>
      <c r="I50" s="125"/>
      <c r="J50" s="461"/>
      <c r="K50" s="467"/>
      <c r="L50" s="467"/>
      <c r="M50" s="467"/>
      <c r="N50" s="468"/>
      <c r="O50" s="469"/>
      <c r="P50" s="469"/>
      <c r="Q50" s="463"/>
    </row>
    <row r="51" spans="1:17" ht="15.75" x14ac:dyDescent="0.25">
      <c r="A51" s="461"/>
      <c r="B51" s="462"/>
      <c r="C51" s="467"/>
      <c r="D51" s="467"/>
      <c r="E51" s="468"/>
      <c r="F51" s="469"/>
      <c r="G51" s="469"/>
      <c r="H51" s="463"/>
      <c r="I51" s="125"/>
      <c r="J51" s="461"/>
      <c r="K51" s="467"/>
      <c r="L51" s="467"/>
      <c r="M51" s="467"/>
      <c r="N51" s="468"/>
      <c r="O51" s="469"/>
      <c r="P51" s="469"/>
      <c r="Q51" s="463"/>
    </row>
    <row r="52" spans="1:17" ht="15.75" x14ac:dyDescent="0.25">
      <c r="A52" s="466" t="s">
        <v>250</v>
      </c>
      <c r="B52" s="471"/>
      <c r="C52" s="471"/>
      <c r="D52" s="471"/>
      <c r="E52" s="466"/>
      <c r="F52" s="472"/>
      <c r="G52" s="472"/>
      <c r="H52" s="463"/>
      <c r="I52" s="125"/>
      <c r="J52" s="466" t="s">
        <v>251</v>
      </c>
      <c r="K52" s="471"/>
      <c r="L52" s="471"/>
      <c r="M52" s="471"/>
      <c r="N52" s="466"/>
      <c r="O52" s="472"/>
      <c r="P52" s="472"/>
      <c r="Q52" s="463"/>
    </row>
    <row r="53" spans="1:17" ht="16.5" thickBot="1" x14ac:dyDescent="0.3">
      <c r="A53" s="461" t="s">
        <v>232</v>
      </c>
      <c r="B53" s="462"/>
      <c r="C53" s="467"/>
      <c r="D53" s="467"/>
      <c r="E53" s="468"/>
      <c r="F53" s="469"/>
      <c r="G53" s="469"/>
      <c r="H53" s="463"/>
      <c r="I53" s="125"/>
      <c r="J53" s="461" t="s">
        <v>232</v>
      </c>
      <c r="K53" s="467"/>
      <c r="L53" s="467"/>
      <c r="M53" s="467"/>
      <c r="N53" s="468"/>
      <c r="O53" s="469"/>
      <c r="P53" s="469"/>
      <c r="Q53" s="463"/>
    </row>
    <row r="54" spans="1:17" ht="21" thickBot="1" x14ac:dyDescent="0.35">
      <c r="A54" s="122" t="s">
        <v>124</v>
      </c>
      <c r="B54" s="123"/>
      <c r="C54" s="123"/>
      <c r="D54" s="123"/>
      <c r="E54" s="123"/>
      <c r="F54" s="123"/>
      <c r="G54" s="123"/>
      <c r="H54" s="124"/>
      <c r="I54" s="125"/>
      <c r="J54" s="122" t="s">
        <v>125</v>
      </c>
      <c r="K54" s="123"/>
      <c r="L54" s="123"/>
      <c r="M54" s="123"/>
      <c r="N54" s="123"/>
      <c r="O54" s="123"/>
      <c r="P54" s="123"/>
      <c r="Q54" s="124"/>
    </row>
    <row r="55" spans="1:17" ht="19.5" thickBot="1" x14ac:dyDescent="0.35">
      <c r="A55" s="326" t="s">
        <v>258</v>
      </c>
      <c r="B55" s="327"/>
      <c r="C55" s="328"/>
      <c r="D55" s="329"/>
      <c r="E55" s="326" t="s">
        <v>259</v>
      </c>
      <c r="F55" s="327"/>
      <c r="G55" s="328"/>
      <c r="H55" s="329"/>
      <c r="I55" s="125"/>
      <c r="J55" s="326" t="s">
        <v>258</v>
      </c>
      <c r="K55" s="327"/>
      <c r="L55" s="328"/>
      <c r="M55" s="329"/>
      <c r="N55" s="326" t="s">
        <v>259</v>
      </c>
      <c r="O55" s="327"/>
      <c r="P55" s="328"/>
      <c r="Q55" s="329"/>
    </row>
    <row r="56" spans="1:17" ht="29.25" thickBot="1" x14ac:dyDescent="0.25">
      <c r="A56" s="126" t="s">
        <v>126</v>
      </c>
      <c r="B56" s="127" t="s">
        <v>103</v>
      </c>
      <c r="C56" s="128" t="s">
        <v>156</v>
      </c>
      <c r="D56" s="129" t="s">
        <v>127</v>
      </c>
      <c r="E56" s="126" t="s">
        <v>126</v>
      </c>
      <c r="F56" s="127" t="s">
        <v>103</v>
      </c>
      <c r="G56" s="128" t="s">
        <v>156</v>
      </c>
      <c r="H56" s="129" t="s">
        <v>127</v>
      </c>
      <c r="I56" s="125"/>
      <c r="J56" s="126" t="s">
        <v>126</v>
      </c>
      <c r="K56" s="127" t="s">
        <v>103</v>
      </c>
      <c r="L56" s="128" t="s">
        <v>156</v>
      </c>
      <c r="M56" s="129" t="s">
        <v>127</v>
      </c>
      <c r="N56" s="126" t="s">
        <v>126</v>
      </c>
      <c r="O56" s="127" t="s">
        <v>103</v>
      </c>
      <c r="P56" s="128" t="s">
        <v>156</v>
      </c>
      <c r="Q56" s="129" t="s">
        <v>127</v>
      </c>
    </row>
    <row r="57" spans="1:17" ht="16.5" thickBot="1" x14ac:dyDescent="0.3">
      <c r="A57" s="298" t="s">
        <v>117</v>
      </c>
      <c r="B57" s="299">
        <v>119637.618</v>
      </c>
      <c r="C57" s="300">
        <v>511022.18900000001</v>
      </c>
      <c r="D57" s="301">
        <v>99304.691999999995</v>
      </c>
      <c r="E57" s="302" t="s">
        <v>117</v>
      </c>
      <c r="F57" s="303">
        <v>128482.40300000001</v>
      </c>
      <c r="G57" s="304">
        <v>546588.63100000005</v>
      </c>
      <c r="H57" s="301">
        <v>105144.71</v>
      </c>
      <c r="I57" s="125"/>
      <c r="J57" s="298" t="s">
        <v>117</v>
      </c>
      <c r="K57" s="299">
        <v>83485.205000000002</v>
      </c>
      <c r="L57" s="300">
        <v>356676.402</v>
      </c>
      <c r="M57" s="301">
        <v>72959.055999999997</v>
      </c>
      <c r="N57" s="302" t="s">
        <v>117</v>
      </c>
      <c r="O57" s="303">
        <v>81805.023000000001</v>
      </c>
      <c r="P57" s="304">
        <v>347808.84499999997</v>
      </c>
      <c r="Q57" s="301">
        <v>73858.888000000006</v>
      </c>
    </row>
    <row r="58" spans="1:17" ht="15.75" x14ac:dyDescent="0.25">
      <c r="A58" s="305" t="s">
        <v>139</v>
      </c>
      <c r="B58" s="306">
        <v>19736.473000000002</v>
      </c>
      <c r="C58" s="307">
        <v>84290.902000000002</v>
      </c>
      <c r="D58" s="306">
        <v>17064.011999999999</v>
      </c>
      <c r="E58" s="308" t="s">
        <v>139</v>
      </c>
      <c r="F58" s="309">
        <v>17972.887999999999</v>
      </c>
      <c r="G58" s="310">
        <v>76389.366999999998</v>
      </c>
      <c r="H58" s="311">
        <v>15943.183000000001</v>
      </c>
      <c r="I58" s="125"/>
      <c r="J58" s="305" t="s">
        <v>77</v>
      </c>
      <c r="K58" s="306">
        <v>40228.712</v>
      </c>
      <c r="L58" s="307">
        <v>171820.54199999999</v>
      </c>
      <c r="M58" s="306">
        <v>36161.487000000001</v>
      </c>
      <c r="N58" s="308" t="s">
        <v>77</v>
      </c>
      <c r="O58" s="309">
        <v>40205.885999999999</v>
      </c>
      <c r="P58" s="310">
        <v>170947.81299999999</v>
      </c>
      <c r="Q58" s="311">
        <v>38293.065000000002</v>
      </c>
    </row>
    <row r="59" spans="1:17" ht="15.75" x14ac:dyDescent="0.25">
      <c r="A59" s="312" t="s">
        <v>132</v>
      </c>
      <c r="B59" s="313">
        <v>10511.242</v>
      </c>
      <c r="C59" s="314">
        <v>44873.421000000002</v>
      </c>
      <c r="D59" s="313">
        <v>10424.64</v>
      </c>
      <c r="E59" s="315" t="s">
        <v>130</v>
      </c>
      <c r="F59" s="316">
        <v>12145.877</v>
      </c>
      <c r="G59" s="317">
        <v>51767.616999999998</v>
      </c>
      <c r="H59" s="318">
        <v>9195.0159999999996</v>
      </c>
      <c r="I59" s="125"/>
      <c r="J59" s="312" t="s">
        <v>134</v>
      </c>
      <c r="K59" s="313">
        <v>15345.712</v>
      </c>
      <c r="L59" s="314">
        <v>65695.263000000006</v>
      </c>
      <c r="M59" s="313">
        <v>16107.111000000001</v>
      </c>
      <c r="N59" s="315" t="s">
        <v>134</v>
      </c>
      <c r="O59" s="316">
        <v>15251.171</v>
      </c>
      <c r="P59" s="317">
        <v>64816.673000000003</v>
      </c>
      <c r="Q59" s="318">
        <v>16122.758</v>
      </c>
    </row>
    <row r="60" spans="1:17" ht="15.75" x14ac:dyDescent="0.25">
      <c r="A60" s="312" t="s">
        <v>131</v>
      </c>
      <c r="B60" s="313">
        <v>9863.1419999999998</v>
      </c>
      <c r="C60" s="314">
        <v>42125.737999999998</v>
      </c>
      <c r="D60" s="313">
        <v>8183.6940000000004</v>
      </c>
      <c r="E60" s="315" t="s">
        <v>131</v>
      </c>
      <c r="F60" s="316">
        <v>11649.152</v>
      </c>
      <c r="G60" s="317">
        <v>49621.252</v>
      </c>
      <c r="H60" s="318">
        <v>9480.9480000000003</v>
      </c>
      <c r="I60" s="125"/>
      <c r="J60" s="312" t="s">
        <v>132</v>
      </c>
      <c r="K60" s="313">
        <v>14760.516</v>
      </c>
      <c r="L60" s="314">
        <v>63030.292000000001</v>
      </c>
      <c r="M60" s="313">
        <v>10512.21</v>
      </c>
      <c r="N60" s="315" t="s">
        <v>132</v>
      </c>
      <c r="O60" s="316">
        <v>12555.596</v>
      </c>
      <c r="P60" s="317">
        <v>53368.122000000003</v>
      </c>
      <c r="Q60" s="318">
        <v>8508.9249999999993</v>
      </c>
    </row>
    <row r="61" spans="1:17" ht="15.75" x14ac:dyDescent="0.25">
      <c r="A61" s="312" t="s">
        <v>136</v>
      </c>
      <c r="B61" s="313">
        <v>9607.6530000000002</v>
      </c>
      <c r="C61" s="314">
        <v>41012.911</v>
      </c>
      <c r="D61" s="313">
        <v>9921.2189999999991</v>
      </c>
      <c r="E61" s="315" t="s">
        <v>132</v>
      </c>
      <c r="F61" s="316">
        <v>11169.141</v>
      </c>
      <c r="G61" s="317">
        <v>47490.904999999999</v>
      </c>
      <c r="H61" s="318">
        <v>10620.808999999999</v>
      </c>
      <c r="I61" s="125"/>
      <c r="J61" s="312" t="s">
        <v>133</v>
      </c>
      <c r="K61" s="313">
        <v>7199.5559999999996</v>
      </c>
      <c r="L61" s="314">
        <v>30763.645</v>
      </c>
      <c r="M61" s="313">
        <v>6745.9549999999999</v>
      </c>
      <c r="N61" s="315" t="s">
        <v>133</v>
      </c>
      <c r="O61" s="316">
        <v>7822.0259999999998</v>
      </c>
      <c r="P61" s="317">
        <v>33244.074999999997</v>
      </c>
      <c r="Q61" s="318">
        <v>7058.165</v>
      </c>
    </row>
    <row r="62" spans="1:17" ht="15.75" x14ac:dyDescent="0.25">
      <c r="A62" s="312" t="s">
        <v>130</v>
      </c>
      <c r="B62" s="313">
        <v>9600.2559999999994</v>
      </c>
      <c r="C62" s="314">
        <v>40975.360000000001</v>
      </c>
      <c r="D62" s="313">
        <v>6487.4309999999996</v>
      </c>
      <c r="E62" s="315" t="s">
        <v>136</v>
      </c>
      <c r="F62" s="316">
        <v>10533.684999999999</v>
      </c>
      <c r="G62" s="317">
        <v>44814.745999999999</v>
      </c>
      <c r="H62" s="318">
        <v>10651.262000000001</v>
      </c>
      <c r="I62" s="125"/>
      <c r="J62" s="312" t="s">
        <v>76</v>
      </c>
      <c r="K62" s="313">
        <v>2880.8719999999998</v>
      </c>
      <c r="L62" s="314">
        <v>12310.953</v>
      </c>
      <c r="M62" s="313">
        <v>1597.126</v>
      </c>
      <c r="N62" s="315" t="s">
        <v>76</v>
      </c>
      <c r="O62" s="316">
        <v>2848.71</v>
      </c>
      <c r="P62" s="317">
        <v>12096.279</v>
      </c>
      <c r="Q62" s="318">
        <v>1632.7850000000001</v>
      </c>
    </row>
    <row r="63" spans="1:17" ht="15.75" x14ac:dyDescent="0.25">
      <c r="A63" s="312" t="s">
        <v>77</v>
      </c>
      <c r="B63" s="313">
        <v>8555.0159999999996</v>
      </c>
      <c r="C63" s="314">
        <v>36558.508000000002</v>
      </c>
      <c r="D63" s="313">
        <v>7553.5770000000002</v>
      </c>
      <c r="E63" s="315" t="s">
        <v>77</v>
      </c>
      <c r="F63" s="316">
        <v>8421.4529999999995</v>
      </c>
      <c r="G63" s="317">
        <v>35823.838000000003</v>
      </c>
      <c r="H63" s="318">
        <v>7692.5519999999997</v>
      </c>
      <c r="I63" s="125"/>
      <c r="J63" s="312" t="s">
        <v>130</v>
      </c>
      <c r="K63" s="313">
        <v>630.447</v>
      </c>
      <c r="L63" s="314">
        <v>2673.4929999999999</v>
      </c>
      <c r="M63" s="313">
        <v>406.18200000000002</v>
      </c>
      <c r="N63" s="315" t="s">
        <v>131</v>
      </c>
      <c r="O63" s="316">
        <v>747.96900000000005</v>
      </c>
      <c r="P63" s="317">
        <v>3204.4079999999999</v>
      </c>
      <c r="Q63" s="318">
        <v>543.697</v>
      </c>
    </row>
    <row r="64" spans="1:17" ht="15.75" x14ac:dyDescent="0.25">
      <c r="A64" s="312" t="s">
        <v>141</v>
      </c>
      <c r="B64" s="313">
        <v>7774.9170000000004</v>
      </c>
      <c r="C64" s="314">
        <v>33253.324000000001</v>
      </c>
      <c r="D64" s="313">
        <v>8589.6560000000009</v>
      </c>
      <c r="E64" s="315" t="s">
        <v>141</v>
      </c>
      <c r="F64" s="316">
        <v>7505.9920000000002</v>
      </c>
      <c r="G64" s="317">
        <v>31913.409</v>
      </c>
      <c r="H64" s="318">
        <v>7817.674</v>
      </c>
      <c r="I64" s="125"/>
      <c r="J64" s="312" t="s">
        <v>131</v>
      </c>
      <c r="K64" s="313">
        <v>570.54300000000001</v>
      </c>
      <c r="L64" s="314">
        <v>2436.5680000000002</v>
      </c>
      <c r="M64" s="313">
        <v>568.99800000000005</v>
      </c>
      <c r="N64" s="315" t="s">
        <v>130</v>
      </c>
      <c r="O64" s="316">
        <v>603.63400000000001</v>
      </c>
      <c r="P64" s="317">
        <v>2569.08</v>
      </c>
      <c r="Q64" s="318">
        <v>432.31599999999997</v>
      </c>
    </row>
    <row r="65" spans="1:17" ht="15.75" x14ac:dyDescent="0.25">
      <c r="A65" s="312" t="s">
        <v>151</v>
      </c>
      <c r="B65" s="313">
        <v>5177.9059999999999</v>
      </c>
      <c r="C65" s="314">
        <v>22136.151999999998</v>
      </c>
      <c r="D65" s="313">
        <v>2899.9859999999999</v>
      </c>
      <c r="E65" s="315" t="s">
        <v>151</v>
      </c>
      <c r="F65" s="316">
        <v>5749.5150000000003</v>
      </c>
      <c r="G65" s="317">
        <v>24461.214</v>
      </c>
      <c r="H65" s="318">
        <v>3256.1280000000002</v>
      </c>
      <c r="I65" s="125"/>
      <c r="J65" s="312" t="s">
        <v>139</v>
      </c>
      <c r="K65" s="313">
        <v>446.61</v>
      </c>
      <c r="L65" s="314">
        <v>1888.828</v>
      </c>
      <c r="M65" s="313">
        <v>88.694000000000003</v>
      </c>
      <c r="N65" s="315" t="s">
        <v>212</v>
      </c>
      <c r="O65" s="316">
        <v>379.29</v>
      </c>
      <c r="P65" s="317">
        <v>1630.9839999999999</v>
      </c>
      <c r="Q65" s="318">
        <v>444.815</v>
      </c>
    </row>
    <row r="66" spans="1:17" ht="15.75" x14ac:dyDescent="0.25">
      <c r="A66" s="312" t="s">
        <v>149</v>
      </c>
      <c r="B66" s="313">
        <v>4591.2089999999998</v>
      </c>
      <c r="C66" s="314">
        <v>19646.146000000001</v>
      </c>
      <c r="D66" s="313">
        <v>3713.038</v>
      </c>
      <c r="E66" s="315" t="s">
        <v>149</v>
      </c>
      <c r="F66" s="316">
        <v>5457.8230000000003</v>
      </c>
      <c r="G66" s="317">
        <v>23189.785</v>
      </c>
      <c r="H66" s="318">
        <v>3626.9450000000002</v>
      </c>
      <c r="I66" s="125"/>
      <c r="J66" s="312" t="s">
        <v>206</v>
      </c>
      <c r="K66" s="313">
        <v>346.69099999999997</v>
      </c>
      <c r="L66" s="314">
        <v>1472.3489999999999</v>
      </c>
      <c r="M66" s="313">
        <v>175.68799999999999</v>
      </c>
      <c r="N66" s="315" t="s">
        <v>206</v>
      </c>
      <c r="O66" s="316">
        <v>373.39400000000001</v>
      </c>
      <c r="P66" s="317">
        <v>1593.4860000000001</v>
      </c>
      <c r="Q66" s="318">
        <v>146.03</v>
      </c>
    </row>
    <row r="67" spans="1:17" ht="15.75" x14ac:dyDescent="0.25">
      <c r="A67" s="312" t="s">
        <v>190</v>
      </c>
      <c r="B67" s="313">
        <v>4295.268</v>
      </c>
      <c r="C67" s="314">
        <v>18357.650000000001</v>
      </c>
      <c r="D67" s="313">
        <v>2180.0450000000001</v>
      </c>
      <c r="E67" s="315" t="s">
        <v>140</v>
      </c>
      <c r="F67" s="316">
        <v>5331.1059999999998</v>
      </c>
      <c r="G67" s="317">
        <v>22679.307000000001</v>
      </c>
      <c r="H67" s="318">
        <v>3905.7570000000001</v>
      </c>
      <c r="I67" s="125"/>
      <c r="J67" s="312" t="s">
        <v>138</v>
      </c>
      <c r="K67" s="313">
        <v>179.869</v>
      </c>
      <c r="L67" s="314">
        <v>761.39499999999998</v>
      </c>
      <c r="M67" s="313">
        <v>51.195</v>
      </c>
      <c r="N67" s="315" t="s">
        <v>151</v>
      </c>
      <c r="O67" s="316">
        <v>224.364</v>
      </c>
      <c r="P67" s="317">
        <v>956.93</v>
      </c>
      <c r="Q67" s="318">
        <v>159.61500000000001</v>
      </c>
    </row>
    <row r="68" spans="1:17" ht="15.75" x14ac:dyDescent="0.25">
      <c r="A68" s="312" t="s">
        <v>140</v>
      </c>
      <c r="B68" s="313">
        <v>3874.056</v>
      </c>
      <c r="C68" s="314">
        <v>16552.655999999999</v>
      </c>
      <c r="D68" s="313">
        <v>3061.04</v>
      </c>
      <c r="E68" s="315" t="s">
        <v>206</v>
      </c>
      <c r="F68" s="316">
        <v>4994.7209999999995</v>
      </c>
      <c r="G68" s="317">
        <v>21256.274000000001</v>
      </c>
      <c r="H68" s="318">
        <v>3227.4319999999998</v>
      </c>
      <c r="I68" s="125"/>
      <c r="J68" s="312" t="s">
        <v>151</v>
      </c>
      <c r="K68" s="313">
        <v>175.96</v>
      </c>
      <c r="L68" s="314">
        <v>747.49099999999999</v>
      </c>
      <c r="M68" s="313">
        <v>144.00200000000001</v>
      </c>
      <c r="N68" s="315" t="s">
        <v>128</v>
      </c>
      <c r="O68" s="316">
        <v>166.38800000000001</v>
      </c>
      <c r="P68" s="317">
        <v>710.18700000000001</v>
      </c>
      <c r="Q68" s="318">
        <v>156.29</v>
      </c>
    </row>
    <row r="69" spans="1:17" ht="15.75" x14ac:dyDescent="0.25">
      <c r="A69" s="312" t="s">
        <v>79</v>
      </c>
      <c r="B69" s="313">
        <v>3337.6709999999998</v>
      </c>
      <c r="C69" s="314">
        <v>14262.981</v>
      </c>
      <c r="D69" s="313">
        <v>3228.5590000000002</v>
      </c>
      <c r="E69" s="315" t="s">
        <v>190</v>
      </c>
      <c r="F69" s="316">
        <v>4617.9870000000001</v>
      </c>
      <c r="G69" s="317">
        <v>19633.79</v>
      </c>
      <c r="H69" s="318">
        <v>2227.5439999999999</v>
      </c>
      <c r="I69" s="125"/>
      <c r="J69" s="312" t="s">
        <v>149</v>
      </c>
      <c r="K69" s="313">
        <v>140.994</v>
      </c>
      <c r="L69" s="314">
        <v>601.14</v>
      </c>
      <c r="M69" s="313">
        <v>114.399</v>
      </c>
      <c r="N69" s="315" t="s">
        <v>149</v>
      </c>
      <c r="O69" s="316">
        <v>126.34399999999999</v>
      </c>
      <c r="P69" s="317">
        <v>537.947</v>
      </c>
      <c r="Q69" s="318">
        <v>103.57</v>
      </c>
    </row>
    <row r="70" spans="1:17" ht="15.75" x14ac:dyDescent="0.25">
      <c r="A70" s="312" t="s">
        <v>192</v>
      </c>
      <c r="B70" s="313">
        <v>3079.0439999999999</v>
      </c>
      <c r="C70" s="314">
        <v>13139.483</v>
      </c>
      <c r="D70" s="313">
        <v>1545</v>
      </c>
      <c r="E70" s="315" t="s">
        <v>192</v>
      </c>
      <c r="F70" s="316">
        <v>3449.422</v>
      </c>
      <c r="G70" s="317">
        <v>14651.976000000001</v>
      </c>
      <c r="H70" s="318">
        <v>1971.5250000000001</v>
      </c>
      <c r="I70" s="125"/>
      <c r="J70" s="312" t="s">
        <v>79</v>
      </c>
      <c r="K70" s="313">
        <v>116.866</v>
      </c>
      <c r="L70" s="314">
        <v>500.17399999999998</v>
      </c>
      <c r="M70" s="313">
        <v>62.688000000000002</v>
      </c>
      <c r="N70" s="315" t="s">
        <v>129</v>
      </c>
      <c r="O70" s="316">
        <v>119.26</v>
      </c>
      <c r="P70" s="317">
        <v>511.33100000000002</v>
      </c>
      <c r="Q70" s="318">
        <v>38.774999999999999</v>
      </c>
    </row>
    <row r="71" spans="1:17" ht="15.75" x14ac:dyDescent="0.25">
      <c r="A71" s="312" t="s">
        <v>76</v>
      </c>
      <c r="B71" s="313">
        <v>2516.09</v>
      </c>
      <c r="C71" s="314">
        <v>10740.226000000001</v>
      </c>
      <c r="D71" s="313">
        <v>1188.2829999999999</v>
      </c>
      <c r="E71" s="315" t="s">
        <v>79</v>
      </c>
      <c r="F71" s="316">
        <v>2956.0509999999999</v>
      </c>
      <c r="G71" s="317">
        <v>12556.97</v>
      </c>
      <c r="H71" s="318">
        <v>2696.4090000000001</v>
      </c>
      <c r="I71" s="125"/>
      <c r="J71" s="312" t="s">
        <v>128</v>
      </c>
      <c r="K71" s="313">
        <v>102.57899999999999</v>
      </c>
      <c r="L71" s="314">
        <v>436.73099999999999</v>
      </c>
      <c r="M71" s="313">
        <v>51.151000000000003</v>
      </c>
      <c r="N71" s="315" t="s">
        <v>138</v>
      </c>
      <c r="O71" s="316">
        <v>115.017</v>
      </c>
      <c r="P71" s="317">
        <v>489.14299999999997</v>
      </c>
      <c r="Q71" s="318">
        <v>29.762</v>
      </c>
    </row>
    <row r="72" spans="1:17" ht="15.75" x14ac:dyDescent="0.25">
      <c r="A72" s="312" t="s">
        <v>206</v>
      </c>
      <c r="B72" s="313">
        <v>1977.3</v>
      </c>
      <c r="C72" s="314">
        <v>8447.1460000000006</v>
      </c>
      <c r="D72" s="313">
        <v>1289.5809999999999</v>
      </c>
      <c r="E72" s="315" t="s">
        <v>212</v>
      </c>
      <c r="F72" s="316">
        <v>2787.8139999999999</v>
      </c>
      <c r="G72" s="317">
        <v>11863.09</v>
      </c>
      <c r="H72" s="318">
        <v>2097.2939999999999</v>
      </c>
      <c r="I72" s="125"/>
      <c r="J72" s="312" t="s">
        <v>164</v>
      </c>
      <c r="K72" s="313">
        <v>82.072000000000003</v>
      </c>
      <c r="L72" s="314">
        <v>353.03800000000001</v>
      </c>
      <c r="M72" s="313">
        <v>35.482999999999997</v>
      </c>
      <c r="N72" s="315" t="s">
        <v>79</v>
      </c>
      <c r="O72" s="316">
        <v>103.017</v>
      </c>
      <c r="P72" s="317">
        <v>437.75200000000001</v>
      </c>
      <c r="Q72" s="318">
        <v>80.245000000000005</v>
      </c>
    </row>
    <row r="73" spans="1:17" ht="16.5" thickBot="1" x14ac:dyDescent="0.3">
      <c r="A73" s="319" t="s">
        <v>134</v>
      </c>
      <c r="B73" s="320">
        <v>1867.557</v>
      </c>
      <c r="C73" s="321">
        <v>7981.7179999999998</v>
      </c>
      <c r="D73" s="320">
        <v>1610.9290000000001</v>
      </c>
      <c r="E73" s="322" t="s">
        <v>134</v>
      </c>
      <c r="F73" s="323">
        <v>2509.5740000000001</v>
      </c>
      <c r="G73" s="324">
        <v>10696.386</v>
      </c>
      <c r="H73" s="325">
        <v>1979.9159999999999</v>
      </c>
      <c r="I73" s="125"/>
      <c r="J73" s="319" t="s">
        <v>129</v>
      </c>
      <c r="K73" s="320">
        <v>79.134</v>
      </c>
      <c r="L73" s="321">
        <v>336.87400000000002</v>
      </c>
      <c r="M73" s="320">
        <v>31.382000000000001</v>
      </c>
      <c r="N73" s="322" t="s">
        <v>136</v>
      </c>
      <c r="O73" s="323">
        <v>46.518999999999998</v>
      </c>
      <c r="P73" s="324">
        <v>196.83500000000001</v>
      </c>
      <c r="Q73" s="325">
        <v>27.286000000000001</v>
      </c>
    </row>
    <row r="74" spans="1:17" ht="15.75" x14ac:dyDescent="0.25">
      <c r="A74" s="461"/>
      <c r="B74" s="467"/>
      <c r="C74" s="467"/>
      <c r="D74" s="467"/>
      <c r="E74" s="468"/>
      <c r="F74" s="469"/>
      <c r="G74" s="469"/>
      <c r="H74" s="463"/>
      <c r="I74" s="125"/>
      <c r="J74" s="468"/>
      <c r="K74" s="467"/>
      <c r="L74" s="467"/>
      <c r="M74" s="467"/>
      <c r="N74" s="468"/>
      <c r="O74" s="469"/>
      <c r="P74" s="469"/>
      <c r="Q74" s="463"/>
    </row>
    <row r="75" spans="1:17" ht="15.75" x14ac:dyDescent="0.25">
      <c r="A75" s="461"/>
      <c r="B75" s="467"/>
      <c r="C75" s="467"/>
      <c r="D75" s="467"/>
      <c r="E75" s="468"/>
      <c r="F75" s="469"/>
      <c r="G75" s="469"/>
      <c r="H75" s="463"/>
      <c r="I75" s="125"/>
      <c r="J75" s="468"/>
      <c r="K75" s="467"/>
      <c r="L75" s="467"/>
      <c r="M75" s="467"/>
      <c r="N75" s="468"/>
      <c r="O75" s="469"/>
      <c r="P75" s="469"/>
      <c r="Q75" s="463"/>
    </row>
    <row r="76" spans="1:17" ht="15.75" x14ac:dyDescent="0.25">
      <c r="A76" s="461"/>
      <c r="B76" s="467"/>
      <c r="C76" s="467"/>
      <c r="D76" s="467"/>
      <c r="E76" s="468"/>
      <c r="F76" s="469"/>
      <c r="G76" s="469"/>
      <c r="H76" s="463"/>
      <c r="I76" s="125"/>
      <c r="J76" s="468"/>
      <c r="K76" s="467"/>
      <c r="L76" s="467"/>
      <c r="M76" s="467"/>
      <c r="N76" s="468"/>
      <c r="O76" s="469"/>
      <c r="P76" s="469"/>
      <c r="Q76" s="463"/>
    </row>
    <row r="77" spans="1:17" ht="15.75" x14ac:dyDescent="0.25">
      <c r="A77" s="464" t="s">
        <v>252</v>
      </c>
      <c r="B77" s="471"/>
      <c r="C77" s="471"/>
      <c r="D77" s="471"/>
      <c r="E77" s="466"/>
      <c r="F77" s="472"/>
      <c r="G77" s="472"/>
      <c r="H77" s="473"/>
      <c r="I77" s="125"/>
      <c r="J77" s="466" t="s">
        <v>253</v>
      </c>
      <c r="K77" s="471"/>
      <c r="L77" s="471"/>
      <c r="M77" s="471"/>
      <c r="N77" s="466"/>
      <c r="O77" s="472"/>
      <c r="P77" s="472"/>
      <c r="Q77" s="473"/>
    </row>
    <row r="78" spans="1:17" ht="16.5" thickBot="1" x14ac:dyDescent="0.3">
      <c r="A78" s="461" t="s">
        <v>232</v>
      </c>
      <c r="B78" s="467"/>
      <c r="C78" s="467"/>
      <c r="D78" s="467"/>
      <c r="E78" s="468"/>
      <c r="F78" s="469"/>
      <c r="G78" s="469"/>
      <c r="H78" s="463"/>
      <c r="I78" s="125"/>
      <c r="J78" s="468" t="s">
        <v>232</v>
      </c>
      <c r="K78" s="467"/>
      <c r="L78" s="467"/>
      <c r="M78" s="467"/>
      <c r="N78" s="468"/>
      <c r="O78" s="469"/>
      <c r="P78" s="469"/>
      <c r="Q78" s="463"/>
    </row>
    <row r="79" spans="1:17" ht="21" thickBot="1" x14ac:dyDescent="0.35">
      <c r="A79" s="122" t="s">
        <v>124</v>
      </c>
      <c r="B79" s="123"/>
      <c r="C79" s="123"/>
      <c r="D79" s="123"/>
      <c r="E79" s="123"/>
      <c r="F79" s="123"/>
      <c r="G79" s="123"/>
      <c r="H79" s="124"/>
      <c r="I79" s="125"/>
      <c r="J79" s="122" t="s">
        <v>125</v>
      </c>
      <c r="K79" s="123"/>
      <c r="L79" s="123"/>
      <c r="M79" s="123"/>
      <c r="N79" s="123"/>
      <c r="O79" s="123"/>
      <c r="P79" s="123"/>
      <c r="Q79" s="124"/>
    </row>
    <row r="80" spans="1:17" ht="19.5" thickBot="1" x14ac:dyDescent="0.35">
      <c r="A80" s="326" t="s">
        <v>258</v>
      </c>
      <c r="B80" s="327"/>
      <c r="C80" s="328"/>
      <c r="D80" s="329"/>
      <c r="E80" s="326" t="s">
        <v>259</v>
      </c>
      <c r="F80" s="327"/>
      <c r="G80" s="328"/>
      <c r="H80" s="329"/>
      <c r="I80" s="125"/>
      <c r="J80" s="326" t="s">
        <v>258</v>
      </c>
      <c r="K80" s="327"/>
      <c r="L80" s="328"/>
      <c r="M80" s="329"/>
      <c r="N80" s="326" t="s">
        <v>259</v>
      </c>
      <c r="O80" s="327"/>
      <c r="P80" s="328"/>
      <c r="Q80" s="329"/>
    </row>
    <row r="81" spans="1:17" ht="29.25" thickBot="1" x14ac:dyDescent="0.25">
      <c r="A81" s="126" t="s">
        <v>126</v>
      </c>
      <c r="B81" s="127" t="s">
        <v>103</v>
      </c>
      <c r="C81" s="128" t="s">
        <v>156</v>
      </c>
      <c r="D81" s="129" t="s">
        <v>127</v>
      </c>
      <c r="E81" s="126" t="s">
        <v>126</v>
      </c>
      <c r="F81" s="127" t="s">
        <v>103</v>
      </c>
      <c r="G81" s="128" t="s">
        <v>156</v>
      </c>
      <c r="H81" s="129" t="s">
        <v>127</v>
      </c>
      <c r="I81" s="125"/>
      <c r="J81" s="126" t="s">
        <v>126</v>
      </c>
      <c r="K81" s="127" t="s">
        <v>103</v>
      </c>
      <c r="L81" s="128" t="s">
        <v>156</v>
      </c>
      <c r="M81" s="129" t="s">
        <v>127</v>
      </c>
      <c r="N81" s="126" t="s">
        <v>126</v>
      </c>
      <c r="O81" s="127" t="s">
        <v>103</v>
      </c>
      <c r="P81" s="128" t="s">
        <v>156</v>
      </c>
      <c r="Q81" s="129" t="s">
        <v>127</v>
      </c>
    </row>
    <row r="82" spans="1:17" ht="16.5" thickBot="1" x14ac:dyDescent="0.3">
      <c r="A82" s="298" t="s">
        <v>117</v>
      </c>
      <c r="B82" s="299">
        <v>217552.08600000001</v>
      </c>
      <c r="C82" s="300">
        <v>929552.07700000005</v>
      </c>
      <c r="D82" s="301">
        <v>218220.91</v>
      </c>
      <c r="E82" s="302" t="s">
        <v>117</v>
      </c>
      <c r="F82" s="303">
        <v>181174.21400000001</v>
      </c>
      <c r="G82" s="304">
        <v>770899.81400000001</v>
      </c>
      <c r="H82" s="301">
        <v>217889.101</v>
      </c>
      <c r="I82" s="125"/>
      <c r="J82" s="298" t="s">
        <v>117</v>
      </c>
      <c r="K82" s="299">
        <v>49210.652000000002</v>
      </c>
      <c r="L82" s="300">
        <v>210008.973</v>
      </c>
      <c r="M82" s="301">
        <v>89736.593999999997</v>
      </c>
      <c r="N82" s="302" t="s">
        <v>117</v>
      </c>
      <c r="O82" s="303">
        <v>44193.637999999999</v>
      </c>
      <c r="P82" s="304">
        <v>187779.799</v>
      </c>
      <c r="Q82" s="301">
        <v>94683.695000000007</v>
      </c>
    </row>
    <row r="83" spans="1:17" ht="15.75" x14ac:dyDescent="0.25">
      <c r="A83" s="305" t="s">
        <v>206</v>
      </c>
      <c r="B83" s="306">
        <v>65125.817999999999</v>
      </c>
      <c r="C83" s="307">
        <v>278139.90100000001</v>
      </c>
      <c r="D83" s="306">
        <v>43072.898999999998</v>
      </c>
      <c r="E83" s="308" t="s">
        <v>206</v>
      </c>
      <c r="F83" s="309">
        <v>58354.214999999997</v>
      </c>
      <c r="G83" s="310">
        <v>248255.97</v>
      </c>
      <c r="H83" s="311">
        <v>55142.209000000003</v>
      </c>
      <c r="I83" s="125"/>
      <c r="J83" s="305" t="s">
        <v>77</v>
      </c>
      <c r="K83" s="306">
        <v>11536.050999999999</v>
      </c>
      <c r="L83" s="307">
        <v>49309.324999999997</v>
      </c>
      <c r="M83" s="306">
        <v>12653.477000000001</v>
      </c>
      <c r="N83" s="308" t="s">
        <v>77</v>
      </c>
      <c r="O83" s="309">
        <v>11120.034</v>
      </c>
      <c r="P83" s="310">
        <v>47223.703000000001</v>
      </c>
      <c r="Q83" s="311">
        <v>12758.165000000001</v>
      </c>
    </row>
    <row r="84" spans="1:17" ht="15.75" x14ac:dyDescent="0.25">
      <c r="A84" s="312" t="s">
        <v>171</v>
      </c>
      <c r="B84" s="313">
        <v>25982.296999999999</v>
      </c>
      <c r="C84" s="314">
        <v>111253.314</v>
      </c>
      <c r="D84" s="313">
        <v>30645.496999999999</v>
      </c>
      <c r="E84" s="315" t="s">
        <v>171</v>
      </c>
      <c r="F84" s="316">
        <v>23015.8</v>
      </c>
      <c r="G84" s="317">
        <v>98149.012000000002</v>
      </c>
      <c r="H84" s="318">
        <v>32348.587</v>
      </c>
      <c r="I84" s="125"/>
      <c r="J84" s="312" t="s">
        <v>206</v>
      </c>
      <c r="K84" s="313">
        <v>8594.8359999999993</v>
      </c>
      <c r="L84" s="314">
        <v>36728.586000000003</v>
      </c>
      <c r="M84" s="313">
        <v>4987.393</v>
      </c>
      <c r="N84" s="315" t="s">
        <v>131</v>
      </c>
      <c r="O84" s="316">
        <v>7046.6930000000002</v>
      </c>
      <c r="P84" s="317">
        <v>30037.792000000001</v>
      </c>
      <c r="Q84" s="318">
        <v>54899.203000000001</v>
      </c>
    </row>
    <row r="85" spans="1:17" ht="15.75" x14ac:dyDescent="0.25">
      <c r="A85" s="312" t="s">
        <v>231</v>
      </c>
      <c r="B85" s="313">
        <v>17094.353999999999</v>
      </c>
      <c r="C85" s="314">
        <v>73175.547999999995</v>
      </c>
      <c r="D85" s="313">
        <v>16378.5</v>
      </c>
      <c r="E85" s="315" t="s">
        <v>231</v>
      </c>
      <c r="F85" s="316">
        <v>13190.736000000001</v>
      </c>
      <c r="G85" s="317">
        <v>56145.106</v>
      </c>
      <c r="H85" s="318">
        <v>16698.8</v>
      </c>
      <c r="I85" s="125"/>
      <c r="J85" s="312" t="s">
        <v>131</v>
      </c>
      <c r="K85" s="313">
        <v>7927.9409999999998</v>
      </c>
      <c r="L85" s="314">
        <v>33722.478999999999</v>
      </c>
      <c r="M85" s="313">
        <v>52801.487999999998</v>
      </c>
      <c r="N85" s="315" t="s">
        <v>206</v>
      </c>
      <c r="O85" s="316">
        <v>6018.0450000000001</v>
      </c>
      <c r="P85" s="317">
        <v>25608.493999999999</v>
      </c>
      <c r="Q85" s="318">
        <v>3366.462</v>
      </c>
    </row>
    <row r="86" spans="1:17" ht="15.75" x14ac:dyDescent="0.25">
      <c r="A86" s="312" t="s">
        <v>77</v>
      </c>
      <c r="B86" s="313">
        <v>15755.242</v>
      </c>
      <c r="C86" s="314">
        <v>67181.804999999993</v>
      </c>
      <c r="D86" s="313">
        <v>38718.275999999998</v>
      </c>
      <c r="E86" s="315" t="s">
        <v>77</v>
      </c>
      <c r="F86" s="316">
        <v>11365.325999999999</v>
      </c>
      <c r="G86" s="317">
        <v>48345.398999999998</v>
      </c>
      <c r="H86" s="318">
        <v>30482.871999999999</v>
      </c>
      <c r="I86" s="125"/>
      <c r="J86" s="312" t="s">
        <v>134</v>
      </c>
      <c r="K86" s="313">
        <v>4615.2169999999996</v>
      </c>
      <c r="L86" s="314">
        <v>19650.325000000001</v>
      </c>
      <c r="M86" s="313">
        <v>6999.6040000000003</v>
      </c>
      <c r="N86" s="315" t="s">
        <v>76</v>
      </c>
      <c r="O86" s="316">
        <v>2869.386</v>
      </c>
      <c r="P86" s="317">
        <v>12202.319</v>
      </c>
      <c r="Q86" s="318">
        <v>1579.79</v>
      </c>
    </row>
    <row r="87" spans="1:17" ht="15.75" x14ac:dyDescent="0.25">
      <c r="A87" s="312" t="s">
        <v>254</v>
      </c>
      <c r="B87" s="313">
        <v>9321.5969999999998</v>
      </c>
      <c r="C87" s="314">
        <v>39638.451000000001</v>
      </c>
      <c r="D87" s="313">
        <v>9899.7999999999993</v>
      </c>
      <c r="E87" s="315" t="s">
        <v>254</v>
      </c>
      <c r="F87" s="316">
        <v>9661.3770000000004</v>
      </c>
      <c r="G87" s="317">
        <v>41197.409</v>
      </c>
      <c r="H87" s="318">
        <v>12430.34</v>
      </c>
      <c r="I87" s="125"/>
      <c r="J87" s="312" t="s">
        <v>136</v>
      </c>
      <c r="K87" s="313">
        <v>2699.587</v>
      </c>
      <c r="L87" s="314">
        <v>11535.198</v>
      </c>
      <c r="M87" s="313">
        <v>241.19800000000001</v>
      </c>
      <c r="N87" s="315" t="s">
        <v>134</v>
      </c>
      <c r="O87" s="316">
        <v>2635.8649999999998</v>
      </c>
      <c r="P87" s="317">
        <v>11095.92</v>
      </c>
      <c r="Q87" s="318">
        <v>4105.0379999999996</v>
      </c>
    </row>
    <row r="88" spans="1:17" ht="15.75" x14ac:dyDescent="0.25">
      <c r="A88" s="312" t="s">
        <v>130</v>
      </c>
      <c r="B88" s="313">
        <v>8555.2330000000002</v>
      </c>
      <c r="C88" s="314">
        <v>36502.163999999997</v>
      </c>
      <c r="D88" s="313">
        <v>5326.2910000000002</v>
      </c>
      <c r="E88" s="315" t="s">
        <v>76</v>
      </c>
      <c r="F88" s="316">
        <v>5927.759</v>
      </c>
      <c r="G88" s="317">
        <v>25247.812000000002</v>
      </c>
      <c r="H88" s="318">
        <v>5646.8419999999996</v>
      </c>
      <c r="I88" s="125"/>
      <c r="J88" s="312" t="s">
        <v>138</v>
      </c>
      <c r="K88" s="313">
        <v>2641.1550000000002</v>
      </c>
      <c r="L88" s="314">
        <v>11293.13</v>
      </c>
      <c r="M88" s="313">
        <v>1360.4090000000001</v>
      </c>
      <c r="N88" s="315" t="s">
        <v>136</v>
      </c>
      <c r="O88" s="316">
        <v>2449.2080000000001</v>
      </c>
      <c r="P88" s="317">
        <v>10404.460999999999</v>
      </c>
      <c r="Q88" s="318">
        <v>258.55200000000002</v>
      </c>
    </row>
    <row r="89" spans="1:17" ht="15.75" x14ac:dyDescent="0.25">
      <c r="A89" s="312" t="s">
        <v>172</v>
      </c>
      <c r="B89" s="313">
        <v>7616.1369999999997</v>
      </c>
      <c r="C89" s="314">
        <v>32643.511999999999</v>
      </c>
      <c r="D89" s="313">
        <v>9723.7330000000002</v>
      </c>
      <c r="E89" s="315" t="s">
        <v>130</v>
      </c>
      <c r="F89" s="316">
        <v>4938.1459999999997</v>
      </c>
      <c r="G89" s="317">
        <v>20965.075000000001</v>
      </c>
      <c r="H89" s="318">
        <v>3647.6819999999998</v>
      </c>
      <c r="I89" s="125"/>
      <c r="J89" s="312" t="s">
        <v>147</v>
      </c>
      <c r="K89" s="313">
        <v>2105.4520000000002</v>
      </c>
      <c r="L89" s="314">
        <v>9011.3029999999999</v>
      </c>
      <c r="M89" s="313">
        <v>978.33900000000006</v>
      </c>
      <c r="N89" s="315" t="s">
        <v>147</v>
      </c>
      <c r="O89" s="316">
        <v>2160.7539999999999</v>
      </c>
      <c r="P89" s="317">
        <v>9179.0619999999999</v>
      </c>
      <c r="Q89" s="318">
        <v>1030.1500000000001</v>
      </c>
    </row>
    <row r="90" spans="1:17" ht="15.75" x14ac:dyDescent="0.25">
      <c r="A90" s="312" t="s">
        <v>76</v>
      </c>
      <c r="B90" s="313">
        <v>7370.3389999999999</v>
      </c>
      <c r="C90" s="314">
        <v>31504.937000000002</v>
      </c>
      <c r="D90" s="313">
        <v>6849.5050000000001</v>
      </c>
      <c r="E90" s="315" t="s">
        <v>172</v>
      </c>
      <c r="F90" s="316">
        <v>3769.1790000000001</v>
      </c>
      <c r="G90" s="317">
        <v>16001.546</v>
      </c>
      <c r="H90" s="318">
        <v>5612.9579999999996</v>
      </c>
      <c r="I90" s="125"/>
      <c r="J90" s="312" t="s">
        <v>76</v>
      </c>
      <c r="K90" s="313">
        <v>1631.2670000000001</v>
      </c>
      <c r="L90" s="314">
        <v>6984.4539999999997</v>
      </c>
      <c r="M90" s="313">
        <v>883.077</v>
      </c>
      <c r="N90" s="315" t="s">
        <v>128</v>
      </c>
      <c r="O90" s="316">
        <v>1316.627</v>
      </c>
      <c r="P90" s="317">
        <v>5579.6589999999997</v>
      </c>
      <c r="Q90" s="318">
        <v>1312.7750000000001</v>
      </c>
    </row>
    <row r="91" spans="1:17" ht="15.75" x14ac:dyDescent="0.25">
      <c r="A91" s="312" t="s">
        <v>255</v>
      </c>
      <c r="B91" s="313">
        <v>5389.8860000000004</v>
      </c>
      <c r="C91" s="314">
        <v>22950.909</v>
      </c>
      <c r="D91" s="313">
        <v>5685.125</v>
      </c>
      <c r="E91" s="315" t="s">
        <v>128</v>
      </c>
      <c r="F91" s="316">
        <v>3768.8910000000001</v>
      </c>
      <c r="G91" s="317">
        <v>15992.302</v>
      </c>
      <c r="H91" s="318">
        <v>3598.7689999999998</v>
      </c>
      <c r="I91" s="125"/>
      <c r="J91" s="312" t="s">
        <v>79</v>
      </c>
      <c r="K91" s="313">
        <v>1381.6120000000001</v>
      </c>
      <c r="L91" s="314">
        <v>5895.13</v>
      </c>
      <c r="M91" s="313">
        <v>955.57899999999995</v>
      </c>
      <c r="N91" s="315" t="s">
        <v>79</v>
      </c>
      <c r="O91" s="316">
        <v>1286.105</v>
      </c>
      <c r="P91" s="317">
        <v>5453.19</v>
      </c>
      <c r="Q91" s="318">
        <v>1204.9390000000001</v>
      </c>
    </row>
    <row r="92" spans="1:17" ht="15.75" x14ac:dyDescent="0.25">
      <c r="A92" s="312" t="s">
        <v>136</v>
      </c>
      <c r="B92" s="313">
        <v>3909.2159999999999</v>
      </c>
      <c r="C92" s="314">
        <v>16624.514999999999</v>
      </c>
      <c r="D92" s="313">
        <v>1652.279</v>
      </c>
      <c r="E92" s="315" t="s">
        <v>141</v>
      </c>
      <c r="F92" s="316">
        <v>3440.9180000000001</v>
      </c>
      <c r="G92" s="317">
        <v>14623.564</v>
      </c>
      <c r="H92" s="318">
        <v>2513.5459999999998</v>
      </c>
      <c r="I92" s="125"/>
      <c r="J92" s="312" t="s">
        <v>129</v>
      </c>
      <c r="K92" s="313">
        <v>1021.222</v>
      </c>
      <c r="L92" s="314">
        <v>4357.7479999999996</v>
      </c>
      <c r="M92" s="313">
        <v>714.27499999999998</v>
      </c>
      <c r="N92" s="315" t="s">
        <v>129</v>
      </c>
      <c r="O92" s="316">
        <v>956.19600000000003</v>
      </c>
      <c r="P92" s="317">
        <v>4073.6610000000001</v>
      </c>
      <c r="Q92" s="318">
        <v>831.69500000000005</v>
      </c>
    </row>
    <row r="93" spans="1:17" ht="15.75" x14ac:dyDescent="0.25">
      <c r="A93" s="312" t="s">
        <v>149</v>
      </c>
      <c r="B93" s="313">
        <v>3550.634</v>
      </c>
      <c r="C93" s="314">
        <v>15174.23</v>
      </c>
      <c r="D93" s="313">
        <v>1356.6559999999999</v>
      </c>
      <c r="E93" s="315" t="s">
        <v>255</v>
      </c>
      <c r="F93" s="316">
        <v>3140.317</v>
      </c>
      <c r="G93" s="317">
        <v>13376.224</v>
      </c>
      <c r="H93" s="318">
        <v>3886.4</v>
      </c>
      <c r="I93" s="125"/>
      <c r="J93" s="312" t="s">
        <v>133</v>
      </c>
      <c r="K93" s="313">
        <v>876.00900000000001</v>
      </c>
      <c r="L93" s="314">
        <v>3724.4650000000001</v>
      </c>
      <c r="M93" s="313">
        <v>1364.26</v>
      </c>
      <c r="N93" s="315" t="s">
        <v>141</v>
      </c>
      <c r="O93" s="316">
        <v>926.09</v>
      </c>
      <c r="P93" s="317">
        <v>3928.7489999999998</v>
      </c>
      <c r="Q93" s="318">
        <v>296.95699999999999</v>
      </c>
    </row>
    <row r="94" spans="1:17" ht="15.75" x14ac:dyDescent="0.25">
      <c r="A94" s="312" t="s">
        <v>128</v>
      </c>
      <c r="B94" s="313">
        <v>3476.1860000000001</v>
      </c>
      <c r="C94" s="314">
        <v>14883.572</v>
      </c>
      <c r="D94" s="313">
        <v>3242.9279999999999</v>
      </c>
      <c r="E94" s="315" t="s">
        <v>256</v>
      </c>
      <c r="F94" s="316">
        <v>2734.8270000000002</v>
      </c>
      <c r="G94" s="317">
        <v>11655.498</v>
      </c>
      <c r="H94" s="318">
        <v>3298</v>
      </c>
      <c r="I94" s="125"/>
      <c r="J94" s="312" t="s">
        <v>128</v>
      </c>
      <c r="K94" s="313">
        <v>805.68200000000002</v>
      </c>
      <c r="L94" s="314">
        <v>3430.7420000000002</v>
      </c>
      <c r="M94" s="313">
        <v>546.755</v>
      </c>
      <c r="N94" s="315" t="s">
        <v>138</v>
      </c>
      <c r="O94" s="316">
        <v>909.16</v>
      </c>
      <c r="P94" s="317">
        <v>3870.5740000000001</v>
      </c>
      <c r="Q94" s="318">
        <v>1219.28</v>
      </c>
    </row>
    <row r="95" spans="1:17" ht="15.75" x14ac:dyDescent="0.25">
      <c r="A95" s="312" t="s">
        <v>256</v>
      </c>
      <c r="B95" s="313">
        <v>3178.39</v>
      </c>
      <c r="C95" s="314">
        <v>13579.325999999999</v>
      </c>
      <c r="D95" s="313">
        <v>3007.51</v>
      </c>
      <c r="E95" s="315" t="s">
        <v>136</v>
      </c>
      <c r="F95" s="316">
        <v>2498.828</v>
      </c>
      <c r="G95" s="317">
        <v>10573.956</v>
      </c>
      <c r="H95" s="318">
        <v>1244.9110000000001</v>
      </c>
      <c r="I95" s="125"/>
      <c r="J95" s="312" t="s">
        <v>139</v>
      </c>
      <c r="K95" s="313">
        <v>686.16700000000003</v>
      </c>
      <c r="L95" s="314">
        <v>2933.3789999999999</v>
      </c>
      <c r="M95" s="313">
        <v>517.82500000000005</v>
      </c>
      <c r="N95" s="315" t="s">
        <v>133</v>
      </c>
      <c r="O95" s="316">
        <v>771.24900000000002</v>
      </c>
      <c r="P95" s="317">
        <v>3259.1350000000002</v>
      </c>
      <c r="Q95" s="318">
        <v>1022.571</v>
      </c>
    </row>
    <row r="96" spans="1:17" ht="15.75" x14ac:dyDescent="0.25">
      <c r="A96" s="312" t="s">
        <v>141</v>
      </c>
      <c r="B96" s="313">
        <v>3099.7339999999999</v>
      </c>
      <c r="C96" s="314">
        <v>13224.471</v>
      </c>
      <c r="D96" s="313">
        <v>2000.537</v>
      </c>
      <c r="E96" s="315" t="s">
        <v>149</v>
      </c>
      <c r="F96" s="316">
        <v>2397.3139999999999</v>
      </c>
      <c r="G96" s="317">
        <v>10234.365</v>
      </c>
      <c r="H96" s="318">
        <v>842.48099999999999</v>
      </c>
      <c r="I96" s="125"/>
      <c r="J96" s="312" t="s">
        <v>132</v>
      </c>
      <c r="K96" s="313">
        <v>517.81899999999996</v>
      </c>
      <c r="L96" s="314">
        <v>2210.3589999999999</v>
      </c>
      <c r="M96" s="313">
        <v>611.89700000000005</v>
      </c>
      <c r="N96" s="315" t="s">
        <v>151</v>
      </c>
      <c r="O96" s="316">
        <v>769.971</v>
      </c>
      <c r="P96" s="317">
        <v>3255.6309999999999</v>
      </c>
      <c r="Q96" s="318">
        <v>5511.9179999999997</v>
      </c>
    </row>
    <row r="97" spans="1:17" ht="15.75" x14ac:dyDescent="0.25">
      <c r="A97" s="312" t="s">
        <v>132</v>
      </c>
      <c r="B97" s="313">
        <v>2775.819</v>
      </c>
      <c r="C97" s="314">
        <v>11913.39</v>
      </c>
      <c r="D97" s="313">
        <v>2559.4119999999998</v>
      </c>
      <c r="E97" s="315" t="s">
        <v>138</v>
      </c>
      <c r="F97" s="316">
        <v>2239.7979999999998</v>
      </c>
      <c r="G97" s="317">
        <v>9522.9560000000001</v>
      </c>
      <c r="H97" s="318">
        <v>3010.0610000000001</v>
      </c>
      <c r="I97" s="125"/>
      <c r="J97" s="312" t="s">
        <v>151</v>
      </c>
      <c r="K97" s="313">
        <v>485.411</v>
      </c>
      <c r="L97" s="314">
        <v>2057.9830000000002</v>
      </c>
      <c r="M97" s="313">
        <v>2441.8620000000001</v>
      </c>
      <c r="N97" s="315" t="s">
        <v>257</v>
      </c>
      <c r="O97" s="316">
        <v>678.14300000000003</v>
      </c>
      <c r="P97" s="317">
        <v>2904.0059999999999</v>
      </c>
      <c r="Q97" s="318">
        <v>1199.9000000000001</v>
      </c>
    </row>
    <row r="98" spans="1:17" ht="16.5" thickBot="1" x14ac:dyDescent="0.3">
      <c r="A98" s="319" t="s">
        <v>223</v>
      </c>
      <c r="B98" s="320">
        <v>2543.6849999999999</v>
      </c>
      <c r="C98" s="321">
        <v>10827.388999999999</v>
      </c>
      <c r="D98" s="320">
        <v>2466.5</v>
      </c>
      <c r="E98" s="322" t="s">
        <v>131</v>
      </c>
      <c r="F98" s="323">
        <v>1869.1479999999999</v>
      </c>
      <c r="G98" s="324">
        <v>7940.22</v>
      </c>
      <c r="H98" s="325">
        <v>2456.2379999999998</v>
      </c>
      <c r="I98" s="125"/>
      <c r="J98" s="319" t="s">
        <v>190</v>
      </c>
      <c r="K98" s="320">
        <v>411.65100000000001</v>
      </c>
      <c r="L98" s="321">
        <v>1744.46</v>
      </c>
      <c r="M98" s="320">
        <v>456.99900000000002</v>
      </c>
      <c r="N98" s="322" t="s">
        <v>190</v>
      </c>
      <c r="O98" s="323">
        <v>599.49099999999999</v>
      </c>
      <c r="P98" s="324">
        <v>2545.5729999999999</v>
      </c>
      <c r="Q98" s="325">
        <v>1866.779</v>
      </c>
    </row>
    <row r="101" spans="1:17" ht="16.5" x14ac:dyDescent="0.25">
      <c r="A101" s="120"/>
      <c r="B101" s="120"/>
      <c r="C101" s="120"/>
      <c r="D101" s="120"/>
      <c r="E101" s="120"/>
      <c r="F101" s="120"/>
      <c r="G101" s="120"/>
      <c r="H101" s="121"/>
      <c r="I101" s="121"/>
      <c r="J101" s="120"/>
      <c r="K101" s="120"/>
      <c r="L101" s="120"/>
      <c r="M101" s="120"/>
      <c r="N101" s="120"/>
      <c r="O101" s="120"/>
      <c r="P101" s="120"/>
      <c r="Q101" s="121"/>
    </row>
    <row r="102" spans="1:17" ht="16.5" x14ac:dyDescent="0.25">
      <c r="A102" s="120" t="s">
        <v>237</v>
      </c>
      <c r="B102" s="120"/>
      <c r="C102" s="120"/>
      <c r="D102" s="120"/>
      <c r="E102" s="120"/>
      <c r="F102" s="121"/>
      <c r="G102" s="121"/>
      <c r="H102" s="121"/>
      <c r="I102" s="121"/>
      <c r="J102" s="120" t="s">
        <v>238</v>
      </c>
      <c r="K102" s="120"/>
      <c r="L102" s="120"/>
      <c r="M102" s="120"/>
      <c r="N102" s="120"/>
      <c r="O102" s="121"/>
      <c r="Q102" s="121"/>
    </row>
    <row r="103" spans="1:17" ht="17.25" thickBot="1" x14ac:dyDescent="0.3">
      <c r="A103" s="330" t="s">
        <v>232</v>
      </c>
      <c r="B103" s="120"/>
      <c r="C103" s="120"/>
      <c r="D103" s="120"/>
      <c r="E103" s="120"/>
      <c r="F103" s="121"/>
      <c r="G103" s="121"/>
      <c r="H103" s="121"/>
      <c r="I103" s="121"/>
      <c r="J103" s="330" t="s">
        <v>232</v>
      </c>
      <c r="K103" s="120"/>
      <c r="L103" s="120"/>
      <c r="M103" s="120"/>
      <c r="N103" s="120"/>
      <c r="O103" s="121"/>
      <c r="Q103" s="121"/>
    </row>
    <row r="104" spans="1:17" ht="21" thickBot="1" x14ac:dyDescent="0.35">
      <c r="A104" s="122" t="s">
        <v>124</v>
      </c>
      <c r="B104" s="123"/>
      <c r="C104" s="123"/>
      <c r="D104" s="123"/>
      <c r="E104" s="123"/>
      <c r="F104" s="123"/>
      <c r="G104" s="123"/>
      <c r="H104" s="124"/>
      <c r="I104" s="125"/>
      <c r="J104" s="122" t="s">
        <v>125</v>
      </c>
      <c r="K104" s="123"/>
      <c r="L104" s="123"/>
      <c r="M104" s="123"/>
      <c r="N104" s="123"/>
      <c r="O104" s="123"/>
      <c r="P104" s="123"/>
      <c r="Q104" s="124"/>
    </row>
    <row r="105" spans="1:17" ht="19.5" thickBot="1" x14ac:dyDescent="0.35">
      <c r="A105" s="326" t="s">
        <v>258</v>
      </c>
      <c r="B105" s="327"/>
      <c r="C105" s="328"/>
      <c r="D105" s="329"/>
      <c r="E105" s="326" t="s">
        <v>259</v>
      </c>
      <c r="F105" s="327"/>
      <c r="G105" s="328"/>
      <c r="H105" s="329"/>
      <c r="I105" s="125"/>
      <c r="J105" s="326" t="s">
        <v>258</v>
      </c>
      <c r="K105" s="327"/>
      <c r="L105" s="328"/>
      <c r="M105" s="329"/>
      <c r="N105" s="326" t="s">
        <v>259</v>
      </c>
      <c r="O105" s="327"/>
      <c r="P105" s="328"/>
      <c r="Q105" s="329"/>
    </row>
    <row r="106" spans="1:17" ht="29.25" thickBot="1" x14ac:dyDescent="0.25">
      <c r="A106" s="126" t="s">
        <v>126</v>
      </c>
      <c r="B106" s="127" t="s">
        <v>103</v>
      </c>
      <c r="C106" s="128" t="s">
        <v>156</v>
      </c>
      <c r="D106" s="129" t="s">
        <v>127</v>
      </c>
      <c r="E106" s="126" t="s">
        <v>126</v>
      </c>
      <c r="F106" s="127" t="s">
        <v>103</v>
      </c>
      <c r="G106" s="128" t="s">
        <v>156</v>
      </c>
      <c r="H106" s="129" t="s">
        <v>127</v>
      </c>
      <c r="I106" s="125"/>
      <c r="J106" s="126" t="s">
        <v>126</v>
      </c>
      <c r="K106" s="127" t="s">
        <v>103</v>
      </c>
      <c r="L106" s="128" t="s">
        <v>156</v>
      </c>
      <c r="M106" s="129" t="s">
        <v>127</v>
      </c>
      <c r="N106" s="126" t="s">
        <v>126</v>
      </c>
      <c r="O106" s="127" t="s">
        <v>103</v>
      </c>
      <c r="P106" s="128" t="s">
        <v>156</v>
      </c>
      <c r="Q106" s="129" t="s">
        <v>127</v>
      </c>
    </row>
    <row r="107" spans="1:17" ht="16.5" thickBot="1" x14ac:dyDescent="0.3">
      <c r="A107" s="298" t="s">
        <v>117</v>
      </c>
      <c r="B107" s="299">
        <v>285485.478</v>
      </c>
      <c r="C107" s="300">
        <v>1217448.5009999999</v>
      </c>
      <c r="D107" s="301">
        <v>61180.203000000001</v>
      </c>
      <c r="E107" s="302" t="s">
        <v>117</v>
      </c>
      <c r="F107" s="303">
        <v>315419.701</v>
      </c>
      <c r="G107" s="304">
        <v>1339518.1429999999</v>
      </c>
      <c r="H107" s="301">
        <v>66859.709000000003</v>
      </c>
      <c r="I107" s="125"/>
      <c r="J107" s="298" t="s">
        <v>117</v>
      </c>
      <c r="K107" s="299">
        <v>110613.238</v>
      </c>
      <c r="L107" s="300">
        <v>471733.908</v>
      </c>
      <c r="M107" s="301">
        <v>20666.179</v>
      </c>
      <c r="N107" s="302" t="s">
        <v>117</v>
      </c>
      <c r="O107" s="303">
        <v>112011.319</v>
      </c>
      <c r="P107" s="304">
        <v>476424.93400000001</v>
      </c>
      <c r="Q107" s="301">
        <v>20570.8</v>
      </c>
    </row>
    <row r="108" spans="1:17" ht="15.75" x14ac:dyDescent="0.25">
      <c r="A108" s="305" t="s">
        <v>206</v>
      </c>
      <c r="B108" s="306">
        <v>54730.773999999998</v>
      </c>
      <c r="C108" s="307">
        <v>233053.81</v>
      </c>
      <c r="D108" s="306">
        <v>11631.456</v>
      </c>
      <c r="E108" s="308" t="s">
        <v>206</v>
      </c>
      <c r="F108" s="309">
        <v>64237.987999999998</v>
      </c>
      <c r="G108" s="310">
        <v>271339.43099999998</v>
      </c>
      <c r="H108" s="311">
        <v>13785.307000000001</v>
      </c>
      <c r="I108" s="125"/>
      <c r="J108" s="305" t="s">
        <v>206</v>
      </c>
      <c r="K108" s="306">
        <v>44045.404000000002</v>
      </c>
      <c r="L108" s="307">
        <v>187628.30499999999</v>
      </c>
      <c r="M108" s="306">
        <v>7396.9319999999998</v>
      </c>
      <c r="N108" s="308" t="s">
        <v>206</v>
      </c>
      <c r="O108" s="309">
        <v>43262.667000000001</v>
      </c>
      <c r="P108" s="310">
        <v>183774.82</v>
      </c>
      <c r="Q108" s="311">
        <v>7741.0749999999998</v>
      </c>
    </row>
    <row r="109" spans="1:17" ht="15.75" x14ac:dyDescent="0.25">
      <c r="A109" s="312" t="s">
        <v>77</v>
      </c>
      <c r="B109" s="313">
        <v>43745.599000000002</v>
      </c>
      <c r="C109" s="314">
        <v>186324.549</v>
      </c>
      <c r="D109" s="313">
        <v>11112.172</v>
      </c>
      <c r="E109" s="315" t="s">
        <v>132</v>
      </c>
      <c r="F109" s="316">
        <v>52927.927000000003</v>
      </c>
      <c r="G109" s="317">
        <v>225649.68</v>
      </c>
      <c r="H109" s="318">
        <v>10804.913</v>
      </c>
      <c r="I109" s="125"/>
      <c r="J109" s="312" t="s">
        <v>77</v>
      </c>
      <c r="K109" s="313">
        <v>34807.849000000002</v>
      </c>
      <c r="L109" s="314">
        <v>148504.845</v>
      </c>
      <c r="M109" s="313">
        <v>6794.0879999999997</v>
      </c>
      <c r="N109" s="315" t="s">
        <v>77</v>
      </c>
      <c r="O109" s="316">
        <v>33996.288</v>
      </c>
      <c r="P109" s="317">
        <v>145029.36900000001</v>
      </c>
      <c r="Q109" s="318">
        <v>5973.9</v>
      </c>
    </row>
    <row r="110" spans="1:17" ht="15.75" x14ac:dyDescent="0.25">
      <c r="A110" s="312" t="s">
        <v>132</v>
      </c>
      <c r="B110" s="313">
        <v>37313.483999999997</v>
      </c>
      <c r="C110" s="314">
        <v>158992.35999999999</v>
      </c>
      <c r="D110" s="313">
        <v>7194.5</v>
      </c>
      <c r="E110" s="315" t="s">
        <v>77</v>
      </c>
      <c r="F110" s="316">
        <v>43739.256999999998</v>
      </c>
      <c r="G110" s="317">
        <v>185577.829</v>
      </c>
      <c r="H110" s="318">
        <v>9991.9770000000008</v>
      </c>
      <c r="I110" s="125"/>
      <c r="J110" s="312" t="s">
        <v>140</v>
      </c>
      <c r="K110" s="313">
        <v>4663.0820000000003</v>
      </c>
      <c r="L110" s="314">
        <v>19938.153999999999</v>
      </c>
      <c r="M110" s="313">
        <v>984.4</v>
      </c>
      <c r="N110" s="315" t="s">
        <v>134</v>
      </c>
      <c r="O110" s="316">
        <v>6563.0730000000003</v>
      </c>
      <c r="P110" s="317">
        <v>27831.337</v>
      </c>
      <c r="Q110" s="318">
        <v>1148.5119999999999</v>
      </c>
    </row>
    <row r="111" spans="1:17" ht="15.75" x14ac:dyDescent="0.25">
      <c r="A111" s="312" t="s">
        <v>79</v>
      </c>
      <c r="B111" s="313">
        <v>25153.636999999999</v>
      </c>
      <c r="C111" s="314">
        <v>107467.98699999999</v>
      </c>
      <c r="D111" s="313">
        <v>5017.7529999999997</v>
      </c>
      <c r="E111" s="315" t="s">
        <v>76</v>
      </c>
      <c r="F111" s="316">
        <v>28566.538</v>
      </c>
      <c r="G111" s="317">
        <v>121200.084</v>
      </c>
      <c r="H111" s="318">
        <v>6137.6890000000003</v>
      </c>
      <c r="I111" s="125"/>
      <c r="J111" s="312" t="s">
        <v>76</v>
      </c>
      <c r="K111" s="313">
        <v>4099.8360000000002</v>
      </c>
      <c r="L111" s="314">
        <v>17494.837</v>
      </c>
      <c r="M111" s="313">
        <v>833.46500000000003</v>
      </c>
      <c r="N111" s="315" t="s">
        <v>140</v>
      </c>
      <c r="O111" s="316">
        <v>4028.616</v>
      </c>
      <c r="P111" s="317">
        <v>17068.858</v>
      </c>
      <c r="Q111" s="318">
        <v>730.79200000000003</v>
      </c>
    </row>
    <row r="112" spans="1:17" ht="15.75" x14ac:dyDescent="0.25">
      <c r="A112" s="312" t="s">
        <v>141</v>
      </c>
      <c r="B112" s="313">
        <v>22506.870999999999</v>
      </c>
      <c r="C112" s="314">
        <v>96092.411999999997</v>
      </c>
      <c r="D112" s="313">
        <v>4557.6559999999999</v>
      </c>
      <c r="E112" s="315" t="s">
        <v>79</v>
      </c>
      <c r="F112" s="316">
        <v>25762.071</v>
      </c>
      <c r="G112" s="317">
        <v>109983.073</v>
      </c>
      <c r="H112" s="318">
        <v>5152.8620000000001</v>
      </c>
      <c r="I112" s="125"/>
      <c r="J112" s="312" t="s">
        <v>134</v>
      </c>
      <c r="K112" s="313">
        <v>4048.5039999999999</v>
      </c>
      <c r="L112" s="314">
        <v>17250.183000000001</v>
      </c>
      <c r="M112" s="313">
        <v>721.178</v>
      </c>
      <c r="N112" s="315" t="s">
        <v>129</v>
      </c>
      <c r="O112" s="316">
        <v>3620.9290000000001</v>
      </c>
      <c r="P112" s="317">
        <v>15445.644</v>
      </c>
      <c r="Q112" s="318">
        <v>894.67499999999995</v>
      </c>
    </row>
    <row r="113" spans="1:17" ht="15.75" x14ac:dyDescent="0.25">
      <c r="A113" s="312" t="s">
        <v>76</v>
      </c>
      <c r="B113" s="313">
        <v>20886.092000000001</v>
      </c>
      <c r="C113" s="314">
        <v>88969.091</v>
      </c>
      <c r="D113" s="313">
        <v>4484.5190000000002</v>
      </c>
      <c r="E113" s="315" t="s">
        <v>141</v>
      </c>
      <c r="F113" s="316">
        <v>19920.264999999999</v>
      </c>
      <c r="G113" s="317">
        <v>84667.089000000007</v>
      </c>
      <c r="H113" s="318">
        <v>4093.8240000000001</v>
      </c>
      <c r="I113" s="125"/>
      <c r="J113" s="312" t="s">
        <v>131</v>
      </c>
      <c r="K113" s="313">
        <v>3589.4490000000001</v>
      </c>
      <c r="L113" s="314">
        <v>15370.924999999999</v>
      </c>
      <c r="M113" s="313">
        <v>689.74699999999996</v>
      </c>
      <c r="N113" s="315" t="s">
        <v>131</v>
      </c>
      <c r="O113" s="316">
        <v>3482.7629999999999</v>
      </c>
      <c r="P113" s="317">
        <v>14680.248</v>
      </c>
      <c r="Q113" s="318">
        <v>730.98699999999997</v>
      </c>
    </row>
    <row r="114" spans="1:17" ht="15.75" x14ac:dyDescent="0.25">
      <c r="A114" s="312" t="s">
        <v>139</v>
      </c>
      <c r="B114" s="313">
        <v>11252.349</v>
      </c>
      <c r="C114" s="314">
        <v>48010.595999999998</v>
      </c>
      <c r="D114" s="313">
        <v>2836.8969999999999</v>
      </c>
      <c r="E114" s="315" t="s">
        <v>134</v>
      </c>
      <c r="F114" s="316">
        <v>13821.484</v>
      </c>
      <c r="G114" s="317">
        <v>58548.159</v>
      </c>
      <c r="H114" s="318">
        <v>3081.3310000000001</v>
      </c>
      <c r="I114" s="125"/>
      <c r="J114" s="312" t="s">
        <v>139</v>
      </c>
      <c r="K114" s="313">
        <v>3210.1190000000001</v>
      </c>
      <c r="L114" s="314">
        <v>13605.329</v>
      </c>
      <c r="M114" s="313">
        <v>634.92399999999998</v>
      </c>
      <c r="N114" s="315" t="s">
        <v>76</v>
      </c>
      <c r="O114" s="316">
        <v>3076.5030000000002</v>
      </c>
      <c r="P114" s="317">
        <v>13045.904</v>
      </c>
      <c r="Q114" s="318">
        <v>591.66899999999998</v>
      </c>
    </row>
    <row r="115" spans="1:17" ht="15.75" x14ac:dyDescent="0.25">
      <c r="A115" s="312" t="s">
        <v>128</v>
      </c>
      <c r="B115" s="313">
        <v>9171.8240000000005</v>
      </c>
      <c r="C115" s="314">
        <v>38977.794000000002</v>
      </c>
      <c r="D115" s="313">
        <v>1560.028</v>
      </c>
      <c r="E115" s="315" t="s">
        <v>131</v>
      </c>
      <c r="F115" s="316">
        <v>13587.11</v>
      </c>
      <c r="G115" s="317">
        <v>57933.951999999997</v>
      </c>
      <c r="H115" s="318">
        <v>2682.7190000000001</v>
      </c>
      <c r="I115" s="125"/>
      <c r="J115" s="312" t="s">
        <v>133</v>
      </c>
      <c r="K115" s="313">
        <v>2682.1689999999999</v>
      </c>
      <c r="L115" s="314">
        <v>11465.841</v>
      </c>
      <c r="M115" s="313">
        <v>542.4</v>
      </c>
      <c r="N115" s="315" t="s">
        <v>128</v>
      </c>
      <c r="O115" s="316">
        <v>3043.0940000000001</v>
      </c>
      <c r="P115" s="317">
        <v>12866.027</v>
      </c>
      <c r="Q115" s="318">
        <v>647.64200000000005</v>
      </c>
    </row>
    <row r="116" spans="1:17" ht="15.75" x14ac:dyDescent="0.25">
      <c r="A116" s="312" t="s">
        <v>134</v>
      </c>
      <c r="B116" s="313">
        <v>8673.3559999999998</v>
      </c>
      <c r="C116" s="314">
        <v>37637.235000000001</v>
      </c>
      <c r="D116" s="313">
        <v>2079.462</v>
      </c>
      <c r="E116" s="315" t="s">
        <v>139</v>
      </c>
      <c r="F116" s="316">
        <v>9501.2559999999994</v>
      </c>
      <c r="G116" s="317">
        <v>40406.694000000003</v>
      </c>
      <c r="H116" s="318">
        <v>2095.7199999999998</v>
      </c>
      <c r="I116" s="125"/>
      <c r="J116" s="312" t="s">
        <v>138</v>
      </c>
      <c r="K116" s="313">
        <v>2271.5010000000002</v>
      </c>
      <c r="L116" s="314">
        <v>9665.8490000000002</v>
      </c>
      <c r="M116" s="313">
        <v>502.75</v>
      </c>
      <c r="N116" s="315" t="s">
        <v>138</v>
      </c>
      <c r="O116" s="316">
        <v>2984.6109999999999</v>
      </c>
      <c r="P116" s="317">
        <v>12772.682000000001</v>
      </c>
      <c r="Q116" s="318">
        <v>630.72699999999998</v>
      </c>
    </row>
    <row r="117" spans="1:17" ht="15.75" x14ac:dyDescent="0.25">
      <c r="A117" s="312" t="s">
        <v>131</v>
      </c>
      <c r="B117" s="313">
        <v>8481.4940000000006</v>
      </c>
      <c r="C117" s="314">
        <v>36176.188000000002</v>
      </c>
      <c r="D117" s="313">
        <v>1640.4760000000001</v>
      </c>
      <c r="E117" s="315" t="s">
        <v>151</v>
      </c>
      <c r="F117" s="316">
        <v>7756.9449999999997</v>
      </c>
      <c r="G117" s="317">
        <v>33166.463000000003</v>
      </c>
      <c r="H117" s="318">
        <v>1509.4010000000001</v>
      </c>
      <c r="I117" s="125"/>
      <c r="J117" s="312" t="s">
        <v>129</v>
      </c>
      <c r="K117" s="313">
        <v>2130.3090000000002</v>
      </c>
      <c r="L117" s="314">
        <v>9269.7489999999998</v>
      </c>
      <c r="M117" s="313">
        <v>472.98099999999999</v>
      </c>
      <c r="N117" s="315" t="s">
        <v>133</v>
      </c>
      <c r="O117" s="316">
        <v>2556.029</v>
      </c>
      <c r="P117" s="317">
        <v>10892.905000000001</v>
      </c>
      <c r="Q117" s="318">
        <v>371.79599999999999</v>
      </c>
    </row>
    <row r="118" spans="1:17" ht="15.75" x14ac:dyDescent="0.25">
      <c r="A118" s="312" t="s">
        <v>195</v>
      </c>
      <c r="B118" s="313">
        <v>6736.5</v>
      </c>
      <c r="C118" s="314">
        <v>28749.52</v>
      </c>
      <c r="D118" s="313">
        <v>1380</v>
      </c>
      <c r="E118" s="315" t="s">
        <v>128</v>
      </c>
      <c r="F118" s="316">
        <v>7022.6970000000001</v>
      </c>
      <c r="G118" s="317">
        <v>29837.38</v>
      </c>
      <c r="H118" s="318">
        <v>1387.7080000000001</v>
      </c>
      <c r="I118" s="125"/>
      <c r="J118" s="312" t="s">
        <v>212</v>
      </c>
      <c r="K118" s="313">
        <v>1489.848</v>
      </c>
      <c r="L118" s="314">
        <v>6300.5119999999997</v>
      </c>
      <c r="M118" s="313">
        <v>363.255</v>
      </c>
      <c r="N118" s="315" t="s">
        <v>212</v>
      </c>
      <c r="O118" s="316">
        <v>1261.7139999999999</v>
      </c>
      <c r="P118" s="317">
        <v>5418.1220000000003</v>
      </c>
      <c r="Q118" s="318">
        <v>285.875</v>
      </c>
    </row>
    <row r="119" spans="1:17" ht="15.75" x14ac:dyDescent="0.25">
      <c r="A119" s="312" t="s">
        <v>137</v>
      </c>
      <c r="B119" s="313">
        <v>6226.5929999999998</v>
      </c>
      <c r="C119" s="314">
        <v>26541.865000000002</v>
      </c>
      <c r="D119" s="313">
        <v>1276.5530000000001</v>
      </c>
      <c r="E119" s="315" t="s">
        <v>195</v>
      </c>
      <c r="F119" s="316">
        <v>5437.65</v>
      </c>
      <c r="G119" s="317">
        <v>23067.664000000001</v>
      </c>
      <c r="H119" s="318">
        <v>1102</v>
      </c>
      <c r="I119" s="125"/>
      <c r="J119" s="312" t="s">
        <v>128</v>
      </c>
      <c r="K119" s="313">
        <v>1421.2460000000001</v>
      </c>
      <c r="L119" s="314">
        <v>6062.1670000000004</v>
      </c>
      <c r="M119" s="313">
        <v>291.38299999999998</v>
      </c>
      <c r="N119" s="315" t="s">
        <v>139</v>
      </c>
      <c r="O119" s="316">
        <v>1136.4960000000001</v>
      </c>
      <c r="P119" s="317">
        <v>4854.0659999999998</v>
      </c>
      <c r="Q119" s="318">
        <v>206.369</v>
      </c>
    </row>
    <row r="120" spans="1:17" ht="15.75" x14ac:dyDescent="0.25">
      <c r="A120" s="312" t="s">
        <v>136</v>
      </c>
      <c r="B120" s="313">
        <v>3763.703</v>
      </c>
      <c r="C120" s="314">
        <v>16022.608</v>
      </c>
      <c r="D120" s="313">
        <v>743.28</v>
      </c>
      <c r="E120" s="315" t="s">
        <v>136</v>
      </c>
      <c r="F120" s="316">
        <v>4974.43</v>
      </c>
      <c r="G120" s="317">
        <v>21163.378000000001</v>
      </c>
      <c r="H120" s="318">
        <v>978.62199999999996</v>
      </c>
      <c r="I120" s="125"/>
      <c r="J120" s="312" t="s">
        <v>132</v>
      </c>
      <c r="K120" s="313">
        <v>460.65</v>
      </c>
      <c r="L120" s="314">
        <v>1958.5329999999999</v>
      </c>
      <c r="M120" s="313">
        <v>105.08499999999999</v>
      </c>
      <c r="N120" s="315" t="s">
        <v>132</v>
      </c>
      <c r="O120" s="316">
        <v>873.21</v>
      </c>
      <c r="P120" s="317">
        <v>3680.2579999999998</v>
      </c>
      <c r="Q120" s="318">
        <v>174.26</v>
      </c>
    </row>
    <row r="121" spans="1:17" ht="15.75" x14ac:dyDescent="0.25">
      <c r="A121" s="312" t="s">
        <v>199</v>
      </c>
      <c r="B121" s="313">
        <v>3571.7809999999999</v>
      </c>
      <c r="C121" s="314">
        <v>15189.118</v>
      </c>
      <c r="D121" s="313">
        <v>730.649</v>
      </c>
      <c r="E121" s="315" t="s">
        <v>137</v>
      </c>
      <c r="F121" s="316">
        <v>3974.2089999999998</v>
      </c>
      <c r="G121" s="317">
        <v>16885.816999999999</v>
      </c>
      <c r="H121" s="318">
        <v>807.78599999999994</v>
      </c>
      <c r="I121" s="125"/>
      <c r="J121" s="312" t="s">
        <v>149</v>
      </c>
      <c r="K121" s="313">
        <v>417.52499999999998</v>
      </c>
      <c r="L121" s="314">
        <v>1771.2660000000001</v>
      </c>
      <c r="M121" s="313">
        <v>66.239999999999995</v>
      </c>
      <c r="N121" s="315" t="s">
        <v>149</v>
      </c>
      <c r="O121" s="316">
        <v>554.30700000000002</v>
      </c>
      <c r="P121" s="317">
        <v>2371.65</v>
      </c>
      <c r="Q121" s="318">
        <v>95.1</v>
      </c>
    </row>
    <row r="122" spans="1:17" ht="15.75" x14ac:dyDescent="0.25">
      <c r="A122" s="312" t="s">
        <v>164</v>
      </c>
      <c r="B122" s="313">
        <v>3507.7530000000002</v>
      </c>
      <c r="C122" s="314">
        <v>14945.726000000001</v>
      </c>
      <c r="D122" s="313">
        <v>685.18399999999997</v>
      </c>
      <c r="E122" s="315" t="s">
        <v>199</v>
      </c>
      <c r="F122" s="316">
        <v>2897.0749999999998</v>
      </c>
      <c r="G122" s="317">
        <v>12295.237999999999</v>
      </c>
      <c r="H122" s="318">
        <v>614.88199999999995</v>
      </c>
      <c r="I122" s="125"/>
      <c r="J122" s="312" t="s">
        <v>79</v>
      </c>
      <c r="K122" s="313">
        <v>354.303</v>
      </c>
      <c r="L122" s="314">
        <v>1515.847</v>
      </c>
      <c r="M122" s="313">
        <v>73.284999999999997</v>
      </c>
      <c r="N122" s="315" t="s">
        <v>151</v>
      </c>
      <c r="O122" s="316">
        <v>432.64800000000002</v>
      </c>
      <c r="P122" s="317">
        <v>1835.42</v>
      </c>
      <c r="Q122" s="318">
        <v>115.77</v>
      </c>
    </row>
    <row r="123" spans="1:17" ht="16.5" thickBot="1" x14ac:dyDescent="0.3">
      <c r="A123" s="319" t="s">
        <v>151</v>
      </c>
      <c r="B123" s="320">
        <v>2906.4319999999998</v>
      </c>
      <c r="C123" s="321">
        <v>12383.512000000001</v>
      </c>
      <c r="D123" s="320">
        <v>552.91600000000005</v>
      </c>
      <c r="E123" s="322" t="s">
        <v>138</v>
      </c>
      <c r="F123" s="323">
        <v>1899.7139999999999</v>
      </c>
      <c r="G123" s="324">
        <v>8031.63</v>
      </c>
      <c r="H123" s="325">
        <v>438.55099999999999</v>
      </c>
      <c r="I123" s="125"/>
      <c r="J123" s="319" t="s">
        <v>151</v>
      </c>
      <c r="K123" s="320">
        <v>297.30099999999999</v>
      </c>
      <c r="L123" s="321">
        <v>1258.4359999999999</v>
      </c>
      <c r="M123" s="320">
        <v>67.27</v>
      </c>
      <c r="N123" s="322" t="s">
        <v>147</v>
      </c>
      <c r="O123" s="323">
        <v>423.87</v>
      </c>
      <c r="P123" s="324">
        <v>1823.5229999999999</v>
      </c>
      <c r="Q123" s="325">
        <v>87.95</v>
      </c>
    </row>
    <row r="127" spans="1:17" ht="16.5" x14ac:dyDescent="0.25">
      <c r="A127" s="120"/>
      <c r="B127" s="120"/>
      <c r="C127" s="120"/>
      <c r="D127" s="120"/>
      <c r="E127" s="120"/>
      <c r="F127" s="120"/>
      <c r="G127" s="120"/>
      <c r="H127" s="121"/>
      <c r="I127" s="121"/>
      <c r="J127" s="120"/>
      <c r="K127" s="120"/>
      <c r="L127" s="120"/>
      <c r="M127" s="120"/>
      <c r="N127" s="120"/>
      <c r="O127" s="130"/>
      <c r="P127" s="130"/>
      <c r="Q127" s="125"/>
    </row>
    <row r="128" spans="1:17" ht="16.5" x14ac:dyDescent="0.25">
      <c r="A128" s="120" t="s">
        <v>239</v>
      </c>
      <c r="B128" s="120"/>
      <c r="C128" s="120"/>
      <c r="D128" s="120"/>
      <c r="E128" s="120"/>
      <c r="F128" s="120"/>
      <c r="G128" s="120"/>
      <c r="H128" s="121"/>
      <c r="I128" s="121"/>
      <c r="J128" s="120" t="s">
        <v>240</v>
      </c>
      <c r="K128" s="120"/>
      <c r="L128" s="120"/>
      <c r="M128" s="120"/>
      <c r="N128" s="120"/>
      <c r="O128" s="130"/>
      <c r="P128" s="130"/>
      <c r="Q128" s="125"/>
    </row>
    <row r="129" spans="1:17" ht="17.25" thickBot="1" x14ac:dyDescent="0.3">
      <c r="A129" s="330" t="s">
        <v>232</v>
      </c>
      <c r="B129" s="120"/>
      <c r="C129" s="120"/>
      <c r="D129" s="120"/>
      <c r="E129" s="125"/>
      <c r="F129" s="125"/>
      <c r="G129" s="125"/>
      <c r="H129" s="125"/>
      <c r="I129" s="125"/>
      <c r="J129" s="330" t="s">
        <v>232</v>
      </c>
      <c r="K129" s="120"/>
      <c r="L129" s="120"/>
      <c r="M129" s="120"/>
      <c r="N129" s="125"/>
      <c r="O129" s="125"/>
      <c r="P129" s="125"/>
      <c r="Q129" s="125"/>
    </row>
    <row r="130" spans="1:17" ht="21" thickBot="1" x14ac:dyDescent="0.35">
      <c r="A130" s="122" t="s">
        <v>124</v>
      </c>
      <c r="B130" s="123"/>
      <c r="C130" s="123"/>
      <c r="D130" s="123"/>
      <c r="E130" s="123"/>
      <c r="F130" s="123"/>
      <c r="G130" s="123"/>
      <c r="H130" s="124"/>
      <c r="I130" s="125"/>
      <c r="J130" s="122" t="s">
        <v>125</v>
      </c>
      <c r="K130" s="123"/>
      <c r="L130" s="123"/>
      <c r="M130" s="123"/>
      <c r="N130" s="123"/>
      <c r="O130" s="123"/>
      <c r="P130" s="123"/>
      <c r="Q130" s="124"/>
    </row>
    <row r="131" spans="1:17" ht="19.5" thickBot="1" x14ac:dyDescent="0.35">
      <c r="A131" s="326" t="s">
        <v>258</v>
      </c>
      <c r="B131" s="327"/>
      <c r="C131" s="328"/>
      <c r="D131" s="329"/>
      <c r="E131" s="326" t="s">
        <v>259</v>
      </c>
      <c r="F131" s="327"/>
      <c r="G131" s="328"/>
      <c r="H131" s="329"/>
      <c r="I131" s="125"/>
      <c r="J131" s="326" t="s">
        <v>258</v>
      </c>
      <c r="K131" s="327"/>
      <c r="L131" s="328"/>
      <c r="M131" s="329"/>
      <c r="N131" s="326" t="s">
        <v>259</v>
      </c>
      <c r="O131" s="327"/>
      <c r="P131" s="328"/>
      <c r="Q131" s="329"/>
    </row>
    <row r="132" spans="1:17" ht="29.25" thickBot="1" x14ac:dyDescent="0.25">
      <c r="A132" s="126" t="s">
        <v>126</v>
      </c>
      <c r="B132" s="127" t="s">
        <v>103</v>
      </c>
      <c r="C132" s="128" t="s">
        <v>156</v>
      </c>
      <c r="D132" s="129" t="s">
        <v>127</v>
      </c>
      <c r="E132" s="126" t="s">
        <v>126</v>
      </c>
      <c r="F132" s="127" t="s">
        <v>103</v>
      </c>
      <c r="G132" s="128" t="s">
        <v>156</v>
      </c>
      <c r="H132" s="129" t="s">
        <v>127</v>
      </c>
      <c r="I132" s="125"/>
      <c r="J132" s="126" t="s">
        <v>126</v>
      </c>
      <c r="K132" s="127" t="s">
        <v>103</v>
      </c>
      <c r="L132" s="128" t="s">
        <v>156</v>
      </c>
      <c r="M132" s="129" t="s">
        <v>127</v>
      </c>
      <c r="N132" s="126" t="s">
        <v>126</v>
      </c>
      <c r="O132" s="127" t="s">
        <v>103</v>
      </c>
      <c r="P132" s="128" t="s">
        <v>156</v>
      </c>
      <c r="Q132" s="129" t="s">
        <v>127</v>
      </c>
    </row>
    <row r="133" spans="1:17" ht="16.5" thickBot="1" x14ac:dyDescent="0.3">
      <c r="A133" s="298" t="s">
        <v>117</v>
      </c>
      <c r="B133" s="299">
        <v>747029.29599999997</v>
      </c>
      <c r="C133" s="300">
        <v>3189398.773</v>
      </c>
      <c r="D133" s="301">
        <v>246423.23800000001</v>
      </c>
      <c r="E133" s="302" t="s">
        <v>117</v>
      </c>
      <c r="F133" s="303">
        <v>784489.35400000005</v>
      </c>
      <c r="G133" s="304">
        <v>3336997.719</v>
      </c>
      <c r="H133" s="301">
        <v>260278.424</v>
      </c>
      <c r="I133" s="125"/>
      <c r="J133" s="298" t="s">
        <v>117</v>
      </c>
      <c r="K133" s="299">
        <v>333473.201</v>
      </c>
      <c r="L133" s="300">
        <v>1423623.912</v>
      </c>
      <c r="M133" s="301">
        <v>95102.62</v>
      </c>
      <c r="N133" s="302" t="s">
        <v>117</v>
      </c>
      <c r="O133" s="303">
        <v>335002.36</v>
      </c>
      <c r="P133" s="304">
        <v>1425926.9720000001</v>
      </c>
      <c r="Q133" s="301">
        <v>92736.527000000002</v>
      </c>
    </row>
    <row r="134" spans="1:17" ht="15.75" x14ac:dyDescent="0.25">
      <c r="A134" s="305" t="s">
        <v>77</v>
      </c>
      <c r="B134" s="306">
        <v>95734.176999999996</v>
      </c>
      <c r="C134" s="307">
        <v>408511.18900000001</v>
      </c>
      <c r="D134" s="306">
        <v>37043.813999999998</v>
      </c>
      <c r="E134" s="308" t="s">
        <v>77</v>
      </c>
      <c r="F134" s="309">
        <v>104835.253</v>
      </c>
      <c r="G134" s="310">
        <v>446076.42700000003</v>
      </c>
      <c r="H134" s="311">
        <v>40386.188000000002</v>
      </c>
      <c r="I134" s="125"/>
      <c r="J134" s="305" t="s">
        <v>77</v>
      </c>
      <c r="K134" s="306">
        <v>118054.268</v>
      </c>
      <c r="L134" s="307">
        <v>504309.26400000002</v>
      </c>
      <c r="M134" s="306">
        <v>39508.754000000001</v>
      </c>
      <c r="N134" s="308" t="s">
        <v>77</v>
      </c>
      <c r="O134" s="309">
        <v>117353.652</v>
      </c>
      <c r="P134" s="310">
        <v>499580.027</v>
      </c>
      <c r="Q134" s="311">
        <v>36077.406999999999</v>
      </c>
    </row>
    <row r="135" spans="1:17" ht="15.75" x14ac:dyDescent="0.25">
      <c r="A135" s="312" t="s">
        <v>132</v>
      </c>
      <c r="B135" s="313">
        <v>80895.691000000006</v>
      </c>
      <c r="C135" s="314">
        <v>345164.46600000001</v>
      </c>
      <c r="D135" s="313">
        <v>25554.037</v>
      </c>
      <c r="E135" s="315" t="s">
        <v>132</v>
      </c>
      <c r="F135" s="316">
        <v>98888.667000000001</v>
      </c>
      <c r="G135" s="317">
        <v>420874.68</v>
      </c>
      <c r="H135" s="318">
        <v>30848.174999999999</v>
      </c>
      <c r="I135" s="125"/>
      <c r="J135" s="312" t="s">
        <v>206</v>
      </c>
      <c r="K135" s="313">
        <v>49603.557000000001</v>
      </c>
      <c r="L135" s="314">
        <v>211542.739</v>
      </c>
      <c r="M135" s="313">
        <v>15424.081</v>
      </c>
      <c r="N135" s="315" t="s">
        <v>206</v>
      </c>
      <c r="O135" s="316">
        <v>43281.7</v>
      </c>
      <c r="P135" s="317">
        <v>184295.38099999999</v>
      </c>
      <c r="Q135" s="318">
        <v>13814.012000000001</v>
      </c>
    </row>
    <row r="136" spans="1:17" ht="15.75" x14ac:dyDescent="0.25">
      <c r="A136" s="312" t="s">
        <v>128</v>
      </c>
      <c r="B136" s="313">
        <v>67179.116999999998</v>
      </c>
      <c r="C136" s="314">
        <v>286728.26400000002</v>
      </c>
      <c r="D136" s="313">
        <v>19673.577000000001</v>
      </c>
      <c r="E136" s="315" t="s">
        <v>128</v>
      </c>
      <c r="F136" s="316">
        <v>67262.909</v>
      </c>
      <c r="G136" s="317">
        <v>286310.37199999997</v>
      </c>
      <c r="H136" s="318">
        <v>20958.52</v>
      </c>
      <c r="I136" s="125"/>
      <c r="J136" s="312" t="s">
        <v>128</v>
      </c>
      <c r="K136" s="313">
        <v>34308.339999999997</v>
      </c>
      <c r="L136" s="314">
        <v>146511.70199999999</v>
      </c>
      <c r="M136" s="313">
        <v>6779.8940000000002</v>
      </c>
      <c r="N136" s="315" t="s">
        <v>128</v>
      </c>
      <c r="O136" s="316">
        <v>40248.569000000003</v>
      </c>
      <c r="P136" s="317">
        <v>171331.72899999999</v>
      </c>
      <c r="Q136" s="318">
        <v>7655.5820000000003</v>
      </c>
    </row>
    <row r="137" spans="1:17" ht="15.75" x14ac:dyDescent="0.25">
      <c r="A137" s="312" t="s">
        <v>139</v>
      </c>
      <c r="B137" s="313">
        <v>49958.962</v>
      </c>
      <c r="C137" s="314">
        <v>213378.63699999999</v>
      </c>
      <c r="D137" s="313">
        <v>15597.782999999999</v>
      </c>
      <c r="E137" s="315" t="s">
        <v>139</v>
      </c>
      <c r="F137" s="316">
        <v>49320.154000000002</v>
      </c>
      <c r="G137" s="317">
        <v>209939.337</v>
      </c>
      <c r="H137" s="318">
        <v>15385.304</v>
      </c>
      <c r="I137" s="125"/>
      <c r="J137" s="312" t="s">
        <v>138</v>
      </c>
      <c r="K137" s="313">
        <v>27612.41</v>
      </c>
      <c r="L137" s="314">
        <v>117936.003</v>
      </c>
      <c r="M137" s="313">
        <v>7343.2420000000002</v>
      </c>
      <c r="N137" s="315" t="s">
        <v>132</v>
      </c>
      <c r="O137" s="316">
        <v>28118.876</v>
      </c>
      <c r="P137" s="317">
        <v>119640.583</v>
      </c>
      <c r="Q137" s="318">
        <v>7409.8010000000004</v>
      </c>
    </row>
    <row r="138" spans="1:17" ht="15.75" x14ac:dyDescent="0.25">
      <c r="A138" s="312" t="s">
        <v>79</v>
      </c>
      <c r="B138" s="313">
        <v>48398.205999999998</v>
      </c>
      <c r="C138" s="314">
        <v>206614.516</v>
      </c>
      <c r="D138" s="313">
        <v>15654.892</v>
      </c>
      <c r="E138" s="315" t="s">
        <v>79</v>
      </c>
      <c r="F138" s="316">
        <v>48337.648000000001</v>
      </c>
      <c r="G138" s="317">
        <v>205647.196</v>
      </c>
      <c r="H138" s="318">
        <v>16082.34</v>
      </c>
      <c r="I138" s="125"/>
      <c r="J138" s="312" t="s">
        <v>132</v>
      </c>
      <c r="K138" s="313">
        <v>24756.488000000001</v>
      </c>
      <c r="L138" s="314">
        <v>105654.923</v>
      </c>
      <c r="M138" s="313">
        <v>6711.6289999999999</v>
      </c>
      <c r="N138" s="315" t="s">
        <v>76</v>
      </c>
      <c r="O138" s="316">
        <v>26655.363000000001</v>
      </c>
      <c r="P138" s="317">
        <v>113348.357</v>
      </c>
      <c r="Q138" s="318">
        <v>7183.6090000000004</v>
      </c>
    </row>
    <row r="139" spans="1:17" ht="15.75" x14ac:dyDescent="0.25">
      <c r="A139" s="312" t="s">
        <v>136</v>
      </c>
      <c r="B139" s="313">
        <v>33717.364000000001</v>
      </c>
      <c r="C139" s="314">
        <v>143804.08300000001</v>
      </c>
      <c r="D139" s="313">
        <v>10942.374</v>
      </c>
      <c r="E139" s="315" t="s">
        <v>136</v>
      </c>
      <c r="F139" s="316">
        <v>36351.701999999997</v>
      </c>
      <c r="G139" s="317">
        <v>154668.83799999999</v>
      </c>
      <c r="H139" s="318">
        <v>12511.637000000001</v>
      </c>
      <c r="I139" s="125"/>
      <c r="J139" s="312" t="s">
        <v>76</v>
      </c>
      <c r="K139" s="313">
        <v>22946.681</v>
      </c>
      <c r="L139" s="314">
        <v>98195.475999999995</v>
      </c>
      <c r="M139" s="313">
        <v>6102.6509999999998</v>
      </c>
      <c r="N139" s="315" t="s">
        <v>138</v>
      </c>
      <c r="O139" s="316">
        <v>24693.468000000001</v>
      </c>
      <c r="P139" s="317">
        <v>105183.144</v>
      </c>
      <c r="Q139" s="318">
        <v>7240.26</v>
      </c>
    </row>
    <row r="140" spans="1:17" ht="15.75" x14ac:dyDescent="0.25">
      <c r="A140" s="312" t="s">
        <v>135</v>
      </c>
      <c r="B140" s="313">
        <v>33066.01</v>
      </c>
      <c r="C140" s="314">
        <v>141423.185</v>
      </c>
      <c r="D140" s="313">
        <v>10662.302</v>
      </c>
      <c r="E140" s="315" t="s">
        <v>135</v>
      </c>
      <c r="F140" s="316">
        <v>35445.459000000003</v>
      </c>
      <c r="G140" s="317">
        <v>150049.15</v>
      </c>
      <c r="H140" s="318">
        <v>10197.186</v>
      </c>
      <c r="I140" s="125"/>
      <c r="J140" s="312" t="s">
        <v>131</v>
      </c>
      <c r="K140" s="313">
        <v>10007.504999999999</v>
      </c>
      <c r="L140" s="314">
        <v>42658.42</v>
      </c>
      <c r="M140" s="313">
        <v>2122.4259999999999</v>
      </c>
      <c r="N140" s="315" t="s">
        <v>130</v>
      </c>
      <c r="O140" s="316">
        <v>8635.6679999999997</v>
      </c>
      <c r="P140" s="317">
        <v>36748.589999999997</v>
      </c>
      <c r="Q140" s="318">
        <v>1585.009</v>
      </c>
    </row>
    <row r="141" spans="1:17" ht="15.75" x14ac:dyDescent="0.25">
      <c r="A141" s="312" t="s">
        <v>141</v>
      </c>
      <c r="B141" s="313">
        <v>31048.088</v>
      </c>
      <c r="C141" s="314">
        <v>132672.91200000001</v>
      </c>
      <c r="D141" s="313">
        <v>12395.175999999999</v>
      </c>
      <c r="E141" s="315" t="s">
        <v>141</v>
      </c>
      <c r="F141" s="316">
        <v>33724.292999999998</v>
      </c>
      <c r="G141" s="317">
        <v>143455.00399999999</v>
      </c>
      <c r="H141" s="318">
        <v>13954.558999999999</v>
      </c>
      <c r="I141" s="125"/>
      <c r="J141" s="312" t="s">
        <v>139</v>
      </c>
      <c r="K141" s="313">
        <v>9816.5470000000005</v>
      </c>
      <c r="L141" s="314">
        <v>41864.688000000002</v>
      </c>
      <c r="M141" s="313">
        <v>2532.7469999999998</v>
      </c>
      <c r="N141" s="315" t="s">
        <v>139</v>
      </c>
      <c r="O141" s="316">
        <v>8154.4089999999997</v>
      </c>
      <c r="P141" s="317">
        <v>34633.911</v>
      </c>
      <c r="Q141" s="318">
        <v>2040.04</v>
      </c>
    </row>
    <row r="142" spans="1:17" ht="15.75" x14ac:dyDescent="0.25">
      <c r="A142" s="312" t="s">
        <v>206</v>
      </c>
      <c r="B142" s="313">
        <v>27503.503000000001</v>
      </c>
      <c r="C142" s="314">
        <v>117364.40700000001</v>
      </c>
      <c r="D142" s="313">
        <v>9484.4470000000001</v>
      </c>
      <c r="E142" s="315" t="s">
        <v>131</v>
      </c>
      <c r="F142" s="316">
        <v>22680.712</v>
      </c>
      <c r="G142" s="317">
        <v>96484.712</v>
      </c>
      <c r="H142" s="318">
        <v>7928.6469999999999</v>
      </c>
      <c r="I142" s="125"/>
      <c r="J142" s="312" t="s">
        <v>130</v>
      </c>
      <c r="K142" s="313">
        <v>9012.8340000000007</v>
      </c>
      <c r="L142" s="314">
        <v>38429.035000000003</v>
      </c>
      <c r="M142" s="313">
        <v>1685.3710000000001</v>
      </c>
      <c r="N142" s="315" t="s">
        <v>131</v>
      </c>
      <c r="O142" s="316">
        <v>7256.1210000000001</v>
      </c>
      <c r="P142" s="317">
        <v>30885.89</v>
      </c>
      <c r="Q142" s="318">
        <v>1639.1010000000001</v>
      </c>
    </row>
    <row r="143" spans="1:17" ht="15.75" x14ac:dyDescent="0.25">
      <c r="A143" s="312" t="s">
        <v>138</v>
      </c>
      <c r="B143" s="313">
        <v>23282.272000000001</v>
      </c>
      <c r="C143" s="314">
        <v>99430.349000000002</v>
      </c>
      <c r="D143" s="313">
        <v>6472.5839999999998</v>
      </c>
      <c r="E143" s="315" t="s">
        <v>142</v>
      </c>
      <c r="F143" s="316">
        <v>22049.759999999998</v>
      </c>
      <c r="G143" s="317">
        <v>93872.091</v>
      </c>
      <c r="H143" s="318">
        <v>6896.8050000000003</v>
      </c>
      <c r="I143" s="125"/>
      <c r="J143" s="312" t="s">
        <v>164</v>
      </c>
      <c r="K143" s="313">
        <v>4660.9399999999996</v>
      </c>
      <c r="L143" s="314">
        <v>19853.541000000001</v>
      </c>
      <c r="M143" s="313">
        <v>771.904</v>
      </c>
      <c r="N143" s="315" t="s">
        <v>164</v>
      </c>
      <c r="O143" s="316">
        <v>6194.6490000000003</v>
      </c>
      <c r="P143" s="317">
        <v>26366.138999999999</v>
      </c>
      <c r="Q143" s="318">
        <v>1091.319</v>
      </c>
    </row>
    <row r="144" spans="1:17" ht="15.75" x14ac:dyDescent="0.25">
      <c r="A144" s="312" t="s">
        <v>131</v>
      </c>
      <c r="B144" s="313">
        <v>21897.468000000001</v>
      </c>
      <c r="C144" s="314">
        <v>93410.154999999999</v>
      </c>
      <c r="D144" s="313">
        <v>7810.3419999999996</v>
      </c>
      <c r="E144" s="315" t="s">
        <v>130</v>
      </c>
      <c r="F144" s="316">
        <v>21356.852999999999</v>
      </c>
      <c r="G144" s="317">
        <v>91084.209000000003</v>
      </c>
      <c r="H144" s="318">
        <v>6723.7979999999998</v>
      </c>
      <c r="I144" s="125"/>
      <c r="J144" s="312" t="s">
        <v>151</v>
      </c>
      <c r="K144" s="313">
        <v>4002.2660000000001</v>
      </c>
      <c r="L144" s="314">
        <v>17070.341</v>
      </c>
      <c r="M144" s="313">
        <v>1647.471</v>
      </c>
      <c r="N144" s="315" t="s">
        <v>151</v>
      </c>
      <c r="O144" s="316">
        <v>3303.4630000000002</v>
      </c>
      <c r="P144" s="317">
        <v>14043.163</v>
      </c>
      <c r="Q144" s="318">
        <v>1212.951</v>
      </c>
    </row>
    <row r="145" spans="1:17" ht="15.75" x14ac:dyDescent="0.25">
      <c r="A145" s="312" t="s">
        <v>142</v>
      </c>
      <c r="B145" s="313">
        <v>16058.754000000001</v>
      </c>
      <c r="C145" s="314">
        <v>68446.668000000005</v>
      </c>
      <c r="D145" s="313">
        <v>5770.97</v>
      </c>
      <c r="E145" s="315" t="s">
        <v>212</v>
      </c>
      <c r="F145" s="316">
        <v>19988.233</v>
      </c>
      <c r="G145" s="317">
        <v>85202.342000000004</v>
      </c>
      <c r="H145" s="318">
        <v>5629.5770000000002</v>
      </c>
      <c r="I145" s="125"/>
      <c r="J145" s="312" t="s">
        <v>136</v>
      </c>
      <c r="K145" s="313">
        <v>3119.672</v>
      </c>
      <c r="L145" s="314">
        <v>13253.092000000001</v>
      </c>
      <c r="M145" s="313">
        <v>536.28</v>
      </c>
      <c r="N145" s="315" t="s">
        <v>136</v>
      </c>
      <c r="O145" s="316">
        <v>2995.4110000000001</v>
      </c>
      <c r="P145" s="317">
        <v>12787.663</v>
      </c>
      <c r="Q145" s="318">
        <v>531.81600000000003</v>
      </c>
    </row>
    <row r="146" spans="1:17" ht="15.75" x14ac:dyDescent="0.25">
      <c r="A146" s="312" t="s">
        <v>137</v>
      </c>
      <c r="B146" s="313">
        <v>15568.946</v>
      </c>
      <c r="C146" s="314">
        <v>66412.447</v>
      </c>
      <c r="D146" s="313">
        <v>5489.9809999999998</v>
      </c>
      <c r="E146" s="315" t="s">
        <v>206</v>
      </c>
      <c r="F146" s="316">
        <v>19921.074000000001</v>
      </c>
      <c r="G146" s="317">
        <v>84512.252999999997</v>
      </c>
      <c r="H146" s="318">
        <v>6833.3019999999997</v>
      </c>
      <c r="I146" s="125"/>
      <c r="J146" s="312" t="s">
        <v>133</v>
      </c>
      <c r="K146" s="313">
        <v>2633.308</v>
      </c>
      <c r="L146" s="314">
        <v>11226.816999999999</v>
      </c>
      <c r="M146" s="313">
        <v>998.61699999999996</v>
      </c>
      <c r="N146" s="315" t="s">
        <v>202</v>
      </c>
      <c r="O146" s="316">
        <v>2711.848</v>
      </c>
      <c r="P146" s="317">
        <v>11531.503000000001</v>
      </c>
      <c r="Q146" s="318">
        <v>377.60199999999998</v>
      </c>
    </row>
    <row r="147" spans="1:17" ht="15.75" x14ac:dyDescent="0.25">
      <c r="A147" s="312" t="s">
        <v>203</v>
      </c>
      <c r="B147" s="313">
        <v>15094.103999999999</v>
      </c>
      <c r="C147" s="314">
        <v>64592.45</v>
      </c>
      <c r="D147" s="313">
        <v>4211.0889999999999</v>
      </c>
      <c r="E147" s="315" t="s">
        <v>138</v>
      </c>
      <c r="F147" s="316">
        <v>18738.455999999998</v>
      </c>
      <c r="G147" s="317">
        <v>79777.726999999999</v>
      </c>
      <c r="H147" s="318">
        <v>5767.2030000000004</v>
      </c>
      <c r="I147" s="125"/>
      <c r="J147" s="312" t="s">
        <v>129</v>
      </c>
      <c r="K147" s="313">
        <v>2242.1370000000002</v>
      </c>
      <c r="L147" s="314">
        <v>9566.1769999999997</v>
      </c>
      <c r="M147" s="313">
        <v>449.20699999999999</v>
      </c>
      <c r="N147" s="315" t="s">
        <v>133</v>
      </c>
      <c r="O147" s="316">
        <v>2633.4430000000002</v>
      </c>
      <c r="P147" s="317">
        <v>11185.23</v>
      </c>
      <c r="Q147" s="318">
        <v>1140.0050000000001</v>
      </c>
    </row>
    <row r="148" spans="1:17" ht="15.75" x14ac:dyDescent="0.25">
      <c r="A148" s="312" t="s">
        <v>130</v>
      </c>
      <c r="B148" s="313">
        <v>14792.903</v>
      </c>
      <c r="C148" s="314">
        <v>63146.904000000002</v>
      </c>
      <c r="D148" s="313">
        <v>4320.32</v>
      </c>
      <c r="E148" s="315" t="s">
        <v>137</v>
      </c>
      <c r="F148" s="316">
        <v>17306.035</v>
      </c>
      <c r="G148" s="317">
        <v>73682.767999999996</v>
      </c>
      <c r="H148" s="318">
        <v>6297.5690000000004</v>
      </c>
      <c r="I148" s="125"/>
      <c r="J148" s="312" t="s">
        <v>190</v>
      </c>
      <c r="K148" s="313">
        <v>2166.998</v>
      </c>
      <c r="L148" s="314">
        <v>9229.4050000000007</v>
      </c>
      <c r="M148" s="313">
        <v>562.27599999999995</v>
      </c>
      <c r="N148" s="315" t="s">
        <v>190</v>
      </c>
      <c r="O148" s="316">
        <v>2543.453</v>
      </c>
      <c r="P148" s="317">
        <v>10819.701999999999</v>
      </c>
      <c r="Q148" s="318">
        <v>824.17499999999995</v>
      </c>
    </row>
    <row r="149" spans="1:17" ht="16.5" thickBot="1" x14ac:dyDescent="0.3">
      <c r="A149" s="319" t="s">
        <v>212</v>
      </c>
      <c r="B149" s="320">
        <v>14638.15</v>
      </c>
      <c r="C149" s="321">
        <v>62404.798000000003</v>
      </c>
      <c r="D149" s="320">
        <v>4185.76</v>
      </c>
      <c r="E149" s="322" t="s">
        <v>203</v>
      </c>
      <c r="F149" s="323">
        <v>12856.977999999999</v>
      </c>
      <c r="G149" s="324">
        <v>54691.326999999997</v>
      </c>
      <c r="H149" s="325">
        <v>3797.3159999999998</v>
      </c>
      <c r="I149" s="125"/>
      <c r="J149" s="319" t="s">
        <v>134</v>
      </c>
      <c r="K149" s="320">
        <v>2004.2049999999999</v>
      </c>
      <c r="L149" s="321">
        <v>8604.0859999999993</v>
      </c>
      <c r="M149" s="320">
        <v>491.97500000000002</v>
      </c>
      <c r="N149" s="322" t="s">
        <v>129</v>
      </c>
      <c r="O149" s="323">
        <v>2500.221</v>
      </c>
      <c r="P149" s="324">
        <v>10638.83</v>
      </c>
      <c r="Q149" s="325">
        <v>580.88199999999995</v>
      </c>
    </row>
    <row r="151" spans="1:17" ht="14.25" x14ac:dyDescent="0.2">
      <c r="A151" s="73" t="s">
        <v>122</v>
      </c>
    </row>
  </sheetData>
  <phoneticPr fontId="1" type="noConversion"/>
  <pageMargins left="0.2" right="0.3" top="1" bottom="0.48" header="0.24" footer="0.24"/>
  <pageSetup paperSize="9" scale="95" orientation="landscape" r:id="rId1"/>
  <headerFooter alignWithMargins="0">
    <oddHeader xml:space="preserve">&amp;L&amp;"Times New Roman CE,Pogrubiona kursywa"&amp;12Departament Rynków Rolnych&amp;C
&amp;"Times New Roman CE,Standardowy"&amp;16Polski handel art. mleczarskimi (CN 0402, 0405, 0406) w okresie I 2008 - SAD + Intrastat (według ważniejszych krajów) </oddHeader>
    <oddFooter>&amp;L&amp;"Times New Roman CE,Pogrubiona kursywa"&amp;12Źródło: Dane MF, CIHZ&amp;R&amp;"Times New Roman CE,Pogrubiona kursywa"&amp;12Przygotował: Dariusz Banasiewicz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24"/>
  <sheetViews>
    <sheetView zoomScale="75" workbookViewId="0">
      <selection activeCell="L43" sqref="L43"/>
    </sheetView>
  </sheetViews>
  <sheetFormatPr defaultRowHeight="12.75" x14ac:dyDescent="0.2"/>
  <cols>
    <col min="3" max="3" width="31" customWidth="1"/>
    <col min="4" max="4" width="13.42578125" customWidth="1"/>
    <col min="5" max="5" width="12.140625" customWidth="1"/>
    <col min="6" max="6" width="12.7109375" customWidth="1"/>
    <col min="7" max="7" width="12.42578125" customWidth="1"/>
    <col min="8" max="8" width="12.140625" customWidth="1"/>
    <col min="9" max="9" width="11.85546875" customWidth="1"/>
    <col min="10" max="10" width="12.42578125" customWidth="1"/>
    <col min="11" max="12" width="12.28515625" customWidth="1"/>
    <col min="13" max="13" width="12" customWidth="1"/>
    <col min="14" max="14" width="11.85546875" customWidth="1"/>
    <col min="15" max="15" width="12.28515625" customWidth="1"/>
    <col min="16" max="16" width="12.85546875" customWidth="1"/>
    <col min="17" max="17" width="10.85546875" customWidth="1"/>
    <col min="18" max="18" width="10.140625" customWidth="1"/>
    <col min="19" max="19" width="12.28515625" customWidth="1"/>
  </cols>
  <sheetData>
    <row r="1" spans="3:19" ht="18.75" x14ac:dyDescent="0.3">
      <c r="C1" s="2" t="s">
        <v>268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4" spans="3:19" ht="13.5" thickBot="1" x14ac:dyDescent="0.25">
      <c r="K4" s="50"/>
    </row>
    <row r="5" spans="3:19" ht="15" customHeight="1" thickBot="1" x14ac:dyDescent="0.25">
      <c r="C5" s="495" t="s">
        <v>0</v>
      </c>
      <c r="D5" s="498" t="s">
        <v>168</v>
      </c>
      <c r="E5" s="480" t="s">
        <v>1</v>
      </c>
      <c r="F5" s="481"/>
      <c r="G5" s="482"/>
      <c r="H5" s="5" t="s">
        <v>9</v>
      </c>
      <c r="I5" s="5"/>
      <c r="J5" s="5"/>
      <c r="K5" s="6"/>
      <c r="L5" s="6"/>
      <c r="M5" s="6"/>
      <c r="N5" s="6"/>
      <c r="O5" s="6"/>
      <c r="P5" s="6"/>
      <c r="Q5" s="6"/>
      <c r="R5" s="6"/>
      <c r="S5" s="7"/>
    </row>
    <row r="6" spans="3:19" ht="15" customHeight="1" thickBot="1" x14ac:dyDescent="0.25">
      <c r="C6" s="496"/>
      <c r="D6" s="499"/>
      <c r="E6" s="483"/>
      <c r="F6" s="484"/>
      <c r="G6" s="485"/>
      <c r="H6" s="8" t="s">
        <v>10</v>
      </c>
      <c r="I6" s="5"/>
      <c r="J6" s="49"/>
      <c r="K6" s="8" t="s">
        <v>11</v>
      </c>
      <c r="L6" s="5"/>
      <c r="M6" s="49"/>
      <c r="N6" s="5" t="s">
        <v>12</v>
      </c>
      <c r="O6" s="6"/>
      <c r="P6" s="7"/>
      <c r="Q6" s="5" t="s">
        <v>13</v>
      </c>
      <c r="R6" s="6"/>
      <c r="S6" s="7"/>
    </row>
    <row r="7" spans="3:19" ht="30.75" thickBot="1" x14ac:dyDescent="0.3">
      <c r="C7" s="496"/>
      <c r="D7" s="500"/>
      <c r="E7" s="179" t="s">
        <v>26</v>
      </c>
      <c r="F7" s="180"/>
      <c r="G7" s="100" t="s">
        <v>169</v>
      </c>
      <c r="H7" s="478" t="s">
        <v>26</v>
      </c>
      <c r="I7" s="479"/>
      <c r="J7" s="181" t="s">
        <v>169</v>
      </c>
      <c r="K7" s="478" t="s">
        <v>26</v>
      </c>
      <c r="L7" s="479"/>
      <c r="M7" s="181" t="s">
        <v>169</v>
      </c>
      <c r="N7" s="478" t="s">
        <v>26</v>
      </c>
      <c r="O7" s="479"/>
      <c r="P7" s="181" t="s">
        <v>169</v>
      </c>
      <c r="Q7" s="478" t="s">
        <v>26</v>
      </c>
      <c r="R7" s="479"/>
      <c r="S7" s="181" t="s">
        <v>169</v>
      </c>
    </row>
    <row r="8" spans="3:19" ht="15.75" customHeight="1" thickBot="1" x14ac:dyDescent="0.25">
      <c r="C8" s="497"/>
      <c r="D8" s="501"/>
      <c r="E8" s="12" t="s">
        <v>269</v>
      </c>
      <c r="F8" s="91" t="s">
        <v>263</v>
      </c>
      <c r="G8" s="14" t="s">
        <v>14</v>
      </c>
      <c r="H8" s="346" t="s">
        <v>269</v>
      </c>
      <c r="I8" s="347" t="s">
        <v>263</v>
      </c>
      <c r="J8" s="279" t="s">
        <v>14</v>
      </c>
      <c r="K8" s="346" t="s">
        <v>269</v>
      </c>
      <c r="L8" s="347" t="s">
        <v>263</v>
      </c>
      <c r="M8" s="14" t="s">
        <v>14</v>
      </c>
      <c r="N8" s="350" t="s">
        <v>269</v>
      </c>
      <c r="O8" s="347" t="s">
        <v>263</v>
      </c>
      <c r="P8" s="14" t="s">
        <v>14</v>
      </c>
      <c r="Q8" s="350" t="s">
        <v>269</v>
      </c>
      <c r="R8" s="347" t="s">
        <v>263</v>
      </c>
      <c r="S8" s="14" t="s">
        <v>14</v>
      </c>
    </row>
    <row r="9" spans="3:19" ht="24" customHeight="1" x14ac:dyDescent="0.2">
      <c r="C9" s="490" t="s">
        <v>38</v>
      </c>
      <c r="D9" s="182" t="s">
        <v>84</v>
      </c>
      <c r="E9" s="334">
        <v>1772.809</v>
      </c>
      <c r="F9" s="335">
        <v>1787.222</v>
      </c>
      <c r="G9" s="355">
        <v>-0.80644710058403546</v>
      </c>
      <c r="H9" s="334">
        <v>1796.059</v>
      </c>
      <c r="I9" s="335">
        <v>1797.8119999999999</v>
      </c>
      <c r="J9" s="362">
        <v>-9.7507414568371392E-2</v>
      </c>
      <c r="K9" s="334">
        <v>1789.422</v>
      </c>
      <c r="L9" s="335">
        <v>1845.2360000000001</v>
      </c>
      <c r="M9" s="355">
        <v>-3.0247621442460519</v>
      </c>
      <c r="N9" s="351">
        <v>1684.7670000000001</v>
      </c>
      <c r="O9" s="335">
        <v>1716.9190000000001</v>
      </c>
      <c r="P9" s="355">
        <v>-1.8726567764699467</v>
      </c>
      <c r="Q9" s="351">
        <v>1717.7529999999999</v>
      </c>
      <c r="R9" s="335">
        <v>1727.6610000000001</v>
      </c>
      <c r="S9" s="355">
        <v>-0.5734921376358052</v>
      </c>
    </row>
    <row r="10" spans="3:19" ht="27" customHeight="1" x14ac:dyDescent="0.2">
      <c r="C10" s="491"/>
      <c r="D10" s="183" t="s">
        <v>229</v>
      </c>
      <c r="E10" s="336">
        <v>1998.4929999999999</v>
      </c>
      <c r="F10" s="337">
        <v>1962.6</v>
      </c>
      <c r="G10" s="356">
        <v>1.8288494853765429</v>
      </c>
      <c r="H10" s="336">
        <v>2009.8910000000001</v>
      </c>
      <c r="I10" s="337">
        <v>1970.577</v>
      </c>
      <c r="J10" s="363">
        <v>1.9950501807338701</v>
      </c>
      <c r="K10" s="336">
        <v>2015.8150000000001</v>
      </c>
      <c r="L10" s="337">
        <v>1949.037</v>
      </c>
      <c r="M10" s="356">
        <v>3.4262048385946509</v>
      </c>
      <c r="N10" s="352">
        <v>1995.7570000000001</v>
      </c>
      <c r="O10" s="337">
        <v>2027.3050000000001</v>
      </c>
      <c r="P10" s="356">
        <v>-1.5561545993326116</v>
      </c>
      <c r="Q10" s="352">
        <v>1904.8789999999999</v>
      </c>
      <c r="R10" s="337">
        <v>1894.9649999999999</v>
      </c>
      <c r="S10" s="356">
        <v>0.52317588979215912</v>
      </c>
    </row>
    <row r="11" spans="3:19" ht="30" customHeight="1" thickBot="1" x14ac:dyDescent="0.25">
      <c r="C11" s="184" t="s">
        <v>145</v>
      </c>
      <c r="D11" s="185" t="s">
        <v>85</v>
      </c>
      <c r="E11" s="338" t="s">
        <v>27</v>
      </c>
      <c r="F11" s="339" t="s">
        <v>27</v>
      </c>
      <c r="G11" s="357" t="s">
        <v>27</v>
      </c>
      <c r="H11" s="338" t="s">
        <v>27</v>
      </c>
      <c r="I11" s="339" t="s">
        <v>27</v>
      </c>
      <c r="J11" s="367" t="s">
        <v>27</v>
      </c>
      <c r="K11" s="338" t="s">
        <v>27</v>
      </c>
      <c r="L11" s="339" t="s">
        <v>27</v>
      </c>
      <c r="M11" s="357" t="s">
        <v>27</v>
      </c>
      <c r="N11" s="368" t="s">
        <v>27</v>
      </c>
      <c r="O11" s="339" t="s">
        <v>27</v>
      </c>
      <c r="P11" s="357" t="s">
        <v>27</v>
      </c>
      <c r="Q11" s="368" t="s">
        <v>27</v>
      </c>
      <c r="R11" s="339" t="s">
        <v>27</v>
      </c>
      <c r="S11" s="357" t="s">
        <v>27</v>
      </c>
    </row>
    <row r="12" spans="3:19" ht="24.75" customHeight="1" thickBot="1" x14ac:dyDescent="0.25">
      <c r="C12" s="186" t="s">
        <v>39</v>
      </c>
      <c r="D12" s="187" t="s">
        <v>24</v>
      </c>
      <c r="E12" s="340">
        <v>1931.5647497244026</v>
      </c>
      <c r="F12" s="341">
        <v>1906.4768986419176</v>
      </c>
      <c r="G12" s="358">
        <v>1.3159273579636035</v>
      </c>
      <c r="H12" s="340">
        <v>1951.837393834664</v>
      </c>
      <c r="I12" s="341">
        <v>1920.0483285379846</v>
      </c>
      <c r="J12" s="369">
        <v>1.6556388099295958</v>
      </c>
      <c r="K12" s="340">
        <v>1947.9151021892142</v>
      </c>
      <c r="L12" s="341">
        <v>1916.5648715778671</v>
      </c>
      <c r="M12" s="358">
        <v>1.6357510813363254</v>
      </c>
      <c r="N12" s="370">
        <v>1914.5680666314906</v>
      </c>
      <c r="O12" s="341">
        <v>1943.6578025327813</v>
      </c>
      <c r="P12" s="358">
        <v>-1.4966490430251549</v>
      </c>
      <c r="Q12" s="370">
        <v>1822.9332169331278</v>
      </c>
      <c r="R12" s="341">
        <v>1814.1398108232306</v>
      </c>
      <c r="S12" s="358">
        <v>0.48471490771744236</v>
      </c>
    </row>
    <row r="13" spans="3:19" ht="20.25" customHeight="1" x14ac:dyDescent="0.2">
      <c r="C13" s="490" t="s">
        <v>28</v>
      </c>
      <c r="D13" s="182" t="s">
        <v>29</v>
      </c>
      <c r="E13" s="334">
        <v>1175.318</v>
      </c>
      <c r="F13" s="335">
        <v>1166.6569999999999</v>
      </c>
      <c r="G13" s="355">
        <v>0.74237757969995111</v>
      </c>
      <c r="H13" s="334">
        <v>1162.864</v>
      </c>
      <c r="I13" s="335">
        <v>1142.086</v>
      </c>
      <c r="J13" s="362">
        <v>1.8193025744120863</v>
      </c>
      <c r="K13" s="334">
        <v>1201.902</v>
      </c>
      <c r="L13" s="335">
        <v>1197.029</v>
      </c>
      <c r="M13" s="355">
        <v>0.40709122335382414</v>
      </c>
      <c r="N13" s="351" t="s">
        <v>27</v>
      </c>
      <c r="O13" s="335" t="s">
        <v>95</v>
      </c>
      <c r="P13" s="355" t="s">
        <v>27</v>
      </c>
      <c r="Q13" s="351" t="s">
        <v>95</v>
      </c>
      <c r="R13" s="335" t="s">
        <v>95</v>
      </c>
      <c r="S13" s="355" t="s">
        <v>227</v>
      </c>
    </row>
    <row r="14" spans="3:19" ht="20.25" customHeight="1" thickBot="1" x14ac:dyDescent="0.25">
      <c r="C14" s="491"/>
      <c r="D14" s="183" t="s">
        <v>30</v>
      </c>
      <c r="E14" s="338">
        <v>726.31500000000005</v>
      </c>
      <c r="F14" s="339">
        <v>706.13</v>
      </c>
      <c r="G14" s="357">
        <v>2.8585387959724216</v>
      </c>
      <c r="H14" s="338">
        <v>755.26499999999999</v>
      </c>
      <c r="I14" s="339">
        <v>729.33600000000001</v>
      </c>
      <c r="J14" s="367">
        <v>3.5551515350949319</v>
      </c>
      <c r="K14" s="338">
        <v>678.95399999999995</v>
      </c>
      <c r="L14" s="339">
        <v>638.38300000000004</v>
      </c>
      <c r="M14" s="357">
        <v>6.3552757513906082</v>
      </c>
      <c r="N14" s="368">
        <v>744.8</v>
      </c>
      <c r="O14" s="339">
        <v>709.47699999999998</v>
      </c>
      <c r="P14" s="357">
        <v>4.9787378590144549</v>
      </c>
      <c r="Q14" s="368">
        <v>733.947</v>
      </c>
      <c r="R14" s="339">
        <v>727.01499999999999</v>
      </c>
      <c r="S14" s="357">
        <v>0.95348789227182618</v>
      </c>
    </row>
    <row r="15" spans="3:19" ht="20.25" customHeight="1" thickBot="1" x14ac:dyDescent="0.25">
      <c r="C15" s="492"/>
      <c r="D15" s="187" t="s">
        <v>24</v>
      </c>
      <c r="E15" s="340">
        <v>777.99427560197307</v>
      </c>
      <c r="F15" s="341">
        <v>760.34007797290269</v>
      </c>
      <c r="G15" s="358">
        <v>2.3218817658720798</v>
      </c>
      <c r="H15" s="340">
        <v>817.76292810073562</v>
      </c>
      <c r="I15" s="341">
        <v>773.9650381370476</v>
      </c>
      <c r="J15" s="369">
        <v>5.6588977286507145</v>
      </c>
      <c r="K15" s="340">
        <v>702.73570265543003</v>
      </c>
      <c r="L15" s="341">
        <v>686.39469480405876</v>
      </c>
      <c r="M15" s="358">
        <v>2.3807013625063127</v>
      </c>
      <c r="N15" s="370">
        <v>744.8</v>
      </c>
      <c r="O15" s="341">
        <v>759.89108363127627</v>
      </c>
      <c r="P15" s="358">
        <v>-1.9859535078581081</v>
      </c>
      <c r="Q15" s="370">
        <v>819.27242761105992</v>
      </c>
      <c r="R15" s="341">
        <v>877.54084980127482</v>
      </c>
      <c r="S15" s="358">
        <v>-6.639966926144826</v>
      </c>
    </row>
    <row r="16" spans="3:19" ht="18.75" customHeight="1" x14ac:dyDescent="0.2">
      <c r="C16" s="490" t="s">
        <v>31</v>
      </c>
      <c r="D16" s="188" t="s">
        <v>32</v>
      </c>
      <c r="E16" s="334" t="s">
        <v>95</v>
      </c>
      <c r="F16" s="335" t="s">
        <v>95</v>
      </c>
      <c r="G16" s="359" t="s">
        <v>227</v>
      </c>
      <c r="H16" s="334" t="s">
        <v>27</v>
      </c>
      <c r="I16" s="335" t="s">
        <v>27</v>
      </c>
      <c r="J16" s="362" t="s">
        <v>27</v>
      </c>
      <c r="K16" s="334" t="s">
        <v>27</v>
      </c>
      <c r="L16" s="335" t="s">
        <v>27</v>
      </c>
      <c r="M16" s="355" t="s">
        <v>27</v>
      </c>
      <c r="N16" s="351" t="s">
        <v>27</v>
      </c>
      <c r="O16" s="335" t="s">
        <v>27</v>
      </c>
      <c r="P16" s="355" t="s">
        <v>27</v>
      </c>
      <c r="Q16" s="351" t="s">
        <v>95</v>
      </c>
      <c r="R16" s="335" t="s">
        <v>95</v>
      </c>
      <c r="S16" s="359" t="s">
        <v>227</v>
      </c>
    </row>
    <row r="17" spans="3:19" ht="18" customHeight="1" thickBot="1" x14ac:dyDescent="0.25">
      <c r="C17" s="491"/>
      <c r="D17" s="183" t="s">
        <v>33</v>
      </c>
      <c r="E17" s="342">
        <v>575.25300000000004</v>
      </c>
      <c r="F17" s="343">
        <v>559.25599999999997</v>
      </c>
      <c r="G17" s="360">
        <v>2.8604073984007452</v>
      </c>
      <c r="H17" s="342" t="s">
        <v>95</v>
      </c>
      <c r="I17" s="343" t="s">
        <v>95</v>
      </c>
      <c r="J17" s="371" t="s">
        <v>227</v>
      </c>
      <c r="K17" s="342" t="s">
        <v>27</v>
      </c>
      <c r="L17" s="343" t="s">
        <v>27</v>
      </c>
      <c r="M17" s="360" t="s">
        <v>27</v>
      </c>
      <c r="N17" s="372" t="s">
        <v>27</v>
      </c>
      <c r="O17" s="343" t="s">
        <v>27</v>
      </c>
      <c r="P17" s="360" t="s">
        <v>27</v>
      </c>
      <c r="Q17" s="372" t="s">
        <v>95</v>
      </c>
      <c r="R17" s="343" t="s">
        <v>95</v>
      </c>
      <c r="S17" s="373" t="s">
        <v>227</v>
      </c>
    </row>
    <row r="18" spans="3:19" ht="18.75" customHeight="1" thickBot="1" x14ac:dyDescent="0.25">
      <c r="C18" s="492" t="s">
        <v>25</v>
      </c>
      <c r="D18" s="187" t="s">
        <v>24</v>
      </c>
      <c r="E18" s="340">
        <v>664.42234629629627</v>
      </c>
      <c r="F18" s="341">
        <v>680.49988385598135</v>
      </c>
      <c r="G18" s="358">
        <v>-2.3626069513169345</v>
      </c>
      <c r="H18" s="340" t="s">
        <v>95</v>
      </c>
      <c r="I18" s="341" t="s">
        <v>95</v>
      </c>
      <c r="J18" s="369" t="s">
        <v>227</v>
      </c>
      <c r="K18" s="340" t="s">
        <v>27</v>
      </c>
      <c r="L18" s="341" t="s">
        <v>27</v>
      </c>
      <c r="M18" s="358" t="s">
        <v>27</v>
      </c>
      <c r="N18" s="370" t="s">
        <v>27</v>
      </c>
      <c r="O18" s="341" t="s">
        <v>27</v>
      </c>
      <c r="P18" s="358" t="s">
        <v>27</v>
      </c>
      <c r="Q18" s="370" t="s">
        <v>95</v>
      </c>
      <c r="R18" s="341" t="s">
        <v>95</v>
      </c>
      <c r="S18" s="374" t="s">
        <v>227</v>
      </c>
    </row>
    <row r="19" spans="3:19" ht="18.75" customHeight="1" x14ac:dyDescent="0.2">
      <c r="C19" s="493" t="s">
        <v>37</v>
      </c>
      <c r="D19" s="494"/>
      <c r="E19" s="334" t="s">
        <v>95</v>
      </c>
      <c r="F19" s="335" t="s">
        <v>95</v>
      </c>
      <c r="G19" s="359" t="s">
        <v>227</v>
      </c>
      <c r="H19" s="348" t="s">
        <v>95</v>
      </c>
      <c r="I19" s="349" t="s">
        <v>95</v>
      </c>
      <c r="J19" s="364" t="s">
        <v>227</v>
      </c>
      <c r="K19" s="348" t="s">
        <v>27</v>
      </c>
      <c r="L19" s="349" t="s">
        <v>27</v>
      </c>
      <c r="M19" s="366" t="s">
        <v>27</v>
      </c>
      <c r="N19" s="353" t="s">
        <v>27</v>
      </c>
      <c r="O19" s="349" t="s">
        <v>27</v>
      </c>
      <c r="P19" s="366" t="s">
        <v>27</v>
      </c>
      <c r="Q19" s="353" t="s">
        <v>27</v>
      </c>
      <c r="R19" s="349" t="s">
        <v>27</v>
      </c>
      <c r="S19" s="366" t="s">
        <v>27</v>
      </c>
    </row>
    <row r="20" spans="3:19" ht="20.25" customHeight="1" x14ac:dyDescent="0.2">
      <c r="C20" s="486" t="s">
        <v>34</v>
      </c>
      <c r="D20" s="487"/>
      <c r="E20" s="336">
        <v>318.351</v>
      </c>
      <c r="F20" s="337">
        <v>321.63600000000002</v>
      </c>
      <c r="G20" s="356">
        <v>-1.0213408946759768</v>
      </c>
      <c r="H20" s="336">
        <v>330.03300000000002</v>
      </c>
      <c r="I20" s="337">
        <v>332.28300000000002</v>
      </c>
      <c r="J20" s="363">
        <v>-0.67713364812524257</v>
      </c>
      <c r="K20" s="336">
        <v>282.54700000000003</v>
      </c>
      <c r="L20" s="337">
        <v>291.923</v>
      </c>
      <c r="M20" s="356">
        <v>-3.2118058529132605</v>
      </c>
      <c r="N20" s="352">
        <v>296.62</v>
      </c>
      <c r="O20" s="337">
        <v>298.49400000000003</v>
      </c>
      <c r="P20" s="356">
        <v>-0.62781831460599657</v>
      </c>
      <c r="Q20" s="352" t="s">
        <v>27</v>
      </c>
      <c r="R20" s="337" t="s">
        <v>27</v>
      </c>
      <c r="S20" s="356" t="s">
        <v>27</v>
      </c>
    </row>
    <row r="21" spans="3:19" ht="18" customHeight="1" x14ac:dyDescent="0.2">
      <c r="C21" s="486" t="s">
        <v>35</v>
      </c>
      <c r="D21" s="487"/>
      <c r="E21" s="336" t="s">
        <v>27</v>
      </c>
      <c r="F21" s="337" t="s">
        <v>27</v>
      </c>
      <c r="G21" s="356" t="s">
        <v>27</v>
      </c>
      <c r="H21" s="336" t="s">
        <v>27</v>
      </c>
      <c r="I21" s="337" t="s">
        <v>27</v>
      </c>
      <c r="J21" s="363" t="s">
        <v>27</v>
      </c>
      <c r="K21" s="336" t="s">
        <v>27</v>
      </c>
      <c r="L21" s="337" t="s">
        <v>27</v>
      </c>
      <c r="M21" s="356" t="s">
        <v>27</v>
      </c>
      <c r="N21" s="352" t="s">
        <v>27</v>
      </c>
      <c r="O21" s="337" t="s">
        <v>27</v>
      </c>
      <c r="P21" s="356" t="s">
        <v>27</v>
      </c>
      <c r="Q21" s="352" t="s">
        <v>27</v>
      </c>
      <c r="R21" s="337" t="s">
        <v>27</v>
      </c>
      <c r="S21" s="356" t="s">
        <v>27</v>
      </c>
    </row>
    <row r="22" spans="3:19" ht="21" customHeight="1" thickBot="1" x14ac:dyDescent="0.25">
      <c r="C22" s="488" t="s">
        <v>36</v>
      </c>
      <c r="D22" s="489"/>
      <c r="E22" s="344" t="s">
        <v>27</v>
      </c>
      <c r="F22" s="345" t="s">
        <v>27</v>
      </c>
      <c r="G22" s="361" t="s">
        <v>27</v>
      </c>
      <c r="H22" s="344" t="s">
        <v>27</v>
      </c>
      <c r="I22" s="345" t="s">
        <v>27</v>
      </c>
      <c r="J22" s="365" t="s">
        <v>27</v>
      </c>
      <c r="K22" s="344" t="s">
        <v>27</v>
      </c>
      <c r="L22" s="345" t="s">
        <v>27</v>
      </c>
      <c r="M22" s="361" t="s">
        <v>27</v>
      </c>
      <c r="N22" s="354" t="s">
        <v>27</v>
      </c>
      <c r="O22" s="345" t="s">
        <v>27</v>
      </c>
      <c r="P22" s="361" t="s">
        <v>27</v>
      </c>
      <c r="Q22" s="354" t="s">
        <v>27</v>
      </c>
      <c r="R22" s="345" t="s">
        <v>27</v>
      </c>
      <c r="S22" s="361" t="s">
        <v>27</v>
      </c>
    </row>
    <row r="24" spans="3:19" ht="21" x14ac:dyDescent="0.25">
      <c r="C24" s="46"/>
      <c r="D24" s="273"/>
    </row>
  </sheetData>
  <mergeCells count="14">
    <mergeCell ref="Q7:R7"/>
    <mergeCell ref="E5:G6"/>
    <mergeCell ref="C21:D21"/>
    <mergeCell ref="C22:D22"/>
    <mergeCell ref="C9:C10"/>
    <mergeCell ref="C13:C15"/>
    <mergeCell ref="C16:C18"/>
    <mergeCell ref="C19:D19"/>
    <mergeCell ref="C20:D20"/>
    <mergeCell ref="C5:C8"/>
    <mergeCell ref="D5:D8"/>
    <mergeCell ref="H7:I7"/>
    <mergeCell ref="K7:L7"/>
    <mergeCell ref="N7:O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21"/>
  <sheetViews>
    <sheetView zoomScale="80" workbookViewId="0">
      <selection activeCell="M38" sqref="M38"/>
    </sheetView>
  </sheetViews>
  <sheetFormatPr defaultRowHeight="12.75" x14ac:dyDescent="0.2"/>
  <cols>
    <col min="1" max="1" width="20.85546875" customWidth="1"/>
    <col min="2" max="2" width="21.5703125" customWidth="1"/>
    <col min="3" max="3" width="22.42578125" customWidth="1"/>
    <col min="4" max="4" width="12" customWidth="1"/>
    <col min="5" max="5" width="12.28515625" customWidth="1"/>
    <col min="6" max="6" width="13.5703125" customWidth="1"/>
    <col min="7" max="7" width="11.5703125" customWidth="1"/>
    <col min="8" max="8" width="12.140625" customWidth="1"/>
    <col min="9" max="9" width="11.7109375" customWidth="1"/>
    <col min="10" max="10" width="11.42578125" customWidth="1"/>
    <col min="11" max="11" width="11.28515625" customWidth="1"/>
    <col min="12" max="12" width="11.85546875" customWidth="1"/>
    <col min="13" max="13" width="11.28515625" customWidth="1"/>
    <col min="14" max="14" width="11.42578125" customWidth="1"/>
    <col min="15" max="15" width="13.28515625" customWidth="1"/>
    <col min="16" max="16" width="11.85546875" customWidth="1"/>
    <col min="17" max="17" width="12.140625" customWidth="1"/>
    <col min="18" max="18" width="11.7109375" customWidth="1"/>
  </cols>
  <sheetData>
    <row r="1" spans="2:18" ht="18.75" x14ac:dyDescent="0.3">
      <c r="B1" s="2" t="s">
        <v>268</v>
      </c>
    </row>
    <row r="2" spans="2:18" ht="18.75" x14ac:dyDescent="0.3">
      <c r="B2" s="2" t="s">
        <v>23</v>
      </c>
      <c r="E2" s="2"/>
    </row>
    <row r="3" spans="2:18" ht="15.75" thickBot="1" x14ac:dyDescent="0.3">
      <c r="B3" s="92" t="s">
        <v>123</v>
      </c>
      <c r="C3" s="1"/>
    </row>
    <row r="4" spans="2:18" ht="15" thickBot="1" x14ac:dyDescent="0.25">
      <c r="B4" s="502" t="s">
        <v>0</v>
      </c>
      <c r="C4" s="505" t="s">
        <v>40</v>
      </c>
      <c r="D4" s="508" t="s">
        <v>1</v>
      </c>
      <c r="E4" s="509"/>
      <c r="F4" s="510"/>
      <c r="G4" s="5" t="s">
        <v>9</v>
      </c>
      <c r="H4" s="5"/>
      <c r="I4" s="5"/>
      <c r="J4" s="6"/>
      <c r="K4" s="6"/>
      <c r="L4" s="6"/>
      <c r="M4" s="6"/>
      <c r="N4" s="6"/>
      <c r="O4" s="6"/>
      <c r="P4" s="6"/>
      <c r="Q4" s="6"/>
      <c r="R4" s="7"/>
    </row>
    <row r="5" spans="2:18" ht="15" thickBot="1" x14ac:dyDescent="0.25">
      <c r="B5" s="503"/>
      <c r="C5" s="506"/>
      <c r="D5" s="511"/>
      <c r="E5" s="512"/>
      <c r="F5" s="513"/>
      <c r="G5" s="8" t="s">
        <v>10</v>
      </c>
      <c r="H5" s="5"/>
      <c r="I5" s="5"/>
      <c r="J5" s="8" t="s">
        <v>11</v>
      </c>
      <c r="K5" s="5"/>
      <c r="L5" s="5"/>
      <c r="M5" s="8" t="s">
        <v>12</v>
      </c>
      <c r="N5" s="6"/>
      <c r="O5" s="6"/>
      <c r="P5" s="8" t="s">
        <v>13</v>
      </c>
      <c r="Q5" s="6"/>
      <c r="R5" s="7"/>
    </row>
    <row r="6" spans="2:18" ht="30.75" thickBot="1" x14ac:dyDescent="0.3">
      <c r="B6" s="503"/>
      <c r="C6" s="506"/>
      <c r="D6" s="21" t="s">
        <v>26</v>
      </c>
      <c r="E6" s="99"/>
      <c r="F6" s="100" t="s">
        <v>165</v>
      </c>
      <c r="G6" s="21" t="s">
        <v>26</v>
      </c>
      <c r="H6" s="99"/>
      <c r="I6" s="100" t="s">
        <v>166</v>
      </c>
      <c r="J6" s="47" t="s">
        <v>26</v>
      </c>
      <c r="K6" s="47"/>
      <c r="L6" s="100" t="s">
        <v>166</v>
      </c>
      <c r="M6" s="48" t="s">
        <v>26</v>
      </c>
      <c r="N6" s="274"/>
      <c r="O6" s="100" t="s">
        <v>166</v>
      </c>
      <c r="P6" s="22" t="s">
        <v>26</v>
      </c>
      <c r="Q6" s="99"/>
      <c r="R6" s="100" t="s">
        <v>166</v>
      </c>
    </row>
    <row r="7" spans="2:18" ht="15.75" thickBot="1" x14ac:dyDescent="0.25">
      <c r="B7" s="504"/>
      <c r="C7" s="507"/>
      <c r="D7" s="12" t="s">
        <v>269</v>
      </c>
      <c r="E7" s="91" t="s">
        <v>263</v>
      </c>
      <c r="F7" s="145" t="s">
        <v>14</v>
      </c>
      <c r="G7" s="12" t="s">
        <v>269</v>
      </c>
      <c r="H7" s="91" t="s">
        <v>263</v>
      </c>
      <c r="I7" s="280" t="s">
        <v>14</v>
      </c>
      <c r="J7" s="12" t="s">
        <v>269</v>
      </c>
      <c r="K7" s="91" t="s">
        <v>263</v>
      </c>
      <c r="L7" s="281" t="s">
        <v>14</v>
      </c>
      <c r="M7" s="12" t="s">
        <v>269</v>
      </c>
      <c r="N7" s="91" t="s">
        <v>263</v>
      </c>
      <c r="O7" s="145" t="s">
        <v>14</v>
      </c>
      <c r="P7" s="12" t="s">
        <v>269</v>
      </c>
      <c r="Q7" s="91" t="s">
        <v>263</v>
      </c>
      <c r="R7" s="145" t="s">
        <v>14</v>
      </c>
    </row>
    <row r="8" spans="2:18" ht="27" customHeight="1" x14ac:dyDescent="0.2">
      <c r="B8" s="516" t="s">
        <v>55</v>
      </c>
      <c r="C8" s="168" t="s">
        <v>153</v>
      </c>
      <c r="D8" s="385">
        <v>1299.046</v>
      </c>
      <c r="E8" s="386">
        <v>1334.4670000000001</v>
      </c>
      <c r="F8" s="355">
        <v>-2.6543181659793795</v>
      </c>
      <c r="G8" s="385">
        <v>1287.1079999999999</v>
      </c>
      <c r="H8" s="395">
        <v>1326.817</v>
      </c>
      <c r="I8" s="377">
        <v>-2.9928015694703989</v>
      </c>
      <c r="J8" s="385">
        <v>1430.972</v>
      </c>
      <c r="K8" s="386">
        <v>1441.365</v>
      </c>
      <c r="L8" s="362">
        <v>-0.72105261332140225</v>
      </c>
      <c r="M8" s="385" t="s">
        <v>27</v>
      </c>
      <c r="N8" s="395" t="s">
        <v>27</v>
      </c>
      <c r="O8" s="377" t="s">
        <v>27</v>
      </c>
      <c r="P8" s="385">
        <v>1209.6420000000001</v>
      </c>
      <c r="Q8" s="395">
        <v>1221.9939999999999</v>
      </c>
      <c r="R8" s="377">
        <v>-1.0108069270389104</v>
      </c>
    </row>
    <row r="9" spans="2:18" ht="23.25" customHeight="1" x14ac:dyDescent="0.2">
      <c r="B9" s="517"/>
      <c r="C9" s="169" t="s">
        <v>154</v>
      </c>
      <c r="D9" s="387">
        <v>1325.606</v>
      </c>
      <c r="E9" s="388">
        <v>1326.5540000000001</v>
      </c>
      <c r="F9" s="356">
        <v>-7.146335543069432E-2</v>
      </c>
      <c r="G9" s="387">
        <v>1316.7860000000001</v>
      </c>
      <c r="H9" s="396">
        <v>1317.7049999999999</v>
      </c>
      <c r="I9" s="378">
        <v>-6.9742468913745428E-2</v>
      </c>
      <c r="J9" s="387">
        <v>1371.633</v>
      </c>
      <c r="K9" s="388">
        <v>1333.0909999999999</v>
      </c>
      <c r="L9" s="363">
        <v>2.8911754711418913</v>
      </c>
      <c r="M9" s="387">
        <v>1327.5989999999999</v>
      </c>
      <c r="N9" s="396">
        <v>1354.53</v>
      </c>
      <c r="O9" s="378">
        <v>-1.9882173152311162</v>
      </c>
      <c r="P9" s="387">
        <v>1407.192</v>
      </c>
      <c r="Q9" s="401">
        <v>1383.557</v>
      </c>
      <c r="R9" s="378">
        <v>1.7082780109529274</v>
      </c>
    </row>
    <row r="10" spans="2:18" ht="27" customHeight="1" x14ac:dyDescent="0.2">
      <c r="B10" s="517"/>
      <c r="C10" s="169" t="s">
        <v>159</v>
      </c>
      <c r="D10" s="387">
        <v>1414.586</v>
      </c>
      <c r="E10" s="388">
        <v>1415.8610000000001</v>
      </c>
      <c r="F10" s="356">
        <v>-9.0051212654355964E-2</v>
      </c>
      <c r="G10" s="387" t="s">
        <v>95</v>
      </c>
      <c r="H10" s="396" t="s">
        <v>95</v>
      </c>
      <c r="I10" s="379" t="s">
        <v>227</v>
      </c>
      <c r="J10" s="399" t="s">
        <v>95</v>
      </c>
      <c r="K10" s="388" t="s">
        <v>95</v>
      </c>
      <c r="L10" s="382" t="s">
        <v>227</v>
      </c>
      <c r="M10" s="387" t="s">
        <v>27</v>
      </c>
      <c r="N10" s="396" t="s">
        <v>27</v>
      </c>
      <c r="O10" s="379" t="s">
        <v>27</v>
      </c>
      <c r="P10" s="402" t="s">
        <v>27</v>
      </c>
      <c r="Q10" s="403" t="s">
        <v>27</v>
      </c>
      <c r="R10" s="379" t="s">
        <v>27</v>
      </c>
    </row>
    <row r="11" spans="2:18" ht="27.75" customHeight="1" x14ac:dyDescent="0.2">
      <c r="B11" s="517"/>
      <c r="C11" s="169" t="s">
        <v>160</v>
      </c>
      <c r="D11" s="387">
        <v>1600.64</v>
      </c>
      <c r="E11" s="388">
        <v>1619.94</v>
      </c>
      <c r="F11" s="356">
        <v>-1.1914021506969366</v>
      </c>
      <c r="G11" s="387">
        <v>1641.6890000000001</v>
      </c>
      <c r="H11" s="396">
        <v>1803.152</v>
      </c>
      <c r="I11" s="378">
        <v>-8.9544863660966989</v>
      </c>
      <c r="J11" s="399" t="s">
        <v>95</v>
      </c>
      <c r="K11" s="388" t="s">
        <v>95</v>
      </c>
      <c r="L11" s="382" t="s">
        <v>227</v>
      </c>
      <c r="M11" s="387" t="s">
        <v>95</v>
      </c>
      <c r="N11" s="396" t="s">
        <v>95</v>
      </c>
      <c r="O11" s="379" t="s">
        <v>227</v>
      </c>
      <c r="P11" s="402" t="s">
        <v>95</v>
      </c>
      <c r="Q11" s="403" t="s">
        <v>95</v>
      </c>
      <c r="R11" s="379" t="s">
        <v>227</v>
      </c>
    </row>
    <row r="12" spans="2:18" ht="25.5" x14ac:dyDescent="0.2">
      <c r="B12" s="517"/>
      <c r="C12" s="169" t="s">
        <v>56</v>
      </c>
      <c r="D12" s="387">
        <v>1355.865</v>
      </c>
      <c r="E12" s="388">
        <v>1367.3520000000001</v>
      </c>
      <c r="F12" s="356">
        <v>-0.84009092026048005</v>
      </c>
      <c r="G12" s="387">
        <v>1354.4949999999999</v>
      </c>
      <c r="H12" s="396">
        <v>1370.0609999999999</v>
      </c>
      <c r="I12" s="378">
        <v>-1.1361537916924891</v>
      </c>
      <c r="J12" s="399" t="s">
        <v>95</v>
      </c>
      <c r="K12" s="388" t="s">
        <v>95</v>
      </c>
      <c r="L12" s="382" t="s">
        <v>227</v>
      </c>
      <c r="M12" s="387">
        <v>1358.126</v>
      </c>
      <c r="N12" s="396">
        <v>1344.4480000000001</v>
      </c>
      <c r="O12" s="378">
        <v>1.017369210263237</v>
      </c>
      <c r="P12" s="387" t="s">
        <v>95</v>
      </c>
      <c r="Q12" s="396" t="s">
        <v>95</v>
      </c>
      <c r="R12" s="379" t="s">
        <v>227</v>
      </c>
    </row>
    <row r="13" spans="2:18" ht="23.25" customHeight="1" x14ac:dyDescent="0.2">
      <c r="B13" s="517"/>
      <c r="C13" s="169" t="s">
        <v>57</v>
      </c>
      <c r="D13" s="387" t="s">
        <v>27</v>
      </c>
      <c r="E13" s="388" t="s">
        <v>95</v>
      </c>
      <c r="F13" s="375" t="s">
        <v>227</v>
      </c>
      <c r="G13" s="387" t="s">
        <v>27</v>
      </c>
      <c r="H13" s="396" t="s">
        <v>95</v>
      </c>
      <c r="I13" s="379" t="s">
        <v>227</v>
      </c>
      <c r="J13" s="399" t="s">
        <v>27</v>
      </c>
      <c r="K13" s="388" t="s">
        <v>27</v>
      </c>
      <c r="L13" s="382" t="s">
        <v>27</v>
      </c>
      <c r="M13" s="387" t="s">
        <v>27</v>
      </c>
      <c r="N13" s="396" t="s">
        <v>27</v>
      </c>
      <c r="O13" s="379" t="s">
        <v>27</v>
      </c>
      <c r="P13" s="387" t="s">
        <v>27</v>
      </c>
      <c r="Q13" s="396" t="s">
        <v>27</v>
      </c>
      <c r="R13" s="379" t="s">
        <v>27</v>
      </c>
    </row>
    <row r="14" spans="2:18" ht="15.75" thickBot="1" x14ac:dyDescent="0.25">
      <c r="B14" s="518"/>
      <c r="C14" s="237" t="s">
        <v>58</v>
      </c>
      <c r="D14" s="389" t="s">
        <v>95</v>
      </c>
      <c r="E14" s="390" t="s">
        <v>95</v>
      </c>
      <c r="F14" s="376" t="s">
        <v>227</v>
      </c>
      <c r="G14" s="391" t="s">
        <v>27</v>
      </c>
      <c r="H14" s="397" t="s">
        <v>27</v>
      </c>
      <c r="I14" s="380" t="s">
        <v>27</v>
      </c>
      <c r="J14" s="400" t="s">
        <v>27</v>
      </c>
      <c r="K14" s="392" t="s">
        <v>27</v>
      </c>
      <c r="L14" s="383" t="s">
        <v>27</v>
      </c>
      <c r="M14" s="391">
        <v>1698.431</v>
      </c>
      <c r="N14" s="397">
        <v>1665.8630000000001</v>
      </c>
      <c r="O14" s="380">
        <v>1.9550227119517021</v>
      </c>
      <c r="P14" s="391" t="s">
        <v>27</v>
      </c>
      <c r="Q14" s="397" t="s">
        <v>27</v>
      </c>
      <c r="R14" s="380" t="s">
        <v>27</v>
      </c>
    </row>
    <row r="15" spans="2:18" ht="15.75" customHeight="1" x14ac:dyDescent="0.2">
      <c r="B15" s="519" t="s">
        <v>59</v>
      </c>
      <c r="C15" s="520"/>
      <c r="D15" s="385">
        <v>1449.42</v>
      </c>
      <c r="E15" s="386">
        <v>1446.934</v>
      </c>
      <c r="F15" s="355">
        <v>0.17181156846131915</v>
      </c>
      <c r="G15" s="387">
        <v>1458.434</v>
      </c>
      <c r="H15" s="396">
        <v>1454.6289999999999</v>
      </c>
      <c r="I15" s="379">
        <v>0.26157872557195438</v>
      </c>
      <c r="J15" s="385">
        <v>1449.6780000000001</v>
      </c>
      <c r="K15" s="386">
        <v>1461.3420000000001</v>
      </c>
      <c r="L15" s="362">
        <v>-0.7981704488066439</v>
      </c>
      <c r="M15" s="385">
        <v>1330.7660000000001</v>
      </c>
      <c r="N15" s="395">
        <v>1325.63</v>
      </c>
      <c r="O15" s="377">
        <v>0.38743842550334306</v>
      </c>
      <c r="P15" s="385" t="s">
        <v>27</v>
      </c>
      <c r="Q15" s="395" t="s">
        <v>27</v>
      </c>
      <c r="R15" s="377" t="s">
        <v>27</v>
      </c>
    </row>
    <row r="16" spans="2:18" ht="15" x14ac:dyDescent="0.2">
      <c r="B16" s="521" t="s">
        <v>60</v>
      </c>
      <c r="C16" s="522"/>
      <c r="D16" s="387">
        <v>1006.619</v>
      </c>
      <c r="E16" s="388">
        <v>963.55</v>
      </c>
      <c r="F16" s="356">
        <v>4.4698251258367572</v>
      </c>
      <c r="G16" s="387" t="s">
        <v>95</v>
      </c>
      <c r="H16" s="396" t="s">
        <v>95</v>
      </c>
      <c r="I16" s="379" t="s">
        <v>227</v>
      </c>
      <c r="J16" s="399" t="s">
        <v>95</v>
      </c>
      <c r="K16" s="388" t="s">
        <v>95</v>
      </c>
      <c r="L16" s="382" t="s">
        <v>227</v>
      </c>
      <c r="M16" s="387" t="s">
        <v>95</v>
      </c>
      <c r="N16" s="396" t="s">
        <v>95</v>
      </c>
      <c r="O16" s="379" t="s">
        <v>227</v>
      </c>
      <c r="P16" s="387" t="s">
        <v>27</v>
      </c>
      <c r="Q16" s="396" t="s">
        <v>27</v>
      </c>
      <c r="R16" s="378" t="s">
        <v>27</v>
      </c>
    </row>
    <row r="17" spans="2:18" ht="15" customHeight="1" thickBot="1" x14ac:dyDescent="0.25">
      <c r="B17" s="523" t="s">
        <v>61</v>
      </c>
      <c r="C17" s="524"/>
      <c r="D17" s="391">
        <v>1942.319</v>
      </c>
      <c r="E17" s="392">
        <v>1883.9159999999999</v>
      </c>
      <c r="F17" s="361">
        <v>3.1000851418003785</v>
      </c>
      <c r="G17" s="391" t="s">
        <v>95</v>
      </c>
      <c r="H17" s="397" t="s">
        <v>95</v>
      </c>
      <c r="I17" s="380" t="s">
        <v>227</v>
      </c>
      <c r="J17" s="400" t="s">
        <v>27</v>
      </c>
      <c r="K17" s="392" t="s">
        <v>27</v>
      </c>
      <c r="L17" s="383" t="s">
        <v>27</v>
      </c>
      <c r="M17" s="391" t="s">
        <v>27</v>
      </c>
      <c r="N17" s="397" t="s">
        <v>27</v>
      </c>
      <c r="O17" s="380" t="s">
        <v>27</v>
      </c>
      <c r="P17" s="391">
        <v>2070.248</v>
      </c>
      <c r="Q17" s="397">
        <v>2007.7049999999999</v>
      </c>
      <c r="R17" s="384">
        <v>3.1151488889054977</v>
      </c>
    </row>
    <row r="18" spans="2:18" ht="15.75" customHeight="1" x14ac:dyDescent="0.2">
      <c r="B18" s="514" t="s">
        <v>62</v>
      </c>
      <c r="C18" s="238" t="s">
        <v>53</v>
      </c>
      <c r="D18" s="393">
        <v>934.56200000000001</v>
      </c>
      <c r="E18" s="394">
        <v>932.28599999999994</v>
      </c>
      <c r="F18" s="366">
        <v>0.24413109281916359</v>
      </c>
      <c r="G18" s="393">
        <v>978.32600000000002</v>
      </c>
      <c r="H18" s="398">
        <v>977.73800000000006</v>
      </c>
      <c r="I18" s="381">
        <v>6.0138810192502022E-2</v>
      </c>
      <c r="J18" s="393">
        <v>1031.3219999999999</v>
      </c>
      <c r="K18" s="394">
        <v>1032.6500000000001</v>
      </c>
      <c r="L18" s="364">
        <v>-0.12860117174262353</v>
      </c>
      <c r="M18" s="393">
        <v>952.07100000000003</v>
      </c>
      <c r="N18" s="398">
        <v>938.34400000000005</v>
      </c>
      <c r="O18" s="381">
        <v>1.4628963365247687</v>
      </c>
      <c r="P18" s="393">
        <v>791.56299999999999</v>
      </c>
      <c r="Q18" s="398">
        <v>791.83199999999999</v>
      </c>
      <c r="R18" s="381">
        <v>-3.3971852615201893E-2</v>
      </c>
    </row>
    <row r="19" spans="2:18" ht="37.5" customHeight="1" thickBot="1" x14ac:dyDescent="0.25">
      <c r="B19" s="515"/>
      <c r="C19" s="170" t="s">
        <v>63</v>
      </c>
      <c r="D19" s="391">
        <v>666.35</v>
      </c>
      <c r="E19" s="392">
        <v>677.19299999999998</v>
      </c>
      <c r="F19" s="361">
        <v>-1.6011683523013323</v>
      </c>
      <c r="G19" s="391" t="s">
        <v>95</v>
      </c>
      <c r="H19" s="397" t="s">
        <v>95</v>
      </c>
      <c r="I19" s="380" t="s">
        <v>227</v>
      </c>
      <c r="J19" s="400" t="s">
        <v>95</v>
      </c>
      <c r="K19" s="392" t="s">
        <v>95</v>
      </c>
      <c r="L19" s="383" t="s">
        <v>227</v>
      </c>
      <c r="M19" s="391" t="s">
        <v>95</v>
      </c>
      <c r="N19" s="397" t="s">
        <v>95</v>
      </c>
      <c r="O19" s="380" t="s">
        <v>227</v>
      </c>
      <c r="P19" s="391" t="s">
        <v>95</v>
      </c>
      <c r="Q19" s="397" t="s">
        <v>95</v>
      </c>
      <c r="R19" s="380" t="s">
        <v>227</v>
      </c>
    </row>
    <row r="21" spans="2:18" ht="24" x14ac:dyDescent="0.3">
      <c r="B21" s="142"/>
    </row>
  </sheetData>
  <mergeCells count="8">
    <mergeCell ref="B4:B7"/>
    <mergeCell ref="C4:C7"/>
    <mergeCell ref="D4:F5"/>
    <mergeCell ref="B18:B19"/>
    <mergeCell ref="B8:B14"/>
    <mergeCell ref="B15:C15"/>
    <mergeCell ref="B16:C16"/>
    <mergeCell ref="B17:C1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S43"/>
  <sheetViews>
    <sheetView zoomScale="75" workbookViewId="0">
      <selection activeCell="Z21" sqref="Z21"/>
    </sheetView>
  </sheetViews>
  <sheetFormatPr defaultRowHeight="12.75" x14ac:dyDescent="0.2"/>
  <cols>
    <col min="3" max="3" width="22" customWidth="1"/>
    <col min="4" max="4" width="13.42578125" customWidth="1"/>
    <col min="5" max="5" width="12.5703125" customWidth="1"/>
    <col min="6" max="6" width="12" customWidth="1"/>
    <col min="7" max="7" width="13" customWidth="1"/>
    <col min="8" max="8" width="12.5703125" customWidth="1"/>
    <col min="9" max="9" width="12" customWidth="1"/>
    <col min="10" max="10" width="12.7109375" customWidth="1"/>
    <col min="11" max="11" width="11.85546875" customWidth="1"/>
    <col min="12" max="12" width="11.5703125" customWidth="1"/>
    <col min="13" max="13" width="12" customWidth="1"/>
    <col min="14" max="14" width="12.7109375" customWidth="1"/>
    <col min="15" max="15" width="12" customWidth="1"/>
    <col min="16" max="16" width="12.28515625" customWidth="1"/>
    <col min="17" max="17" width="11.7109375" customWidth="1"/>
    <col min="18" max="18" width="11.5703125" customWidth="1"/>
    <col min="19" max="19" width="12.7109375" customWidth="1"/>
  </cols>
  <sheetData>
    <row r="1" spans="3:19" ht="18.75" x14ac:dyDescent="0.3">
      <c r="C1" s="2" t="s">
        <v>268</v>
      </c>
    </row>
    <row r="2" spans="3:19" ht="18.75" x14ac:dyDescent="0.3">
      <c r="C2" s="2" t="s">
        <v>23</v>
      </c>
      <c r="F2" s="2"/>
    </row>
    <row r="3" spans="3:19" ht="15.75" x14ac:dyDescent="0.25">
      <c r="C3" s="16" t="s">
        <v>15</v>
      </c>
      <c r="D3" s="1"/>
    </row>
    <row r="5" spans="3:19" ht="13.5" thickBot="1" x14ac:dyDescent="0.25"/>
    <row r="6" spans="3:19" ht="15.75" thickBot="1" x14ac:dyDescent="0.3">
      <c r="C6" s="25"/>
      <c r="D6" s="26"/>
      <c r="E6" s="3" t="s">
        <v>1</v>
      </c>
      <c r="F6" s="4"/>
      <c r="G6" s="27"/>
      <c r="H6" s="5" t="s">
        <v>9</v>
      </c>
      <c r="I6" s="5"/>
      <c r="J6" s="5"/>
      <c r="K6" s="6"/>
      <c r="L6" s="6"/>
      <c r="M6" s="6"/>
      <c r="N6" s="6"/>
      <c r="O6" s="6"/>
      <c r="P6" s="6"/>
      <c r="Q6" s="6"/>
      <c r="R6" s="6"/>
      <c r="S6" s="7"/>
    </row>
    <row r="7" spans="3:19" ht="15.75" thickBot="1" x14ac:dyDescent="0.3">
      <c r="C7" s="28"/>
      <c r="D7" s="31" t="s">
        <v>41</v>
      </c>
      <c r="E7" s="19"/>
      <c r="F7" s="20"/>
      <c r="G7" s="29"/>
      <c r="H7" s="8" t="s">
        <v>10</v>
      </c>
      <c r="I7" s="5"/>
      <c r="J7" s="5"/>
      <c r="K7" s="8" t="s">
        <v>11</v>
      </c>
      <c r="L7" s="5"/>
      <c r="M7" s="5"/>
      <c r="N7" s="8" t="s">
        <v>12</v>
      </c>
      <c r="O7" s="6"/>
      <c r="P7" s="6"/>
      <c r="Q7" s="8" t="s">
        <v>13</v>
      </c>
      <c r="R7" s="6"/>
      <c r="S7" s="7"/>
    </row>
    <row r="8" spans="3:19" ht="33.75" customHeight="1" thickBot="1" x14ac:dyDescent="0.3">
      <c r="C8" s="30" t="s">
        <v>0</v>
      </c>
      <c r="D8" s="31" t="s">
        <v>42</v>
      </c>
      <c r="E8" s="24" t="s">
        <v>26</v>
      </c>
      <c r="F8" s="9"/>
      <c r="G8" s="11" t="s">
        <v>166</v>
      </c>
      <c r="H8" s="24" t="s">
        <v>26</v>
      </c>
      <c r="I8" s="9"/>
      <c r="J8" s="10" t="s">
        <v>167</v>
      </c>
      <c r="K8" s="24" t="s">
        <v>26</v>
      </c>
      <c r="L8" s="9"/>
      <c r="M8" s="10" t="s">
        <v>167</v>
      </c>
      <c r="N8" s="24" t="s">
        <v>26</v>
      </c>
      <c r="O8" s="9"/>
      <c r="P8" s="10" t="s">
        <v>167</v>
      </c>
      <c r="Q8" s="24" t="s">
        <v>26</v>
      </c>
      <c r="R8" s="9"/>
      <c r="S8" s="11" t="s">
        <v>167</v>
      </c>
    </row>
    <row r="9" spans="3:19" ht="30" customHeight="1" thickBot="1" x14ac:dyDescent="0.25">
      <c r="C9" s="23"/>
      <c r="D9" s="15"/>
      <c r="E9" s="12" t="s">
        <v>269</v>
      </c>
      <c r="F9" s="91" t="s">
        <v>263</v>
      </c>
      <c r="G9" s="13" t="s">
        <v>14</v>
      </c>
      <c r="H9" s="12" t="s">
        <v>269</v>
      </c>
      <c r="I9" s="91" t="s">
        <v>263</v>
      </c>
      <c r="J9" s="13" t="s">
        <v>14</v>
      </c>
      <c r="K9" s="12" t="s">
        <v>269</v>
      </c>
      <c r="L9" s="91" t="s">
        <v>263</v>
      </c>
      <c r="M9" s="13" t="s">
        <v>14</v>
      </c>
      <c r="N9" s="12" t="s">
        <v>269</v>
      </c>
      <c r="O9" s="91" t="s">
        <v>263</v>
      </c>
      <c r="P9" s="13" t="s">
        <v>14</v>
      </c>
      <c r="Q9" s="12" t="s">
        <v>269</v>
      </c>
      <c r="R9" s="91" t="s">
        <v>263</v>
      </c>
      <c r="S9" s="14" t="s">
        <v>14</v>
      </c>
    </row>
    <row r="10" spans="3:19" ht="17.25" customHeight="1" x14ac:dyDescent="0.2">
      <c r="C10" s="490" t="s">
        <v>83</v>
      </c>
      <c r="D10" s="171" t="s">
        <v>43</v>
      </c>
      <c r="E10" s="421" t="s">
        <v>27</v>
      </c>
      <c r="F10" s="422" t="s">
        <v>27</v>
      </c>
      <c r="G10" s="404" t="s">
        <v>27</v>
      </c>
      <c r="H10" s="421" t="s">
        <v>27</v>
      </c>
      <c r="I10" s="422" t="s">
        <v>27</v>
      </c>
      <c r="J10" s="404" t="s">
        <v>27</v>
      </c>
      <c r="K10" s="421" t="s">
        <v>27</v>
      </c>
      <c r="L10" s="422" t="s">
        <v>27</v>
      </c>
      <c r="M10" s="404" t="s">
        <v>27</v>
      </c>
      <c r="N10" s="421" t="s">
        <v>27</v>
      </c>
      <c r="O10" s="422" t="s">
        <v>27</v>
      </c>
      <c r="P10" s="404" t="s">
        <v>27</v>
      </c>
      <c r="Q10" s="421" t="s">
        <v>27</v>
      </c>
      <c r="R10" s="422" t="s">
        <v>27</v>
      </c>
      <c r="S10" s="412" t="s">
        <v>27</v>
      </c>
    </row>
    <row r="11" spans="3:19" ht="15" customHeight="1" x14ac:dyDescent="0.2">
      <c r="C11" s="525"/>
      <c r="D11" s="172" t="s">
        <v>44</v>
      </c>
      <c r="E11" s="336" t="s">
        <v>27</v>
      </c>
      <c r="F11" s="337" t="s">
        <v>27</v>
      </c>
      <c r="G11" s="405" t="s">
        <v>27</v>
      </c>
      <c r="H11" s="336" t="s">
        <v>27</v>
      </c>
      <c r="I11" s="337" t="s">
        <v>27</v>
      </c>
      <c r="J11" s="405" t="s">
        <v>27</v>
      </c>
      <c r="K11" s="336" t="s">
        <v>27</v>
      </c>
      <c r="L11" s="337" t="s">
        <v>27</v>
      </c>
      <c r="M11" s="405" t="s">
        <v>27</v>
      </c>
      <c r="N11" s="336" t="s">
        <v>27</v>
      </c>
      <c r="O11" s="337" t="s">
        <v>27</v>
      </c>
      <c r="P11" s="405" t="s">
        <v>27</v>
      </c>
      <c r="Q11" s="336" t="s">
        <v>27</v>
      </c>
      <c r="R11" s="337" t="s">
        <v>27</v>
      </c>
      <c r="S11" s="413" t="s">
        <v>27</v>
      </c>
    </row>
    <row r="12" spans="3:19" ht="15" customHeight="1" x14ac:dyDescent="0.2">
      <c r="C12" s="525"/>
      <c r="D12" s="172" t="s">
        <v>45</v>
      </c>
      <c r="E12" s="336">
        <v>177.40199999999999</v>
      </c>
      <c r="F12" s="337">
        <v>177.31800000000001</v>
      </c>
      <c r="G12" s="405">
        <v>4.7372517172523235E-2</v>
      </c>
      <c r="H12" s="336">
        <v>178.46199999999999</v>
      </c>
      <c r="I12" s="337">
        <v>179.25800000000001</v>
      </c>
      <c r="J12" s="405">
        <v>-0.44405270615538539</v>
      </c>
      <c r="K12" s="336">
        <v>176.72499999999999</v>
      </c>
      <c r="L12" s="337">
        <v>184.15199999999999</v>
      </c>
      <c r="M12" s="405">
        <v>-4.0330813675659201</v>
      </c>
      <c r="N12" s="336">
        <v>174.48099999999999</v>
      </c>
      <c r="O12" s="337">
        <v>174.90299999999999</v>
      </c>
      <c r="P12" s="405">
        <v>-0.24127659331171966</v>
      </c>
      <c r="Q12" s="336">
        <v>174.51900000000001</v>
      </c>
      <c r="R12" s="337">
        <v>166.16300000000001</v>
      </c>
      <c r="S12" s="413">
        <v>5.0287970246083624</v>
      </c>
    </row>
    <row r="13" spans="3:19" ht="15" customHeight="1" x14ac:dyDescent="0.2">
      <c r="C13" s="525"/>
      <c r="D13" s="173" t="s">
        <v>46</v>
      </c>
      <c r="E13" s="336">
        <v>187.89599999999999</v>
      </c>
      <c r="F13" s="337">
        <v>189.40299999999999</v>
      </c>
      <c r="G13" s="405">
        <v>-0.79565793572435772</v>
      </c>
      <c r="H13" s="336">
        <v>187.613</v>
      </c>
      <c r="I13" s="337">
        <v>189.26</v>
      </c>
      <c r="J13" s="405">
        <v>-0.87023142766564066</v>
      </c>
      <c r="K13" s="336">
        <v>202.38200000000001</v>
      </c>
      <c r="L13" s="337">
        <v>202.286</v>
      </c>
      <c r="M13" s="405">
        <v>4.7457560088193768E-2</v>
      </c>
      <c r="N13" s="336" t="s">
        <v>95</v>
      </c>
      <c r="O13" s="337" t="s">
        <v>95</v>
      </c>
      <c r="P13" s="405" t="s">
        <v>227</v>
      </c>
      <c r="Q13" s="336">
        <v>163.49</v>
      </c>
      <c r="R13" s="337">
        <v>164.93700000000001</v>
      </c>
      <c r="S13" s="413">
        <v>-0.87730466784287486</v>
      </c>
    </row>
    <row r="14" spans="3:19" ht="15" customHeight="1" thickBot="1" x14ac:dyDescent="0.25">
      <c r="C14" s="525"/>
      <c r="D14" s="174" t="s">
        <v>47</v>
      </c>
      <c r="E14" s="338">
        <v>295.92200000000003</v>
      </c>
      <c r="F14" s="339">
        <v>287.09100000000001</v>
      </c>
      <c r="G14" s="406">
        <v>3.0760281583191449</v>
      </c>
      <c r="H14" s="338">
        <v>407</v>
      </c>
      <c r="I14" s="339">
        <v>401</v>
      </c>
      <c r="J14" s="410">
        <v>1.4962593516209477</v>
      </c>
      <c r="K14" s="338" t="s">
        <v>27</v>
      </c>
      <c r="L14" s="339" t="s">
        <v>27</v>
      </c>
      <c r="M14" s="406" t="s">
        <v>27</v>
      </c>
      <c r="N14" s="338" t="s">
        <v>95</v>
      </c>
      <c r="O14" s="339" t="s">
        <v>95</v>
      </c>
      <c r="P14" s="410" t="s">
        <v>227</v>
      </c>
      <c r="Q14" s="338" t="s">
        <v>27</v>
      </c>
      <c r="R14" s="339" t="s">
        <v>27</v>
      </c>
      <c r="S14" s="414" t="s">
        <v>27</v>
      </c>
    </row>
    <row r="15" spans="3:19" ht="15" customHeight="1" thickBot="1" x14ac:dyDescent="0.25">
      <c r="C15" s="526"/>
      <c r="D15" s="175" t="s">
        <v>24</v>
      </c>
      <c r="E15" s="423">
        <v>183.31312284490886</v>
      </c>
      <c r="F15" s="424">
        <v>183.79734645733413</v>
      </c>
      <c r="G15" s="407">
        <v>-0.26345517046823819</v>
      </c>
      <c r="H15" s="423">
        <v>184.61797577118597</v>
      </c>
      <c r="I15" s="424">
        <v>185.65191658242881</v>
      </c>
      <c r="J15" s="407">
        <v>-0.55692439392823445</v>
      </c>
      <c r="K15" s="423">
        <v>187.08010946423406</v>
      </c>
      <c r="L15" s="424">
        <v>191.23989359303533</v>
      </c>
      <c r="M15" s="407">
        <v>-2.1751654692160791</v>
      </c>
      <c r="N15" s="423">
        <v>178.70146264245946</v>
      </c>
      <c r="O15" s="424">
        <v>178.8817746022965</v>
      </c>
      <c r="P15" s="407">
        <v>-0.10079951422548479</v>
      </c>
      <c r="Q15" s="423">
        <v>173.7736525396578</v>
      </c>
      <c r="R15" s="424">
        <v>166.09385583179971</v>
      </c>
      <c r="S15" s="415">
        <v>4.6237692956175822</v>
      </c>
    </row>
    <row r="16" spans="3:19" ht="15.75" customHeight="1" x14ac:dyDescent="0.2">
      <c r="C16" s="490" t="s">
        <v>25</v>
      </c>
      <c r="D16" s="171" t="s">
        <v>43</v>
      </c>
      <c r="E16" s="421">
        <v>168.989</v>
      </c>
      <c r="F16" s="422">
        <v>169.22499999999999</v>
      </c>
      <c r="G16" s="404">
        <v>-0.13945929974884916</v>
      </c>
      <c r="H16" s="421">
        <v>169.35300000000001</v>
      </c>
      <c r="I16" s="422">
        <v>170.09899999999999</v>
      </c>
      <c r="J16" s="404">
        <v>-0.43856812797252243</v>
      </c>
      <c r="K16" s="421">
        <v>167.619</v>
      </c>
      <c r="L16" s="422">
        <v>164.83</v>
      </c>
      <c r="M16" s="404">
        <v>1.69204635078565</v>
      </c>
      <c r="N16" s="421" t="s">
        <v>27</v>
      </c>
      <c r="O16" s="422" t="s">
        <v>27</v>
      </c>
      <c r="P16" s="404" t="s">
        <v>27</v>
      </c>
      <c r="Q16" s="421" t="s">
        <v>27</v>
      </c>
      <c r="R16" s="422" t="s">
        <v>27</v>
      </c>
      <c r="S16" s="412" t="s">
        <v>27</v>
      </c>
    </row>
    <row r="17" spans="3:19" ht="15" customHeight="1" x14ac:dyDescent="0.2">
      <c r="C17" s="528"/>
      <c r="D17" s="176" t="s">
        <v>44</v>
      </c>
      <c r="E17" s="336">
        <v>182.45599999999999</v>
      </c>
      <c r="F17" s="337">
        <v>185.678</v>
      </c>
      <c r="G17" s="405">
        <v>-1.735262120445076</v>
      </c>
      <c r="H17" s="336">
        <v>182.49</v>
      </c>
      <c r="I17" s="337">
        <v>187.86099999999999</v>
      </c>
      <c r="J17" s="405">
        <v>-2.8590287499800282</v>
      </c>
      <c r="K17" s="336">
        <v>182.25700000000001</v>
      </c>
      <c r="L17" s="337">
        <v>177.23099999999999</v>
      </c>
      <c r="M17" s="405">
        <v>2.835847001935333</v>
      </c>
      <c r="N17" s="336" t="s">
        <v>27</v>
      </c>
      <c r="O17" s="337" t="s">
        <v>27</v>
      </c>
      <c r="P17" s="405" t="s">
        <v>27</v>
      </c>
      <c r="Q17" s="336" t="s">
        <v>95</v>
      </c>
      <c r="R17" s="337" t="s">
        <v>95</v>
      </c>
      <c r="S17" s="413" t="s">
        <v>227</v>
      </c>
    </row>
    <row r="18" spans="3:19" ht="15" customHeight="1" x14ac:dyDescent="0.2">
      <c r="C18" s="528"/>
      <c r="D18" s="176" t="s">
        <v>45</v>
      </c>
      <c r="E18" s="336">
        <v>191.30099999999999</v>
      </c>
      <c r="F18" s="337">
        <v>192.505</v>
      </c>
      <c r="G18" s="405">
        <v>-0.62543830030389225</v>
      </c>
      <c r="H18" s="336">
        <v>194.54300000000001</v>
      </c>
      <c r="I18" s="337">
        <v>196.27099999999999</v>
      </c>
      <c r="J18" s="405">
        <v>-0.88041534409055866</v>
      </c>
      <c r="K18" s="336">
        <v>177.423</v>
      </c>
      <c r="L18" s="337">
        <v>178.148</v>
      </c>
      <c r="M18" s="405">
        <v>-0.40696499539708242</v>
      </c>
      <c r="N18" s="336" t="s">
        <v>95</v>
      </c>
      <c r="O18" s="337" t="s">
        <v>95</v>
      </c>
      <c r="P18" s="411" t="s">
        <v>227</v>
      </c>
      <c r="Q18" s="336" t="s">
        <v>95</v>
      </c>
      <c r="R18" s="337" t="s">
        <v>95</v>
      </c>
      <c r="S18" s="416" t="s">
        <v>227</v>
      </c>
    </row>
    <row r="19" spans="3:19" ht="15" customHeight="1" x14ac:dyDescent="0.2">
      <c r="C19" s="528"/>
      <c r="D19" s="176" t="s">
        <v>46</v>
      </c>
      <c r="E19" s="336">
        <v>189.59100000000001</v>
      </c>
      <c r="F19" s="337">
        <v>190.209</v>
      </c>
      <c r="G19" s="405">
        <v>-0.32490576155702144</v>
      </c>
      <c r="H19" s="336">
        <v>190.40199999999999</v>
      </c>
      <c r="I19" s="337">
        <v>190.911</v>
      </c>
      <c r="J19" s="405">
        <v>-0.26661638145524069</v>
      </c>
      <c r="K19" s="336">
        <v>186.70400000000001</v>
      </c>
      <c r="L19" s="337">
        <v>187.04400000000001</v>
      </c>
      <c r="M19" s="405">
        <v>-0.18177541113321111</v>
      </c>
      <c r="N19" s="336" t="s">
        <v>27</v>
      </c>
      <c r="O19" s="337" t="s">
        <v>27</v>
      </c>
      <c r="P19" s="405" t="s">
        <v>27</v>
      </c>
      <c r="Q19" s="336" t="s">
        <v>95</v>
      </c>
      <c r="R19" s="337" t="s">
        <v>95</v>
      </c>
      <c r="S19" s="413" t="s">
        <v>227</v>
      </c>
    </row>
    <row r="20" spans="3:19" ht="15" customHeight="1" thickBot="1" x14ac:dyDescent="0.25">
      <c r="C20" s="528"/>
      <c r="D20" s="176" t="s">
        <v>47</v>
      </c>
      <c r="E20" s="338">
        <v>197.86699999999999</v>
      </c>
      <c r="F20" s="339">
        <v>198.17400000000001</v>
      </c>
      <c r="G20" s="406">
        <v>-0.15491436818150531</v>
      </c>
      <c r="H20" s="338" t="s">
        <v>95</v>
      </c>
      <c r="I20" s="339" t="s">
        <v>95</v>
      </c>
      <c r="J20" s="406" t="s">
        <v>227</v>
      </c>
      <c r="K20" s="338">
        <v>187.67400000000001</v>
      </c>
      <c r="L20" s="339">
        <v>188.19800000000001</v>
      </c>
      <c r="M20" s="406">
        <v>-0.27843016397623827</v>
      </c>
      <c r="N20" s="338" t="s">
        <v>95</v>
      </c>
      <c r="O20" s="339" t="s">
        <v>95</v>
      </c>
      <c r="P20" s="410" t="s">
        <v>227</v>
      </c>
      <c r="Q20" s="338" t="s">
        <v>27</v>
      </c>
      <c r="R20" s="339" t="s">
        <v>27</v>
      </c>
      <c r="S20" s="417" t="s">
        <v>27</v>
      </c>
    </row>
    <row r="21" spans="3:19" ht="15" customHeight="1" thickBot="1" x14ac:dyDescent="0.25">
      <c r="C21" s="529"/>
      <c r="D21" s="175" t="s">
        <v>24</v>
      </c>
      <c r="E21" s="423">
        <v>188.60899830466332</v>
      </c>
      <c r="F21" s="424">
        <v>190.46142709679768</v>
      </c>
      <c r="G21" s="407">
        <v>-0.97260049993897546</v>
      </c>
      <c r="H21" s="423">
        <v>189.67343468852673</v>
      </c>
      <c r="I21" s="424">
        <v>191.95753747617624</v>
      </c>
      <c r="J21" s="407">
        <v>-1.1899000256413452</v>
      </c>
      <c r="K21" s="423">
        <v>184.65475853274182</v>
      </c>
      <c r="L21" s="424">
        <v>183.8316594855271</v>
      </c>
      <c r="M21" s="407">
        <v>0.44774607894976182</v>
      </c>
      <c r="N21" s="423" t="s">
        <v>95</v>
      </c>
      <c r="O21" s="424" t="s">
        <v>95</v>
      </c>
      <c r="P21" s="407" t="s">
        <v>227</v>
      </c>
      <c r="Q21" s="423" t="s">
        <v>95</v>
      </c>
      <c r="R21" s="424" t="s">
        <v>95</v>
      </c>
      <c r="S21" s="415" t="s">
        <v>227</v>
      </c>
    </row>
    <row r="22" spans="3:19" ht="15.75" customHeight="1" x14ac:dyDescent="0.2">
      <c r="C22" s="490" t="s">
        <v>48</v>
      </c>
      <c r="D22" s="177" t="s">
        <v>43</v>
      </c>
      <c r="E22" s="421">
        <v>257.76100000000002</v>
      </c>
      <c r="F22" s="422">
        <v>258.75900000000001</v>
      </c>
      <c r="G22" s="404">
        <v>-0.38568706788942236</v>
      </c>
      <c r="H22" s="421" t="s">
        <v>95</v>
      </c>
      <c r="I22" s="422" t="s">
        <v>95</v>
      </c>
      <c r="J22" s="404" t="s">
        <v>227</v>
      </c>
      <c r="K22" s="421">
        <v>292.00200000000001</v>
      </c>
      <c r="L22" s="422">
        <v>293.178</v>
      </c>
      <c r="M22" s="404">
        <v>-0.40112150297770899</v>
      </c>
      <c r="N22" s="421" t="s">
        <v>27</v>
      </c>
      <c r="O22" s="422" t="s">
        <v>27</v>
      </c>
      <c r="P22" s="404" t="s">
        <v>27</v>
      </c>
      <c r="Q22" s="421" t="s">
        <v>27</v>
      </c>
      <c r="R22" s="422" t="s">
        <v>27</v>
      </c>
      <c r="S22" s="412" t="s">
        <v>27</v>
      </c>
    </row>
    <row r="23" spans="3:19" ht="15" customHeight="1" x14ac:dyDescent="0.2">
      <c r="C23" s="528"/>
      <c r="D23" s="176" t="s">
        <v>44</v>
      </c>
      <c r="E23" s="338">
        <v>463.608</v>
      </c>
      <c r="F23" s="339">
        <v>449.39100000000002</v>
      </c>
      <c r="G23" s="406">
        <v>3.1636147586400223</v>
      </c>
      <c r="H23" s="338" t="s">
        <v>95</v>
      </c>
      <c r="I23" s="339" t="s">
        <v>95</v>
      </c>
      <c r="J23" s="410" t="s">
        <v>227</v>
      </c>
      <c r="K23" s="338" t="s">
        <v>95</v>
      </c>
      <c r="L23" s="339" t="s">
        <v>95</v>
      </c>
      <c r="M23" s="410" t="s">
        <v>227</v>
      </c>
      <c r="N23" s="338">
        <v>307.125</v>
      </c>
      <c r="O23" s="339">
        <v>296.67399999999998</v>
      </c>
      <c r="P23" s="406">
        <v>3.5227219102449228</v>
      </c>
      <c r="Q23" s="336" t="s">
        <v>95</v>
      </c>
      <c r="R23" s="337" t="s">
        <v>95</v>
      </c>
      <c r="S23" s="416" t="s">
        <v>227</v>
      </c>
    </row>
    <row r="24" spans="3:19" ht="15" customHeight="1" x14ac:dyDescent="0.2">
      <c r="C24" s="528"/>
      <c r="D24" s="176" t="s">
        <v>45</v>
      </c>
      <c r="E24" s="338">
        <v>349.096</v>
      </c>
      <c r="F24" s="339">
        <v>345.25400000000002</v>
      </c>
      <c r="G24" s="406">
        <v>1.1128039066889839</v>
      </c>
      <c r="H24" s="338">
        <v>408.94499999999999</v>
      </c>
      <c r="I24" s="339">
        <v>408.87599999999998</v>
      </c>
      <c r="J24" s="406">
        <v>1.687553194611981E-2</v>
      </c>
      <c r="K24" s="338" t="s">
        <v>95</v>
      </c>
      <c r="L24" s="339" t="s">
        <v>95</v>
      </c>
      <c r="M24" s="410" t="s">
        <v>227</v>
      </c>
      <c r="N24" s="338">
        <v>328.26400000000001</v>
      </c>
      <c r="O24" s="339">
        <v>325.23599999999999</v>
      </c>
      <c r="P24" s="406">
        <v>0.93101624666396721</v>
      </c>
      <c r="Q24" s="336" t="s">
        <v>95</v>
      </c>
      <c r="R24" s="337" t="s">
        <v>95</v>
      </c>
      <c r="S24" s="413" t="s">
        <v>227</v>
      </c>
    </row>
    <row r="25" spans="3:19" ht="15" customHeight="1" x14ac:dyDescent="0.2">
      <c r="C25" s="528"/>
      <c r="D25" s="176" t="s">
        <v>46</v>
      </c>
      <c r="E25" s="338">
        <v>492.036</v>
      </c>
      <c r="F25" s="339">
        <v>501.72</v>
      </c>
      <c r="G25" s="406">
        <v>-1.9301602487443246</v>
      </c>
      <c r="H25" s="338" t="s">
        <v>27</v>
      </c>
      <c r="I25" s="339" t="s">
        <v>27</v>
      </c>
      <c r="J25" s="406" t="s">
        <v>27</v>
      </c>
      <c r="K25" s="338" t="s">
        <v>95</v>
      </c>
      <c r="L25" s="339" t="s">
        <v>95</v>
      </c>
      <c r="M25" s="410" t="s">
        <v>227</v>
      </c>
      <c r="N25" s="338" t="s">
        <v>27</v>
      </c>
      <c r="O25" s="339" t="s">
        <v>27</v>
      </c>
      <c r="P25" s="406" t="s">
        <v>27</v>
      </c>
      <c r="Q25" s="336" t="s">
        <v>95</v>
      </c>
      <c r="R25" s="337" t="s">
        <v>95</v>
      </c>
      <c r="S25" s="416" t="s">
        <v>227</v>
      </c>
    </row>
    <row r="26" spans="3:19" ht="15" customHeight="1" thickBot="1" x14ac:dyDescent="0.25">
      <c r="C26" s="528"/>
      <c r="D26" s="176" t="s">
        <v>47</v>
      </c>
      <c r="E26" s="338">
        <v>381.74799999999999</v>
      </c>
      <c r="F26" s="339">
        <v>395.09</v>
      </c>
      <c r="G26" s="406">
        <v>-3.3769520868662797</v>
      </c>
      <c r="H26" s="338" t="s">
        <v>95</v>
      </c>
      <c r="I26" s="339" t="s">
        <v>95</v>
      </c>
      <c r="J26" s="406" t="s">
        <v>227</v>
      </c>
      <c r="K26" s="338" t="s">
        <v>95</v>
      </c>
      <c r="L26" s="339" t="s">
        <v>95</v>
      </c>
      <c r="M26" s="410" t="s">
        <v>227</v>
      </c>
      <c r="N26" s="338">
        <v>398.02100000000002</v>
      </c>
      <c r="O26" s="339">
        <v>421.91699999999997</v>
      </c>
      <c r="P26" s="406">
        <v>-5.6636731869064194</v>
      </c>
      <c r="Q26" s="425" t="s">
        <v>27</v>
      </c>
      <c r="R26" s="426" t="s">
        <v>27</v>
      </c>
      <c r="S26" s="418" t="s">
        <v>27</v>
      </c>
    </row>
    <row r="27" spans="3:19" ht="15" customHeight="1" thickBot="1" x14ac:dyDescent="0.25">
      <c r="C27" s="527"/>
      <c r="D27" s="175" t="s">
        <v>24</v>
      </c>
      <c r="E27" s="423">
        <v>425.70294899377717</v>
      </c>
      <c r="F27" s="424">
        <v>428.86234881832041</v>
      </c>
      <c r="G27" s="407">
        <v>-0.73669321479225125</v>
      </c>
      <c r="H27" s="423">
        <v>352.27439932363126</v>
      </c>
      <c r="I27" s="424">
        <v>368.74203557608928</v>
      </c>
      <c r="J27" s="407">
        <v>-4.4658961180627195</v>
      </c>
      <c r="K27" s="423">
        <v>420.90867109986351</v>
      </c>
      <c r="L27" s="424">
        <v>413.62693908399137</v>
      </c>
      <c r="M27" s="407">
        <v>1.7604588405189692</v>
      </c>
      <c r="N27" s="423">
        <v>331.91834482517436</v>
      </c>
      <c r="O27" s="424">
        <v>331.24538894510692</v>
      </c>
      <c r="P27" s="407">
        <v>0.20315932010723153</v>
      </c>
      <c r="Q27" s="423">
        <v>491.64661332177701</v>
      </c>
      <c r="R27" s="424">
        <v>500.81606041079505</v>
      </c>
      <c r="S27" s="415">
        <v>-1.8309011658884871</v>
      </c>
    </row>
    <row r="28" spans="3:19" ht="15.75" customHeight="1" x14ac:dyDescent="0.2">
      <c r="C28" s="490" t="s">
        <v>49</v>
      </c>
      <c r="D28" s="177" t="s">
        <v>43</v>
      </c>
      <c r="E28" s="421">
        <v>347.15699999999998</v>
      </c>
      <c r="F28" s="422">
        <v>364.529</v>
      </c>
      <c r="G28" s="404">
        <v>-4.7656016393757463</v>
      </c>
      <c r="H28" s="421">
        <v>347.15699999999998</v>
      </c>
      <c r="I28" s="422">
        <v>364.529</v>
      </c>
      <c r="J28" s="404">
        <v>-4.7656016393757463</v>
      </c>
      <c r="K28" s="421" t="s">
        <v>27</v>
      </c>
      <c r="L28" s="422" t="s">
        <v>27</v>
      </c>
      <c r="M28" s="404" t="s">
        <v>27</v>
      </c>
      <c r="N28" s="421" t="s">
        <v>27</v>
      </c>
      <c r="O28" s="422" t="s">
        <v>27</v>
      </c>
      <c r="P28" s="404" t="s">
        <v>27</v>
      </c>
      <c r="Q28" s="421" t="s">
        <v>27</v>
      </c>
      <c r="R28" s="422" t="s">
        <v>27</v>
      </c>
      <c r="S28" s="412" t="s">
        <v>27</v>
      </c>
    </row>
    <row r="29" spans="3:19" ht="15" customHeight="1" x14ac:dyDescent="0.2">
      <c r="C29" s="528"/>
      <c r="D29" s="176" t="s">
        <v>44</v>
      </c>
      <c r="E29" s="338">
        <v>269.88</v>
      </c>
      <c r="F29" s="339">
        <v>271.565</v>
      </c>
      <c r="G29" s="406">
        <v>-0.62047760204739288</v>
      </c>
      <c r="H29" s="338">
        <v>240.40299999999999</v>
      </c>
      <c r="I29" s="339">
        <v>235.477</v>
      </c>
      <c r="J29" s="406">
        <v>2.0919240520305542</v>
      </c>
      <c r="K29" s="338">
        <v>269.95800000000003</v>
      </c>
      <c r="L29" s="339">
        <v>270.40899999999999</v>
      </c>
      <c r="M29" s="406">
        <v>-0.16678438957281932</v>
      </c>
      <c r="N29" s="338">
        <v>325.20800000000003</v>
      </c>
      <c r="O29" s="339">
        <v>320.24299999999999</v>
      </c>
      <c r="P29" s="406">
        <v>1.55038517625679</v>
      </c>
      <c r="Q29" s="338">
        <v>362.851</v>
      </c>
      <c r="R29" s="339">
        <v>372.02699999999999</v>
      </c>
      <c r="S29" s="414">
        <v>-2.4664876474019328</v>
      </c>
    </row>
    <row r="30" spans="3:19" ht="15" customHeight="1" x14ac:dyDescent="0.2">
      <c r="C30" s="528"/>
      <c r="D30" s="176" t="s">
        <v>45</v>
      </c>
      <c r="E30" s="338">
        <v>275.83999999999997</v>
      </c>
      <c r="F30" s="339">
        <v>276.77699999999999</v>
      </c>
      <c r="G30" s="406">
        <v>-0.33853969079801138</v>
      </c>
      <c r="H30" s="338">
        <v>349.58100000000002</v>
      </c>
      <c r="I30" s="339">
        <v>356.28199999999998</v>
      </c>
      <c r="J30" s="406">
        <v>-1.880813512891464</v>
      </c>
      <c r="K30" s="338">
        <v>260.39299999999997</v>
      </c>
      <c r="L30" s="339">
        <v>262.23399999999998</v>
      </c>
      <c r="M30" s="406">
        <v>-0.70204473866852068</v>
      </c>
      <c r="N30" s="338">
        <v>270.41399999999999</v>
      </c>
      <c r="O30" s="339">
        <v>271.43299999999999</v>
      </c>
      <c r="P30" s="406">
        <v>-0.37541492744065957</v>
      </c>
      <c r="Q30" s="338">
        <v>329.05500000000001</v>
      </c>
      <c r="R30" s="339">
        <v>329.37200000000001</v>
      </c>
      <c r="S30" s="414">
        <v>-9.6243760853991014E-2</v>
      </c>
    </row>
    <row r="31" spans="3:19" ht="15" customHeight="1" x14ac:dyDescent="0.2">
      <c r="C31" s="528"/>
      <c r="D31" s="176" t="s">
        <v>46</v>
      </c>
      <c r="E31" s="338" t="s">
        <v>27</v>
      </c>
      <c r="F31" s="339" t="s">
        <v>27</v>
      </c>
      <c r="G31" s="406" t="s">
        <v>27</v>
      </c>
      <c r="H31" s="338" t="s">
        <v>27</v>
      </c>
      <c r="I31" s="339" t="s">
        <v>27</v>
      </c>
      <c r="J31" s="406" t="s">
        <v>27</v>
      </c>
      <c r="K31" s="338" t="s">
        <v>27</v>
      </c>
      <c r="L31" s="339" t="s">
        <v>27</v>
      </c>
      <c r="M31" s="406" t="s">
        <v>27</v>
      </c>
      <c r="N31" s="338" t="s">
        <v>27</v>
      </c>
      <c r="O31" s="339" t="s">
        <v>27</v>
      </c>
      <c r="P31" s="406" t="s">
        <v>27</v>
      </c>
      <c r="Q31" s="338" t="s">
        <v>27</v>
      </c>
      <c r="R31" s="339" t="s">
        <v>27</v>
      </c>
      <c r="S31" s="414" t="s">
        <v>27</v>
      </c>
    </row>
    <row r="32" spans="3:19" ht="15" customHeight="1" thickBot="1" x14ac:dyDescent="0.25">
      <c r="C32" s="528"/>
      <c r="D32" s="176" t="s">
        <v>47</v>
      </c>
      <c r="E32" s="338" t="s">
        <v>27</v>
      </c>
      <c r="F32" s="339" t="s">
        <v>27</v>
      </c>
      <c r="G32" s="406" t="s">
        <v>27</v>
      </c>
      <c r="H32" s="338" t="s">
        <v>27</v>
      </c>
      <c r="I32" s="339" t="s">
        <v>27</v>
      </c>
      <c r="J32" s="406" t="s">
        <v>27</v>
      </c>
      <c r="K32" s="338" t="s">
        <v>27</v>
      </c>
      <c r="L32" s="339" t="s">
        <v>27</v>
      </c>
      <c r="M32" s="406" t="s">
        <v>27</v>
      </c>
      <c r="N32" s="338" t="s">
        <v>27</v>
      </c>
      <c r="O32" s="339" t="s">
        <v>27</v>
      </c>
      <c r="P32" s="406" t="s">
        <v>27</v>
      </c>
      <c r="Q32" s="338" t="s">
        <v>27</v>
      </c>
      <c r="R32" s="339" t="s">
        <v>27</v>
      </c>
      <c r="S32" s="414" t="s">
        <v>27</v>
      </c>
    </row>
    <row r="33" spans="3:19" ht="15" customHeight="1" thickBot="1" x14ac:dyDescent="0.25">
      <c r="C33" s="527"/>
      <c r="D33" s="175" t="s">
        <v>24</v>
      </c>
      <c r="E33" s="423">
        <v>274.11933867601624</v>
      </c>
      <c r="F33" s="424">
        <v>275.78684874510861</v>
      </c>
      <c r="G33" s="407">
        <v>-0.60463726848466992</v>
      </c>
      <c r="H33" s="423">
        <v>271.4463635566197</v>
      </c>
      <c r="I33" s="424">
        <v>273.44537875849414</v>
      </c>
      <c r="J33" s="407">
        <v>-0.73104735247325736</v>
      </c>
      <c r="K33" s="423">
        <v>268.85259498967156</v>
      </c>
      <c r="L33" s="424">
        <v>269.13914707436356</v>
      </c>
      <c r="M33" s="407">
        <v>-0.10646986430882538</v>
      </c>
      <c r="N33" s="423">
        <v>273.51736377299551</v>
      </c>
      <c r="O33" s="424">
        <v>274.42383619666936</v>
      </c>
      <c r="P33" s="407">
        <v>-0.33031839953735359</v>
      </c>
      <c r="Q33" s="423">
        <v>349.17149607801571</v>
      </c>
      <c r="R33" s="424">
        <v>355.38897056205298</v>
      </c>
      <c r="S33" s="415">
        <v>-1.7494843675661176</v>
      </c>
    </row>
    <row r="34" spans="3:19" ht="15.75" customHeight="1" x14ac:dyDescent="0.2">
      <c r="C34" s="490" t="s">
        <v>50</v>
      </c>
      <c r="D34" s="178" t="s">
        <v>51</v>
      </c>
      <c r="E34" s="334">
        <v>586.39599999999996</v>
      </c>
      <c r="F34" s="335">
        <v>587.12099999999998</v>
      </c>
      <c r="G34" s="408">
        <v>-0.1234839155812895</v>
      </c>
      <c r="H34" s="334">
        <v>589.39200000000005</v>
      </c>
      <c r="I34" s="335">
        <v>588.83399999999995</v>
      </c>
      <c r="J34" s="408">
        <v>9.4763549659174981E-2</v>
      </c>
      <c r="K34" s="334">
        <v>533.06399999999996</v>
      </c>
      <c r="L34" s="335">
        <v>536.70000000000005</v>
      </c>
      <c r="M34" s="408">
        <v>-0.67747344885412342</v>
      </c>
      <c r="N34" s="334">
        <v>680.52200000000005</v>
      </c>
      <c r="O34" s="335">
        <v>680.51900000000001</v>
      </c>
      <c r="P34" s="408">
        <v>4.4084000594292683E-4</v>
      </c>
      <c r="Q34" s="334">
        <v>583.53</v>
      </c>
      <c r="R34" s="335">
        <v>583.01</v>
      </c>
      <c r="S34" s="419">
        <v>8.9192295157884405E-2</v>
      </c>
    </row>
    <row r="35" spans="3:19" ht="15.75" customHeight="1" thickBot="1" x14ac:dyDescent="0.25">
      <c r="C35" s="491"/>
      <c r="D35" s="171" t="s">
        <v>52</v>
      </c>
      <c r="E35" s="342">
        <v>921.428</v>
      </c>
      <c r="F35" s="343">
        <v>930.58199999999999</v>
      </c>
      <c r="G35" s="409">
        <v>-0.98368547854998245</v>
      </c>
      <c r="H35" s="342">
        <v>952.88499999999999</v>
      </c>
      <c r="I35" s="343">
        <v>956.71699999999998</v>
      </c>
      <c r="J35" s="409">
        <v>-0.40053641777035359</v>
      </c>
      <c r="K35" s="342">
        <v>916.77800000000002</v>
      </c>
      <c r="L35" s="343">
        <v>915.81</v>
      </c>
      <c r="M35" s="409">
        <v>0.10569878031470226</v>
      </c>
      <c r="N35" s="342">
        <v>645.89499999999998</v>
      </c>
      <c r="O35" s="343">
        <v>648.99199999999996</v>
      </c>
      <c r="P35" s="409">
        <v>-0.47720156797001817</v>
      </c>
      <c r="Q35" s="342">
        <v>947.03200000000004</v>
      </c>
      <c r="R35" s="343">
        <v>986.46699999999998</v>
      </c>
      <c r="S35" s="420">
        <v>-3.9975995142260157</v>
      </c>
    </row>
    <row r="36" spans="3:19" ht="15" customHeight="1" thickBot="1" x14ac:dyDescent="0.25">
      <c r="C36" s="527"/>
      <c r="D36" s="175" t="s">
        <v>24</v>
      </c>
      <c r="E36" s="423">
        <v>670.19160783319705</v>
      </c>
      <c r="F36" s="424">
        <v>669.78047198144657</v>
      </c>
      <c r="G36" s="407">
        <v>6.1383672553814862E-2</v>
      </c>
      <c r="H36" s="423">
        <v>664.25607746690378</v>
      </c>
      <c r="I36" s="424">
        <v>662.11144977939682</v>
      </c>
      <c r="J36" s="407">
        <v>0.32390735550963579</v>
      </c>
      <c r="K36" s="423">
        <v>676.66478165398416</v>
      </c>
      <c r="L36" s="424">
        <v>675.84002347311036</v>
      </c>
      <c r="M36" s="407">
        <v>0.12203452773267359</v>
      </c>
      <c r="N36" s="423">
        <v>669.78225181171729</v>
      </c>
      <c r="O36" s="424">
        <v>670.85087068072335</v>
      </c>
      <c r="P36" s="407">
        <v>-0.15929305836954699</v>
      </c>
      <c r="Q36" s="423">
        <v>681.41376899345528</v>
      </c>
      <c r="R36" s="424">
        <v>689.57689775849201</v>
      </c>
      <c r="S36" s="415">
        <v>-1.1837880288001867</v>
      </c>
    </row>
    <row r="37" spans="3:19" ht="15" customHeight="1" x14ac:dyDescent="0.2">
      <c r="J37" s="146"/>
    </row>
    <row r="38" spans="3:19" ht="18.75" x14ac:dyDescent="0.25">
      <c r="D38" s="101"/>
    </row>
    <row r="39" spans="3:19" ht="21" x14ac:dyDescent="0.25">
      <c r="D39" s="46"/>
    </row>
    <row r="43" spans="3:19" ht="18" x14ac:dyDescent="0.25">
      <c r="G43" s="147"/>
      <c r="K43" s="146"/>
    </row>
  </sheetData>
  <mergeCells count="5">
    <mergeCell ref="C10:C15"/>
    <mergeCell ref="C34:C36"/>
    <mergeCell ref="C16:C21"/>
    <mergeCell ref="C22:C27"/>
    <mergeCell ref="C28:C33"/>
  </mergeCells>
  <phoneticPr fontId="18" type="noConversion"/>
  <pageMargins left="0.75" right="0.75" top="1" bottom="1" header="0.5" footer="0.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0"/>
  <sheetViews>
    <sheetView zoomScale="80" workbookViewId="0">
      <selection activeCell="J41" sqref="J41"/>
    </sheetView>
  </sheetViews>
  <sheetFormatPr defaultRowHeight="12.75" x14ac:dyDescent="0.2"/>
  <cols>
    <col min="1" max="1" width="11.5703125" customWidth="1"/>
    <col min="2" max="2" width="7" customWidth="1"/>
    <col min="3" max="3" width="21.7109375" customWidth="1"/>
    <col min="4" max="4" width="14.5703125" customWidth="1"/>
    <col min="5" max="5" width="11.7109375" customWidth="1"/>
    <col min="6" max="6" width="12.85546875" customWidth="1"/>
    <col min="7" max="7" width="12.140625" customWidth="1"/>
    <col min="8" max="8" width="12.5703125" customWidth="1"/>
    <col min="9" max="9" width="16.140625" customWidth="1"/>
    <col min="10" max="10" width="15.85546875" customWidth="1"/>
    <col min="11" max="11" width="16" customWidth="1"/>
    <col min="12" max="12" width="15.85546875" customWidth="1"/>
    <col min="13" max="13" width="10" customWidth="1"/>
    <col min="14" max="14" width="11.28515625" customWidth="1"/>
  </cols>
  <sheetData>
    <row r="2" spans="2:15" ht="15.75" x14ac:dyDescent="0.25">
      <c r="B2" s="45" t="s">
        <v>194</v>
      </c>
      <c r="C2" s="223"/>
      <c r="D2" s="223"/>
      <c r="E2" s="223"/>
      <c r="F2" s="223"/>
      <c r="G2" s="223"/>
      <c r="H2" s="223"/>
    </row>
    <row r="3" spans="2:15" ht="20.25" customHeight="1" thickBot="1" x14ac:dyDescent="0.25"/>
    <row r="4" spans="2:15" ht="15" x14ac:dyDescent="0.25">
      <c r="F4" s="535" t="s">
        <v>0</v>
      </c>
      <c r="G4" s="536"/>
      <c r="H4" s="245" t="s">
        <v>1</v>
      </c>
      <c r="I4" s="246"/>
      <c r="J4" s="247"/>
    </row>
    <row r="5" spans="2:15" ht="18.75" customHeight="1" x14ac:dyDescent="0.3">
      <c r="B5" s="222"/>
      <c r="F5" s="531"/>
      <c r="G5" s="537"/>
      <c r="H5" s="248" t="s">
        <v>26</v>
      </c>
      <c r="I5" s="248"/>
      <c r="J5" s="540" t="s">
        <v>196</v>
      </c>
    </row>
    <row r="6" spans="2:15" ht="24.75" customHeight="1" x14ac:dyDescent="0.2">
      <c r="F6" s="538"/>
      <c r="G6" s="539"/>
      <c r="H6" s="257" t="s">
        <v>270</v>
      </c>
      <c r="I6" s="257" t="s">
        <v>246</v>
      </c>
      <c r="J6" s="541"/>
    </row>
    <row r="7" spans="2:15" ht="48" customHeight="1" thickBot="1" x14ac:dyDescent="0.25">
      <c r="F7" s="542" t="s">
        <v>198</v>
      </c>
      <c r="G7" s="543"/>
      <c r="H7" s="453">
        <v>139.47</v>
      </c>
      <c r="I7" s="453">
        <v>142.44999999999999</v>
      </c>
      <c r="J7" s="361">
        <v>-2.0919620919620847</v>
      </c>
    </row>
    <row r="8" spans="2:15" ht="15.75" customHeight="1" thickBot="1" x14ac:dyDescent="0.25"/>
    <row r="9" spans="2:15" ht="15" customHeight="1" thickBot="1" x14ac:dyDescent="0.25">
      <c r="B9" s="530" t="s">
        <v>0</v>
      </c>
      <c r="C9" s="482"/>
      <c r="D9" s="5" t="s">
        <v>9</v>
      </c>
      <c r="E9" s="5"/>
      <c r="F9" s="5"/>
      <c r="G9" s="6"/>
      <c r="H9" s="6"/>
      <c r="I9" s="6"/>
      <c r="J9" s="6"/>
      <c r="K9" s="6"/>
      <c r="L9" s="6"/>
      <c r="M9" s="6"/>
      <c r="N9" s="6"/>
      <c r="O9" s="7"/>
    </row>
    <row r="10" spans="2:15" ht="15" customHeight="1" thickBot="1" x14ac:dyDescent="0.25">
      <c r="B10" s="531"/>
      <c r="C10" s="532"/>
      <c r="D10" s="8" t="s">
        <v>10</v>
      </c>
      <c r="E10" s="5"/>
      <c r="F10" s="5"/>
      <c r="G10" s="8" t="s">
        <v>11</v>
      </c>
      <c r="H10" s="5"/>
      <c r="I10" s="5"/>
      <c r="J10" s="8" t="s">
        <v>12</v>
      </c>
      <c r="K10" s="6"/>
      <c r="L10" s="6"/>
      <c r="M10" s="8" t="s">
        <v>13</v>
      </c>
      <c r="N10" s="6"/>
      <c r="O10" s="7"/>
    </row>
    <row r="11" spans="2:15" ht="31.5" customHeight="1" thickBot="1" x14ac:dyDescent="0.3">
      <c r="B11" s="531"/>
      <c r="C11" s="532"/>
      <c r="D11" s="24" t="s">
        <v>26</v>
      </c>
      <c r="E11" s="9"/>
      <c r="F11" s="10" t="s">
        <v>146</v>
      </c>
      <c r="G11" s="24" t="s">
        <v>26</v>
      </c>
      <c r="H11" s="9"/>
      <c r="I11" s="10" t="s">
        <v>146</v>
      </c>
      <c r="J11" s="24" t="s">
        <v>26</v>
      </c>
      <c r="K11" s="9"/>
      <c r="L11" s="10" t="s">
        <v>146</v>
      </c>
      <c r="M11" s="24" t="s">
        <v>26</v>
      </c>
      <c r="N11" s="9"/>
      <c r="O11" s="11" t="s">
        <v>146</v>
      </c>
    </row>
    <row r="12" spans="2:15" ht="19.5" customHeight="1" thickBot="1" x14ac:dyDescent="0.25">
      <c r="B12" s="483"/>
      <c r="C12" s="485"/>
      <c r="D12" s="205" t="s">
        <v>270</v>
      </c>
      <c r="E12" s="205" t="s">
        <v>246</v>
      </c>
      <c r="F12" s="206" t="s">
        <v>14</v>
      </c>
      <c r="G12" s="205" t="s">
        <v>270</v>
      </c>
      <c r="H12" s="205" t="s">
        <v>246</v>
      </c>
      <c r="I12" s="206" t="s">
        <v>14</v>
      </c>
      <c r="J12" s="205" t="s">
        <v>270</v>
      </c>
      <c r="K12" s="205" t="s">
        <v>246</v>
      </c>
      <c r="L12" s="206" t="s">
        <v>14</v>
      </c>
      <c r="M12" s="205" t="s">
        <v>270</v>
      </c>
      <c r="N12" s="205" t="s">
        <v>246</v>
      </c>
      <c r="O12" s="207" t="s">
        <v>14</v>
      </c>
    </row>
    <row r="13" spans="2:15" ht="36" customHeight="1" thickBot="1" x14ac:dyDescent="0.25">
      <c r="B13" s="533" t="s">
        <v>201</v>
      </c>
      <c r="C13" s="534"/>
      <c r="D13" s="454">
        <v>143.31</v>
      </c>
      <c r="E13" s="454">
        <v>146.55000000000001</v>
      </c>
      <c r="F13" s="427">
        <v>-2.2108495394063521</v>
      </c>
      <c r="G13" s="455">
        <v>131.82</v>
      </c>
      <c r="H13" s="455">
        <v>134.02000000000001</v>
      </c>
      <c r="I13" s="427">
        <v>-1.6415460379048028</v>
      </c>
      <c r="J13" s="455">
        <v>139.35</v>
      </c>
      <c r="K13" s="455">
        <v>142.54</v>
      </c>
      <c r="L13" s="427">
        <v>-2.2379682896029167</v>
      </c>
      <c r="M13" s="455">
        <v>134.22</v>
      </c>
      <c r="N13" s="455">
        <v>137.1</v>
      </c>
      <c r="O13" s="428">
        <v>-2.1006564551422287</v>
      </c>
    </row>
    <row r="16" spans="2:15" ht="23.25" thickBot="1" x14ac:dyDescent="0.4">
      <c r="B16" s="46"/>
      <c r="I16" s="74"/>
      <c r="J16" s="75"/>
      <c r="K16" s="74"/>
      <c r="L16" s="74"/>
      <c r="M16" s="74"/>
      <c r="N16" s="74"/>
    </row>
    <row r="17" spans="9:14" ht="16.5" thickBot="1" x14ac:dyDescent="0.3">
      <c r="I17" s="76"/>
      <c r="J17" s="77" t="s">
        <v>1</v>
      </c>
      <c r="K17" s="78"/>
      <c r="L17" s="78"/>
      <c r="M17" s="78"/>
      <c r="N17" s="79"/>
    </row>
    <row r="18" spans="9:14" ht="32.25" customHeight="1" thickBot="1" x14ac:dyDescent="0.3">
      <c r="I18" s="80" t="s">
        <v>0</v>
      </c>
      <c r="J18" s="544" t="s">
        <v>271</v>
      </c>
      <c r="K18" s="544" t="s">
        <v>272</v>
      </c>
      <c r="L18" s="544" t="s">
        <v>273</v>
      </c>
      <c r="M18" s="81" t="s">
        <v>219</v>
      </c>
      <c r="N18" s="82"/>
    </row>
    <row r="19" spans="9:14" ht="19.5" customHeight="1" thickBot="1" x14ac:dyDescent="0.25">
      <c r="I19" s="83"/>
      <c r="J19" s="545"/>
      <c r="K19" s="545"/>
      <c r="L19" s="545"/>
      <c r="M19" s="84" t="s">
        <v>262</v>
      </c>
      <c r="N19" s="85" t="s">
        <v>217</v>
      </c>
    </row>
    <row r="20" spans="9:14" ht="52.5" customHeight="1" thickBot="1" x14ac:dyDescent="0.3">
      <c r="I20" s="86" t="s">
        <v>143</v>
      </c>
      <c r="J20" s="429">
        <v>139.47</v>
      </c>
      <c r="K20" s="430">
        <v>141.66999999999999</v>
      </c>
      <c r="L20" s="431">
        <v>132.02000000000001</v>
      </c>
      <c r="M20" s="432">
        <v>-1.5529046375379325</v>
      </c>
      <c r="N20" s="433">
        <v>5.6430843811543614</v>
      </c>
    </row>
  </sheetData>
  <mergeCells count="8">
    <mergeCell ref="L18:L19"/>
    <mergeCell ref="J18:J19"/>
    <mergeCell ref="K18:K19"/>
    <mergeCell ref="B9:C12"/>
    <mergeCell ref="B13:C13"/>
    <mergeCell ref="F4:G6"/>
    <mergeCell ref="J5:J6"/>
    <mergeCell ref="F7:G7"/>
  </mergeCells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9"/>
  <sheetViews>
    <sheetView workbookViewId="0">
      <selection activeCell="K13" sqref="K13"/>
    </sheetView>
  </sheetViews>
  <sheetFormatPr defaultRowHeight="12.75" x14ac:dyDescent="0.2"/>
  <cols>
    <col min="2" max="2" width="20.140625" customWidth="1"/>
    <col min="3" max="3" width="12.28515625" customWidth="1"/>
    <col min="4" max="5" width="10.42578125" customWidth="1"/>
    <col min="6" max="7" width="12.7109375" customWidth="1"/>
    <col min="8" max="8" width="10.28515625" customWidth="1"/>
  </cols>
  <sheetData>
    <row r="2" spans="1:8" x14ac:dyDescent="0.2">
      <c r="A2" s="51" t="s">
        <v>152</v>
      </c>
    </row>
    <row r="4" spans="1:8" ht="13.5" thickBot="1" x14ac:dyDescent="0.25"/>
    <row r="5" spans="1:8" ht="12.75" customHeight="1" x14ac:dyDescent="0.2">
      <c r="B5" s="546" t="s">
        <v>86</v>
      </c>
      <c r="C5" s="549" t="s">
        <v>1</v>
      </c>
      <c r="D5" s="550"/>
      <c r="E5" s="550"/>
      <c r="F5" s="550"/>
      <c r="G5" s="550"/>
      <c r="H5" s="551"/>
    </row>
    <row r="6" spans="1:8" ht="13.5" customHeight="1" thickBot="1" x14ac:dyDescent="0.25">
      <c r="B6" s="547"/>
      <c r="C6" s="552"/>
      <c r="D6" s="553"/>
      <c r="E6" s="553"/>
      <c r="F6" s="553"/>
      <c r="G6" s="553"/>
      <c r="H6" s="554"/>
    </row>
    <row r="7" spans="1:8" ht="23.25" customHeight="1" thickBot="1" x14ac:dyDescent="0.25">
      <c r="B7" s="547"/>
      <c r="C7" s="555" t="s">
        <v>87</v>
      </c>
      <c r="D7" s="556"/>
      <c r="E7" s="259" t="s">
        <v>216</v>
      </c>
      <c r="F7" s="24" t="s">
        <v>88</v>
      </c>
      <c r="G7" s="282"/>
      <c r="H7" s="271" t="s">
        <v>216</v>
      </c>
    </row>
    <row r="8" spans="1:8" ht="15.75" thickBot="1" x14ac:dyDescent="0.25">
      <c r="B8" s="548"/>
      <c r="C8" s="94">
        <v>43513</v>
      </c>
      <c r="D8" s="236">
        <v>43506</v>
      </c>
      <c r="E8" s="52" t="s">
        <v>14</v>
      </c>
      <c r="F8" s="272">
        <v>43513</v>
      </c>
      <c r="G8" s="460">
        <v>43506</v>
      </c>
      <c r="H8" s="207" t="s">
        <v>14</v>
      </c>
    </row>
    <row r="9" spans="1:8" ht="27.75" customHeight="1" thickBot="1" x14ac:dyDescent="0.25">
      <c r="B9" s="216" t="s">
        <v>89</v>
      </c>
      <c r="C9" s="434">
        <v>1772.81</v>
      </c>
      <c r="D9" s="435">
        <v>1787.22</v>
      </c>
      <c r="E9" s="436">
        <v>-0.80628014458209307</v>
      </c>
      <c r="F9" s="434">
        <v>409.63306992005175</v>
      </c>
      <c r="G9" s="437">
        <v>416.22301404317756</v>
      </c>
      <c r="H9" s="436">
        <v>-1.5832724046446374</v>
      </c>
    </row>
    <row r="10" spans="1:8" ht="33.75" customHeight="1" thickBot="1" x14ac:dyDescent="0.25">
      <c r="B10" s="216" t="s">
        <v>158</v>
      </c>
      <c r="C10" s="438">
        <v>1998.49</v>
      </c>
      <c r="D10" s="439">
        <v>1962.6</v>
      </c>
      <c r="E10" s="436">
        <v>1.8286966269234741</v>
      </c>
      <c r="F10" s="434">
        <v>461.77965710060539</v>
      </c>
      <c r="G10" s="437">
        <v>457.06700202613007</v>
      </c>
      <c r="H10" s="436">
        <v>1.0310643852180568</v>
      </c>
    </row>
    <row r="11" spans="1:8" ht="28.5" customHeight="1" thickBot="1" x14ac:dyDescent="0.25">
      <c r="B11" s="155" t="s">
        <v>90</v>
      </c>
      <c r="C11" s="440">
        <v>726.32</v>
      </c>
      <c r="D11" s="441">
        <v>706.13</v>
      </c>
      <c r="E11" s="436">
        <v>2.8592468808859635</v>
      </c>
      <c r="F11" s="434">
        <v>167.82660936272472</v>
      </c>
      <c r="G11" s="437">
        <v>164.44956799180233</v>
      </c>
      <c r="H11" s="436">
        <v>2.0535422574601969</v>
      </c>
    </row>
    <row r="12" spans="1:8" ht="22.5" customHeight="1" thickBot="1" x14ac:dyDescent="0.25">
      <c r="B12" s="155" t="s">
        <v>91</v>
      </c>
      <c r="C12" s="440">
        <v>1175.32</v>
      </c>
      <c r="D12" s="441">
        <v>1166.6600000000001</v>
      </c>
      <c r="E12" s="436">
        <v>0.74228995594259284</v>
      </c>
      <c r="F12" s="434">
        <v>271.57447201811544</v>
      </c>
      <c r="G12" s="437">
        <v>271.7017163883649</v>
      </c>
      <c r="H12" s="436">
        <v>-4.6832376306219753E-2</v>
      </c>
    </row>
    <row r="13" spans="1:8" ht="23.25" customHeight="1" thickBot="1" x14ac:dyDescent="0.25">
      <c r="B13" s="53" t="s">
        <v>92</v>
      </c>
      <c r="C13" s="434">
        <v>1299.05</v>
      </c>
      <c r="D13" s="435">
        <v>1334.47</v>
      </c>
      <c r="E13" s="442">
        <v>-2.6542372627335253</v>
      </c>
      <c r="F13" s="434">
        <v>300.16405564027912</v>
      </c>
      <c r="G13" s="437">
        <v>310.78273830317431</v>
      </c>
      <c r="H13" s="442">
        <v>-3.4167543284004642</v>
      </c>
    </row>
    <row r="14" spans="1:8" ht="34.5" customHeight="1" thickBot="1" x14ac:dyDescent="0.25">
      <c r="B14" s="476" t="s">
        <v>93</v>
      </c>
      <c r="C14" s="438">
        <v>1325.61</v>
      </c>
      <c r="D14" s="439">
        <v>1326.55</v>
      </c>
      <c r="E14" s="443">
        <v>-7.0860502808039988E-2</v>
      </c>
      <c r="F14" s="434">
        <v>306.30112297241089</v>
      </c>
      <c r="G14" s="437">
        <v>308.93826125433753</v>
      </c>
      <c r="H14" s="443">
        <v>-0.85361336314234637</v>
      </c>
    </row>
    <row r="15" spans="1:8" ht="30.75" customHeight="1" thickBot="1" x14ac:dyDescent="0.25">
      <c r="B15" s="557" t="s">
        <v>94</v>
      </c>
      <c r="C15" s="558"/>
      <c r="D15" s="558"/>
      <c r="E15" s="559"/>
      <c r="F15" s="243" t="s">
        <v>274</v>
      </c>
      <c r="G15" s="243" t="s">
        <v>264</v>
      </c>
      <c r="H15" s="260" t="s">
        <v>242</v>
      </c>
    </row>
    <row r="16" spans="1:8" ht="15.75" thickBot="1" x14ac:dyDescent="0.25">
      <c r="B16" s="560"/>
      <c r="C16" s="561"/>
      <c r="D16" s="561"/>
      <c r="E16" s="562"/>
      <c r="F16" s="244">
        <v>4.3277999999999999</v>
      </c>
      <c r="G16" s="244">
        <v>4.2938999999999998</v>
      </c>
      <c r="H16" s="156">
        <v>0.78949207014602207</v>
      </c>
    </row>
    <row r="19" spans="2:4" x14ac:dyDescent="0.2">
      <c r="B19" s="51"/>
      <c r="C19" s="51"/>
      <c r="D19" s="51"/>
    </row>
  </sheetData>
  <mergeCells count="4">
    <mergeCell ref="B5:B8"/>
    <mergeCell ref="C5:H6"/>
    <mergeCell ref="C7:D7"/>
    <mergeCell ref="B15:E16"/>
  </mergeCells>
  <phoneticPr fontId="1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7"/>
  <sheetViews>
    <sheetView workbookViewId="0">
      <selection activeCell="Q9" sqref="Q9"/>
    </sheetView>
  </sheetViews>
  <sheetFormatPr defaultRowHeight="12.75" x14ac:dyDescent="0.2"/>
  <cols>
    <col min="1" max="1" width="9.140625" style="208"/>
    <col min="2" max="2" width="23.28515625" style="208" customWidth="1"/>
    <col min="3" max="16384" width="9.140625" style="208"/>
  </cols>
  <sheetData>
    <row r="2" spans="2:13" ht="15.75" x14ac:dyDescent="0.25">
      <c r="B2" s="98" t="s">
        <v>188</v>
      </c>
      <c r="G2" s="209"/>
    </row>
    <row r="5" spans="2:13" ht="13.5" thickBot="1" x14ac:dyDescent="0.25"/>
    <row r="6" spans="2:13" ht="16.5" customHeight="1" thickBot="1" x14ac:dyDescent="0.25">
      <c r="B6" s="563" t="s">
        <v>86</v>
      </c>
      <c r="C6" s="565" t="s">
        <v>175</v>
      </c>
      <c r="D6" s="566"/>
      <c r="E6" s="566"/>
      <c r="F6" s="566"/>
      <c r="G6" s="566"/>
      <c r="H6" s="566"/>
      <c r="I6" s="565" t="s">
        <v>176</v>
      </c>
      <c r="J6" s="566"/>
      <c r="K6" s="566"/>
      <c r="L6" s="566"/>
      <c r="M6" s="567"/>
    </row>
    <row r="7" spans="2:13" ht="16.5" customHeight="1" thickBot="1" x14ac:dyDescent="0.25">
      <c r="B7" s="564"/>
      <c r="C7" s="210" t="s">
        <v>243</v>
      </c>
      <c r="D7" s="211" t="s">
        <v>245</v>
      </c>
      <c r="E7" s="211" t="s">
        <v>177</v>
      </c>
      <c r="F7" s="212" t="s">
        <v>178</v>
      </c>
      <c r="G7" s="211" t="s">
        <v>179</v>
      </c>
      <c r="H7" s="213" t="s">
        <v>180</v>
      </c>
      <c r="I7" s="214" t="s">
        <v>244</v>
      </c>
      <c r="J7" s="211" t="s">
        <v>181</v>
      </c>
      <c r="K7" s="212" t="s">
        <v>178</v>
      </c>
      <c r="L7" s="211" t="s">
        <v>182</v>
      </c>
      <c r="M7" s="211" t="s">
        <v>183</v>
      </c>
    </row>
    <row r="8" spans="2:13" ht="30" customHeight="1" thickBot="1" x14ac:dyDescent="0.25">
      <c r="B8" s="477" t="s">
        <v>275</v>
      </c>
      <c r="C8" s="217">
        <v>139.47</v>
      </c>
      <c r="D8" s="218"/>
      <c r="E8" s="218">
        <v>142.44999999999999</v>
      </c>
      <c r="F8" s="219">
        <v>139.47</v>
      </c>
      <c r="G8" s="218">
        <v>141.66999999999999</v>
      </c>
      <c r="H8" s="220">
        <v>132.02000000000001</v>
      </c>
      <c r="I8" s="456"/>
      <c r="J8" s="457">
        <v>97.908037908037912</v>
      </c>
      <c r="K8" s="458">
        <v>100</v>
      </c>
      <c r="L8" s="457">
        <v>98.447095362462065</v>
      </c>
      <c r="M8" s="457">
        <v>105.64308438115437</v>
      </c>
    </row>
    <row r="9" spans="2:13" ht="30" customHeight="1" thickBot="1" x14ac:dyDescent="0.25">
      <c r="B9" s="477" t="s">
        <v>184</v>
      </c>
      <c r="C9" s="444">
        <v>726.32</v>
      </c>
      <c r="D9" s="445">
        <v>706.13</v>
      </c>
      <c r="E9" s="446">
        <v>680.43</v>
      </c>
      <c r="F9" s="447">
        <v>635.96</v>
      </c>
      <c r="G9" s="445">
        <v>587.99</v>
      </c>
      <c r="H9" s="448">
        <v>841.77</v>
      </c>
      <c r="I9" s="459">
        <v>102.85924688088596</v>
      </c>
      <c r="J9" s="457">
        <v>106.74426465617331</v>
      </c>
      <c r="K9" s="458">
        <v>114.20844078243914</v>
      </c>
      <c r="L9" s="457">
        <v>123.52591030459702</v>
      </c>
      <c r="M9" s="457">
        <v>86.284852156764913</v>
      </c>
    </row>
    <row r="10" spans="2:13" ht="30" customHeight="1" thickBot="1" x14ac:dyDescent="0.25">
      <c r="B10" s="477" t="s">
        <v>185</v>
      </c>
      <c r="C10" s="444">
        <v>1175.32</v>
      </c>
      <c r="D10" s="445">
        <v>1166.6600000000001</v>
      </c>
      <c r="E10" s="446">
        <v>1161.82</v>
      </c>
      <c r="F10" s="447">
        <v>1145.1500000000001</v>
      </c>
      <c r="G10" s="445">
        <v>1064.21</v>
      </c>
      <c r="H10" s="448">
        <v>1178.1099999999999</v>
      </c>
      <c r="I10" s="459">
        <v>100.7422899559426</v>
      </c>
      <c r="J10" s="457">
        <v>101.1619700125665</v>
      </c>
      <c r="K10" s="458">
        <v>102.63458935510631</v>
      </c>
      <c r="L10" s="457">
        <v>110.44060852651262</v>
      </c>
      <c r="M10" s="457">
        <v>99.76318000865794</v>
      </c>
    </row>
    <row r="11" spans="2:13" ht="30" customHeight="1" thickBot="1" x14ac:dyDescent="0.25">
      <c r="B11" s="477" t="s">
        <v>186</v>
      </c>
      <c r="C11" s="444">
        <v>1772.81</v>
      </c>
      <c r="D11" s="445">
        <v>1787.22</v>
      </c>
      <c r="E11" s="446">
        <v>1839.16</v>
      </c>
      <c r="F11" s="447">
        <v>1795.12</v>
      </c>
      <c r="G11" s="445">
        <v>1680.7</v>
      </c>
      <c r="H11" s="448">
        <v>1624.06</v>
      </c>
      <c r="I11" s="459">
        <v>99.19371985541791</v>
      </c>
      <c r="J11" s="457">
        <v>96.392374779790771</v>
      </c>
      <c r="K11" s="458">
        <v>98.757186149115384</v>
      </c>
      <c r="L11" s="457">
        <v>105.48045457249955</v>
      </c>
      <c r="M11" s="457">
        <v>109.15914436658744</v>
      </c>
    </row>
    <row r="12" spans="2:13" ht="30" customHeight="1" thickBot="1" x14ac:dyDescent="0.25">
      <c r="B12" s="477" t="s">
        <v>187</v>
      </c>
      <c r="C12" s="444">
        <v>1998.49</v>
      </c>
      <c r="D12" s="445">
        <v>1962.6</v>
      </c>
      <c r="E12" s="446">
        <v>2019.26</v>
      </c>
      <c r="F12" s="447">
        <v>2048.9</v>
      </c>
      <c r="G12" s="445">
        <v>1859.24</v>
      </c>
      <c r="H12" s="448">
        <v>1774.56</v>
      </c>
      <c r="I12" s="459">
        <v>101.82869662692347</v>
      </c>
      <c r="J12" s="457">
        <v>98.971405366322315</v>
      </c>
      <c r="K12" s="458">
        <v>97.539655424862119</v>
      </c>
      <c r="L12" s="457">
        <v>107.48961941438438</v>
      </c>
      <c r="M12" s="457">
        <v>112.61890271391218</v>
      </c>
    </row>
    <row r="13" spans="2:13" ht="30" customHeight="1" thickBot="1" x14ac:dyDescent="0.25">
      <c r="B13" s="477" t="s">
        <v>92</v>
      </c>
      <c r="C13" s="449">
        <v>1299.05</v>
      </c>
      <c r="D13" s="450">
        <v>1334.47</v>
      </c>
      <c r="E13" s="446">
        <v>1326.47</v>
      </c>
      <c r="F13" s="447">
        <v>1311.33</v>
      </c>
      <c r="G13" s="445">
        <v>1204.55</v>
      </c>
      <c r="H13" s="448">
        <v>1371.76</v>
      </c>
      <c r="I13" s="459">
        <v>97.345762737266483</v>
      </c>
      <c r="J13" s="457">
        <v>97.932859393729217</v>
      </c>
      <c r="K13" s="458">
        <v>99.063546170681676</v>
      </c>
      <c r="L13" s="457">
        <v>107.84525341413807</v>
      </c>
      <c r="M13" s="457">
        <v>94.699510118388062</v>
      </c>
    </row>
    <row r="14" spans="2:13" ht="30" customHeight="1" thickBot="1" x14ac:dyDescent="0.25">
      <c r="B14" s="477" t="s">
        <v>93</v>
      </c>
      <c r="C14" s="451">
        <v>1325.61</v>
      </c>
      <c r="D14" s="452">
        <v>1326.55</v>
      </c>
      <c r="E14" s="446">
        <v>1343.34</v>
      </c>
      <c r="F14" s="447">
        <v>1320.36</v>
      </c>
      <c r="G14" s="445">
        <v>1233.4100000000001</v>
      </c>
      <c r="H14" s="448">
        <v>1351.49</v>
      </c>
      <c r="I14" s="459">
        <v>99.929139497191969</v>
      </c>
      <c r="J14" s="457">
        <v>98.680155433471796</v>
      </c>
      <c r="K14" s="458">
        <v>100.39761883122786</v>
      </c>
      <c r="L14" s="457">
        <v>107.47521100039727</v>
      </c>
      <c r="M14" s="457">
        <v>98.085076471154053</v>
      </c>
    </row>
    <row r="16" spans="2:13" x14ac:dyDescent="0.2">
      <c r="B16"/>
      <c r="C16"/>
      <c r="D16"/>
    </row>
    <row r="17" spans="2:4" x14ac:dyDescent="0.2">
      <c r="B17" s="261"/>
      <c r="C17" s="261"/>
      <c r="D17" s="261"/>
    </row>
  </sheetData>
  <sheetProtection formatCells="0" formatColumns="0" formatRows="0"/>
  <mergeCells count="3">
    <mergeCell ref="B6:B7"/>
    <mergeCell ref="C6:H6"/>
    <mergeCell ref="I6:M6"/>
  </mergeCells>
  <phoneticPr fontId="81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10"/>
  <sheetViews>
    <sheetView zoomScale="80" workbookViewId="0">
      <selection activeCell="Y21" sqref="Y21"/>
    </sheetView>
  </sheetViews>
  <sheetFormatPr defaultRowHeight="12.75" x14ac:dyDescent="0.2"/>
  <cols>
    <col min="1" max="1" width="28.5703125" customWidth="1"/>
    <col min="2" max="4" width="13.85546875" customWidth="1"/>
    <col min="5" max="5" width="15" customWidth="1"/>
    <col min="6" max="6" width="16.140625" customWidth="1"/>
  </cols>
  <sheetData>
    <row r="3" spans="1:15" ht="15.75" x14ac:dyDescent="0.25">
      <c r="A3" s="98" t="s">
        <v>174</v>
      </c>
    </row>
    <row r="4" spans="1:15" ht="15.75" x14ac:dyDescent="0.25">
      <c r="A4" s="98" t="s">
        <v>247</v>
      </c>
    </row>
    <row r="6" spans="1:15" s="16" customFormat="1" ht="15" x14ac:dyDescent="0.2"/>
    <row r="7" spans="1:15" s="16" customFormat="1" ht="15" x14ac:dyDescent="0.2">
      <c r="A7" s="1"/>
    </row>
    <row r="8" spans="1:15" x14ac:dyDescent="0.2">
      <c r="A8" s="1"/>
    </row>
    <row r="9" spans="1:15" ht="15" customHeight="1" x14ac:dyDescent="0.25">
      <c r="B9" s="56"/>
      <c r="C9" s="44"/>
      <c r="D9" s="44"/>
    </row>
    <row r="10" spans="1:15" ht="21" customHeight="1" x14ac:dyDescent="0.25">
      <c r="C10" s="45"/>
      <c r="E10" s="56">
        <v>2018</v>
      </c>
      <c r="O10" s="56">
        <v>2019</v>
      </c>
    </row>
  </sheetData>
  <phoneticPr fontId="18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S63" sqref="S63"/>
    </sheetView>
  </sheetViews>
  <sheetFormatPr defaultRowHeight="12.75" x14ac:dyDescent="0.2"/>
  <sheetData/>
  <phoneticPr fontId="1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12</vt:i4>
      </vt:variant>
    </vt:vector>
  </HeadingPairs>
  <TitlesOfParts>
    <vt:vector size="12" baseType="lpstr">
      <vt:lpstr>INFO</vt:lpstr>
      <vt:lpstr>c. sprzedaży produkty stałe</vt:lpstr>
      <vt:lpstr>c. sprzedaży sery i twarogi</vt:lpstr>
      <vt:lpstr>c.sprzedaży produkty płynne</vt:lpstr>
      <vt:lpstr>mleko do skupu</vt:lpstr>
      <vt:lpstr>Tab. tygodniowa</vt:lpstr>
      <vt:lpstr>Dynamika zmiany cen</vt:lpstr>
      <vt:lpstr>% wskaźnik zmiany cen</vt:lpstr>
      <vt:lpstr>Średnie mies. 2016-2018</vt:lpstr>
      <vt:lpstr>Polska a UE</vt:lpstr>
      <vt:lpstr>Handel zagraniczny-ogółem</vt:lpstr>
      <vt:lpstr>Handel zagr. wg krajów </vt:lpstr>
    </vt:vector>
  </TitlesOfParts>
  <Company>MRiRW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Banasiewicz Dariusz</dc:creator>
  <cp:lastModifiedBy>Banasiewicz Dariusz</cp:lastModifiedBy>
  <cp:lastPrinted>2016-03-15T08:02:46Z</cp:lastPrinted>
  <dcterms:created xsi:type="dcterms:W3CDTF">2002-10-07T11:02:33Z</dcterms:created>
  <dcterms:modified xsi:type="dcterms:W3CDTF">2019-02-21T10:26:58Z</dcterms:modified>
</cp:coreProperties>
</file>