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.wawszczyk\Pictures\www\2023\2023-07-18 ogloszenie sprzet\"/>
    </mc:Choice>
  </mc:AlternateContent>
  <xr:revisionPtr revIDLastSave="0" documentId="13_ncr:1_{7D6C7646-A084-470F-9259-EB5EAA2754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k_Export_638137011101883678" sheetId="1" r:id="rId1"/>
  </sheets>
  <definedNames>
    <definedName name="_xlnm.Print_Area" localSheetId="0">Esk_Export_638137011101883678!$A$1:$L$154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1" l="1"/>
  <c r="J66" i="1" s="1"/>
  <c r="I65" i="1"/>
  <c r="J65" i="1" s="1"/>
  <c r="I64" i="1"/>
  <c r="J64" i="1" s="1"/>
  <c r="I63" i="1"/>
  <c r="J63" i="1" s="1"/>
  <c r="I62" i="1"/>
  <c r="J62" i="1" s="1"/>
  <c r="I44" i="1"/>
  <c r="J44" i="1" s="1"/>
  <c r="I43" i="1"/>
  <c r="J43" i="1" s="1"/>
  <c r="I29" i="1"/>
  <c r="J29" i="1" s="1"/>
  <c r="K29" i="1" s="1"/>
  <c r="I23" i="1"/>
  <c r="J23" i="1" s="1"/>
  <c r="K23" i="1" s="1"/>
  <c r="I82" i="1"/>
  <c r="J82" i="1" s="1"/>
  <c r="K82" i="1" s="1"/>
  <c r="I6" i="1"/>
  <c r="J6" i="1" s="1"/>
  <c r="I97" i="1"/>
  <c r="J97" i="1" s="1"/>
  <c r="K97" i="1" s="1"/>
  <c r="I96" i="1"/>
  <c r="J96" i="1" s="1"/>
  <c r="K96" i="1" s="1"/>
  <c r="I95" i="1"/>
  <c r="J95" i="1" s="1"/>
  <c r="K95" i="1" s="1"/>
  <c r="I121" i="1" l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20" i="1"/>
  <c r="J120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4" i="1"/>
  <c r="J24" i="1" s="1"/>
  <c r="I25" i="1"/>
  <c r="J25" i="1" s="1"/>
  <c r="I26" i="1"/>
  <c r="J26" i="1" s="1"/>
  <c r="I27" i="1"/>
  <c r="J27" i="1" s="1"/>
  <c r="I28" i="1"/>
  <c r="J28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5" i="1"/>
  <c r="J5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4" i="1"/>
  <c r="J4" i="1" s="1"/>
  <c r="G153" i="1"/>
</calcChain>
</file>

<file path=xl/sharedStrings.xml><?xml version="1.0" encoding="utf-8"?>
<sst xmlns="http://schemas.openxmlformats.org/spreadsheetml/2006/main" count="943" uniqueCount="419">
  <si>
    <t>Lp</t>
  </si>
  <si>
    <t>Rodzaj</t>
  </si>
  <si>
    <t>Nazwa</t>
  </si>
  <si>
    <t>Nr. Ewiden.</t>
  </si>
  <si>
    <t>Nr. Seryjny</t>
  </si>
  <si>
    <t>Data Zakupu</t>
  </si>
  <si>
    <t>Prokuratura</t>
  </si>
  <si>
    <t>Fax</t>
  </si>
  <si>
    <t>UTAX P-3527 W MFP-urz. z modułem fax-u</t>
  </si>
  <si>
    <t>8W-05175</t>
  </si>
  <si>
    <t>VNX6Z00253</t>
  </si>
  <si>
    <t>Czajnik</t>
  </si>
  <si>
    <t>Czajnik elektryczny Philips</t>
  </si>
  <si>
    <t>b/d</t>
  </si>
  <si>
    <t>Czajnik elektryczny Zelmer</t>
  </si>
  <si>
    <t>Czajnik elektryczny Aqua Niewiadów</t>
  </si>
  <si>
    <t>Niszczarka</t>
  </si>
  <si>
    <t>Niszczarka HSM C16</t>
  </si>
  <si>
    <t>8W-04691</t>
  </si>
  <si>
    <t>331 43 658</t>
  </si>
  <si>
    <t>8W-04690</t>
  </si>
  <si>
    <t>331 43 657</t>
  </si>
  <si>
    <t>Kopiarka</t>
  </si>
  <si>
    <t>Kopiarka CANON IR3035 N</t>
  </si>
  <si>
    <t>8-00058</t>
  </si>
  <si>
    <t>MUQ 03479</t>
  </si>
  <si>
    <t>8-00057</t>
  </si>
  <si>
    <t>MUQ 03544</t>
  </si>
  <si>
    <t>Telefon stacjonarny</t>
  </si>
  <si>
    <t>"Telefon bezprzew.""PANASONIC""KXT CD210"</t>
  </si>
  <si>
    <t>8W-01157</t>
  </si>
  <si>
    <t>6ABQB016654</t>
  </si>
  <si>
    <t>Niszczarka HSM 105,2</t>
  </si>
  <si>
    <t>8W-00492</t>
  </si>
  <si>
    <t>SN 250187195</t>
  </si>
  <si>
    <t>RTV</t>
  </si>
  <si>
    <t>"Radiomag.""PHILIPS""AZ1300"</t>
  </si>
  <si>
    <t>8W-00105</t>
  </si>
  <si>
    <t>KZ010316024678</t>
  </si>
  <si>
    <t>AGD</t>
  </si>
  <si>
    <t>Kuchenka mikrofalowa</t>
  </si>
  <si>
    <t>8W-02676</t>
  </si>
  <si>
    <t>"Radiomag.""SAMSUNG RCD-590"""</t>
  </si>
  <si>
    <t>8W-00865</t>
  </si>
  <si>
    <t>1TYK900305</t>
  </si>
  <si>
    <t>"Radiomag.""SAMSUNG"""</t>
  </si>
  <si>
    <t>8W-00093</t>
  </si>
  <si>
    <t>1TYK900350</t>
  </si>
  <si>
    <t>8W-00083</t>
  </si>
  <si>
    <t>1TFK600380</t>
  </si>
  <si>
    <t>Kalkulator</t>
  </si>
  <si>
    <t>Kalkulator CANON MP 1211-LTS</t>
  </si>
  <si>
    <t>Łącznie: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</si>
  <si>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</si>
  <si>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</si>
  <si>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</si>
  <si>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</si>
  <si>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</si>
  <si>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</si>
  <si>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</si>
  <si>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</si>
  <si>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</si>
  <si>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</si>
  <si>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</si>
  <si>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</si>
  <si>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</si>
  <si>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</si>
  <si>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</si>
  <si>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</si>
  <si>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</si>
  <si>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</si>
  <si>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</si>
  <si>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</si>
  <si>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</si>
  <si>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</si>
  <si>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</si>
  <si>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</si>
  <si>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PR Opoczno</t>
  </si>
  <si>
    <t>Niszczarka "KOBRA" S150 E Specjal</t>
  </si>
  <si>
    <t>8W-03015</t>
  </si>
  <si>
    <t>15055/1106</t>
  </si>
  <si>
    <t>Meble</t>
  </si>
  <si>
    <t>8W-04693</t>
  </si>
  <si>
    <t>331 43 660</t>
  </si>
  <si>
    <t>"Niszczarka""FELLOWES"" PS70"</t>
  </si>
  <si>
    <t>8W-01413</t>
  </si>
  <si>
    <t>"Niszczarka""FELLOWES"" PS70-2"</t>
  </si>
  <si>
    <t>8W-01852</t>
  </si>
  <si>
    <t>8W-01411</t>
  </si>
  <si>
    <t>Maszyna do pisania</t>
  </si>
  <si>
    <t>"Maszyna do pis.""OPTIMA"" SP20"</t>
  </si>
  <si>
    <t>8W-01928</t>
  </si>
  <si>
    <t>"Maszyna do pis.""OPTIMA"" SP21"</t>
  </si>
  <si>
    <t>8W-01927</t>
  </si>
  <si>
    <t>"Maszyna do pis.""OPTIMA"" SP220"</t>
  </si>
  <si>
    <t>8W-01925</t>
  </si>
  <si>
    <t>"Maszyna do pis.""ROBOTRON"" S6007"</t>
  </si>
  <si>
    <t>8W-01924</t>
  </si>
  <si>
    <t>"Maszyna do pis.""ERIKA"" 3000 elektronic"</t>
  </si>
  <si>
    <t>8W-01922</t>
  </si>
  <si>
    <t>Fotel "MENAGER" skóra</t>
  </si>
  <si>
    <t>8W-01293</t>
  </si>
  <si>
    <t>8W-01124</t>
  </si>
  <si>
    <t>Kopiarka "CANON" NP6512</t>
  </si>
  <si>
    <t>8W-01934</t>
  </si>
  <si>
    <t>UGA 46523</t>
  </si>
  <si>
    <t>Telefax "PANASONIC" UF590</t>
  </si>
  <si>
    <t>8W-00067</t>
  </si>
  <si>
    <t>JCP2BT00610</t>
  </si>
  <si>
    <t>Krzesło "PRESTIGE"</t>
  </si>
  <si>
    <t>8W-01849</t>
  </si>
  <si>
    <t>8W-01848</t>
  </si>
  <si>
    <t>8W-01850</t>
  </si>
  <si>
    <t>8W-01851</t>
  </si>
  <si>
    <t>Dywan</t>
  </si>
  <si>
    <t>Dywan (2,3x3,4m)</t>
  </si>
  <si>
    <t>8W-02794</t>
  </si>
  <si>
    <t>8W-02793</t>
  </si>
  <si>
    <t>8W-02792</t>
  </si>
  <si>
    <t>8W-02791</t>
  </si>
  <si>
    <t>Dywan (2,0x3,0m)</t>
  </si>
  <si>
    <t>8W-02790</t>
  </si>
  <si>
    <t>8W-02789</t>
  </si>
  <si>
    <t>8W-02788</t>
  </si>
  <si>
    <t>8W-02787</t>
  </si>
  <si>
    <t>Dywan (1,7x2,4m)</t>
  </si>
  <si>
    <t>8W-02786</t>
  </si>
  <si>
    <t>8W-02785</t>
  </si>
  <si>
    <t>Dywan (1,5x2,0m)</t>
  </si>
  <si>
    <t>8W-02784</t>
  </si>
  <si>
    <t>8W-02783</t>
  </si>
  <si>
    <t>8W-02782</t>
  </si>
  <si>
    <t>8W-02781</t>
  </si>
  <si>
    <t>8W-02780</t>
  </si>
  <si>
    <t>8W-02779</t>
  </si>
  <si>
    <t>Toga</t>
  </si>
  <si>
    <t>Toga prokuratorska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</si>
  <si>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</si>
  <si>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</si>
  <si>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</si>
  <si>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</si>
  <si>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</si>
  <si>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</si>
  <si>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</si>
  <si>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</si>
  <si>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</si>
  <si>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</si>
  <si>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</si>
  <si>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</si>
  <si>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</si>
  <si>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Kawiarka</t>
  </si>
  <si>
    <t>Kawiarka DE LONGHI ECAM 25462.S</t>
  </si>
  <si>
    <t>8W-04832</t>
  </si>
  <si>
    <t>EWS 08484</t>
  </si>
  <si>
    <t>Kopiarka CANON iR 2025 z szafką</t>
  </si>
  <si>
    <t>8-00061</t>
  </si>
  <si>
    <t>Kopiarka CANON iR 2025</t>
  </si>
  <si>
    <t>8-00059</t>
  </si>
  <si>
    <t>MXM00078</t>
  </si>
  <si>
    <t>Podstawa pod ksero iR 2020</t>
  </si>
  <si>
    <t>8W-04591</t>
  </si>
  <si>
    <t>Wentylator</t>
  </si>
  <si>
    <t>Wentylator 8610</t>
  </si>
  <si>
    <t>8W-02741</t>
  </si>
  <si>
    <t>"Krzesło ""STYL IPP"""</t>
  </si>
  <si>
    <t>8W-02573</t>
  </si>
  <si>
    <t>8W-02567</t>
  </si>
  <si>
    <t>"Krzesło ""KALIF"""</t>
  </si>
  <si>
    <t>8W-02564</t>
  </si>
  <si>
    <t>8W-02563</t>
  </si>
  <si>
    <t>8W-02554</t>
  </si>
  <si>
    <t>"Krzesło ""BETA"" tapic."</t>
  </si>
  <si>
    <t>8W-02474</t>
  </si>
  <si>
    <t>EKSPRES do kawy AEG-CG CAFE GRANDE</t>
  </si>
  <si>
    <t>8W-03179</t>
  </si>
  <si>
    <t>Telefax "PANASONIC" KXFTPD</t>
  </si>
  <si>
    <t>8W-01696</t>
  </si>
  <si>
    <t>2JAWA001244</t>
  </si>
  <si>
    <t>Radiomag."SAMSUNG RCD-590"z CD</t>
  </si>
  <si>
    <t>8W-00864</t>
  </si>
  <si>
    <t>1TYK900119</t>
  </si>
  <si>
    <t>Radiomagnetofon SONY</t>
  </si>
  <si>
    <t>8W-04456</t>
  </si>
  <si>
    <t>194 78 66</t>
  </si>
  <si>
    <t>Niszczarka HSM X15</t>
  </si>
  <si>
    <t>8W-01862</t>
  </si>
  <si>
    <t>Lampa</t>
  </si>
  <si>
    <t>Lampa Globo</t>
  </si>
  <si>
    <t>8W-04665</t>
  </si>
  <si>
    <t>331 43 608</t>
  </si>
  <si>
    <t>8W-05174</t>
  </si>
  <si>
    <t>N217W112693G</t>
  </si>
  <si>
    <t>8W-03180</t>
  </si>
  <si>
    <t>Urządzenie wielofunkcyjne (druk.)</t>
  </si>
  <si>
    <t>SAMSUNG SCX5530FN</t>
  </si>
  <si>
    <t>8W-02981</t>
  </si>
  <si>
    <t>8U34B1EP90002L3</t>
  </si>
  <si>
    <t>Kopiarka"CANON" NP6512</t>
  </si>
  <si>
    <t>UQA46544</t>
  </si>
  <si>
    <t>8W-01073</t>
  </si>
  <si>
    <t>8W-04685</t>
  </si>
  <si>
    <t>Niszczarka"FELLOWES" PS70</t>
  </si>
  <si>
    <t>8W-01410</t>
  </si>
  <si>
    <t>Niszczarka dokum."FELLOWES PS70-2"</t>
  </si>
  <si>
    <t>8W-00894</t>
  </si>
  <si>
    <t>8W-01401</t>
  </si>
  <si>
    <t>Faks PANASONIC KX-MB 2061 PPB</t>
  </si>
  <si>
    <t>8W-04820</t>
  </si>
  <si>
    <t>Ekspres "ROWENTA" ES180</t>
  </si>
  <si>
    <t>141988/R</t>
  </si>
  <si>
    <t>8W-01644</t>
  </si>
  <si>
    <t>38.</t>
  </si>
  <si>
    <t>39.</t>
  </si>
  <si>
    <t>40.</t>
  </si>
  <si>
    <t>41.</t>
  </si>
  <si>
    <t>42.</t>
  </si>
  <si>
    <t>47.</t>
  </si>
  <si>
    <t>48.</t>
  </si>
  <si>
    <t>Krzesło STILLO 10 gtp ef 020</t>
  </si>
  <si>
    <t>8W-03721</t>
  </si>
  <si>
    <t>Wentylator "MAJOR"</t>
  </si>
  <si>
    <t>8W-00541</t>
  </si>
  <si>
    <t>Fotel obrotowy Q-082 (brąz)</t>
  </si>
  <si>
    <t>8W-04830</t>
  </si>
  <si>
    <t>Krzesło obrot. tapic. ISO czrno-szare</t>
  </si>
  <si>
    <t>8W-05216</t>
  </si>
  <si>
    <t>Krzesło ISO chrom ef 020</t>
  </si>
  <si>
    <t>8W-03665</t>
  </si>
  <si>
    <t>Fotel MIRAGE sd12 niebieski</t>
  </si>
  <si>
    <t>8W-03810</t>
  </si>
  <si>
    <t>Telewizor "PHILIPS" 21C</t>
  </si>
  <si>
    <t>8W-00057</t>
  </si>
  <si>
    <t>3HAK800295M</t>
  </si>
  <si>
    <t>Telewizor "SAMSUNG" CK21HT5X</t>
  </si>
  <si>
    <t>8W-01895</t>
  </si>
  <si>
    <t>Urządzenie KYOCERA KM-2560 wielofunkcyjne</t>
  </si>
  <si>
    <t>8W-05166</t>
  </si>
  <si>
    <t>QAW0115862,1102H03NLO</t>
  </si>
  <si>
    <t>Kserokop.CANON NP 6317</t>
  </si>
  <si>
    <t>8-00043</t>
  </si>
  <si>
    <t>UKB 28726</t>
  </si>
  <si>
    <t>Kserokopiarka CANON iR2520</t>
  </si>
  <si>
    <t>8W-04969</t>
  </si>
  <si>
    <t>FQQ60959,podaj.FWG59402</t>
  </si>
  <si>
    <t>8-00060</t>
  </si>
  <si>
    <t>MXM00268</t>
  </si>
  <si>
    <t>Kopiarka CANON iR 2018 z szafką</t>
  </si>
  <si>
    <t>8-00063</t>
  </si>
  <si>
    <t>EWS 08480</t>
  </si>
  <si>
    <t>43.</t>
  </si>
  <si>
    <t>44.</t>
  </si>
  <si>
    <t>45.</t>
  </si>
  <si>
    <t>46.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</si>
  <si>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</si>
  <si>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</si>
  <si>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</si>
  <si>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</si>
  <si>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</si>
  <si>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</si>
  <si>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</si>
  <si>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</si>
  <si>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</si>
  <si>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</si>
  <si>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</si>
  <si>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</si>
  <si>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Odkurzacz "KERCHER" TN351ECO przemysł.</t>
  </si>
  <si>
    <t>8W-02703</t>
  </si>
  <si>
    <t>Odkurzacz"ZELMER"4000.0.M67ST</t>
  </si>
  <si>
    <t>8W-03145</t>
  </si>
  <si>
    <t>Odkurzacz ELECTROLUX 3385P</t>
  </si>
  <si>
    <t>8W-04420</t>
  </si>
  <si>
    <t>Chłodziarka "AK-130"</t>
  </si>
  <si>
    <t>8W-01640</t>
  </si>
  <si>
    <t>"Chłodziarka ""HAIER"" HR-60"</t>
  </si>
  <si>
    <t>8W-00930</t>
  </si>
  <si>
    <t>BA0110E1800BG4220921</t>
  </si>
  <si>
    <t>Faks PANASONIC KX FL 613 PD (laser.)</t>
  </si>
  <si>
    <t>8W-04763</t>
  </si>
  <si>
    <t>2GBWD 042935</t>
  </si>
  <si>
    <t>Fax PANASONIC KM-MB 773PD</t>
  </si>
  <si>
    <t>8W-03906</t>
  </si>
  <si>
    <t>8JBFD006605</t>
  </si>
  <si>
    <t>Fax PANASONIC KX-FL613 PD</t>
  </si>
  <si>
    <t>8W-04715</t>
  </si>
  <si>
    <t>67.</t>
  </si>
  <si>
    <t>61.</t>
  </si>
  <si>
    <t>62.</t>
  </si>
  <si>
    <t>63.</t>
  </si>
  <si>
    <t>64.</t>
  </si>
  <si>
    <t>65.</t>
  </si>
  <si>
    <t>66.</t>
  </si>
  <si>
    <t>68.</t>
  </si>
  <si>
    <t>69.</t>
  </si>
  <si>
    <t>70.</t>
  </si>
  <si>
    <t>71.</t>
  </si>
  <si>
    <t>Krzesło</t>
  </si>
  <si>
    <t>8W-04380</t>
  </si>
  <si>
    <t>8W-00134</t>
  </si>
  <si>
    <t>8W-00151</t>
  </si>
  <si>
    <t>8W-04677</t>
  </si>
  <si>
    <t>8W-02753</t>
  </si>
  <si>
    <t>29113/0303</t>
  </si>
  <si>
    <t>Kalkulator CASIO</t>
  </si>
  <si>
    <t>8W-00624</t>
  </si>
  <si>
    <t>C3056189</t>
  </si>
  <si>
    <t>8W-00133</t>
  </si>
  <si>
    <t>8W-03016</t>
  </si>
  <si>
    <t>15059/1106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</si>
  <si>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</si>
  <si>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</si>
  <si>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</si>
  <si>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</si>
  <si>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</si>
  <si>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</si>
  <si>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</si>
  <si>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</si>
  <si>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</si>
  <si>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</si>
  <si>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</si>
  <si>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</si>
  <si>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Szafa z drzw.suwanymi</t>
  </si>
  <si>
    <t>8W-00199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</si>
  <si>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</si>
  <si>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</si>
  <si>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</si>
  <si>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</si>
  <si>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</si>
  <si>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</si>
  <si>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</si>
  <si>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</si>
  <si>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</si>
  <si>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</si>
  <si>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</si>
  <si>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</si>
  <si>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</si>
  <si>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113.</t>
  </si>
  <si>
    <t>114.</t>
  </si>
  <si>
    <t>116.</t>
  </si>
  <si>
    <t>117.</t>
  </si>
  <si>
    <t>118.</t>
  </si>
  <si>
    <t>119.</t>
  </si>
  <si>
    <t>120.</t>
  </si>
  <si>
    <t>121.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</si>
  <si>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</si>
  <si>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</si>
  <si>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</si>
  <si>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</si>
  <si>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</si>
  <si>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</si>
  <si>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</si>
  <si>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</si>
  <si>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</si>
  <si>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</si>
  <si>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</si>
  <si>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</si>
  <si>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</si>
  <si>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</si>
  <si>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</si>
  <si>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</si>
  <si>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Uwagi</t>
  </si>
  <si>
    <t>uszkodzony/ekspertyza</t>
  </si>
  <si>
    <t xml:space="preserve"> uszkodzony</t>
  </si>
  <si>
    <t>Wycena</t>
  </si>
  <si>
    <t>Cena zakupu</t>
  </si>
  <si>
    <t>Kuchenka mikrofalowa ZANUSSI ZM17S</t>
  </si>
  <si>
    <t>przestarzały/zbędny</t>
  </si>
  <si>
    <t>zniszczony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</si>
  <si>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</si>
  <si>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</si>
  <si>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</si>
  <si>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</si>
  <si>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</si>
  <si>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</si>
  <si>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</si>
  <si>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</si>
  <si>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</si>
  <si>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</si>
  <si>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</si>
  <si>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</si>
  <si>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</si>
  <si>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</si>
  <si>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</si>
  <si>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</si>
  <si>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115.</t>
  </si>
  <si>
    <t>122.</t>
  </si>
  <si>
    <t>PR Bełchatów</t>
  </si>
  <si>
    <t>PR Tomaszów Mazowiecki</t>
  </si>
  <si>
    <t>PR Piotrków Trybunalski</t>
  </si>
  <si>
    <t>PR Radomsko</t>
  </si>
  <si>
    <t>PO Piotrków Trybunalski</t>
  </si>
  <si>
    <t>8W-04363</t>
  </si>
  <si>
    <t>8W-04369</t>
  </si>
  <si>
    <t>8W-04364</t>
  </si>
  <si>
    <t>Odkurzacz SAMSUNG VC21F60WNAR/WNAVC</t>
  </si>
  <si>
    <t>8W-04836</t>
  </si>
  <si>
    <t>0A4T8FCF300023N</t>
  </si>
  <si>
    <t>8W-04668</t>
  </si>
  <si>
    <t>331 43 629</t>
  </si>
  <si>
    <t>Kopiarka"DEVELOP INEO"161</t>
  </si>
  <si>
    <t>8W-01406</t>
  </si>
  <si>
    <t>8-00062</t>
  </si>
  <si>
    <t>MXM 05859</t>
  </si>
  <si>
    <t>Telewizor"GRUNDIG"</t>
  </si>
  <si>
    <t>8W-00881</t>
  </si>
  <si>
    <t>Wentylator Primo duży</t>
  </si>
  <si>
    <t>Wentylator Major mały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</si>
  <si>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</si>
  <si>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</si>
  <si>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</si>
  <si>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</si>
  <si>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</si>
  <si>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</si>
  <si>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</si>
  <si>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</si>
  <si>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</si>
  <si>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</si>
  <si>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</si>
  <si>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 xml:space="preserve">Załącznik do ogłoszenia z dnia 18 lipca 2023r. o zbędnych składnikach rzeczowych majątku ruchomego </t>
  </si>
  <si>
    <t>uszkodzony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</si>
</sst>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 wrapText="1"/>
    </xf>
    <xf numFmtId="0" fontId="16" fillId="0" borderId="0" xfId="0" applyFont="1"/>
    <xf numFmtId="4" fontId="0" fillId="0" borderId="0" xfId="0" applyNumberFormat="1"/>
    <xf numFmtId="4" fontId="16" fillId="0" borderId="0" xfId="0" applyNumberFormat="1" applyFont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center" vertical="center"/>
    </xf>
    <xf numFmtId="4" fontId="20" fillId="0" borderId="1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/>
    </xf>
    <xf numFmtId="14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right" vertical="center"/>
    </xf>
    <xf numFmtId="0" fontId="20" fillId="33" borderId="10" xfId="0" applyFont="1" applyFill="1" applyBorder="1" applyAlignment="1">
      <alignment horizontal="left" vertical="center"/>
    </xf>
    <xf numFmtId="14" fontId="20" fillId="33" borderId="10" xfId="0" applyNumberFormat="1" applyFont="1" applyFill="1" applyBorder="1" applyAlignment="1">
      <alignment horizontal="center" vertical="center"/>
    </xf>
    <xf numFmtId="4" fontId="20" fillId="33" borderId="10" xfId="0" applyNumberFormat="1" applyFont="1" applyFill="1" applyBorder="1" applyAlignment="1">
      <alignment horizontal="right" vertical="center"/>
    </xf>
    <xf numFmtId="0" fontId="20" fillId="0" borderId="10" xfId="0" applyFont="1" applyBorder="1" applyAlignment="1">
      <alignment horizontal="left" wrapText="1"/>
    </xf>
    <xf numFmtId="0" fontId="20" fillId="0" borderId="10" xfId="0" applyFont="1" applyBorder="1" applyAlignment="1">
      <alignment horizontal="left"/>
    </xf>
    <xf numFmtId="14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wrapText="1"/>
    </xf>
    <xf numFmtId="0" fontId="20" fillId="33" borderId="10" xfId="0" applyFont="1" applyFill="1" applyBorder="1" applyAlignment="1">
      <alignment horizontal="left"/>
    </xf>
    <xf numFmtId="14" fontId="20" fillId="33" borderId="10" xfId="0" applyNumberFormat="1" applyFont="1" applyFill="1" applyBorder="1" applyAlignment="1">
      <alignment horizontal="center"/>
    </xf>
    <xf numFmtId="0" fontId="20" fillId="0" borderId="10" xfId="0" applyFont="1" applyBorder="1" applyAlignment="1">
      <alignment wrapText="1"/>
    </xf>
    <xf numFmtId="8" fontId="19" fillId="0" borderId="10" xfId="0" applyNumberFormat="1" applyFont="1" applyBorder="1" applyAlignment="1">
      <alignment horizontal="right"/>
    </xf>
    <xf numFmtId="8" fontId="19" fillId="0" borderId="10" xfId="0" applyNumberFormat="1" applyFont="1" applyBorder="1" applyAlignment="1">
      <alignment horizontal="left"/>
    </xf>
    <xf numFmtId="164" fontId="20" fillId="0" borderId="10" xfId="0" applyNumberFormat="1" applyFont="1" applyBorder="1" applyAlignment="1">
      <alignment horizontal="left" vertical="center" wrapText="1"/>
    </xf>
    <xf numFmtId="44" fontId="0" fillId="0" borderId="0" xfId="42" applyFont="1"/>
    <xf numFmtId="0" fontId="22" fillId="0" borderId="0" xfId="0" applyFont="1" applyAlignment="1">
      <alignment vertical="center"/>
    </xf>
    <xf numFmtId="9" fontId="22" fillId="0" borderId="0" xfId="0" applyNumberFormat="1" applyFont="1" applyAlignment="1">
      <alignment horizontal="right" vertical="center"/>
    </xf>
    <xf numFmtId="44" fontId="22" fillId="0" borderId="0" xfId="42" applyFont="1" applyAlignment="1">
      <alignment horizontal="right" vertical="center"/>
    </xf>
    <xf numFmtId="0" fontId="23" fillId="0" borderId="0" xfId="0" applyFont="1" applyAlignment="1">
      <alignment horizontal="left" vertical="center" wrapText="1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Walutowy" xfId="42" builtinId="4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154"/>
  <sheetViews>
    <sheetView showGridLines="0" tabSelected="1" zoomScaleNormal="100" workbookViewId="0"/>
  </sheetViews>
  <sheetFormatPr defaultRowHeight="15" x14ac:dyDescent="0.25"/>
  <cols>
    <col min="1" max="1" width="6" customWidth="1"/>
    <col min="2" max="2" width="10" style="1" customWidth="1"/>
    <col min="3" max="3" width="28" customWidth="1"/>
    <col min="4" max="4" width="13" customWidth="1"/>
    <col min="5" max="5" width="11.85546875" customWidth="1"/>
    <col min="6" max="7" width="12.42578125" customWidth="1"/>
    <col min="8" max="8" width="22" customWidth="1"/>
    <col min="9" max="10" width="14.42578125" hidden="1" customWidth="1"/>
    <col min="11" max="11" width="14.42578125" customWidth="1"/>
    <col min="12" max="12" width="15.85546875" customWidth="1"/>
    <col min="13" max="13" width="10.85546875" bestFit="1" customWidth="1"/>
    <col min="14" max="14" width="51.42578125" bestFit="1" customWidth="1"/>
  </cols>
  <sheetData>
    <row r="1" spans="1:15" ht="93" customHeight="1" x14ac:dyDescent="0.25">
      <c r="H1" s="37" t="s">
        <v>417</v>
      </c>
      <c r="I1" s="37"/>
      <c r="J1" s="37"/>
      <c r="K1" s="37"/>
      <c r="L1" s="37"/>
    </row>
    <row r="2" spans="1:15" ht="26.45" customHeight="1" x14ac:dyDescent="0.25"/>
    <row r="3" spans="1:15" s="2" customFormat="1" x14ac:dyDescent="0.25">
      <c r="A3" s="5" t="s">
        <v>0</v>
      </c>
      <c r="B3" s="6" t="s">
        <v>1</v>
      </c>
      <c r="C3" s="7" t="s">
        <v>2</v>
      </c>
      <c r="D3" s="8" t="s">
        <v>3</v>
      </c>
      <c r="E3" s="8" t="s">
        <v>4</v>
      </c>
      <c r="F3" s="8" t="s">
        <v>5</v>
      </c>
      <c r="G3" s="8" t="s">
        <v>363</v>
      </c>
      <c r="H3" s="7" t="s">
        <v>6</v>
      </c>
      <c r="I3" s="7" t="s">
        <v>362</v>
      </c>
      <c r="J3" s="7"/>
      <c r="K3" s="7" t="s">
        <v>362</v>
      </c>
      <c r="L3" s="8" t="s">
        <v>359</v>
      </c>
    </row>
    <row r="4" spans="1:15" x14ac:dyDescent="0.25">
      <c r="A4" s="9" t="s">
        <v>54</v>
      </c>
      <c r="B4" s="10" t="s">
        <v>39</v>
      </c>
      <c r="C4" s="10" t="s">
        <v>40</v>
      </c>
      <c r="D4" s="11" t="s">
        <v>41</v>
      </c>
      <c r="E4" s="10"/>
      <c r="F4" s="12">
        <v>37923</v>
      </c>
      <c r="G4" s="13">
        <v>419</v>
      </c>
      <c r="H4" s="10" t="s">
        <v>389</v>
      </c>
      <c r="I4" s="10">
        <f>G4*0.03</f>
        <v>12.57</v>
      </c>
      <c r="J4" s="32">
        <f>CEILING(I4,1)</f>
        <v>13</v>
      </c>
      <c r="K4" s="32">
        <v>13</v>
      </c>
      <c r="L4" s="9" t="s">
        <v>361</v>
      </c>
    </row>
    <row r="5" spans="1:15" x14ac:dyDescent="0.25">
      <c r="A5" s="9" t="s">
        <v>53</v>
      </c>
      <c r="B5" s="14" t="s">
        <v>39</v>
      </c>
      <c r="C5" s="10" t="s">
        <v>269</v>
      </c>
      <c r="D5" s="15" t="s">
        <v>270</v>
      </c>
      <c r="E5" s="10">
        <v>92700153</v>
      </c>
      <c r="F5" s="16">
        <v>40036</v>
      </c>
      <c r="G5" s="17">
        <v>599</v>
      </c>
      <c r="H5" s="10" t="s">
        <v>389</v>
      </c>
      <c r="I5" s="10">
        <f t="shared" ref="I5:I77" si="0">G5*0.03</f>
        <v>17.97</v>
      </c>
      <c r="J5" s="32">
        <f t="shared" ref="J5:K77" si="1">CEILING(I5,1)</f>
        <v>18</v>
      </c>
      <c r="K5" s="32">
        <v>18</v>
      </c>
      <c r="L5" s="9" t="s">
        <v>361</v>
      </c>
    </row>
    <row r="6" spans="1:15" ht="25.5" x14ac:dyDescent="0.25">
      <c r="A6" s="9" t="s">
        <v>55</v>
      </c>
      <c r="B6" s="14" t="s">
        <v>39</v>
      </c>
      <c r="C6" s="14" t="s">
        <v>393</v>
      </c>
      <c r="D6" s="15" t="s">
        <v>394</v>
      </c>
      <c r="E6" s="15" t="s">
        <v>395</v>
      </c>
      <c r="F6" s="16">
        <v>41981</v>
      </c>
      <c r="G6" s="17">
        <v>599</v>
      </c>
      <c r="H6" s="10" t="s">
        <v>389</v>
      </c>
      <c r="I6" s="10">
        <f t="shared" si="0"/>
        <v>17.97</v>
      </c>
      <c r="J6" s="32">
        <f t="shared" ref="J6" si="2">CEILING(I6,1)</f>
        <v>18</v>
      </c>
      <c r="K6" s="32">
        <v>18</v>
      </c>
      <c r="L6" s="9" t="s">
        <v>361</v>
      </c>
    </row>
    <row r="7" spans="1:15" ht="27.75" customHeight="1" x14ac:dyDescent="0.25">
      <c r="A7" s="9" t="s">
        <v>56</v>
      </c>
      <c r="B7" s="10" t="s">
        <v>7</v>
      </c>
      <c r="C7" s="10" t="s">
        <v>8</v>
      </c>
      <c r="D7" s="11" t="s">
        <v>9</v>
      </c>
      <c r="E7" s="10" t="s">
        <v>10</v>
      </c>
      <c r="F7" s="12">
        <v>43285</v>
      </c>
      <c r="G7" s="13">
        <v>2755.2</v>
      </c>
      <c r="H7" s="10" t="s">
        <v>389</v>
      </c>
      <c r="I7" s="10">
        <f t="shared" si="0"/>
        <v>82.655999999999992</v>
      </c>
      <c r="J7" s="32">
        <f t="shared" si="1"/>
        <v>83</v>
      </c>
      <c r="K7" s="32">
        <v>83</v>
      </c>
      <c r="L7" s="9" t="s">
        <v>418</v>
      </c>
      <c r="N7" s="34"/>
      <c r="O7" s="34"/>
    </row>
    <row r="8" spans="1:15" ht="24.75" customHeight="1" x14ac:dyDescent="0.25">
      <c r="A8" s="9" t="s">
        <v>57</v>
      </c>
      <c r="B8" s="10" t="s">
        <v>7</v>
      </c>
      <c r="C8" s="10" t="s">
        <v>206</v>
      </c>
      <c r="D8" s="18" t="s">
        <v>207</v>
      </c>
      <c r="E8" s="10"/>
      <c r="F8" s="19">
        <v>41723</v>
      </c>
      <c r="G8" s="20">
        <v>1351.77</v>
      </c>
      <c r="H8" s="10" t="s">
        <v>389</v>
      </c>
      <c r="I8" s="10">
        <f t="shared" si="0"/>
        <v>40.553100000000001</v>
      </c>
      <c r="J8" s="32">
        <f t="shared" si="1"/>
        <v>41</v>
      </c>
      <c r="K8" s="32">
        <v>41</v>
      </c>
      <c r="L8" s="9" t="s">
        <v>361</v>
      </c>
      <c r="N8" s="34"/>
      <c r="O8" s="36"/>
    </row>
    <row r="9" spans="1:15" ht="25.5" x14ac:dyDescent="0.25">
      <c r="A9" s="9" t="s">
        <v>58</v>
      </c>
      <c r="B9" s="10" t="s">
        <v>7</v>
      </c>
      <c r="C9" s="10" t="s">
        <v>276</v>
      </c>
      <c r="D9" s="11" t="s">
        <v>277</v>
      </c>
      <c r="E9" s="10" t="s">
        <v>278</v>
      </c>
      <c r="F9" s="12">
        <v>41260</v>
      </c>
      <c r="G9" s="13">
        <v>996.3</v>
      </c>
      <c r="H9" s="10" t="s">
        <v>389</v>
      </c>
      <c r="I9" s="10">
        <f t="shared" si="0"/>
        <v>29.888999999999996</v>
      </c>
      <c r="J9" s="32">
        <f t="shared" si="1"/>
        <v>30</v>
      </c>
      <c r="K9" s="32">
        <v>30</v>
      </c>
      <c r="L9" s="9" t="s">
        <v>361</v>
      </c>
      <c r="N9" s="34"/>
      <c r="O9" s="35"/>
    </row>
    <row r="10" spans="1:15" x14ac:dyDescent="0.25">
      <c r="A10" s="9" t="s">
        <v>59</v>
      </c>
      <c r="B10" s="10" t="s">
        <v>7</v>
      </c>
      <c r="C10" s="10" t="s">
        <v>279</v>
      </c>
      <c r="D10" s="11" t="s">
        <v>280</v>
      </c>
      <c r="E10" s="10" t="s">
        <v>281</v>
      </c>
      <c r="F10" s="12">
        <v>39932</v>
      </c>
      <c r="G10" s="13">
        <v>963.8</v>
      </c>
      <c r="H10" s="10" t="s">
        <v>389</v>
      </c>
      <c r="I10" s="10">
        <f t="shared" si="0"/>
        <v>28.913999999999998</v>
      </c>
      <c r="J10" s="32">
        <f t="shared" si="1"/>
        <v>29</v>
      </c>
      <c r="K10" s="32">
        <v>29</v>
      </c>
      <c r="L10" s="9" t="s">
        <v>361</v>
      </c>
      <c r="O10" s="33"/>
    </row>
    <row r="11" spans="1:15" ht="31.5" customHeight="1" x14ac:dyDescent="0.25">
      <c r="A11" s="9" t="s">
        <v>60</v>
      </c>
      <c r="B11" s="22" t="s">
        <v>150</v>
      </c>
      <c r="C11" s="10" t="s">
        <v>173</v>
      </c>
      <c r="D11" s="11" t="s">
        <v>192</v>
      </c>
      <c r="E11" s="10">
        <v>72400708</v>
      </c>
      <c r="F11" s="12">
        <v>39800</v>
      </c>
      <c r="G11" s="13">
        <v>3298.99</v>
      </c>
      <c r="H11" s="10" t="s">
        <v>389</v>
      </c>
      <c r="I11" s="10">
        <f t="shared" si="0"/>
        <v>98.969699999999989</v>
      </c>
      <c r="J11" s="32">
        <f t="shared" si="1"/>
        <v>99</v>
      </c>
      <c r="K11" s="32">
        <v>99</v>
      </c>
      <c r="L11" s="9" t="s">
        <v>418</v>
      </c>
      <c r="O11" s="33"/>
    </row>
    <row r="12" spans="1:15" x14ac:dyDescent="0.25">
      <c r="A12" s="9" t="s">
        <v>61</v>
      </c>
      <c r="B12" s="10" t="s">
        <v>16</v>
      </c>
      <c r="C12" s="10" t="s">
        <v>32</v>
      </c>
      <c r="D12" s="11" t="s">
        <v>33</v>
      </c>
      <c r="E12" s="10" t="s">
        <v>34</v>
      </c>
      <c r="F12" s="12">
        <v>38349</v>
      </c>
      <c r="G12" s="13">
        <v>3490</v>
      </c>
      <c r="H12" s="10" t="s">
        <v>389</v>
      </c>
      <c r="I12" s="10">
        <f t="shared" si="0"/>
        <v>104.7</v>
      </c>
      <c r="J12" s="32">
        <f t="shared" si="1"/>
        <v>105</v>
      </c>
      <c r="K12" s="32">
        <v>105</v>
      </c>
      <c r="L12" s="9" t="s">
        <v>418</v>
      </c>
      <c r="O12" s="33"/>
    </row>
    <row r="13" spans="1:15" x14ac:dyDescent="0.25">
      <c r="A13" s="9" t="s">
        <v>62</v>
      </c>
      <c r="B13" s="10" t="s">
        <v>16</v>
      </c>
      <c r="C13" s="10" t="s">
        <v>17</v>
      </c>
      <c r="D13" s="11" t="s">
        <v>18</v>
      </c>
      <c r="E13" s="10" t="s">
        <v>19</v>
      </c>
      <c r="F13" s="12">
        <v>40905</v>
      </c>
      <c r="G13" s="13">
        <v>984</v>
      </c>
      <c r="H13" s="10" t="s">
        <v>389</v>
      </c>
      <c r="I13" s="10">
        <f t="shared" si="0"/>
        <v>29.52</v>
      </c>
      <c r="J13" s="32">
        <f t="shared" si="1"/>
        <v>30</v>
      </c>
      <c r="K13" s="32">
        <v>30</v>
      </c>
      <c r="L13" s="9" t="s">
        <v>418</v>
      </c>
    </row>
    <row r="14" spans="1:15" x14ac:dyDescent="0.25">
      <c r="A14" s="9" t="s">
        <v>63</v>
      </c>
      <c r="B14" s="10" t="s">
        <v>16</v>
      </c>
      <c r="C14" s="10" t="s">
        <v>17</v>
      </c>
      <c r="D14" s="11" t="s">
        <v>396</v>
      </c>
      <c r="E14" s="11" t="s">
        <v>397</v>
      </c>
      <c r="F14" s="12">
        <v>40892</v>
      </c>
      <c r="G14" s="13">
        <v>984</v>
      </c>
      <c r="H14" s="10" t="s">
        <v>389</v>
      </c>
      <c r="I14" s="10">
        <f t="shared" si="0"/>
        <v>29.52</v>
      </c>
      <c r="J14" s="32">
        <f t="shared" si="1"/>
        <v>30</v>
      </c>
      <c r="K14" s="32">
        <v>30</v>
      </c>
      <c r="L14" s="9" t="s">
        <v>418</v>
      </c>
    </row>
    <row r="15" spans="1:15" x14ac:dyDescent="0.25">
      <c r="A15" s="9" t="s">
        <v>64</v>
      </c>
      <c r="B15" s="10" t="s">
        <v>16</v>
      </c>
      <c r="C15" s="10" t="s">
        <v>184</v>
      </c>
      <c r="D15" s="11" t="s">
        <v>200</v>
      </c>
      <c r="E15" s="10">
        <v>659</v>
      </c>
      <c r="F15" s="12">
        <v>40905</v>
      </c>
      <c r="G15" s="13">
        <v>1107</v>
      </c>
      <c r="H15" s="10" t="s">
        <v>389</v>
      </c>
      <c r="I15" s="10">
        <f t="shared" si="0"/>
        <v>33.21</v>
      </c>
      <c r="J15" s="32">
        <f t="shared" si="1"/>
        <v>34</v>
      </c>
      <c r="K15" s="32">
        <v>34</v>
      </c>
      <c r="L15" s="9" t="s">
        <v>418</v>
      </c>
    </row>
    <row r="16" spans="1:15" x14ac:dyDescent="0.25">
      <c r="A16" s="9" t="s">
        <v>65</v>
      </c>
      <c r="B16" s="10" t="s">
        <v>16</v>
      </c>
      <c r="C16" s="10" t="s">
        <v>184</v>
      </c>
      <c r="D16" s="11" t="s">
        <v>299</v>
      </c>
      <c r="E16" s="10">
        <v>626</v>
      </c>
      <c r="F16" s="12">
        <v>40905</v>
      </c>
      <c r="G16" s="13">
        <v>1107</v>
      </c>
      <c r="H16" s="10" t="s">
        <v>389</v>
      </c>
      <c r="I16" s="10">
        <f t="shared" si="0"/>
        <v>33.21</v>
      </c>
      <c r="J16" s="32">
        <f t="shared" si="1"/>
        <v>34</v>
      </c>
      <c r="K16" s="32">
        <v>34</v>
      </c>
      <c r="L16" s="9" t="s">
        <v>418</v>
      </c>
    </row>
    <row r="17" spans="1:12" ht="27" customHeight="1" x14ac:dyDescent="0.25">
      <c r="A17" s="9" t="s">
        <v>66</v>
      </c>
      <c r="B17" s="10" t="s">
        <v>16</v>
      </c>
      <c r="C17" s="10" t="s">
        <v>201</v>
      </c>
      <c r="D17" s="11" t="s">
        <v>297</v>
      </c>
      <c r="E17" s="10"/>
      <c r="F17" s="12">
        <v>37610</v>
      </c>
      <c r="G17" s="13">
        <v>974.78</v>
      </c>
      <c r="H17" s="10" t="s">
        <v>389</v>
      </c>
      <c r="I17" s="10">
        <f t="shared" si="0"/>
        <v>29.243399999999998</v>
      </c>
      <c r="J17" s="32">
        <f t="shared" si="1"/>
        <v>30</v>
      </c>
      <c r="K17" s="32">
        <v>30</v>
      </c>
      <c r="L17" s="9" t="s">
        <v>360</v>
      </c>
    </row>
    <row r="18" spans="1:12" ht="30" customHeight="1" x14ac:dyDescent="0.25">
      <c r="A18" s="9" t="s">
        <v>67</v>
      </c>
      <c r="B18" s="10" t="s">
        <v>16</v>
      </c>
      <c r="C18" s="10" t="s">
        <v>203</v>
      </c>
      <c r="D18" s="11" t="s">
        <v>305</v>
      </c>
      <c r="E18" s="10"/>
      <c r="F18" s="12">
        <v>37610</v>
      </c>
      <c r="G18" s="13">
        <v>974.78</v>
      </c>
      <c r="H18" s="10" t="s">
        <v>389</v>
      </c>
      <c r="I18" s="10">
        <f t="shared" si="0"/>
        <v>29.243399999999998</v>
      </c>
      <c r="J18" s="32">
        <f t="shared" si="1"/>
        <v>30</v>
      </c>
      <c r="K18" s="32">
        <v>30</v>
      </c>
      <c r="L18" s="9" t="s">
        <v>360</v>
      </c>
    </row>
    <row r="19" spans="1:12" ht="25.5" x14ac:dyDescent="0.25">
      <c r="A19" s="9" t="s">
        <v>68</v>
      </c>
      <c r="B19" s="10" t="s">
        <v>16</v>
      </c>
      <c r="C19" s="10" t="s">
        <v>201</v>
      </c>
      <c r="D19" s="11" t="s">
        <v>205</v>
      </c>
      <c r="E19" s="10">
        <v>11453</v>
      </c>
      <c r="F19" s="12">
        <v>39006</v>
      </c>
      <c r="G19" s="13">
        <v>900.36</v>
      </c>
      <c r="H19" s="10" t="s">
        <v>389</v>
      </c>
      <c r="I19" s="10">
        <f t="shared" si="0"/>
        <v>27.0108</v>
      </c>
      <c r="J19" s="32">
        <f t="shared" si="1"/>
        <v>28</v>
      </c>
      <c r="K19" s="32">
        <v>28</v>
      </c>
      <c r="L19" s="9" t="s">
        <v>360</v>
      </c>
    </row>
    <row r="20" spans="1:12" ht="39" x14ac:dyDescent="0.25">
      <c r="A20" s="9" t="s">
        <v>69</v>
      </c>
      <c r="B20" s="21" t="s">
        <v>193</v>
      </c>
      <c r="C20" s="10" t="s">
        <v>194</v>
      </c>
      <c r="D20" s="22" t="s">
        <v>195</v>
      </c>
      <c r="E20" s="10" t="s">
        <v>196</v>
      </c>
      <c r="F20" s="23">
        <v>39428</v>
      </c>
      <c r="G20" s="13">
        <v>2177.6999999999998</v>
      </c>
      <c r="H20" s="10" t="s">
        <v>389</v>
      </c>
      <c r="I20" s="10">
        <f t="shared" si="0"/>
        <v>65.330999999999989</v>
      </c>
      <c r="J20" s="32">
        <f t="shared" si="1"/>
        <v>66</v>
      </c>
      <c r="K20" s="32">
        <v>66</v>
      </c>
      <c r="L20" s="9" t="s">
        <v>360</v>
      </c>
    </row>
    <row r="21" spans="1:12" ht="25.5" x14ac:dyDescent="0.25">
      <c r="A21" s="9" t="s">
        <v>70</v>
      </c>
      <c r="B21" s="10" t="s">
        <v>22</v>
      </c>
      <c r="C21" s="10" t="s">
        <v>23</v>
      </c>
      <c r="D21" s="11" t="s">
        <v>24</v>
      </c>
      <c r="E21" s="10" t="s">
        <v>25</v>
      </c>
      <c r="F21" s="12">
        <v>39714</v>
      </c>
      <c r="G21" s="13">
        <v>16500</v>
      </c>
      <c r="H21" s="10" t="s">
        <v>389</v>
      </c>
      <c r="I21" s="10">
        <f t="shared" si="0"/>
        <v>495</v>
      </c>
      <c r="J21" s="32">
        <f t="shared" si="1"/>
        <v>495</v>
      </c>
      <c r="K21" s="32">
        <v>495</v>
      </c>
      <c r="L21" s="9" t="s">
        <v>360</v>
      </c>
    </row>
    <row r="22" spans="1:12" ht="25.5" x14ac:dyDescent="0.25">
      <c r="A22" s="9" t="s">
        <v>71</v>
      </c>
      <c r="B22" s="10" t="s">
        <v>22</v>
      </c>
      <c r="C22" s="10" t="s">
        <v>23</v>
      </c>
      <c r="D22" s="11" t="s">
        <v>26</v>
      </c>
      <c r="E22" s="10" t="s">
        <v>27</v>
      </c>
      <c r="F22" s="12">
        <v>39714</v>
      </c>
      <c r="G22" s="13">
        <v>16500</v>
      </c>
      <c r="H22" s="10" t="s">
        <v>389</v>
      </c>
      <c r="I22" s="10">
        <f t="shared" si="0"/>
        <v>495</v>
      </c>
      <c r="J22" s="32">
        <f t="shared" si="1"/>
        <v>495</v>
      </c>
      <c r="K22" s="32">
        <v>495</v>
      </c>
      <c r="L22" s="9" t="s">
        <v>360</v>
      </c>
    </row>
    <row r="23" spans="1:12" ht="25.5" x14ac:dyDescent="0.25">
      <c r="A23" s="9" t="s">
        <v>72</v>
      </c>
      <c r="B23" s="10" t="s">
        <v>22</v>
      </c>
      <c r="C23" s="10" t="s">
        <v>156</v>
      </c>
      <c r="D23" s="11" t="s">
        <v>400</v>
      </c>
      <c r="E23" s="11" t="s">
        <v>401</v>
      </c>
      <c r="F23" s="12">
        <v>40141</v>
      </c>
      <c r="G23" s="13">
        <v>11520</v>
      </c>
      <c r="H23" s="10" t="s">
        <v>389</v>
      </c>
      <c r="I23" s="10">
        <f t="shared" si="0"/>
        <v>345.59999999999997</v>
      </c>
      <c r="J23" s="32">
        <f t="shared" si="1"/>
        <v>346</v>
      </c>
      <c r="K23" s="32">
        <f t="shared" si="1"/>
        <v>346</v>
      </c>
      <c r="L23" s="9" t="s">
        <v>360</v>
      </c>
    </row>
    <row r="24" spans="1:12" ht="33.75" customHeight="1" x14ac:dyDescent="0.25">
      <c r="A24" s="9" t="s">
        <v>73</v>
      </c>
      <c r="B24" s="10" t="s">
        <v>22</v>
      </c>
      <c r="C24" s="10" t="s">
        <v>235</v>
      </c>
      <c r="D24" s="11" t="s">
        <v>236</v>
      </c>
      <c r="E24" s="10" t="s">
        <v>237</v>
      </c>
      <c r="F24" s="12">
        <v>43208</v>
      </c>
      <c r="G24" s="13">
        <v>3444</v>
      </c>
      <c r="H24" s="10" t="s">
        <v>389</v>
      </c>
      <c r="I24" s="10">
        <f t="shared" si="0"/>
        <v>103.32</v>
      </c>
      <c r="J24" s="32">
        <f t="shared" si="1"/>
        <v>104</v>
      </c>
      <c r="K24" s="32">
        <v>104</v>
      </c>
      <c r="L24" s="9" t="s">
        <v>360</v>
      </c>
    </row>
    <row r="25" spans="1:12" ht="25.5" x14ac:dyDescent="0.25">
      <c r="A25" s="9" t="s">
        <v>74</v>
      </c>
      <c r="B25" s="10" t="s">
        <v>22</v>
      </c>
      <c r="C25" s="10" t="s">
        <v>238</v>
      </c>
      <c r="D25" s="11" t="s">
        <v>239</v>
      </c>
      <c r="E25" s="10" t="s">
        <v>240</v>
      </c>
      <c r="F25" s="12">
        <v>37923</v>
      </c>
      <c r="G25" s="13">
        <v>4338.5600000000004</v>
      </c>
      <c r="H25" s="10" t="s">
        <v>389</v>
      </c>
      <c r="I25" s="10">
        <f t="shared" si="0"/>
        <v>130.1568</v>
      </c>
      <c r="J25" s="32">
        <f t="shared" si="1"/>
        <v>131</v>
      </c>
      <c r="K25" s="32">
        <v>131</v>
      </c>
      <c r="L25" s="9" t="s">
        <v>360</v>
      </c>
    </row>
    <row r="26" spans="1:12" ht="38.25" x14ac:dyDescent="0.25">
      <c r="A26" s="9" t="s">
        <v>75</v>
      </c>
      <c r="B26" s="10" t="s">
        <v>22</v>
      </c>
      <c r="C26" s="10" t="s">
        <v>241</v>
      </c>
      <c r="D26" s="11" t="s">
        <v>242</v>
      </c>
      <c r="E26" s="10" t="s">
        <v>243</v>
      </c>
      <c r="F26" s="12">
        <v>42328</v>
      </c>
      <c r="G26" s="13">
        <v>3075</v>
      </c>
      <c r="H26" s="10" t="s">
        <v>389</v>
      </c>
      <c r="I26" s="10">
        <f t="shared" si="0"/>
        <v>92.25</v>
      </c>
      <c r="J26" s="32">
        <f t="shared" si="1"/>
        <v>93</v>
      </c>
      <c r="K26" s="32">
        <v>93</v>
      </c>
      <c r="L26" s="9" t="s">
        <v>360</v>
      </c>
    </row>
    <row r="27" spans="1:12" ht="25.5" x14ac:dyDescent="0.25">
      <c r="A27" s="9" t="s">
        <v>76</v>
      </c>
      <c r="B27" s="10" t="s">
        <v>22</v>
      </c>
      <c r="C27" s="10" t="s">
        <v>156</v>
      </c>
      <c r="D27" s="11" t="s">
        <v>244</v>
      </c>
      <c r="E27" s="10" t="s">
        <v>245</v>
      </c>
      <c r="F27" s="12">
        <v>39932</v>
      </c>
      <c r="G27" s="13">
        <v>13480.99</v>
      </c>
      <c r="H27" s="10" t="s">
        <v>389</v>
      </c>
      <c r="I27" s="10">
        <f t="shared" si="0"/>
        <v>404.42969999999997</v>
      </c>
      <c r="J27" s="32">
        <f t="shared" si="1"/>
        <v>405</v>
      </c>
      <c r="K27" s="32">
        <v>405</v>
      </c>
      <c r="L27" s="9" t="s">
        <v>360</v>
      </c>
    </row>
    <row r="28" spans="1:12" ht="23.25" customHeight="1" x14ac:dyDescent="0.25">
      <c r="A28" s="9" t="s">
        <v>137</v>
      </c>
      <c r="B28" s="10" t="s">
        <v>35</v>
      </c>
      <c r="C28" s="10" t="s">
        <v>230</v>
      </c>
      <c r="D28" s="11" t="s">
        <v>231</v>
      </c>
      <c r="E28" s="10"/>
      <c r="F28" s="12">
        <v>35419</v>
      </c>
      <c r="G28" s="13">
        <v>1349</v>
      </c>
      <c r="H28" s="10" t="s">
        <v>389</v>
      </c>
      <c r="I28" s="10">
        <f t="shared" si="0"/>
        <v>40.47</v>
      </c>
      <c r="J28" s="32">
        <f t="shared" si="1"/>
        <v>41</v>
      </c>
      <c r="K28" s="32">
        <v>41</v>
      </c>
      <c r="L28" s="9" t="s">
        <v>365</v>
      </c>
    </row>
    <row r="29" spans="1:12" ht="23.25" customHeight="1" x14ac:dyDescent="0.25">
      <c r="A29" s="9" t="s">
        <v>138</v>
      </c>
      <c r="B29" s="10" t="s">
        <v>35</v>
      </c>
      <c r="C29" s="10" t="s">
        <v>402</v>
      </c>
      <c r="D29" s="11" t="s">
        <v>403</v>
      </c>
      <c r="E29" s="11"/>
      <c r="F29" s="12">
        <v>35787</v>
      </c>
      <c r="G29" s="13">
        <v>1600</v>
      </c>
      <c r="H29" s="10" t="s">
        <v>389</v>
      </c>
      <c r="I29" s="10">
        <f t="shared" si="0"/>
        <v>48</v>
      </c>
      <c r="J29" s="32">
        <f t="shared" si="1"/>
        <v>48</v>
      </c>
      <c r="K29" s="32">
        <f t="shared" si="1"/>
        <v>48</v>
      </c>
      <c r="L29" s="9" t="s">
        <v>365</v>
      </c>
    </row>
    <row r="30" spans="1:12" ht="25.5" x14ac:dyDescent="0.25">
      <c r="A30" s="9" t="s">
        <v>139</v>
      </c>
      <c r="B30" s="10" t="s">
        <v>35</v>
      </c>
      <c r="C30" s="10" t="s">
        <v>36</v>
      </c>
      <c r="D30" s="11" t="s">
        <v>37</v>
      </c>
      <c r="E30" s="10" t="s">
        <v>38</v>
      </c>
      <c r="F30" s="12">
        <v>37967</v>
      </c>
      <c r="G30" s="13">
        <v>299</v>
      </c>
      <c r="H30" s="10" t="s">
        <v>389</v>
      </c>
      <c r="I30" s="10">
        <f t="shared" si="0"/>
        <v>8.9699999999999989</v>
      </c>
      <c r="J30" s="32">
        <f t="shared" si="1"/>
        <v>9</v>
      </c>
      <c r="K30" s="32">
        <v>9</v>
      </c>
      <c r="L30" s="9" t="s">
        <v>361</v>
      </c>
    </row>
    <row r="31" spans="1:12" ht="25.5" x14ac:dyDescent="0.25">
      <c r="A31" s="9" t="s">
        <v>140</v>
      </c>
      <c r="B31" s="10" t="s">
        <v>35</v>
      </c>
      <c r="C31" s="10" t="s">
        <v>42</v>
      </c>
      <c r="D31" s="11" t="s">
        <v>43</v>
      </c>
      <c r="E31" s="10" t="s">
        <v>44</v>
      </c>
      <c r="F31" s="12">
        <v>36461</v>
      </c>
      <c r="G31" s="13">
        <v>399</v>
      </c>
      <c r="H31" s="10" t="s">
        <v>389</v>
      </c>
      <c r="I31" s="10">
        <f t="shared" si="0"/>
        <v>11.969999999999999</v>
      </c>
      <c r="J31" s="32">
        <f t="shared" si="1"/>
        <v>12</v>
      </c>
      <c r="K31" s="32">
        <v>12</v>
      </c>
      <c r="L31" s="9" t="s">
        <v>361</v>
      </c>
    </row>
    <row r="32" spans="1:12" x14ac:dyDescent="0.25">
      <c r="A32" s="9" t="s">
        <v>141</v>
      </c>
      <c r="B32" s="10" t="s">
        <v>35</v>
      </c>
      <c r="C32" s="10" t="s">
        <v>45</v>
      </c>
      <c r="D32" s="11" t="s">
        <v>46</v>
      </c>
      <c r="E32" s="10" t="s">
        <v>47</v>
      </c>
      <c r="F32" s="12">
        <v>36455</v>
      </c>
      <c r="G32" s="13">
        <v>399</v>
      </c>
      <c r="H32" s="10" t="s">
        <v>389</v>
      </c>
      <c r="I32" s="10">
        <f t="shared" si="0"/>
        <v>11.969999999999999</v>
      </c>
      <c r="J32" s="32">
        <f t="shared" si="1"/>
        <v>12</v>
      </c>
      <c r="K32" s="32">
        <v>12</v>
      </c>
      <c r="L32" s="9" t="s">
        <v>361</v>
      </c>
    </row>
    <row r="33" spans="1:12" x14ac:dyDescent="0.25">
      <c r="A33" s="9" t="s">
        <v>142</v>
      </c>
      <c r="B33" s="10" t="s">
        <v>35</v>
      </c>
      <c r="C33" s="10" t="s">
        <v>45</v>
      </c>
      <c r="D33" s="11" t="s">
        <v>48</v>
      </c>
      <c r="E33" s="10" t="s">
        <v>49</v>
      </c>
      <c r="F33" s="12">
        <v>36455</v>
      </c>
      <c r="G33" s="13">
        <v>399</v>
      </c>
      <c r="H33" s="10" t="s">
        <v>389</v>
      </c>
      <c r="I33" s="10">
        <f t="shared" si="0"/>
        <v>11.969999999999999</v>
      </c>
      <c r="J33" s="32">
        <f t="shared" si="1"/>
        <v>12</v>
      </c>
      <c r="K33" s="32">
        <v>12</v>
      </c>
      <c r="L33" s="9" t="s">
        <v>361</v>
      </c>
    </row>
    <row r="34" spans="1:12" ht="25.5" x14ac:dyDescent="0.25">
      <c r="A34" s="9" t="s">
        <v>143</v>
      </c>
      <c r="B34" s="10" t="s">
        <v>35</v>
      </c>
      <c r="C34" s="10" t="s">
        <v>178</v>
      </c>
      <c r="D34" s="11" t="s">
        <v>179</v>
      </c>
      <c r="E34" s="10" t="s">
        <v>180</v>
      </c>
      <c r="F34" s="12">
        <v>36508</v>
      </c>
      <c r="G34" s="13">
        <v>429</v>
      </c>
      <c r="H34" s="10" t="s">
        <v>389</v>
      </c>
      <c r="I34" s="10">
        <f t="shared" si="0"/>
        <v>12.87</v>
      </c>
      <c r="J34" s="32">
        <f t="shared" si="1"/>
        <v>13</v>
      </c>
      <c r="K34" s="32">
        <v>13</v>
      </c>
      <c r="L34" s="9" t="s">
        <v>361</v>
      </c>
    </row>
    <row r="35" spans="1:12" x14ac:dyDescent="0.25">
      <c r="A35" s="9" t="s">
        <v>144</v>
      </c>
      <c r="B35" s="10" t="s">
        <v>35</v>
      </c>
      <c r="C35" s="10" t="s">
        <v>181</v>
      </c>
      <c r="D35" s="11" t="s">
        <v>182</v>
      </c>
      <c r="E35" s="10" t="s">
        <v>183</v>
      </c>
      <c r="F35" s="12">
        <v>40073</v>
      </c>
      <c r="G35" s="13">
        <v>280</v>
      </c>
      <c r="H35" s="10" t="s">
        <v>389</v>
      </c>
      <c r="I35" s="10">
        <f t="shared" si="0"/>
        <v>8.4</v>
      </c>
      <c r="J35" s="32">
        <f t="shared" si="1"/>
        <v>9</v>
      </c>
      <c r="K35" s="32">
        <v>9</v>
      </c>
      <c r="L35" s="9" t="s">
        <v>361</v>
      </c>
    </row>
    <row r="36" spans="1:12" x14ac:dyDescent="0.25">
      <c r="A36" s="9" t="s">
        <v>145</v>
      </c>
      <c r="B36" s="10" t="s">
        <v>81</v>
      </c>
      <c r="C36" s="10" t="s">
        <v>218</v>
      </c>
      <c r="D36" s="11" t="s">
        <v>219</v>
      </c>
      <c r="E36" s="10"/>
      <c r="F36" s="12">
        <v>39800</v>
      </c>
      <c r="G36" s="13">
        <v>448.96</v>
      </c>
      <c r="H36" s="10" t="s">
        <v>389</v>
      </c>
      <c r="I36" s="10">
        <f t="shared" si="0"/>
        <v>13.468799999999998</v>
      </c>
      <c r="J36" s="32">
        <f t="shared" si="1"/>
        <v>14</v>
      </c>
      <c r="K36" s="32">
        <v>14</v>
      </c>
      <c r="L36" s="9" t="s">
        <v>361</v>
      </c>
    </row>
    <row r="37" spans="1:12" ht="24.75" customHeight="1" x14ac:dyDescent="0.25">
      <c r="A37" s="9" t="s">
        <v>146</v>
      </c>
      <c r="B37" s="10" t="s">
        <v>81</v>
      </c>
      <c r="C37" s="10" t="s">
        <v>224</v>
      </c>
      <c r="D37" s="11" t="s">
        <v>225</v>
      </c>
      <c r="E37" s="10"/>
      <c r="F37" s="12">
        <v>43553</v>
      </c>
      <c r="G37" s="13">
        <v>60</v>
      </c>
      <c r="H37" s="10" t="s">
        <v>389</v>
      </c>
      <c r="I37" s="10">
        <f t="shared" si="0"/>
        <v>1.7999999999999998</v>
      </c>
      <c r="J37" s="32">
        <f t="shared" si="1"/>
        <v>2</v>
      </c>
      <c r="K37" s="32">
        <v>2</v>
      </c>
      <c r="L37" s="9" t="s">
        <v>361</v>
      </c>
    </row>
    <row r="38" spans="1:12" x14ac:dyDescent="0.25">
      <c r="A38" s="9" t="s">
        <v>147</v>
      </c>
      <c r="B38" s="10" t="s">
        <v>81</v>
      </c>
      <c r="C38" s="10" t="s">
        <v>226</v>
      </c>
      <c r="D38" s="11" t="s">
        <v>227</v>
      </c>
      <c r="E38" s="10"/>
      <c r="F38" s="12">
        <v>39800</v>
      </c>
      <c r="G38" s="13">
        <v>141.52000000000001</v>
      </c>
      <c r="H38" s="10" t="s">
        <v>389</v>
      </c>
      <c r="I38" s="10">
        <f t="shared" si="0"/>
        <v>4.2456000000000005</v>
      </c>
      <c r="J38" s="32">
        <f t="shared" si="1"/>
        <v>5</v>
      </c>
      <c r="K38" s="32">
        <v>5</v>
      </c>
      <c r="L38" s="9" t="s">
        <v>361</v>
      </c>
    </row>
    <row r="39" spans="1:12" ht="21.75" customHeight="1" x14ac:dyDescent="0.25">
      <c r="A39" s="9" t="s">
        <v>148</v>
      </c>
      <c r="B39" s="10" t="s">
        <v>81</v>
      </c>
      <c r="C39" s="10" t="s">
        <v>228</v>
      </c>
      <c r="D39" s="11" t="s">
        <v>229</v>
      </c>
      <c r="E39" s="10"/>
      <c r="F39" s="12">
        <v>39973</v>
      </c>
      <c r="G39" s="13">
        <v>845.46</v>
      </c>
      <c r="H39" s="10" t="s">
        <v>389</v>
      </c>
      <c r="I39" s="10">
        <f t="shared" si="0"/>
        <v>25.363800000000001</v>
      </c>
      <c r="J39" s="32">
        <f t="shared" si="1"/>
        <v>26</v>
      </c>
      <c r="K39" s="32">
        <v>26</v>
      </c>
      <c r="L39" s="9" t="s">
        <v>361</v>
      </c>
    </row>
    <row r="40" spans="1:12" ht="21.75" customHeight="1" x14ac:dyDescent="0.25">
      <c r="A40" s="9" t="s">
        <v>149</v>
      </c>
      <c r="B40" s="10" t="s">
        <v>81</v>
      </c>
      <c r="C40" s="10" t="s">
        <v>320</v>
      </c>
      <c r="D40" s="11" t="s">
        <v>321</v>
      </c>
      <c r="E40" s="10"/>
      <c r="F40" s="12">
        <v>35914</v>
      </c>
      <c r="G40" s="13">
        <v>1220</v>
      </c>
      <c r="H40" s="10" t="s">
        <v>389</v>
      </c>
      <c r="I40" s="10">
        <f t="shared" si="0"/>
        <v>36.6</v>
      </c>
      <c r="J40" s="32">
        <f t="shared" si="1"/>
        <v>37</v>
      </c>
      <c r="K40" s="32">
        <v>37</v>
      </c>
      <c r="L40" s="9" t="s">
        <v>361</v>
      </c>
    </row>
    <row r="41" spans="1:12" ht="37.5" customHeight="1" x14ac:dyDescent="0.25">
      <c r="A41" s="9" t="s">
        <v>211</v>
      </c>
      <c r="B41" s="10" t="s">
        <v>28</v>
      </c>
      <c r="C41" s="10" t="s">
        <v>29</v>
      </c>
      <c r="D41" s="11" t="s">
        <v>30</v>
      </c>
      <c r="E41" s="10" t="s">
        <v>31</v>
      </c>
      <c r="F41" s="12">
        <v>38792</v>
      </c>
      <c r="G41" s="13">
        <v>274</v>
      </c>
      <c r="H41" s="10" t="s">
        <v>389</v>
      </c>
      <c r="I41" s="10">
        <f t="shared" si="0"/>
        <v>8.2199999999999989</v>
      </c>
      <c r="J41" s="32">
        <f t="shared" si="1"/>
        <v>9</v>
      </c>
      <c r="K41" s="32">
        <v>9</v>
      </c>
      <c r="L41" s="9" t="s">
        <v>361</v>
      </c>
    </row>
    <row r="42" spans="1:12" x14ac:dyDescent="0.25">
      <c r="A42" s="9" t="s">
        <v>212</v>
      </c>
      <c r="B42" s="10" t="s">
        <v>161</v>
      </c>
      <c r="C42" s="10" t="s">
        <v>220</v>
      </c>
      <c r="D42" s="11" t="s">
        <v>221</v>
      </c>
      <c r="E42" s="10"/>
      <c r="F42" s="12">
        <v>34880</v>
      </c>
      <c r="G42" s="13">
        <v>98.23</v>
      </c>
      <c r="H42" s="10" t="s">
        <v>389</v>
      </c>
      <c r="I42" s="10">
        <f t="shared" si="0"/>
        <v>2.9468999999999999</v>
      </c>
      <c r="J42" s="32">
        <f t="shared" si="1"/>
        <v>3</v>
      </c>
      <c r="K42" s="32">
        <v>3</v>
      </c>
      <c r="L42" s="9" t="s">
        <v>361</v>
      </c>
    </row>
    <row r="43" spans="1:12" x14ac:dyDescent="0.25">
      <c r="A43" s="9" t="s">
        <v>213</v>
      </c>
      <c r="B43" s="10" t="s">
        <v>161</v>
      </c>
      <c r="C43" s="10" t="s">
        <v>404</v>
      </c>
      <c r="D43" s="11"/>
      <c r="E43" s="11" t="s">
        <v>13</v>
      </c>
      <c r="F43" s="12">
        <v>42369</v>
      </c>
      <c r="G43" s="13"/>
      <c r="H43" s="10" t="s">
        <v>389</v>
      </c>
      <c r="I43" s="10">
        <f t="shared" si="0"/>
        <v>0</v>
      </c>
      <c r="J43" s="32">
        <f t="shared" si="1"/>
        <v>0</v>
      </c>
      <c r="K43" s="32">
        <v>1</v>
      </c>
      <c r="L43" s="9" t="s">
        <v>361</v>
      </c>
    </row>
    <row r="44" spans="1:12" x14ac:dyDescent="0.25">
      <c r="A44" s="9" t="s">
        <v>214</v>
      </c>
      <c r="B44" s="10" t="s">
        <v>161</v>
      </c>
      <c r="C44" s="10" t="s">
        <v>405</v>
      </c>
      <c r="D44" s="11"/>
      <c r="E44" s="11" t="s">
        <v>13</v>
      </c>
      <c r="F44" s="12">
        <v>42369</v>
      </c>
      <c r="G44" s="13"/>
      <c r="H44" s="10" t="s">
        <v>389</v>
      </c>
      <c r="I44" s="10">
        <f t="shared" si="0"/>
        <v>0</v>
      </c>
      <c r="J44" s="32">
        <f t="shared" si="1"/>
        <v>0</v>
      </c>
      <c r="K44" s="32">
        <v>1</v>
      </c>
      <c r="L44" s="9" t="s">
        <v>361</v>
      </c>
    </row>
    <row r="45" spans="1:12" x14ac:dyDescent="0.25">
      <c r="A45" s="9" t="s">
        <v>215</v>
      </c>
      <c r="B45" s="10" t="s">
        <v>50</v>
      </c>
      <c r="C45" s="10" t="s">
        <v>302</v>
      </c>
      <c r="D45" s="11" t="s">
        <v>303</v>
      </c>
      <c r="E45" s="10" t="s">
        <v>304</v>
      </c>
      <c r="F45" s="12">
        <v>35786</v>
      </c>
      <c r="G45" s="13">
        <v>312.5</v>
      </c>
      <c r="H45" s="10" t="s">
        <v>389</v>
      </c>
      <c r="I45" s="10">
        <f t="shared" si="0"/>
        <v>9.375</v>
      </c>
      <c r="J45" s="32">
        <f t="shared" si="1"/>
        <v>10</v>
      </c>
      <c r="K45" s="32">
        <v>10</v>
      </c>
      <c r="L45" s="9" t="s">
        <v>418</v>
      </c>
    </row>
    <row r="46" spans="1:12" x14ac:dyDescent="0.25">
      <c r="A46" s="9" t="s">
        <v>249</v>
      </c>
      <c r="B46" s="10" t="s">
        <v>50</v>
      </c>
      <c r="C46" s="10" t="s">
        <v>51</v>
      </c>
      <c r="D46" s="11"/>
      <c r="E46" s="10">
        <v>40035492</v>
      </c>
      <c r="F46" s="24"/>
      <c r="G46" s="13"/>
      <c r="H46" s="10" t="s">
        <v>389</v>
      </c>
      <c r="I46" s="10">
        <f t="shared" si="0"/>
        <v>0</v>
      </c>
      <c r="J46" s="32">
        <f t="shared" si="1"/>
        <v>0</v>
      </c>
      <c r="K46" s="32">
        <v>1</v>
      </c>
      <c r="L46" s="9" t="s">
        <v>418</v>
      </c>
    </row>
    <row r="47" spans="1:12" x14ac:dyDescent="0.25">
      <c r="A47" s="9" t="s">
        <v>250</v>
      </c>
      <c r="B47" s="10" t="s">
        <v>186</v>
      </c>
      <c r="C47" s="10" t="s">
        <v>187</v>
      </c>
      <c r="D47" s="11"/>
      <c r="E47" s="10"/>
      <c r="F47" s="12">
        <v>42369</v>
      </c>
      <c r="G47" s="13"/>
      <c r="H47" s="10" t="s">
        <v>389</v>
      </c>
      <c r="I47" s="10">
        <f t="shared" si="0"/>
        <v>0</v>
      </c>
      <c r="J47" s="32">
        <f t="shared" si="1"/>
        <v>0</v>
      </c>
      <c r="K47" s="32">
        <v>1</v>
      </c>
      <c r="L47" s="9" t="s">
        <v>361</v>
      </c>
    </row>
    <row r="48" spans="1:12" x14ac:dyDescent="0.25">
      <c r="A48" s="9" t="s">
        <v>251</v>
      </c>
      <c r="B48" s="10" t="s">
        <v>186</v>
      </c>
      <c r="C48" s="10" t="s">
        <v>187</v>
      </c>
      <c r="D48" s="11"/>
      <c r="E48" s="10"/>
      <c r="F48" s="12">
        <v>42369</v>
      </c>
      <c r="G48" s="13"/>
      <c r="H48" s="10" t="s">
        <v>389</v>
      </c>
      <c r="I48" s="10">
        <f t="shared" si="0"/>
        <v>0</v>
      </c>
      <c r="J48" s="32">
        <f t="shared" si="1"/>
        <v>0</v>
      </c>
      <c r="K48" s="32">
        <v>1</v>
      </c>
      <c r="L48" s="9" t="s">
        <v>361</v>
      </c>
    </row>
    <row r="49" spans="1:12" x14ac:dyDescent="0.25">
      <c r="A49" s="9" t="s">
        <v>252</v>
      </c>
      <c r="B49" s="10" t="s">
        <v>11</v>
      </c>
      <c r="C49" s="10" t="s">
        <v>12</v>
      </c>
      <c r="D49" s="11"/>
      <c r="E49" s="10" t="s">
        <v>13</v>
      </c>
      <c r="F49" s="12">
        <v>42438</v>
      </c>
      <c r="G49" s="13"/>
      <c r="H49" s="10" t="s">
        <v>389</v>
      </c>
      <c r="I49" s="10">
        <f t="shared" si="0"/>
        <v>0</v>
      </c>
      <c r="J49" s="32">
        <f t="shared" si="1"/>
        <v>0</v>
      </c>
      <c r="K49" s="32">
        <v>1</v>
      </c>
      <c r="L49" s="9" t="s">
        <v>361</v>
      </c>
    </row>
    <row r="50" spans="1:12" x14ac:dyDescent="0.25">
      <c r="A50" s="9" t="s">
        <v>216</v>
      </c>
      <c r="B50" s="10" t="s">
        <v>11</v>
      </c>
      <c r="C50" s="10" t="s">
        <v>12</v>
      </c>
      <c r="D50" s="11"/>
      <c r="E50" s="10" t="s">
        <v>13</v>
      </c>
      <c r="F50" s="12">
        <v>42369</v>
      </c>
      <c r="G50" s="13"/>
      <c r="H50" s="10" t="s">
        <v>389</v>
      </c>
      <c r="I50" s="10">
        <f t="shared" si="0"/>
        <v>0</v>
      </c>
      <c r="J50" s="32">
        <f t="shared" si="1"/>
        <v>0</v>
      </c>
      <c r="K50" s="32">
        <v>1</v>
      </c>
      <c r="L50" s="9" t="s">
        <v>361</v>
      </c>
    </row>
    <row r="51" spans="1:12" x14ac:dyDescent="0.25">
      <c r="A51" s="9" t="s">
        <v>217</v>
      </c>
      <c r="B51" s="10" t="s">
        <v>11</v>
      </c>
      <c r="C51" s="10" t="s">
        <v>12</v>
      </c>
      <c r="D51" s="11"/>
      <c r="E51" s="10" t="s">
        <v>13</v>
      </c>
      <c r="F51" s="12">
        <v>42369</v>
      </c>
      <c r="G51" s="13"/>
      <c r="H51" s="10" t="s">
        <v>389</v>
      </c>
      <c r="I51" s="10">
        <f t="shared" si="0"/>
        <v>0</v>
      </c>
      <c r="J51" s="32">
        <f t="shared" si="1"/>
        <v>0</v>
      </c>
      <c r="K51" s="32">
        <v>1</v>
      </c>
      <c r="L51" s="9" t="s">
        <v>361</v>
      </c>
    </row>
    <row r="52" spans="1:12" x14ac:dyDescent="0.25">
      <c r="A52" s="9" t="s">
        <v>253</v>
      </c>
      <c r="B52" s="10" t="s">
        <v>11</v>
      </c>
      <c r="C52" s="10" t="s">
        <v>14</v>
      </c>
      <c r="D52" s="11"/>
      <c r="E52" s="10" t="s">
        <v>13</v>
      </c>
      <c r="F52" s="12">
        <v>42369</v>
      </c>
      <c r="G52" s="13"/>
      <c r="H52" s="10" t="s">
        <v>389</v>
      </c>
      <c r="I52" s="10">
        <f t="shared" si="0"/>
        <v>0</v>
      </c>
      <c r="J52" s="32">
        <f t="shared" si="1"/>
        <v>0</v>
      </c>
      <c r="K52" s="32">
        <v>1</v>
      </c>
      <c r="L52" s="9" t="s">
        <v>361</v>
      </c>
    </row>
    <row r="53" spans="1:12" x14ac:dyDescent="0.25">
      <c r="A53" s="9" t="s">
        <v>254</v>
      </c>
      <c r="B53" s="10" t="s">
        <v>11</v>
      </c>
      <c r="C53" s="10" t="s">
        <v>12</v>
      </c>
      <c r="D53" s="11"/>
      <c r="E53" s="10" t="s">
        <v>13</v>
      </c>
      <c r="F53" s="12">
        <v>42369</v>
      </c>
      <c r="G53" s="13"/>
      <c r="H53" s="10" t="s">
        <v>389</v>
      </c>
      <c r="I53" s="10">
        <f t="shared" si="0"/>
        <v>0</v>
      </c>
      <c r="J53" s="32">
        <f t="shared" si="1"/>
        <v>0</v>
      </c>
      <c r="K53" s="32">
        <v>1</v>
      </c>
      <c r="L53" s="9" t="s">
        <v>361</v>
      </c>
    </row>
    <row r="54" spans="1:12" x14ac:dyDescent="0.25">
      <c r="A54" s="9" t="s">
        <v>255</v>
      </c>
      <c r="B54" s="10" t="s">
        <v>11</v>
      </c>
      <c r="C54" s="10" t="s">
        <v>12</v>
      </c>
      <c r="D54" s="11"/>
      <c r="E54" s="10" t="s">
        <v>13</v>
      </c>
      <c r="F54" s="12">
        <v>42369</v>
      </c>
      <c r="G54" s="13"/>
      <c r="H54" s="10" t="s">
        <v>389</v>
      </c>
      <c r="I54" s="10">
        <f t="shared" si="0"/>
        <v>0</v>
      </c>
      <c r="J54" s="32">
        <f t="shared" si="1"/>
        <v>0</v>
      </c>
      <c r="K54" s="32">
        <v>1</v>
      </c>
      <c r="L54" s="9" t="s">
        <v>361</v>
      </c>
    </row>
    <row r="55" spans="1:12" x14ac:dyDescent="0.25">
      <c r="A55" s="9" t="s">
        <v>256</v>
      </c>
      <c r="B55" s="10" t="s">
        <v>11</v>
      </c>
      <c r="C55" s="10" t="s">
        <v>12</v>
      </c>
      <c r="D55" s="11"/>
      <c r="E55" s="10" t="s">
        <v>13</v>
      </c>
      <c r="F55" s="12">
        <v>42369</v>
      </c>
      <c r="G55" s="13"/>
      <c r="H55" s="10" t="s">
        <v>389</v>
      </c>
      <c r="I55" s="10">
        <f t="shared" si="0"/>
        <v>0</v>
      </c>
      <c r="J55" s="32">
        <f t="shared" si="1"/>
        <v>0</v>
      </c>
      <c r="K55" s="32">
        <v>1</v>
      </c>
      <c r="L55" s="9" t="s">
        <v>361</v>
      </c>
    </row>
    <row r="56" spans="1:12" x14ac:dyDescent="0.25">
      <c r="A56" s="9" t="s">
        <v>257</v>
      </c>
      <c r="B56" s="10" t="s">
        <v>11</v>
      </c>
      <c r="C56" s="10" t="s">
        <v>12</v>
      </c>
      <c r="D56" s="11"/>
      <c r="E56" s="10" t="s">
        <v>13</v>
      </c>
      <c r="F56" s="12">
        <v>42369</v>
      </c>
      <c r="G56" s="13"/>
      <c r="H56" s="10" t="s">
        <v>389</v>
      </c>
      <c r="I56" s="10">
        <f t="shared" si="0"/>
        <v>0</v>
      </c>
      <c r="J56" s="32">
        <f t="shared" si="1"/>
        <v>0</v>
      </c>
      <c r="K56" s="32">
        <v>1</v>
      </c>
      <c r="L56" s="9" t="s">
        <v>361</v>
      </c>
    </row>
    <row r="57" spans="1:12" ht="24.75" customHeight="1" x14ac:dyDescent="0.25">
      <c r="A57" s="9" t="s">
        <v>258</v>
      </c>
      <c r="B57" s="10" t="s">
        <v>11</v>
      </c>
      <c r="C57" s="10" t="s">
        <v>15</v>
      </c>
      <c r="D57" s="11"/>
      <c r="E57" s="10" t="s">
        <v>13</v>
      </c>
      <c r="F57" s="12">
        <v>42369</v>
      </c>
      <c r="G57" s="13"/>
      <c r="H57" s="10" t="s">
        <v>389</v>
      </c>
      <c r="I57" s="10">
        <f t="shared" si="0"/>
        <v>0</v>
      </c>
      <c r="J57" s="32">
        <f t="shared" si="1"/>
        <v>0</v>
      </c>
      <c r="K57" s="32">
        <v>1</v>
      </c>
      <c r="L57" s="9" t="s">
        <v>361</v>
      </c>
    </row>
    <row r="58" spans="1:12" x14ac:dyDescent="0.25">
      <c r="A58" s="9" t="s">
        <v>259</v>
      </c>
      <c r="B58" s="10" t="s">
        <v>11</v>
      </c>
      <c r="C58" s="10" t="s">
        <v>14</v>
      </c>
      <c r="D58" s="11"/>
      <c r="E58" s="10" t="s">
        <v>13</v>
      </c>
      <c r="F58" s="12">
        <v>42339</v>
      </c>
      <c r="G58" s="13"/>
      <c r="H58" s="10" t="s">
        <v>389</v>
      </c>
      <c r="I58" s="10">
        <f t="shared" si="0"/>
        <v>0</v>
      </c>
      <c r="J58" s="32">
        <f t="shared" si="1"/>
        <v>0</v>
      </c>
      <c r="K58" s="32">
        <v>1</v>
      </c>
      <c r="L58" s="9" t="s">
        <v>361</v>
      </c>
    </row>
    <row r="59" spans="1:12" x14ac:dyDescent="0.25">
      <c r="A59" s="9" t="s">
        <v>260</v>
      </c>
      <c r="B59" s="10" t="s">
        <v>11</v>
      </c>
      <c r="C59" s="10" t="s">
        <v>14</v>
      </c>
      <c r="D59" s="11"/>
      <c r="E59" s="10" t="s">
        <v>13</v>
      </c>
      <c r="F59" s="12">
        <v>42339</v>
      </c>
      <c r="G59" s="13"/>
      <c r="H59" s="10" t="s">
        <v>389</v>
      </c>
      <c r="I59" s="10">
        <f t="shared" si="0"/>
        <v>0</v>
      </c>
      <c r="J59" s="32">
        <f t="shared" si="1"/>
        <v>0</v>
      </c>
      <c r="K59" s="32">
        <v>1</v>
      </c>
      <c r="L59" s="9" t="s">
        <v>361</v>
      </c>
    </row>
    <row r="60" spans="1:12" x14ac:dyDescent="0.25">
      <c r="A60" s="9" t="s">
        <v>261</v>
      </c>
      <c r="B60" s="10" t="s">
        <v>11</v>
      </c>
      <c r="C60" s="10" t="s">
        <v>14</v>
      </c>
      <c r="D60" s="11"/>
      <c r="E60" s="10" t="s">
        <v>13</v>
      </c>
      <c r="F60" s="12">
        <v>42369</v>
      </c>
      <c r="G60" s="13"/>
      <c r="H60" s="10" t="s">
        <v>389</v>
      </c>
      <c r="I60" s="10">
        <f t="shared" si="0"/>
        <v>0</v>
      </c>
      <c r="J60" s="32">
        <f t="shared" si="1"/>
        <v>0</v>
      </c>
      <c r="K60" s="32">
        <v>1</v>
      </c>
      <c r="L60" s="9" t="s">
        <v>361</v>
      </c>
    </row>
    <row r="61" spans="1:12" x14ac:dyDescent="0.25">
      <c r="A61" s="9" t="s">
        <v>262</v>
      </c>
      <c r="B61" s="10" t="s">
        <v>11</v>
      </c>
      <c r="C61" s="10" t="s">
        <v>12</v>
      </c>
      <c r="D61" s="11"/>
      <c r="E61" s="10" t="s">
        <v>13</v>
      </c>
      <c r="F61" s="12">
        <v>42369</v>
      </c>
      <c r="G61" s="13"/>
      <c r="H61" s="10" t="s">
        <v>389</v>
      </c>
      <c r="I61" s="10">
        <f t="shared" si="0"/>
        <v>0</v>
      </c>
      <c r="J61" s="32">
        <f t="shared" si="1"/>
        <v>0</v>
      </c>
      <c r="K61" s="32">
        <v>1</v>
      </c>
      <c r="L61" s="9" t="s">
        <v>361</v>
      </c>
    </row>
    <row r="62" spans="1:12" x14ac:dyDescent="0.25">
      <c r="A62" s="9" t="s">
        <v>263</v>
      </c>
      <c r="B62" s="10" t="s">
        <v>135</v>
      </c>
      <c r="C62" s="10" t="s">
        <v>135</v>
      </c>
      <c r="D62" s="11"/>
      <c r="E62" s="10" t="s">
        <v>13</v>
      </c>
      <c r="F62" s="12">
        <v>42369</v>
      </c>
      <c r="G62" s="13"/>
      <c r="H62" s="10" t="s">
        <v>389</v>
      </c>
      <c r="I62" s="10">
        <f t="shared" ref="I62:I66" si="3">G62*0.03</f>
        <v>0</v>
      </c>
      <c r="J62" s="32">
        <f t="shared" ref="J62:J66" si="4">CEILING(I62,1)</f>
        <v>0</v>
      </c>
      <c r="K62" s="32">
        <v>1</v>
      </c>
      <c r="L62" s="9" t="s">
        <v>366</v>
      </c>
    </row>
    <row r="63" spans="1:12" x14ac:dyDescent="0.25">
      <c r="A63" s="9" t="s">
        <v>264</v>
      </c>
      <c r="B63" s="10" t="s">
        <v>135</v>
      </c>
      <c r="C63" s="10" t="s">
        <v>135</v>
      </c>
      <c r="D63" s="11"/>
      <c r="E63" s="10" t="s">
        <v>13</v>
      </c>
      <c r="F63" s="12">
        <v>42369</v>
      </c>
      <c r="G63" s="13"/>
      <c r="H63" s="10" t="s">
        <v>389</v>
      </c>
      <c r="I63" s="10">
        <f t="shared" si="3"/>
        <v>0</v>
      </c>
      <c r="J63" s="32">
        <f t="shared" si="4"/>
        <v>0</v>
      </c>
      <c r="K63" s="32">
        <v>1</v>
      </c>
      <c r="L63" s="9" t="s">
        <v>366</v>
      </c>
    </row>
    <row r="64" spans="1:12" x14ac:dyDescent="0.25">
      <c r="A64" s="9" t="s">
        <v>285</v>
      </c>
      <c r="B64" s="10" t="s">
        <v>135</v>
      </c>
      <c r="C64" s="10" t="s">
        <v>135</v>
      </c>
      <c r="D64" s="11"/>
      <c r="E64" s="10" t="s">
        <v>13</v>
      </c>
      <c r="F64" s="12">
        <v>42369</v>
      </c>
      <c r="G64" s="13"/>
      <c r="H64" s="10" t="s">
        <v>389</v>
      </c>
      <c r="I64" s="10">
        <f t="shared" si="3"/>
        <v>0</v>
      </c>
      <c r="J64" s="32">
        <f t="shared" si="4"/>
        <v>0</v>
      </c>
      <c r="K64" s="32">
        <v>1</v>
      </c>
      <c r="L64" s="9" t="s">
        <v>366</v>
      </c>
    </row>
    <row r="65" spans="1:13" x14ac:dyDescent="0.25">
      <c r="A65" s="9" t="s">
        <v>286</v>
      </c>
      <c r="B65" s="10" t="s">
        <v>135</v>
      </c>
      <c r="C65" s="10" t="s">
        <v>135</v>
      </c>
      <c r="D65" s="11"/>
      <c r="E65" s="10" t="s">
        <v>13</v>
      </c>
      <c r="F65" s="12">
        <v>42369</v>
      </c>
      <c r="G65" s="13"/>
      <c r="H65" s="10" t="s">
        <v>389</v>
      </c>
      <c r="I65" s="10">
        <f t="shared" si="3"/>
        <v>0</v>
      </c>
      <c r="J65" s="32">
        <f t="shared" si="4"/>
        <v>0</v>
      </c>
      <c r="K65" s="32">
        <v>1</v>
      </c>
      <c r="L65" s="9" t="s">
        <v>366</v>
      </c>
    </row>
    <row r="66" spans="1:13" x14ac:dyDescent="0.25">
      <c r="A66" s="9" t="s">
        <v>287</v>
      </c>
      <c r="B66" s="10" t="s">
        <v>135</v>
      </c>
      <c r="C66" s="10" t="s">
        <v>135</v>
      </c>
      <c r="D66" s="11"/>
      <c r="E66" s="10" t="s">
        <v>13</v>
      </c>
      <c r="F66" s="12">
        <v>42369</v>
      </c>
      <c r="G66" s="13"/>
      <c r="H66" s="10" t="s">
        <v>389</v>
      </c>
      <c r="I66" s="10">
        <f t="shared" si="3"/>
        <v>0</v>
      </c>
      <c r="J66" s="32">
        <f t="shared" si="4"/>
        <v>0</v>
      </c>
      <c r="K66" s="32">
        <v>1</v>
      </c>
      <c r="L66" s="9" t="s">
        <v>366</v>
      </c>
    </row>
    <row r="67" spans="1:13" x14ac:dyDescent="0.25">
      <c r="A67" s="9" t="s">
        <v>288</v>
      </c>
      <c r="B67" s="10" t="s">
        <v>135</v>
      </c>
      <c r="C67" s="10" t="s">
        <v>135</v>
      </c>
      <c r="D67" s="11"/>
      <c r="E67" s="10" t="s">
        <v>13</v>
      </c>
      <c r="F67" s="12">
        <v>42369</v>
      </c>
      <c r="G67" s="13"/>
      <c r="H67" s="10" t="s">
        <v>389</v>
      </c>
      <c r="I67" s="10">
        <f t="shared" si="0"/>
        <v>0</v>
      </c>
      <c r="J67" s="32">
        <f t="shared" si="1"/>
        <v>0</v>
      </c>
      <c r="K67" s="32">
        <v>1</v>
      </c>
      <c r="L67" s="9" t="s">
        <v>366</v>
      </c>
    </row>
    <row r="68" spans="1:13" x14ac:dyDescent="0.25">
      <c r="A68" s="9" t="s">
        <v>289</v>
      </c>
      <c r="B68" s="10" t="s">
        <v>135</v>
      </c>
      <c r="C68" s="10" t="s">
        <v>135</v>
      </c>
      <c r="D68" s="11"/>
      <c r="E68" s="10" t="s">
        <v>13</v>
      </c>
      <c r="F68" s="12">
        <v>42369</v>
      </c>
      <c r="G68" s="13"/>
      <c r="H68" s="10" t="s">
        <v>389</v>
      </c>
      <c r="I68" s="10">
        <f t="shared" si="0"/>
        <v>0</v>
      </c>
      <c r="J68" s="32">
        <f t="shared" si="1"/>
        <v>0</v>
      </c>
      <c r="K68" s="32">
        <v>1</v>
      </c>
      <c r="L68" s="9" t="s">
        <v>366</v>
      </c>
    </row>
    <row r="69" spans="1:13" x14ac:dyDescent="0.25">
      <c r="A69" s="9" t="s">
        <v>290</v>
      </c>
      <c r="B69" s="10" t="s">
        <v>135</v>
      </c>
      <c r="C69" s="10" t="s">
        <v>135</v>
      </c>
      <c r="D69" s="11"/>
      <c r="E69" s="10" t="s">
        <v>13</v>
      </c>
      <c r="F69" s="12">
        <v>42369</v>
      </c>
      <c r="G69" s="13"/>
      <c r="H69" s="10" t="s">
        <v>389</v>
      </c>
      <c r="I69" s="10">
        <f t="shared" si="0"/>
        <v>0</v>
      </c>
      <c r="J69" s="32">
        <f t="shared" si="1"/>
        <v>0</v>
      </c>
      <c r="K69" s="32">
        <v>1</v>
      </c>
      <c r="L69" s="9" t="s">
        <v>366</v>
      </c>
    </row>
    <row r="70" spans="1:13" x14ac:dyDescent="0.25">
      <c r="A70" s="9" t="s">
        <v>284</v>
      </c>
      <c r="B70" s="10" t="s">
        <v>135</v>
      </c>
      <c r="C70" s="10" t="s">
        <v>135</v>
      </c>
      <c r="D70" s="11"/>
      <c r="E70" s="10" t="s">
        <v>13</v>
      </c>
      <c r="F70" s="12">
        <v>42369</v>
      </c>
      <c r="G70" s="13"/>
      <c r="H70" s="10" t="s">
        <v>389</v>
      </c>
      <c r="I70" s="10">
        <f t="shared" si="0"/>
        <v>0</v>
      </c>
      <c r="J70" s="32">
        <f t="shared" si="1"/>
        <v>0</v>
      </c>
      <c r="K70" s="32">
        <v>1</v>
      </c>
      <c r="L70" s="9" t="s">
        <v>366</v>
      </c>
    </row>
    <row r="71" spans="1:13" x14ac:dyDescent="0.25">
      <c r="A71" s="9" t="s">
        <v>291</v>
      </c>
      <c r="B71" s="10" t="s">
        <v>135</v>
      </c>
      <c r="C71" s="10" t="s">
        <v>135</v>
      </c>
      <c r="D71" s="11"/>
      <c r="E71" s="10" t="s">
        <v>13</v>
      </c>
      <c r="F71" s="12">
        <v>42369</v>
      </c>
      <c r="G71" s="13"/>
      <c r="H71" s="10" t="s">
        <v>389</v>
      </c>
      <c r="I71" s="10">
        <f t="shared" si="0"/>
        <v>0</v>
      </c>
      <c r="J71" s="32">
        <f t="shared" si="1"/>
        <v>0</v>
      </c>
      <c r="K71" s="32">
        <v>1</v>
      </c>
      <c r="L71" s="9" t="s">
        <v>366</v>
      </c>
    </row>
    <row r="72" spans="1:13" x14ac:dyDescent="0.25">
      <c r="A72" s="9" t="s">
        <v>292</v>
      </c>
      <c r="B72" s="10" t="s">
        <v>135</v>
      </c>
      <c r="C72" s="10" t="s">
        <v>135</v>
      </c>
      <c r="D72" s="11"/>
      <c r="E72" s="10" t="s">
        <v>13</v>
      </c>
      <c r="F72" s="12">
        <v>42369</v>
      </c>
      <c r="G72" s="13"/>
      <c r="H72" s="10" t="s">
        <v>389</v>
      </c>
      <c r="I72" s="10">
        <f t="shared" si="0"/>
        <v>0</v>
      </c>
      <c r="J72" s="32">
        <f t="shared" si="1"/>
        <v>0</v>
      </c>
      <c r="K72" s="32">
        <v>1</v>
      </c>
      <c r="L72" s="9" t="s">
        <v>366</v>
      </c>
    </row>
    <row r="73" spans="1:13" x14ac:dyDescent="0.25">
      <c r="A73" s="9" t="s">
        <v>293</v>
      </c>
      <c r="B73" s="10" t="s">
        <v>135</v>
      </c>
      <c r="C73" s="10" t="s">
        <v>135</v>
      </c>
      <c r="D73" s="11"/>
      <c r="E73" s="10" t="s">
        <v>13</v>
      </c>
      <c r="F73" s="12">
        <v>42369</v>
      </c>
      <c r="G73" s="13"/>
      <c r="H73" s="10" t="s">
        <v>389</v>
      </c>
      <c r="I73" s="10">
        <f t="shared" si="0"/>
        <v>0</v>
      </c>
      <c r="J73" s="32">
        <f t="shared" si="1"/>
        <v>0</v>
      </c>
      <c r="K73" s="32">
        <v>1</v>
      </c>
      <c r="L73" s="9" t="s">
        <v>366</v>
      </c>
    </row>
    <row r="74" spans="1:13" x14ac:dyDescent="0.25">
      <c r="A74" s="9" t="s">
        <v>294</v>
      </c>
      <c r="B74" s="10" t="s">
        <v>135</v>
      </c>
      <c r="C74" s="10" t="s">
        <v>135</v>
      </c>
      <c r="D74" s="11"/>
      <c r="E74" s="10" t="s">
        <v>13</v>
      </c>
      <c r="F74" s="12">
        <v>42369</v>
      </c>
      <c r="G74" s="13"/>
      <c r="H74" s="10" t="s">
        <v>389</v>
      </c>
      <c r="I74" s="10">
        <f t="shared" si="0"/>
        <v>0</v>
      </c>
      <c r="J74" s="32">
        <f t="shared" si="1"/>
        <v>0</v>
      </c>
      <c r="K74" s="32">
        <v>1</v>
      </c>
      <c r="L74" s="9" t="s">
        <v>366</v>
      </c>
    </row>
    <row r="75" spans="1:13" x14ac:dyDescent="0.25">
      <c r="A75" s="9" t="s">
        <v>308</v>
      </c>
      <c r="B75" s="10" t="s">
        <v>135</v>
      </c>
      <c r="C75" s="10" t="s">
        <v>135</v>
      </c>
      <c r="D75" s="11"/>
      <c r="E75" s="10" t="s">
        <v>13</v>
      </c>
      <c r="F75" s="12">
        <v>42369</v>
      </c>
      <c r="G75" s="13"/>
      <c r="H75" s="10" t="s">
        <v>389</v>
      </c>
      <c r="I75" s="10">
        <f t="shared" si="0"/>
        <v>0</v>
      </c>
      <c r="J75" s="32">
        <f t="shared" si="1"/>
        <v>0</v>
      </c>
      <c r="K75" s="32">
        <v>1</v>
      </c>
      <c r="L75" s="9" t="s">
        <v>366</v>
      </c>
    </row>
    <row r="76" spans="1:13" x14ac:dyDescent="0.25">
      <c r="A76" s="9" t="s">
        <v>309</v>
      </c>
      <c r="B76" s="10" t="s">
        <v>135</v>
      </c>
      <c r="C76" s="10" t="s">
        <v>135</v>
      </c>
      <c r="D76" s="11"/>
      <c r="E76" s="10" t="s">
        <v>13</v>
      </c>
      <c r="F76" s="12">
        <v>42369</v>
      </c>
      <c r="G76" s="13"/>
      <c r="H76" s="10" t="s">
        <v>389</v>
      </c>
      <c r="I76" s="10">
        <f t="shared" si="0"/>
        <v>0</v>
      </c>
      <c r="J76" s="32">
        <f t="shared" si="1"/>
        <v>0</v>
      </c>
      <c r="K76" s="32">
        <v>1</v>
      </c>
      <c r="L76" s="9" t="s">
        <v>366</v>
      </c>
    </row>
    <row r="77" spans="1:13" x14ac:dyDescent="0.25">
      <c r="A77" s="9" t="s">
        <v>310</v>
      </c>
      <c r="B77" s="10" t="s">
        <v>135</v>
      </c>
      <c r="C77" s="10" t="s">
        <v>135</v>
      </c>
      <c r="D77" s="11"/>
      <c r="E77" s="10" t="s">
        <v>13</v>
      </c>
      <c r="F77" s="12">
        <v>42369</v>
      </c>
      <c r="G77" s="13"/>
      <c r="H77" s="10" t="s">
        <v>389</v>
      </c>
      <c r="I77" s="10">
        <f t="shared" si="0"/>
        <v>0</v>
      </c>
      <c r="J77" s="32">
        <f t="shared" si="1"/>
        <v>0</v>
      </c>
      <c r="K77" s="32">
        <v>1</v>
      </c>
      <c r="L77" s="9" t="s">
        <v>366</v>
      </c>
    </row>
    <row r="78" spans="1:13" x14ac:dyDescent="0.25">
      <c r="A78" s="9" t="s">
        <v>311</v>
      </c>
      <c r="B78" s="10" t="s">
        <v>135</v>
      </c>
      <c r="C78" s="10" t="s">
        <v>135</v>
      </c>
      <c r="D78" s="11"/>
      <c r="E78" s="10" t="s">
        <v>13</v>
      </c>
      <c r="F78" s="12">
        <v>42369</v>
      </c>
      <c r="G78" s="13"/>
      <c r="H78" s="10" t="s">
        <v>389</v>
      </c>
      <c r="I78" s="10">
        <f t="shared" ref="I78:I143" si="5">G78*0.03</f>
        <v>0</v>
      </c>
      <c r="J78" s="32">
        <f t="shared" ref="J78:K143" si="6">CEILING(I78,1)</f>
        <v>0</v>
      </c>
      <c r="K78" s="32">
        <v>1</v>
      </c>
      <c r="L78" s="9" t="s">
        <v>366</v>
      </c>
      <c r="M78" s="4"/>
    </row>
    <row r="79" spans="1:13" ht="28.5" customHeight="1" x14ac:dyDescent="0.25">
      <c r="A79" s="9" t="s">
        <v>312</v>
      </c>
      <c r="B79" s="14" t="s">
        <v>39</v>
      </c>
      <c r="C79" s="10" t="s">
        <v>267</v>
      </c>
      <c r="D79" s="15" t="s">
        <v>268</v>
      </c>
      <c r="E79" s="10"/>
      <c r="F79" s="16">
        <v>39624</v>
      </c>
      <c r="G79" s="17">
        <v>500</v>
      </c>
      <c r="H79" s="14" t="s">
        <v>385</v>
      </c>
      <c r="I79" s="10">
        <f t="shared" si="5"/>
        <v>15</v>
      </c>
      <c r="J79" s="32">
        <f t="shared" si="6"/>
        <v>15</v>
      </c>
      <c r="K79" s="32">
        <v>15</v>
      </c>
    </row>
    <row r="80" spans="1:13" x14ac:dyDescent="0.25">
      <c r="A80" s="9" t="s">
        <v>313</v>
      </c>
      <c r="B80" s="10" t="s">
        <v>7</v>
      </c>
      <c r="C80" s="10" t="s">
        <v>282</v>
      </c>
      <c r="D80" s="11" t="s">
        <v>283</v>
      </c>
      <c r="E80" s="10"/>
      <c r="F80" s="12">
        <v>40875</v>
      </c>
      <c r="G80" s="13">
        <v>1094.7</v>
      </c>
      <c r="H80" s="14" t="s">
        <v>385</v>
      </c>
      <c r="I80" s="10">
        <f t="shared" si="5"/>
        <v>32.841000000000001</v>
      </c>
      <c r="J80" s="32">
        <f t="shared" si="6"/>
        <v>33</v>
      </c>
      <c r="K80" s="32">
        <v>33</v>
      </c>
      <c r="L80" s="9" t="s">
        <v>361</v>
      </c>
    </row>
    <row r="81" spans="1:13" x14ac:dyDescent="0.25">
      <c r="A81" s="9" t="s">
        <v>314</v>
      </c>
      <c r="B81" s="10" t="s">
        <v>16</v>
      </c>
      <c r="C81" s="10" t="s">
        <v>17</v>
      </c>
      <c r="D81" s="11" t="s">
        <v>188</v>
      </c>
      <c r="E81" s="10" t="s">
        <v>189</v>
      </c>
      <c r="F81" s="12">
        <v>40892</v>
      </c>
      <c r="G81" s="13">
        <v>984</v>
      </c>
      <c r="H81" s="14" t="s">
        <v>385</v>
      </c>
      <c r="I81" s="10">
        <f t="shared" si="5"/>
        <v>29.52</v>
      </c>
      <c r="J81" s="32">
        <f t="shared" si="6"/>
        <v>30</v>
      </c>
      <c r="K81" s="32">
        <v>30</v>
      </c>
      <c r="L81" s="9" t="s">
        <v>418</v>
      </c>
    </row>
    <row r="82" spans="1:13" x14ac:dyDescent="0.25">
      <c r="A82" s="9" t="s">
        <v>315</v>
      </c>
      <c r="B82" s="10" t="s">
        <v>22</v>
      </c>
      <c r="C82" s="21" t="s">
        <v>398</v>
      </c>
      <c r="D82" s="22" t="s">
        <v>399</v>
      </c>
      <c r="E82" s="22">
        <v>28775836</v>
      </c>
      <c r="F82" s="23">
        <v>38641</v>
      </c>
      <c r="G82" s="13">
        <v>3355</v>
      </c>
      <c r="H82" s="14" t="s">
        <v>385</v>
      </c>
      <c r="I82" s="10">
        <f t="shared" si="5"/>
        <v>100.64999999999999</v>
      </c>
      <c r="J82" s="32">
        <f t="shared" si="6"/>
        <v>101</v>
      </c>
      <c r="K82" s="32">
        <f t="shared" si="6"/>
        <v>101</v>
      </c>
      <c r="L82" s="9" t="s">
        <v>361</v>
      </c>
    </row>
    <row r="83" spans="1:13" x14ac:dyDescent="0.25">
      <c r="A83" s="9" t="s">
        <v>316</v>
      </c>
      <c r="B83" s="22" t="s">
        <v>150</v>
      </c>
      <c r="C83" s="10" t="s">
        <v>208</v>
      </c>
      <c r="D83" s="11" t="s">
        <v>210</v>
      </c>
      <c r="E83" s="10" t="s">
        <v>209</v>
      </c>
      <c r="F83" s="12">
        <v>37977</v>
      </c>
      <c r="G83" s="13">
        <v>659</v>
      </c>
      <c r="H83" s="22" t="s">
        <v>77</v>
      </c>
      <c r="I83" s="10">
        <f t="shared" si="5"/>
        <v>19.77</v>
      </c>
      <c r="J83" s="32">
        <f t="shared" si="6"/>
        <v>20</v>
      </c>
      <c r="K83" s="32">
        <v>20</v>
      </c>
      <c r="L83" s="9" t="s">
        <v>418</v>
      </c>
    </row>
    <row r="84" spans="1:13" x14ac:dyDescent="0.25">
      <c r="A84" s="9" t="s">
        <v>317</v>
      </c>
      <c r="B84" s="10" t="s">
        <v>22</v>
      </c>
      <c r="C84" s="10" t="s">
        <v>246</v>
      </c>
      <c r="D84" s="11" t="s">
        <v>247</v>
      </c>
      <c r="E84" s="10" t="s">
        <v>248</v>
      </c>
      <c r="F84" s="12">
        <v>40141</v>
      </c>
      <c r="G84" s="13">
        <v>6960.01</v>
      </c>
      <c r="H84" s="22" t="s">
        <v>77</v>
      </c>
      <c r="I84" s="10">
        <f t="shared" si="5"/>
        <v>208.80029999999999</v>
      </c>
      <c r="J84" s="32">
        <f t="shared" si="6"/>
        <v>209</v>
      </c>
      <c r="K84" s="32">
        <v>209</v>
      </c>
      <c r="L84" s="9" t="s">
        <v>418</v>
      </c>
    </row>
    <row r="85" spans="1:13" ht="25.5" x14ac:dyDescent="0.25">
      <c r="A85" s="9" t="s">
        <v>318</v>
      </c>
      <c r="B85" s="10" t="s">
        <v>7</v>
      </c>
      <c r="C85" s="10" t="s">
        <v>175</v>
      </c>
      <c r="D85" s="11" t="s">
        <v>176</v>
      </c>
      <c r="E85" s="10" t="s">
        <v>177</v>
      </c>
      <c r="F85" s="12">
        <v>37736</v>
      </c>
      <c r="G85" s="13">
        <v>841.8</v>
      </c>
      <c r="H85" s="22" t="s">
        <v>77</v>
      </c>
      <c r="I85" s="10">
        <f t="shared" si="5"/>
        <v>25.253999999999998</v>
      </c>
      <c r="J85" s="32">
        <f t="shared" si="6"/>
        <v>26</v>
      </c>
      <c r="K85" s="32">
        <v>26</v>
      </c>
      <c r="L85" s="9" t="s">
        <v>361</v>
      </c>
    </row>
    <row r="86" spans="1:13" x14ac:dyDescent="0.25">
      <c r="A86" s="9" t="s">
        <v>319</v>
      </c>
      <c r="B86" s="14" t="s">
        <v>39</v>
      </c>
      <c r="C86" s="10" t="s">
        <v>271</v>
      </c>
      <c r="D86" s="15" t="s">
        <v>272</v>
      </c>
      <c r="E86" s="10"/>
      <c r="F86" s="16">
        <v>36376</v>
      </c>
      <c r="G86" s="17">
        <v>800</v>
      </c>
      <c r="H86" s="22" t="s">
        <v>77</v>
      </c>
      <c r="I86" s="10">
        <f t="shared" si="5"/>
        <v>24</v>
      </c>
      <c r="J86" s="32">
        <f t="shared" si="6"/>
        <v>24</v>
      </c>
      <c r="K86" s="32">
        <v>24</v>
      </c>
      <c r="L86" s="9" t="s">
        <v>361</v>
      </c>
    </row>
    <row r="87" spans="1:13" ht="27.75" customHeight="1" x14ac:dyDescent="0.25">
      <c r="A87" s="9" t="s">
        <v>322</v>
      </c>
      <c r="B87" s="10" t="s">
        <v>39</v>
      </c>
      <c r="C87" s="10" t="s">
        <v>40</v>
      </c>
      <c r="D87" s="11" t="s">
        <v>190</v>
      </c>
      <c r="E87" s="10" t="s">
        <v>191</v>
      </c>
      <c r="F87" s="12">
        <v>43272</v>
      </c>
      <c r="G87" s="13">
        <v>269</v>
      </c>
      <c r="H87" s="21" t="s">
        <v>77</v>
      </c>
      <c r="I87" s="10">
        <f t="shared" si="5"/>
        <v>8.07</v>
      </c>
      <c r="J87" s="32">
        <f t="shared" si="6"/>
        <v>9</v>
      </c>
      <c r="K87" s="32">
        <v>9</v>
      </c>
      <c r="L87" s="9" t="s">
        <v>418</v>
      </c>
    </row>
    <row r="88" spans="1:13" ht="25.5" x14ac:dyDescent="0.25">
      <c r="A88" s="9" t="s">
        <v>323</v>
      </c>
      <c r="B88" s="10" t="s">
        <v>16</v>
      </c>
      <c r="C88" s="10" t="s">
        <v>78</v>
      </c>
      <c r="D88" s="18" t="s">
        <v>306</v>
      </c>
      <c r="E88" s="10" t="s">
        <v>307</v>
      </c>
      <c r="F88" s="19">
        <v>39524</v>
      </c>
      <c r="G88" s="20">
        <v>936.8</v>
      </c>
      <c r="H88" s="21" t="s">
        <v>77</v>
      </c>
      <c r="I88" s="10">
        <f t="shared" si="5"/>
        <v>28.103999999999999</v>
      </c>
      <c r="J88" s="32">
        <f t="shared" si="6"/>
        <v>29</v>
      </c>
      <c r="K88" s="32">
        <v>29</v>
      </c>
      <c r="L88" s="9" t="s">
        <v>418</v>
      </c>
    </row>
    <row r="89" spans="1:13" x14ac:dyDescent="0.25">
      <c r="A89" s="9" t="s">
        <v>324</v>
      </c>
      <c r="B89" s="21" t="s">
        <v>16</v>
      </c>
      <c r="C89" s="10" t="s">
        <v>17</v>
      </c>
      <c r="D89" s="21" t="s">
        <v>20</v>
      </c>
      <c r="E89" s="10" t="s">
        <v>21</v>
      </c>
      <c r="F89" s="19">
        <v>40905</v>
      </c>
      <c r="G89" s="13">
        <v>984</v>
      </c>
      <c r="H89" s="21" t="s">
        <v>77</v>
      </c>
      <c r="I89" s="10">
        <f t="shared" si="5"/>
        <v>29.52</v>
      </c>
      <c r="J89" s="32">
        <f t="shared" si="6"/>
        <v>30</v>
      </c>
      <c r="K89" s="32">
        <v>30</v>
      </c>
      <c r="L89" s="9" t="s">
        <v>361</v>
      </c>
    </row>
    <row r="90" spans="1:13" ht="31.5" customHeight="1" x14ac:dyDescent="0.25">
      <c r="A90" s="9" t="s">
        <v>325</v>
      </c>
      <c r="B90" s="21" t="s">
        <v>16</v>
      </c>
      <c r="C90" s="10" t="s">
        <v>78</v>
      </c>
      <c r="D90" s="21" t="s">
        <v>79</v>
      </c>
      <c r="E90" s="10" t="s">
        <v>80</v>
      </c>
      <c r="F90" s="19">
        <v>39524</v>
      </c>
      <c r="G90" s="13">
        <v>936.8</v>
      </c>
      <c r="H90" s="21" t="s">
        <v>77</v>
      </c>
      <c r="I90" s="10">
        <f t="shared" si="5"/>
        <v>28.103999999999999</v>
      </c>
      <c r="J90" s="32">
        <f t="shared" si="6"/>
        <v>29</v>
      </c>
      <c r="K90" s="32">
        <v>29</v>
      </c>
      <c r="L90" s="9" t="s">
        <v>361</v>
      </c>
      <c r="M90" s="4"/>
    </row>
    <row r="91" spans="1:13" x14ac:dyDescent="0.25">
      <c r="A91" s="9" t="s">
        <v>326</v>
      </c>
      <c r="B91" s="10" t="s">
        <v>22</v>
      </c>
      <c r="C91" s="10" t="s">
        <v>197</v>
      </c>
      <c r="D91" s="22" t="s">
        <v>199</v>
      </c>
      <c r="E91" s="10" t="s">
        <v>198</v>
      </c>
      <c r="F91" s="23">
        <v>37978</v>
      </c>
      <c r="G91" s="13">
        <v>3367.2</v>
      </c>
      <c r="H91" s="10" t="s">
        <v>387</v>
      </c>
      <c r="I91" s="10">
        <f t="shared" si="5"/>
        <v>101.01599999999999</v>
      </c>
      <c r="J91" s="32">
        <f t="shared" si="6"/>
        <v>102</v>
      </c>
      <c r="K91" s="32">
        <v>102</v>
      </c>
      <c r="L91" s="9" t="s">
        <v>418</v>
      </c>
    </row>
    <row r="92" spans="1:13" ht="24.75" customHeight="1" x14ac:dyDescent="0.25">
      <c r="A92" s="9" t="s">
        <v>327</v>
      </c>
      <c r="B92" s="10" t="s">
        <v>16</v>
      </c>
      <c r="C92" s="10" t="s">
        <v>203</v>
      </c>
      <c r="D92" s="11" t="s">
        <v>204</v>
      </c>
      <c r="E92" s="10">
        <v>15662</v>
      </c>
      <c r="F92" s="12">
        <v>37978</v>
      </c>
      <c r="G92" s="13">
        <v>1000.4</v>
      </c>
      <c r="H92" s="10" t="s">
        <v>387</v>
      </c>
      <c r="I92" s="10">
        <f t="shared" si="5"/>
        <v>30.011999999999997</v>
      </c>
      <c r="J92" s="32">
        <f t="shared" si="6"/>
        <v>31</v>
      </c>
      <c r="K92" s="32">
        <v>31</v>
      </c>
      <c r="L92" s="9" t="s">
        <v>418</v>
      </c>
    </row>
    <row r="93" spans="1:13" ht="27.75" customHeight="1" x14ac:dyDescent="0.25">
      <c r="A93" s="9" t="s">
        <v>328</v>
      </c>
      <c r="B93" s="10" t="s">
        <v>16</v>
      </c>
      <c r="C93" s="10" t="s">
        <v>201</v>
      </c>
      <c r="D93" s="11" t="s">
        <v>298</v>
      </c>
      <c r="E93" s="10">
        <v>15353</v>
      </c>
      <c r="F93" s="12">
        <v>37978</v>
      </c>
      <c r="G93" s="13">
        <v>1000.4</v>
      </c>
      <c r="H93" s="10" t="s">
        <v>387</v>
      </c>
      <c r="I93" s="10">
        <f t="shared" si="5"/>
        <v>30.011999999999997</v>
      </c>
      <c r="J93" s="32">
        <f t="shared" si="6"/>
        <v>31</v>
      </c>
      <c r="K93" s="32">
        <v>31</v>
      </c>
      <c r="L93" s="9" t="s">
        <v>418</v>
      </c>
    </row>
    <row r="94" spans="1:13" ht="25.5" x14ac:dyDescent="0.25">
      <c r="A94" s="9" t="s">
        <v>329</v>
      </c>
      <c r="B94" s="11" t="s">
        <v>150</v>
      </c>
      <c r="C94" s="10" t="s">
        <v>173</v>
      </c>
      <c r="D94" s="11" t="s">
        <v>174</v>
      </c>
      <c r="E94" s="10">
        <v>72400111</v>
      </c>
      <c r="F94" s="12">
        <v>39800</v>
      </c>
      <c r="G94" s="13">
        <v>3298.99</v>
      </c>
      <c r="H94" s="10" t="s">
        <v>387</v>
      </c>
      <c r="I94" s="10">
        <f t="shared" si="5"/>
        <v>98.969699999999989</v>
      </c>
      <c r="J94" s="32">
        <f t="shared" si="6"/>
        <v>99</v>
      </c>
      <c r="K94" s="32">
        <v>99</v>
      </c>
      <c r="L94" s="9" t="s">
        <v>360</v>
      </c>
    </row>
    <row r="95" spans="1:13" x14ac:dyDescent="0.25">
      <c r="A95" s="9" t="s">
        <v>330</v>
      </c>
      <c r="B95" s="10" t="s">
        <v>81</v>
      </c>
      <c r="C95" s="10" t="s">
        <v>295</v>
      </c>
      <c r="D95" s="11" t="s">
        <v>390</v>
      </c>
      <c r="E95" s="10"/>
      <c r="F95" s="12">
        <v>40007</v>
      </c>
      <c r="G95" s="13">
        <v>134.19999999999999</v>
      </c>
      <c r="H95" s="10" t="s">
        <v>387</v>
      </c>
      <c r="I95" s="10">
        <f t="shared" si="5"/>
        <v>4.0259999999999998</v>
      </c>
      <c r="J95" s="32">
        <f t="shared" si="6"/>
        <v>5</v>
      </c>
      <c r="K95" s="32">
        <f t="shared" si="6"/>
        <v>5</v>
      </c>
      <c r="L95" s="9" t="s">
        <v>361</v>
      </c>
    </row>
    <row r="96" spans="1:13" x14ac:dyDescent="0.25">
      <c r="A96" s="9" t="s">
        <v>331</v>
      </c>
      <c r="B96" s="10" t="s">
        <v>81</v>
      </c>
      <c r="C96" s="10" t="s">
        <v>295</v>
      </c>
      <c r="D96" s="11" t="s">
        <v>391</v>
      </c>
      <c r="E96" s="10"/>
      <c r="F96" s="12">
        <v>40007</v>
      </c>
      <c r="G96" s="13">
        <v>134.19999999999999</v>
      </c>
      <c r="H96" s="10" t="s">
        <v>387</v>
      </c>
      <c r="I96" s="10">
        <f t="shared" si="5"/>
        <v>4.0259999999999998</v>
      </c>
      <c r="J96" s="32">
        <f t="shared" si="6"/>
        <v>5</v>
      </c>
      <c r="K96" s="32">
        <f t="shared" si="6"/>
        <v>5</v>
      </c>
      <c r="L96" s="9" t="s">
        <v>361</v>
      </c>
    </row>
    <row r="97" spans="1:12" x14ac:dyDescent="0.25">
      <c r="A97" s="9" t="s">
        <v>332</v>
      </c>
      <c r="B97" s="10" t="s">
        <v>81</v>
      </c>
      <c r="C97" s="10" t="s">
        <v>295</v>
      </c>
      <c r="D97" s="11" t="s">
        <v>392</v>
      </c>
      <c r="E97" s="10"/>
      <c r="F97" s="12">
        <v>40007</v>
      </c>
      <c r="G97" s="13">
        <v>134.19999999999999</v>
      </c>
      <c r="H97" s="10" t="s">
        <v>387</v>
      </c>
      <c r="I97" s="10">
        <f t="shared" si="5"/>
        <v>4.0259999999999998</v>
      </c>
      <c r="J97" s="32">
        <f t="shared" si="6"/>
        <v>5</v>
      </c>
      <c r="K97" s="32">
        <f t="shared" si="6"/>
        <v>5</v>
      </c>
      <c r="L97" s="9" t="s">
        <v>361</v>
      </c>
    </row>
    <row r="98" spans="1:12" x14ac:dyDescent="0.25">
      <c r="A98" s="9" t="s">
        <v>333</v>
      </c>
      <c r="B98" s="10" t="s">
        <v>81</v>
      </c>
      <c r="C98" s="10" t="s">
        <v>295</v>
      </c>
      <c r="D98" s="11" t="s">
        <v>296</v>
      </c>
      <c r="E98" s="10"/>
      <c r="F98" s="12">
        <v>40007</v>
      </c>
      <c r="G98" s="13">
        <v>134.19999999999999</v>
      </c>
      <c r="H98" s="10" t="s">
        <v>387</v>
      </c>
      <c r="I98" s="10">
        <f t="shared" si="5"/>
        <v>4.0259999999999998</v>
      </c>
      <c r="J98" s="32">
        <f t="shared" si="6"/>
        <v>5</v>
      </c>
      <c r="K98" s="32">
        <v>5</v>
      </c>
      <c r="L98" s="9" t="s">
        <v>361</v>
      </c>
    </row>
    <row r="99" spans="1:12" x14ac:dyDescent="0.25">
      <c r="A99" s="9" t="s">
        <v>334</v>
      </c>
      <c r="B99" s="10" t="s">
        <v>81</v>
      </c>
      <c r="C99" s="10" t="s">
        <v>222</v>
      </c>
      <c r="D99" s="11" t="s">
        <v>223</v>
      </c>
      <c r="E99" s="10"/>
      <c r="F99" s="12">
        <v>41981</v>
      </c>
      <c r="G99" s="13">
        <v>606</v>
      </c>
      <c r="H99" s="10" t="s">
        <v>388</v>
      </c>
      <c r="I99" s="10">
        <f t="shared" si="5"/>
        <v>18.18</v>
      </c>
      <c r="J99" s="32">
        <f t="shared" si="6"/>
        <v>19</v>
      </c>
      <c r="K99" s="32">
        <v>19</v>
      </c>
      <c r="L99" s="9" t="s">
        <v>361</v>
      </c>
    </row>
    <row r="100" spans="1:12" ht="30" customHeight="1" x14ac:dyDescent="0.25">
      <c r="A100" s="9" t="s">
        <v>367</v>
      </c>
      <c r="B100" s="10" t="s">
        <v>16</v>
      </c>
      <c r="C100" s="10" t="s">
        <v>201</v>
      </c>
      <c r="D100" s="11" t="s">
        <v>202</v>
      </c>
      <c r="E100" s="10">
        <v>11594</v>
      </c>
      <c r="F100" s="12">
        <v>39006</v>
      </c>
      <c r="G100" s="13">
        <v>900.36</v>
      </c>
      <c r="H100" s="10" t="s">
        <v>388</v>
      </c>
      <c r="I100" s="10">
        <f t="shared" si="5"/>
        <v>27.0108</v>
      </c>
      <c r="J100" s="32">
        <f t="shared" si="6"/>
        <v>28</v>
      </c>
      <c r="K100" s="32">
        <v>28</v>
      </c>
      <c r="L100" s="9" t="s">
        <v>418</v>
      </c>
    </row>
    <row r="101" spans="1:12" ht="33.75" customHeight="1" x14ac:dyDescent="0.25">
      <c r="A101" s="9" t="s">
        <v>368</v>
      </c>
      <c r="B101" s="10" t="s">
        <v>39</v>
      </c>
      <c r="C101" s="10" t="s">
        <v>364</v>
      </c>
      <c r="D101" s="11" t="s">
        <v>185</v>
      </c>
      <c r="E101" s="10">
        <v>30704636</v>
      </c>
      <c r="F101" s="12">
        <v>37967</v>
      </c>
      <c r="G101" s="13">
        <v>349</v>
      </c>
      <c r="H101" s="10" t="s">
        <v>388</v>
      </c>
      <c r="I101" s="10">
        <f t="shared" si="5"/>
        <v>10.469999999999999</v>
      </c>
      <c r="J101" s="32">
        <f t="shared" si="6"/>
        <v>11</v>
      </c>
      <c r="K101" s="32">
        <v>11</v>
      </c>
      <c r="L101" s="9" t="s">
        <v>418</v>
      </c>
    </row>
    <row r="102" spans="1:12" ht="26.25" customHeight="1" x14ac:dyDescent="0.25">
      <c r="A102" s="9" t="s">
        <v>369</v>
      </c>
      <c r="B102" s="10" t="s">
        <v>35</v>
      </c>
      <c r="C102" s="10" t="s">
        <v>233</v>
      </c>
      <c r="D102" s="11" t="s">
        <v>234</v>
      </c>
      <c r="E102" s="10" t="s">
        <v>232</v>
      </c>
      <c r="F102" s="12">
        <v>36451</v>
      </c>
      <c r="G102" s="13">
        <v>1149</v>
      </c>
      <c r="H102" s="10" t="s">
        <v>388</v>
      </c>
      <c r="I102" s="10">
        <f t="shared" si="5"/>
        <v>34.47</v>
      </c>
      <c r="J102" s="32">
        <f t="shared" si="6"/>
        <v>35</v>
      </c>
      <c r="K102" s="32">
        <v>35</v>
      </c>
      <c r="L102" s="9" t="s">
        <v>365</v>
      </c>
    </row>
    <row r="103" spans="1:12" x14ac:dyDescent="0.25">
      <c r="A103" s="9" t="s">
        <v>370</v>
      </c>
      <c r="B103" s="21" t="s">
        <v>16</v>
      </c>
      <c r="C103" s="10" t="s">
        <v>17</v>
      </c>
      <c r="D103" s="21" t="s">
        <v>82</v>
      </c>
      <c r="E103" s="10" t="s">
        <v>83</v>
      </c>
      <c r="F103" s="23">
        <v>40905</v>
      </c>
      <c r="G103" s="13">
        <v>984</v>
      </c>
      <c r="H103" s="10" t="s">
        <v>388</v>
      </c>
      <c r="I103" s="10">
        <f t="shared" si="5"/>
        <v>29.52</v>
      </c>
      <c r="J103" s="32">
        <f t="shared" si="6"/>
        <v>30</v>
      </c>
      <c r="K103" s="32">
        <v>30</v>
      </c>
      <c r="L103" s="9" t="s">
        <v>361</v>
      </c>
    </row>
    <row r="104" spans="1:12" ht="24" customHeight="1" x14ac:dyDescent="0.25">
      <c r="A104" s="9" t="s">
        <v>371</v>
      </c>
      <c r="B104" s="21" t="s">
        <v>16</v>
      </c>
      <c r="C104" s="10" t="s">
        <v>86</v>
      </c>
      <c r="D104" s="21" t="s">
        <v>87</v>
      </c>
      <c r="E104" s="10">
        <v>15333</v>
      </c>
      <c r="F104" s="23">
        <v>37978</v>
      </c>
      <c r="G104" s="13">
        <v>1000.4</v>
      </c>
      <c r="H104" s="10" t="s">
        <v>388</v>
      </c>
      <c r="I104" s="10">
        <f t="shared" si="5"/>
        <v>30.011999999999997</v>
      </c>
      <c r="J104" s="32">
        <f t="shared" si="6"/>
        <v>31</v>
      </c>
      <c r="K104" s="32">
        <v>31</v>
      </c>
      <c r="L104" s="9" t="s">
        <v>361</v>
      </c>
    </row>
    <row r="105" spans="1:12" x14ac:dyDescent="0.25">
      <c r="A105" s="9" t="s">
        <v>372</v>
      </c>
      <c r="B105" s="21" t="s">
        <v>16</v>
      </c>
      <c r="C105" s="10" t="s">
        <v>84</v>
      </c>
      <c r="D105" s="21" t="s">
        <v>85</v>
      </c>
      <c r="E105" s="10">
        <v>11449</v>
      </c>
      <c r="F105" s="23">
        <v>39006</v>
      </c>
      <c r="G105" s="13">
        <v>900.36</v>
      </c>
      <c r="H105" s="10" t="s">
        <v>388</v>
      </c>
      <c r="I105" s="10">
        <f t="shared" si="5"/>
        <v>27.0108</v>
      </c>
      <c r="J105" s="32">
        <f t="shared" si="6"/>
        <v>28</v>
      </c>
      <c r="K105" s="32">
        <v>28</v>
      </c>
      <c r="L105" s="9" t="s">
        <v>361</v>
      </c>
    </row>
    <row r="106" spans="1:12" x14ac:dyDescent="0.25">
      <c r="A106" s="9" t="s">
        <v>373</v>
      </c>
      <c r="B106" s="21" t="s">
        <v>16</v>
      </c>
      <c r="C106" s="10" t="s">
        <v>84</v>
      </c>
      <c r="D106" s="21" t="s">
        <v>88</v>
      </c>
      <c r="E106" s="10">
        <v>11461</v>
      </c>
      <c r="F106" s="23">
        <v>39006</v>
      </c>
      <c r="G106" s="13">
        <v>900.36</v>
      </c>
      <c r="H106" s="10" t="s">
        <v>388</v>
      </c>
      <c r="I106" s="10">
        <f t="shared" si="5"/>
        <v>27.0108</v>
      </c>
      <c r="J106" s="32">
        <f t="shared" si="6"/>
        <v>28</v>
      </c>
      <c r="K106" s="32">
        <v>28</v>
      </c>
      <c r="L106" s="9" t="s">
        <v>361</v>
      </c>
    </row>
    <row r="107" spans="1:12" ht="26.25" x14ac:dyDescent="0.25">
      <c r="A107" s="9" t="s">
        <v>374</v>
      </c>
      <c r="B107" s="21" t="s">
        <v>89</v>
      </c>
      <c r="C107" s="10" t="s">
        <v>90</v>
      </c>
      <c r="D107" s="21" t="s">
        <v>91</v>
      </c>
      <c r="E107" s="10">
        <v>2269641</v>
      </c>
      <c r="F107" s="23">
        <v>36068</v>
      </c>
      <c r="G107" s="13">
        <v>631.96</v>
      </c>
      <c r="H107" s="10" t="s">
        <v>388</v>
      </c>
      <c r="I107" s="10">
        <f t="shared" si="5"/>
        <v>18.9588</v>
      </c>
      <c r="J107" s="32">
        <f t="shared" si="6"/>
        <v>19</v>
      </c>
      <c r="K107" s="32">
        <v>19</v>
      </c>
      <c r="L107" s="9" t="s">
        <v>361</v>
      </c>
    </row>
    <row r="108" spans="1:12" ht="26.25" x14ac:dyDescent="0.25">
      <c r="A108" s="9" t="s">
        <v>375</v>
      </c>
      <c r="B108" s="21" t="s">
        <v>89</v>
      </c>
      <c r="C108" s="10" t="s">
        <v>92</v>
      </c>
      <c r="D108" s="21" t="s">
        <v>93</v>
      </c>
      <c r="E108" s="10">
        <v>2234634</v>
      </c>
      <c r="F108" s="23">
        <v>36068</v>
      </c>
      <c r="G108" s="13">
        <v>662.46</v>
      </c>
      <c r="H108" s="10" t="s">
        <v>388</v>
      </c>
      <c r="I108" s="10">
        <f t="shared" si="5"/>
        <v>19.873799999999999</v>
      </c>
      <c r="J108" s="32">
        <f t="shared" si="6"/>
        <v>20</v>
      </c>
      <c r="K108" s="32">
        <v>20</v>
      </c>
      <c r="L108" s="9" t="s">
        <v>361</v>
      </c>
    </row>
    <row r="109" spans="1:12" ht="26.25" x14ac:dyDescent="0.25">
      <c r="A109" s="9" t="s">
        <v>376</v>
      </c>
      <c r="B109" s="26" t="s">
        <v>89</v>
      </c>
      <c r="C109" s="10" t="s">
        <v>94</v>
      </c>
      <c r="D109" s="27" t="s">
        <v>95</v>
      </c>
      <c r="E109" s="10">
        <v>11020450</v>
      </c>
      <c r="F109" s="28">
        <v>36068</v>
      </c>
      <c r="G109" s="20">
        <v>2269.1999999999998</v>
      </c>
      <c r="H109" s="10" t="s">
        <v>388</v>
      </c>
      <c r="I109" s="10">
        <f t="shared" si="5"/>
        <v>68.075999999999993</v>
      </c>
      <c r="J109" s="32">
        <f t="shared" si="6"/>
        <v>69</v>
      </c>
      <c r="K109" s="32">
        <v>69</v>
      </c>
      <c r="L109" s="9" t="s">
        <v>361</v>
      </c>
    </row>
    <row r="110" spans="1:12" ht="26.25" x14ac:dyDescent="0.25">
      <c r="A110" s="9" t="s">
        <v>377</v>
      </c>
      <c r="B110" s="21" t="s">
        <v>89</v>
      </c>
      <c r="C110" s="10" t="s">
        <v>96</v>
      </c>
      <c r="D110" s="21" t="s">
        <v>97</v>
      </c>
      <c r="E110" s="10">
        <v>572340</v>
      </c>
      <c r="F110" s="23">
        <v>34807</v>
      </c>
      <c r="G110" s="13">
        <v>714.1</v>
      </c>
      <c r="H110" s="10" t="s">
        <v>388</v>
      </c>
      <c r="I110" s="10">
        <f t="shared" si="5"/>
        <v>21.422999999999998</v>
      </c>
      <c r="J110" s="32">
        <f t="shared" si="6"/>
        <v>22</v>
      </c>
      <c r="K110" s="32">
        <v>22</v>
      </c>
      <c r="L110" s="9" t="s">
        <v>361</v>
      </c>
    </row>
    <row r="111" spans="1:12" ht="26.25" x14ac:dyDescent="0.25">
      <c r="A111" s="9" t="s">
        <v>378</v>
      </c>
      <c r="B111" s="21" t="s">
        <v>89</v>
      </c>
      <c r="C111" s="10" t="s">
        <v>98</v>
      </c>
      <c r="D111" s="21" t="s">
        <v>99</v>
      </c>
      <c r="E111" s="10">
        <v>487947</v>
      </c>
      <c r="F111" s="23">
        <v>33327</v>
      </c>
      <c r="G111" s="13">
        <v>341.5</v>
      </c>
      <c r="H111" s="10" t="s">
        <v>388</v>
      </c>
      <c r="I111" s="10">
        <f t="shared" si="5"/>
        <v>10.244999999999999</v>
      </c>
      <c r="J111" s="32">
        <f t="shared" si="6"/>
        <v>11</v>
      </c>
      <c r="K111" s="32">
        <v>11</v>
      </c>
      <c r="L111" s="9" t="s">
        <v>361</v>
      </c>
    </row>
    <row r="112" spans="1:12" x14ac:dyDescent="0.25">
      <c r="A112" s="9" t="s">
        <v>379</v>
      </c>
      <c r="B112" s="21" t="s">
        <v>81</v>
      </c>
      <c r="C112" s="10" t="s">
        <v>100</v>
      </c>
      <c r="D112" s="21" t="s">
        <v>102</v>
      </c>
      <c r="E112" s="10"/>
      <c r="F112" s="23">
        <v>38986</v>
      </c>
      <c r="G112" s="13">
        <v>429.44</v>
      </c>
      <c r="H112" s="10" t="s">
        <v>388</v>
      </c>
      <c r="I112" s="10">
        <f t="shared" si="5"/>
        <v>12.883199999999999</v>
      </c>
      <c r="J112" s="32">
        <f t="shared" si="6"/>
        <v>13</v>
      </c>
      <c r="K112" s="32">
        <v>13</v>
      </c>
      <c r="L112" s="9" t="s">
        <v>361</v>
      </c>
    </row>
    <row r="113" spans="1:12" x14ac:dyDescent="0.25">
      <c r="A113" s="9" t="s">
        <v>380</v>
      </c>
      <c r="B113" s="21" t="s">
        <v>81</v>
      </c>
      <c r="C113" s="10" t="s">
        <v>100</v>
      </c>
      <c r="D113" s="21" t="s">
        <v>101</v>
      </c>
      <c r="E113" s="10"/>
      <c r="F113" s="23">
        <v>38986</v>
      </c>
      <c r="G113" s="13">
        <v>429.44</v>
      </c>
      <c r="H113" s="10" t="s">
        <v>388</v>
      </c>
      <c r="I113" s="10">
        <f t="shared" si="5"/>
        <v>12.883199999999999</v>
      </c>
      <c r="J113" s="32">
        <f t="shared" si="6"/>
        <v>13</v>
      </c>
      <c r="K113" s="32">
        <v>13</v>
      </c>
      <c r="L113" s="9" t="s">
        <v>361</v>
      </c>
    </row>
    <row r="114" spans="1:12" x14ac:dyDescent="0.25">
      <c r="A114" s="9" t="s">
        <v>381</v>
      </c>
      <c r="B114" s="21" t="s">
        <v>22</v>
      </c>
      <c r="C114" s="10" t="s">
        <v>103</v>
      </c>
      <c r="D114" s="21" t="s">
        <v>104</v>
      </c>
      <c r="E114" s="10" t="s">
        <v>105</v>
      </c>
      <c r="F114" s="23">
        <v>37978</v>
      </c>
      <c r="G114" s="13">
        <v>3294</v>
      </c>
      <c r="H114" s="10" t="s">
        <v>388</v>
      </c>
      <c r="I114" s="10">
        <f t="shared" si="5"/>
        <v>98.82</v>
      </c>
      <c r="J114" s="32">
        <f t="shared" si="6"/>
        <v>99</v>
      </c>
      <c r="K114" s="32">
        <v>99</v>
      </c>
      <c r="L114" s="9" t="s">
        <v>361</v>
      </c>
    </row>
    <row r="115" spans="1:12" x14ac:dyDescent="0.25">
      <c r="A115" s="9" t="s">
        <v>382</v>
      </c>
      <c r="B115" s="21" t="s">
        <v>7</v>
      </c>
      <c r="C115" s="10" t="s">
        <v>106</v>
      </c>
      <c r="D115" s="21" t="s">
        <v>107</v>
      </c>
      <c r="E115" s="10" t="s">
        <v>108</v>
      </c>
      <c r="F115" s="23">
        <v>37972</v>
      </c>
      <c r="G115" s="13">
        <v>3497.74</v>
      </c>
      <c r="H115" s="10" t="s">
        <v>388</v>
      </c>
      <c r="I115" s="10">
        <f t="shared" si="5"/>
        <v>104.93219999999999</v>
      </c>
      <c r="J115" s="32">
        <f t="shared" si="6"/>
        <v>105</v>
      </c>
      <c r="K115" s="32">
        <v>105</v>
      </c>
      <c r="L115" s="9" t="s">
        <v>361</v>
      </c>
    </row>
    <row r="116" spans="1:12" x14ac:dyDescent="0.25">
      <c r="A116" s="9" t="s">
        <v>335</v>
      </c>
      <c r="B116" s="21" t="s">
        <v>81</v>
      </c>
      <c r="C116" s="10" t="s">
        <v>109</v>
      </c>
      <c r="D116" s="21" t="s">
        <v>111</v>
      </c>
      <c r="E116" s="10"/>
      <c r="F116" s="23">
        <v>36486</v>
      </c>
      <c r="G116" s="13">
        <v>194</v>
      </c>
      <c r="H116" s="10" t="s">
        <v>388</v>
      </c>
      <c r="I116" s="10">
        <f t="shared" si="5"/>
        <v>5.8199999999999994</v>
      </c>
      <c r="J116" s="32">
        <f t="shared" si="6"/>
        <v>6</v>
      </c>
      <c r="K116" s="32">
        <v>6</v>
      </c>
      <c r="L116" s="9" t="s">
        <v>361</v>
      </c>
    </row>
    <row r="117" spans="1:12" x14ac:dyDescent="0.25">
      <c r="A117" s="9" t="s">
        <v>336</v>
      </c>
      <c r="B117" s="21" t="s">
        <v>81</v>
      </c>
      <c r="C117" s="10" t="s">
        <v>109</v>
      </c>
      <c r="D117" s="21" t="s">
        <v>110</v>
      </c>
      <c r="E117" s="10"/>
      <c r="F117" s="23">
        <v>36486</v>
      </c>
      <c r="G117" s="13">
        <v>194</v>
      </c>
      <c r="H117" s="10" t="s">
        <v>388</v>
      </c>
      <c r="I117" s="10">
        <f t="shared" si="5"/>
        <v>5.8199999999999994</v>
      </c>
      <c r="J117" s="32">
        <f t="shared" si="6"/>
        <v>6</v>
      </c>
      <c r="K117" s="32">
        <v>6</v>
      </c>
      <c r="L117" s="9" t="s">
        <v>361</v>
      </c>
    </row>
    <row r="118" spans="1:12" x14ac:dyDescent="0.25">
      <c r="A118" s="9" t="s">
        <v>383</v>
      </c>
      <c r="B118" s="21" t="s">
        <v>81</v>
      </c>
      <c r="C118" s="10" t="s">
        <v>109</v>
      </c>
      <c r="D118" s="21" t="s">
        <v>112</v>
      </c>
      <c r="E118" s="10"/>
      <c r="F118" s="23">
        <v>36486</v>
      </c>
      <c r="G118" s="13">
        <v>194</v>
      </c>
      <c r="H118" s="10" t="s">
        <v>388</v>
      </c>
      <c r="I118" s="10">
        <f t="shared" si="5"/>
        <v>5.8199999999999994</v>
      </c>
      <c r="J118" s="32">
        <f t="shared" si="6"/>
        <v>6</v>
      </c>
      <c r="K118" s="32">
        <v>6</v>
      </c>
      <c r="L118" s="9" t="s">
        <v>361</v>
      </c>
    </row>
    <row r="119" spans="1:12" x14ac:dyDescent="0.25">
      <c r="A119" s="9" t="s">
        <v>337</v>
      </c>
      <c r="B119" s="21" t="s">
        <v>81</v>
      </c>
      <c r="C119" s="10" t="s">
        <v>109</v>
      </c>
      <c r="D119" s="21" t="s">
        <v>113</v>
      </c>
      <c r="E119" s="10"/>
      <c r="F119" s="23">
        <v>36486</v>
      </c>
      <c r="G119" s="13">
        <v>194</v>
      </c>
      <c r="H119" s="10" t="s">
        <v>388</v>
      </c>
      <c r="I119" s="10">
        <f t="shared" si="5"/>
        <v>5.8199999999999994</v>
      </c>
      <c r="J119" s="32">
        <f t="shared" si="6"/>
        <v>6</v>
      </c>
      <c r="K119" s="32">
        <v>6</v>
      </c>
      <c r="L119" s="9" t="s">
        <v>361</v>
      </c>
    </row>
    <row r="120" spans="1:12" ht="24" customHeight="1" x14ac:dyDescent="0.25">
      <c r="A120" s="9" t="s">
        <v>338</v>
      </c>
      <c r="B120" s="21" t="s">
        <v>114</v>
      </c>
      <c r="C120" s="10" t="s">
        <v>115</v>
      </c>
      <c r="D120" s="21" t="s">
        <v>116</v>
      </c>
      <c r="E120" s="10"/>
      <c r="F120" s="23">
        <v>39064</v>
      </c>
      <c r="G120" s="13">
        <v>550</v>
      </c>
      <c r="H120" s="10" t="s">
        <v>388</v>
      </c>
      <c r="I120" s="10">
        <f>G120*0.1</f>
        <v>55</v>
      </c>
      <c r="J120" s="32">
        <f t="shared" si="6"/>
        <v>55</v>
      </c>
      <c r="K120" s="32">
        <v>55</v>
      </c>
      <c r="L120" s="9" t="s">
        <v>365</v>
      </c>
    </row>
    <row r="121" spans="1:12" ht="23.25" customHeight="1" x14ac:dyDescent="0.25">
      <c r="A121" s="9" t="s">
        <v>339</v>
      </c>
      <c r="B121" s="21" t="s">
        <v>114</v>
      </c>
      <c r="C121" s="10" t="s">
        <v>115</v>
      </c>
      <c r="D121" s="21" t="s">
        <v>117</v>
      </c>
      <c r="E121" s="10"/>
      <c r="F121" s="23">
        <v>39064</v>
      </c>
      <c r="G121" s="13">
        <v>550</v>
      </c>
      <c r="H121" s="10" t="s">
        <v>388</v>
      </c>
      <c r="I121" s="10">
        <f t="shared" ref="I121:I135" si="7">G121*0.1</f>
        <v>55</v>
      </c>
      <c r="J121" s="32">
        <f t="shared" si="6"/>
        <v>55</v>
      </c>
      <c r="K121" s="32">
        <v>55</v>
      </c>
      <c r="L121" s="9" t="s">
        <v>365</v>
      </c>
    </row>
    <row r="122" spans="1:12" ht="25.5" x14ac:dyDescent="0.25">
      <c r="A122" s="9" t="s">
        <v>340</v>
      </c>
      <c r="B122" s="21" t="s">
        <v>114</v>
      </c>
      <c r="C122" s="10" t="s">
        <v>115</v>
      </c>
      <c r="D122" s="21" t="s">
        <v>118</v>
      </c>
      <c r="E122" s="10"/>
      <c r="F122" s="23">
        <v>39064</v>
      </c>
      <c r="G122" s="13">
        <v>550</v>
      </c>
      <c r="H122" s="10" t="s">
        <v>388</v>
      </c>
      <c r="I122" s="10">
        <f t="shared" si="7"/>
        <v>55</v>
      </c>
      <c r="J122" s="32">
        <f t="shared" si="6"/>
        <v>55</v>
      </c>
      <c r="K122" s="32">
        <v>55</v>
      </c>
      <c r="L122" s="9" t="s">
        <v>365</v>
      </c>
    </row>
    <row r="123" spans="1:12" ht="25.5" x14ac:dyDescent="0.25">
      <c r="A123" s="9" t="s">
        <v>341</v>
      </c>
      <c r="B123" s="21" t="s">
        <v>114</v>
      </c>
      <c r="C123" s="10" t="s">
        <v>115</v>
      </c>
      <c r="D123" s="21" t="s">
        <v>119</v>
      </c>
      <c r="E123" s="10"/>
      <c r="F123" s="23">
        <v>39064</v>
      </c>
      <c r="G123" s="13">
        <v>550</v>
      </c>
      <c r="H123" s="10" t="s">
        <v>388</v>
      </c>
      <c r="I123" s="10">
        <f t="shared" si="7"/>
        <v>55</v>
      </c>
      <c r="J123" s="32">
        <f t="shared" si="6"/>
        <v>55</v>
      </c>
      <c r="K123" s="32">
        <v>55</v>
      </c>
      <c r="L123" s="9" t="s">
        <v>365</v>
      </c>
    </row>
    <row r="124" spans="1:12" ht="25.5" x14ac:dyDescent="0.25">
      <c r="A124" s="9" t="s">
        <v>342</v>
      </c>
      <c r="B124" s="21" t="s">
        <v>114</v>
      </c>
      <c r="C124" s="10" t="s">
        <v>120</v>
      </c>
      <c r="D124" s="21" t="s">
        <v>121</v>
      </c>
      <c r="E124" s="10"/>
      <c r="F124" s="23">
        <v>39064</v>
      </c>
      <c r="G124" s="13">
        <v>420</v>
      </c>
      <c r="H124" s="10" t="s">
        <v>388</v>
      </c>
      <c r="I124" s="10">
        <f t="shared" si="7"/>
        <v>42</v>
      </c>
      <c r="J124" s="32">
        <f t="shared" si="6"/>
        <v>42</v>
      </c>
      <c r="K124" s="32">
        <v>42</v>
      </c>
      <c r="L124" s="9" t="s">
        <v>365</v>
      </c>
    </row>
    <row r="125" spans="1:12" ht="25.5" x14ac:dyDescent="0.25">
      <c r="A125" s="9" t="s">
        <v>384</v>
      </c>
      <c r="B125" s="21" t="s">
        <v>114</v>
      </c>
      <c r="C125" s="10" t="s">
        <v>120</v>
      </c>
      <c r="D125" s="21" t="s">
        <v>122</v>
      </c>
      <c r="E125" s="10"/>
      <c r="F125" s="23">
        <v>39064</v>
      </c>
      <c r="G125" s="13">
        <v>420</v>
      </c>
      <c r="H125" s="10" t="s">
        <v>388</v>
      </c>
      <c r="I125" s="10">
        <f t="shared" si="7"/>
        <v>42</v>
      </c>
      <c r="J125" s="32">
        <f t="shared" si="6"/>
        <v>42</v>
      </c>
      <c r="K125" s="32">
        <v>42</v>
      </c>
      <c r="L125" s="9" t="s">
        <v>365</v>
      </c>
    </row>
    <row r="126" spans="1:12" ht="25.5" x14ac:dyDescent="0.25">
      <c r="A126" s="9" t="s">
        <v>343</v>
      </c>
      <c r="B126" s="21" t="s">
        <v>114</v>
      </c>
      <c r="C126" s="10" t="s">
        <v>120</v>
      </c>
      <c r="D126" s="21" t="s">
        <v>123</v>
      </c>
      <c r="E126" s="10"/>
      <c r="F126" s="23">
        <v>39064</v>
      </c>
      <c r="G126" s="13">
        <v>420</v>
      </c>
      <c r="H126" s="10" t="s">
        <v>388</v>
      </c>
      <c r="I126" s="10">
        <f t="shared" si="7"/>
        <v>42</v>
      </c>
      <c r="J126" s="32">
        <f t="shared" si="6"/>
        <v>42</v>
      </c>
      <c r="K126" s="32">
        <v>42</v>
      </c>
      <c r="L126" s="9" t="s">
        <v>365</v>
      </c>
    </row>
    <row r="127" spans="1:12" ht="25.5" x14ac:dyDescent="0.25">
      <c r="A127" s="9" t="s">
        <v>344</v>
      </c>
      <c r="B127" s="21" t="s">
        <v>114</v>
      </c>
      <c r="C127" s="10" t="s">
        <v>120</v>
      </c>
      <c r="D127" s="21" t="s">
        <v>124</v>
      </c>
      <c r="E127" s="10"/>
      <c r="F127" s="23">
        <v>39064</v>
      </c>
      <c r="G127" s="13">
        <v>420</v>
      </c>
      <c r="H127" s="10" t="s">
        <v>388</v>
      </c>
      <c r="I127" s="10">
        <f t="shared" si="7"/>
        <v>42</v>
      </c>
      <c r="J127" s="32">
        <f t="shared" si="6"/>
        <v>42</v>
      </c>
      <c r="K127" s="32">
        <v>42</v>
      </c>
      <c r="L127" s="9" t="s">
        <v>365</v>
      </c>
    </row>
    <row r="128" spans="1:12" ht="25.5" x14ac:dyDescent="0.25">
      <c r="A128" s="9" t="s">
        <v>345</v>
      </c>
      <c r="B128" s="21" t="s">
        <v>114</v>
      </c>
      <c r="C128" s="10" t="s">
        <v>125</v>
      </c>
      <c r="D128" s="21" t="s">
        <v>126</v>
      </c>
      <c r="E128" s="10"/>
      <c r="F128" s="23">
        <v>39064</v>
      </c>
      <c r="G128" s="13">
        <v>280</v>
      </c>
      <c r="H128" s="10" t="s">
        <v>388</v>
      </c>
      <c r="I128" s="10">
        <f t="shared" si="7"/>
        <v>28</v>
      </c>
      <c r="J128" s="32">
        <f t="shared" si="6"/>
        <v>28</v>
      </c>
      <c r="K128" s="32">
        <v>28</v>
      </c>
      <c r="L128" s="9" t="s">
        <v>365</v>
      </c>
    </row>
    <row r="129" spans="1:13" ht="25.5" x14ac:dyDescent="0.25">
      <c r="A129" s="9" t="s">
        <v>346</v>
      </c>
      <c r="B129" s="21" t="s">
        <v>114</v>
      </c>
      <c r="C129" s="10" t="s">
        <v>125</v>
      </c>
      <c r="D129" s="21" t="s">
        <v>127</v>
      </c>
      <c r="E129" s="10"/>
      <c r="F129" s="23">
        <v>39064</v>
      </c>
      <c r="G129" s="13">
        <v>280</v>
      </c>
      <c r="H129" s="10" t="s">
        <v>388</v>
      </c>
      <c r="I129" s="10">
        <f t="shared" si="7"/>
        <v>28</v>
      </c>
      <c r="J129" s="32">
        <f t="shared" si="6"/>
        <v>28</v>
      </c>
      <c r="K129" s="32">
        <v>28</v>
      </c>
      <c r="L129" s="9" t="s">
        <v>365</v>
      </c>
    </row>
    <row r="130" spans="1:13" ht="25.5" x14ac:dyDescent="0.25">
      <c r="A130" s="9" t="s">
        <v>347</v>
      </c>
      <c r="B130" s="21" t="s">
        <v>114</v>
      </c>
      <c r="C130" s="10" t="s">
        <v>128</v>
      </c>
      <c r="D130" s="21" t="s">
        <v>129</v>
      </c>
      <c r="E130" s="10"/>
      <c r="F130" s="23">
        <v>39064</v>
      </c>
      <c r="G130" s="13">
        <v>180</v>
      </c>
      <c r="H130" s="10" t="s">
        <v>388</v>
      </c>
      <c r="I130" s="10">
        <f t="shared" si="7"/>
        <v>18</v>
      </c>
      <c r="J130" s="32">
        <f t="shared" si="6"/>
        <v>18</v>
      </c>
      <c r="K130" s="32">
        <v>18</v>
      </c>
      <c r="L130" s="9" t="s">
        <v>365</v>
      </c>
    </row>
    <row r="131" spans="1:13" ht="25.5" x14ac:dyDescent="0.25">
      <c r="A131" s="9" t="s">
        <v>348</v>
      </c>
      <c r="B131" s="21" t="s">
        <v>114</v>
      </c>
      <c r="C131" s="10" t="s">
        <v>128</v>
      </c>
      <c r="D131" s="21" t="s">
        <v>130</v>
      </c>
      <c r="E131" s="10"/>
      <c r="F131" s="23">
        <v>39064</v>
      </c>
      <c r="G131" s="13">
        <v>180</v>
      </c>
      <c r="H131" s="10" t="s">
        <v>388</v>
      </c>
      <c r="I131" s="10">
        <f t="shared" si="7"/>
        <v>18</v>
      </c>
      <c r="J131" s="32">
        <f t="shared" si="6"/>
        <v>18</v>
      </c>
      <c r="K131" s="32">
        <v>18</v>
      </c>
      <c r="L131" s="9" t="s">
        <v>365</v>
      </c>
    </row>
    <row r="132" spans="1:13" ht="25.5" x14ac:dyDescent="0.25">
      <c r="A132" s="9" t="s">
        <v>349</v>
      </c>
      <c r="B132" s="21" t="s">
        <v>114</v>
      </c>
      <c r="C132" s="10" t="s">
        <v>125</v>
      </c>
      <c r="D132" s="21" t="s">
        <v>131</v>
      </c>
      <c r="E132" s="10"/>
      <c r="F132" s="23">
        <v>39064</v>
      </c>
      <c r="G132" s="13">
        <v>250</v>
      </c>
      <c r="H132" s="10" t="s">
        <v>388</v>
      </c>
      <c r="I132" s="10">
        <f t="shared" si="7"/>
        <v>25</v>
      </c>
      <c r="J132" s="32">
        <f t="shared" si="6"/>
        <v>25</v>
      </c>
      <c r="K132" s="32">
        <v>25</v>
      </c>
      <c r="L132" s="9" t="s">
        <v>365</v>
      </c>
    </row>
    <row r="133" spans="1:13" ht="25.5" x14ac:dyDescent="0.25">
      <c r="A133" s="9" t="s">
        <v>350</v>
      </c>
      <c r="B133" s="21" t="s">
        <v>114</v>
      </c>
      <c r="C133" s="10" t="s">
        <v>125</v>
      </c>
      <c r="D133" s="21" t="s">
        <v>132</v>
      </c>
      <c r="E133" s="10"/>
      <c r="F133" s="23">
        <v>39064</v>
      </c>
      <c r="G133" s="13">
        <v>250</v>
      </c>
      <c r="H133" s="10" t="s">
        <v>388</v>
      </c>
      <c r="I133" s="10">
        <f t="shared" si="7"/>
        <v>25</v>
      </c>
      <c r="J133" s="32">
        <f t="shared" si="6"/>
        <v>25</v>
      </c>
      <c r="K133" s="32">
        <v>25</v>
      </c>
      <c r="L133" s="9" t="s">
        <v>365</v>
      </c>
    </row>
    <row r="134" spans="1:13" ht="25.5" x14ac:dyDescent="0.25">
      <c r="A134" s="9" t="s">
        <v>351</v>
      </c>
      <c r="B134" s="21" t="s">
        <v>114</v>
      </c>
      <c r="C134" s="10" t="s">
        <v>115</v>
      </c>
      <c r="D134" s="21" t="s">
        <v>133</v>
      </c>
      <c r="E134" s="10"/>
      <c r="F134" s="23">
        <v>39064</v>
      </c>
      <c r="G134" s="13">
        <v>450</v>
      </c>
      <c r="H134" s="10" t="s">
        <v>388</v>
      </c>
      <c r="I134" s="10">
        <f t="shared" si="7"/>
        <v>45</v>
      </c>
      <c r="J134" s="32">
        <f t="shared" si="6"/>
        <v>45</v>
      </c>
      <c r="K134" s="32">
        <v>45</v>
      </c>
      <c r="L134" s="9" t="s">
        <v>365</v>
      </c>
    </row>
    <row r="135" spans="1:13" ht="25.5" x14ac:dyDescent="0.25">
      <c r="A135" s="9" t="s">
        <v>352</v>
      </c>
      <c r="B135" s="21" t="s">
        <v>114</v>
      </c>
      <c r="C135" s="10" t="s">
        <v>115</v>
      </c>
      <c r="D135" s="21" t="s">
        <v>134</v>
      </c>
      <c r="E135" s="10"/>
      <c r="F135" s="23">
        <v>39064</v>
      </c>
      <c r="G135" s="13">
        <v>450</v>
      </c>
      <c r="H135" s="10" t="s">
        <v>388</v>
      </c>
      <c r="I135" s="10">
        <f t="shared" si="7"/>
        <v>45</v>
      </c>
      <c r="J135" s="32">
        <f t="shared" si="6"/>
        <v>45</v>
      </c>
      <c r="K135" s="32">
        <v>45</v>
      </c>
      <c r="L135" s="9" t="s">
        <v>365</v>
      </c>
    </row>
    <row r="136" spans="1:13" x14ac:dyDescent="0.25">
      <c r="A136" s="9" t="s">
        <v>353</v>
      </c>
      <c r="B136" s="21" t="s">
        <v>135</v>
      </c>
      <c r="C136" s="10" t="s">
        <v>136</v>
      </c>
      <c r="D136" s="21" t="s">
        <v>13</v>
      </c>
      <c r="E136" s="10"/>
      <c r="F136" s="23">
        <v>39064</v>
      </c>
      <c r="G136" s="13"/>
      <c r="H136" s="10" t="s">
        <v>388</v>
      </c>
      <c r="I136" s="10">
        <f t="shared" si="5"/>
        <v>0</v>
      </c>
      <c r="J136" s="32">
        <f t="shared" si="6"/>
        <v>0</v>
      </c>
      <c r="K136" s="32">
        <v>1</v>
      </c>
      <c r="L136" s="9" t="s">
        <v>366</v>
      </c>
    </row>
    <row r="137" spans="1:13" x14ac:dyDescent="0.25">
      <c r="A137" s="9" t="s">
        <v>354</v>
      </c>
      <c r="B137" s="21" t="s">
        <v>135</v>
      </c>
      <c r="C137" s="10" t="s">
        <v>136</v>
      </c>
      <c r="D137" s="21" t="s">
        <v>13</v>
      </c>
      <c r="E137" s="10"/>
      <c r="F137" s="23">
        <v>39064</v>
      </c>
      <c r="G137" s="13"/>
      <c r="H137" s="10" t="s">
        <v>388</v>
      </c>
      <c r="I137" s="10">
        <f t="shared" si="5"/>
        <v>0</v>
      </c>
      <c r="J137" s="32">
        <f t="shared" si="6"/>
        <v>0</v>
      </c>
      <c r="K137" s="32">
        <v>1</v>
      </c>
      <c r="L137" s="9" t="s">
        <v>366</v>
      </c>
    </row>
    <row r="138" spans="1:13" x14ac:dyDescent="0.25">
      <c r="A138" s="9" t="s">
        <v>355</v>
      </c>
      <c r="B138" s="21" t="s">
        <v>135</v>
      </c>
      <c r="C138" s="10" t="s">
        <v>136</v>
      </c>
      <c r="D138" s="21" t="s">
        <v>13</v>
      </c>
      <c r="E138" s="10"/>
      <c r="F138" s="23">
        <v>39064</v>
      </c>
      <c r="G138" s="13"/>
      <c r="H138" s="10" t="s">
        <v>388</v>
      </c>
      <c r="I138" s="10">
        <f t="shared" si="5"/>
        <v>0</v>
      </c>
      <c r="J138" s="32">
        <f t="shared" si="6"/>
        <v>0</v>
      </c>
      <c r="K138" s="32">
        <v>1</v>
      </c>
      <c r="L138" s="9" t="s">
        <v>366</v>
      </c>
      <c r="M138" s="4"/>
    </row>
    <row r="139" spans="1:13" ht="25.5" x14ac:dyDescent="0.25">
      <c r="A139" s="9" t="s">
        <v>356</v>
      </c>
      <c r="B139" s="25" t="s">
        <v>16</v>
      </c>
      <c r="C139" s="10" t="s">
        <v>78</v>
      </c>
      <c r="D139" s="18" t="s">
        <v>300</v>
      </c>
      <c r="E139" s="10" t="s">
        <v>301</v>
      </c>
      <c r="F139" s="12">
        <v>37923</v>
      </c>
      <c r="G139" s="13">
        <v>658.8</v>
      </c>
      <c r="H139" s="14" t="s">
        <v>386</v>
      </c>
      <c r="I139" s="10">
        <f t="shared" si="5"/>
        <v>19.763999999999999</v>
      </c>
      <c r="J139" s="32">
        <f t="shared" si="6"/>
        <v>20</v>
      </c>
      <c r="K139" s="32">
        <v>20</v>
      </c>
      <c r="L139" s="9" t="s">
        <v>418</v>
      </c>
    </row>
    <row r="140" spans="1:13" ht="25.5" x14ac:dyDescent="0.25">
      <c r="A140" s="9" t="s">
        <v>357</v>
      </c>
      <c r="B140" s="14" t="s">
        <v>39</v>
      </c>
      <c r="C140" s="10" t="s">
        <v>273</v>
      </c>
      <c r="D140" s="15" t="s">
        <v>274</v>
      </c>
      <c r="E140" s="10" t="s">
        <v>275</v>
      </c>
      <c r="F140" s="16">
        <v>38555</v>
      </c>
      <c r="G140" s="17">
        <v>529</v>
      </c>
      <c r="H140" s="14" t="s">
        <v>386</v>
      </c>
      <c r="I140" s="10">
        <f t="shared" si="5"/>
        <v>15.87</v>
      </c>
      <c r="J140" s="32">
        <f t="shared" si="6"/>
        <v>16</v>
      </c>
      <c r="K140" s="32">
        <v>16</v>
      </c>
      <c r="L140" s="9" t="s">
        <v>361</v>
      </c>
    </row>
    <row r="141" spans="1:13" ht="25.5" x14ac:dyDescent="0.25">
      <c r="A141" s="9" t="s">
        <v>358</v>
      </c>
      <c r="B141" s="10" t="s">
        <v>39</v>
      </c>
      <c r="C141" s="10" t="s">
        <v>265</v>
      </c>
      <c r="D141" s="11" t="s">
        <v>266</v>
      </c>
      <c r="E141" s="10">
        <v>263466</v>
      </c>
      <c r="F141" s="12">
        <v>36152</v>
      </c>
      <c r="G141" s="13">
        <v>1125.5</v>
      </c>
      <c r="H141" s="14" t="s">
        <v>386</v>
      </c>
      <c r="I141" s="10">
        <f t="shared" si="5"/>
        <v>33.765000000000001</v>
      </c>
      <c r="J141" s="32">
        <f t="shared" si="6"/>
        <v>34</v>
      </c>
      <c r="K141" s="32">
        <v>34</v>
      </c>
      <c r="L141" s="9" t="s">
        <v>361</v>
      </c>
    </row>
    <row r="142" spans="1:13" ht="26.25" customHeight="1" x14ac:dyDescent="0.25">
      <c r="A142" s="9" t="s">
        <v>406</v>
      </c>
      <c r="B142" s="21" t="s">
        <v>150</v>
      </c>
      <c r="C142" s="10" t="s">
        <v>151</v>
      </c>
      <c r="D142" s="21" t="s">
        <v>152</v>
      </c>
      <c r="E142" s="10">
        <v>43722</v>
      </c>
      <c r="F142" s="23">
        <v>41981</v>
      </c>
      <c r="G142" s="13">
        <v>2999</v>
      </c>
      <c r="H142" s="14" t="s">
        <v>386</v>
      </c>
      <c r="I142" s="10">
        <f t="shared" si="5"/>
        <v>89.97</v>
      </c>
      <c r="J142" s="32">
        <f t="shared" si="6"/>
        <v>90</v>
      </c>
      <c r="K142" s="32">
        <v>90</v>
      </c>
      <c r="L142" s="9" t="s">
        <v>361</v>
      </c>
    </row>
    <row r="143" spans="1:13" x14ac:dyDescent="0.25">
      <c r="A143" s="9" t="s">
        <v>407</v>
      </c>
      <c r="B143" s="21" t="s">
        <v>22</v>
      </c>
      <c r="C143" s="10" t="s">
        <v>154</v>
      </c>
      <c r="D143" s="21" t="s">
        <v>155</v>
      </c>
      <c r="E143" s="10" t="s">
        <v>153</v>
      </c>
      <c r="F143" s="23">
        <v>40141</v>
      </c>
      <c r="G143" s="13">
        <v>11519.99</v>
      </c>
      <c r="H143" s="14" t="s">
        <v>386</v>
      </c>
      <c r="I143" s="10">
        <f t="shared" si="5"/>
        <v>345.59969999999998</v>
      </c>
      <c r="J143" s="32">
        <f t="shared" si="6"/>
        <v>346</v>
      </c>
      <c r="K143" s="32">
        <v>346</v>
      </c>
      <c r="L143" s="9" t="s">
        <v>361</v>
      </c>
    </row>
    <row r="144" spans="1:13" x14ac:dyDescent="0.25">
      <c r="A144" s="9" t="s">
        <v>408</v>
      </c>
      <c r="B144" s="21" t="s">
        <v>22</v>
      </c>
      <c r="C144" s="10" t="s">
        <v>156</v>
      </c>
      <c r="D144" s="21" t="s">
        <v>157</v>
      </c>
      <c r="E144" s="10" t="s">
        <v>158</v>
      </c>
      <c r="F144" s="23">
        <v>39932</v>
      </c>
      <c r="G144" s="13">
        <v>13480.99</v>
      </c>
      <c r="H144" s="14" t="s">
        <v>386</v>
      </c>
      <c r="I144" s="10">
        <f t="shared" ref="I144:I152" si="8">G144*0.03</f>
        <v>404.42969999999997</v>
      </c>
      <c r="J144" s="32">
        <f t="shared" ref="J144:J152" si="9">CEILING(I144,1)</f>
        <v>405</v>
      </c>
      <c r="K144" s="32">
        <v>405</v>
      </c>
      <c r="L144" s="9" t="s">
        <v>418</v>
      </c>
    </row>
    <row r="145" spans="1:13" x14ac:dyDescent="0.25">
      <c r="A145" s="9" t="s">
        <v>409</v>
      </c>
      <c r="B145" s="21" t="s">
        <v>81</v>
      </c>
      <c r="C145" s="10" t="s">
        <v>159</v>
      </c>
      <c r="D145" s="21" t="s">
        <v>160</v>
      </c>
      <c r="E145" s="10"/>
      <c r="F145" s="23">
        <v>40141</v>
      </c>
      <c r="G145" s="13">
        <v>427</v>
      </c>
      <c r="H145" s="14" t="s">
        <v>386</v>
      </c>
      <c r="I145" s="10">
        <f t="shared" si="8"/>
        <v>12.809999999999999</v>
      </c>
      <c r="J145" s="32">
        <f t="shared" si="9"/>
        <v>13</v>
      </c>
      <c r="K145" s="32">
        <v>13</v>
      </c>
      <c r="L145" s="9" t="s">
        <v>361</v>
      </c>
    </row>
    <row r="146" spans="1:13" x14ac:dyDescent="0.25">
      <c r="A146" s="9" t="s">
        <v>410</v>
      </c>
      <c r="B146" s="21" t="s">
        <v>161</v>
      </c>
      <c r="C146" s="10" t="s">
        <v>162</v>
      </c>
      <c r="D146" s="21" t="s">
        <v>163</v>
      </c>
      <c r="E146" s="10"/>
      <c r="F146" s="23">
        <v>35956</v>
      </c>
      <c r="G146" s="13">
        <v>156</v>
      </c>
      <c r="H146" s="14" t="s">
        <v>386</v>
      </c>
      <c r="I146" s="10">
        <f t="shared" si="8"/>
        <v>4.68</v>
      </c>
      <c r="J146" s="32">
        <f t="shared" si="9"/>
        <v>5</v>
      </c>
      <c r="K146" s="32">
        <v>5</v>
      </c>
      <c r="L146" s="9" t="s">
        <v>361</v>
      </c>
    </row>
    <row r="147" spans="1:13" x14ac:dyDescent="0.25">
      <c r="A147" s="9" t="s">
        <v>411</v>
      </c>
      <c r="B147" s="21" t="s">
        <v>81</v>
      </c>
      <c r="C147" s="10" t="s">
        <v>164</v>
      </c>
      <c r="D147" s="21" t="s">
        <v>165</v>
      </c>
      <c r="E147" s="10"/>
      <c r="F147" s="23">
        <v>37923</v>
      </c>
      <c r="G147" s="13">
        <v>193.81</v>
      </c>
      <c r="H147" s="14" t="s">
        <v>386</v>
      </c>
      <c r="I147" s="10">
        <f t="shared" si="8"/>
        <v>5.8143000000000002</v>
      </c>
      <c r="J147" s="32">
        <f t="shared" si="9"/>
        <v>6</v>
      </c>
      <c r="K147" s="32">
        <v>6</v>
      </c>
      <c r="L147" s="9" t="s">
        <v>361</v>
      </c>
    </row>
    <row r="148" spans="1:13" x14ac:dyDescent="0.25">
      <c r="A148" s="9" t="s">
        <v>412</v>
      </c>
      <c r="B148" s="21" t="s">
        <v>81</v>
      </c>
      <c r="C148" s="10" t="s">
        <v>164</v>
      </c>
      <c r="D148" s="21" t="s">
        <v>166</v>
      </c>
      <c r="E148" s="10"/>
      <c r="F148" s="23">
        <v>37923</v>
      </c>
      <c r="G148" s="13">
        <v>193.81</v>
      </c>
      <c r="H148" s="14" t="s">
        <v>386</v>
      </c>
      <c r="I148" s="10">
        <f t="shared" si="8"/>
        <v>5.8143000000000002</v>
      </c>
      <c r="J148" s="32">
        <f t="shared" si="9"/>
        <v>6</v>
      </c>
      <c r="K148" s="32">
        <v>6</v>
      </c>
      <c r="L148" s="9" t="s">
        <v>361</v>
      </c>
    </row>
    <row r="149" spans="1:13" x14ac:dyDescent="0.25">
      <c r="A149" s="9" t="s">
        <v>413</v>
      </c>
      <c r="B149" s="21" t="s">
        <v>81</v>
      </c>
      <c r="C149" s="10" t="s">
        <v>167</v>
      </c>
      <c r="D149" s="21" t="s">
        <v>168</v>
      </c>
      <c r="E149" s="10"/>
      <c r="F149" s="23">
        <v>37923</v>
      </c>
      <c r="G149" s="13">
        <v>284.41000000000003</v>
      </c>
      <c r="H149" s="14" t="s">
        <v>386</v>
      </c>
      <c r="I149" s="10">
        <f t="shared" si="8"/>
        <v>8.5323000000000011</v>
      </c>
      <c r="J149" s="32">
        <f t="shared" si="9"/>
        <v>9</v>
      </c>
      <c r="K149" s="32">
        <v>9</v>
      </c>
      <c r="L149" s="9" t="s">
        <v>361</v>
      </c>
    </row>
    <row r="150" spans="1:13" x14ac:dyDescent="0.25">
      <c r="A150" s="9" t="s">
        <v>414</v>
      </c>
      <c r="B150" s="21" t="s">
        <v>81</v>
      </c>
      <c r="C150" s="10" t="s">
        <v>167</v>
      </c>
      <c r="D150" s="21" t="s">
        <v>169</v>
      </c>
      <c r="E150" s="10"/>
      <c r="F150" s="23">
        <v>37923</v>
      </c>
      <c r="G150" s="13">
        <v>284.41000000000003</v>
      </c>
      <c r="H150" s="14" t="s">
        <v>386</v>
      </c>
      <c r="I150" s="10">
        <f t="shared" si="8"/>
        <v>8.5323000000000011</v>
      </c>
      <c r="J150" s="32">
        <f t="shared" si="9"/>
        <v>9</v>
      </c>
      <c r="K150" s="32">
        <v>9</v>
      </c>
      <c r="L150" s="9" t="s">
        <v>361</v>
      </c>
    </row>
    <row r="151" spans="1:13" x14ac:dyDescent="0.25">
      <c r="A151" s="9" t="s">
        <v>415</v>
      </c>
      <c r="B151" s="21" t="s">
        <v>81</v>
      </c>
      <c r="C151" s="10" t="s">
        <v>167</v>
      </c>
      <c r="D151" s="21" t="s">
        <v>170</v>
      </c>
      <c r="E151" s="10"/>
      <c r="F151" s="23">
        <v>37923</v>
      </c>
      <c r="G151" s="13">
        <v>284.41000000000003</v>
      </c>
      <c r="H151" s="14" t="s">
        <v>386</v>
      </c>
      <c r="I151" s="10">
        <f t="shared" si="8"/>
        <v>8.5323000000000011</v>
      </c>
      <c r="J151" s="32">
        <f t="shared" si="9"/>
        <v>9</v>
      </c>
      <c r="K151" s="32">
        <v>9</v>
      </c>
      <c r="L151" s="9" t="s">
        <v>361</v>
      </c>
    </row>
    <row r="152" spans="1:13" x14ac:dyDescent="0.25">
      <c r="A152" s="9" t="s">
        <v>416</v>
      </c>
      <c r="B152" s="21" t="s">
        <v>81</v>
      </c>
      <c r="C152" s="10" t="s">
        <v>171</v>
      </c>
      <c r="D152" s="21" t="s">
        <v>172</v>
      </c>
      <c r="E152" s="10"/>
      <c r="F152" s="23">
        <v>37923</v>
      </c>
      <c r="G152" s="13">
        <v>314.91000000000003</v>
      </c>
      <c r="H152" s="14" t="s">
        <v>386</v>
      </c>
      <c r="I152" s="10">
        <f t="shared" si="8"/>
        <v>9.4473000000000003</v>
      </c>
      <c r="J152" s="32">
        <f t="shared" si="9"/>
        <v>10</v>
      </c>
      <c r="K152" s="32">
        <v>10</v>
      </c>
      <c r="L152" s="9" t="s">
        <v>361</v>
      </c>
      <c r="M152" s="3"/>
    </row>
    <row r="153" spans="1:13" x14ac:dyDescent="0.25">
      <c r="A153" s="29"/>
      <c r="B153" s="21"/>
      <c r="C153" s="7"/>
      <c r="D153" s="21"/>
      <c r="E153" s="21"/>
      <c r="F153" s="8" t="s">
        <v>52</v>
      </c>
      <c r="G153" s="30">
        <f>SUM(G4:G152)</f>
        <v>187108.15999999992</v>
      </c>
      <c r="H153" s="21"/>
      <c r="I153" s="21"/>
      <c r="J153" s="21"/>
      <c r="K153" s="21"/>
      <c r="L153" s="21"/>
    </row>
    <row r="154" spans="1:13" x14ac:dyDescent="0.25">
      <c r="A154" s="29"/>
      <c r="B154" s="21"/>
      <c r="C154" s="21"/>
      <c r="D154" s="21"/>
      <c r="E154" s="21"/>
      <c r="F154" s="8"/>
      <c r="G154" s="31"/>
      <c r="H154" s="21"/>
      <c r="I154" s="21"/>
      <c r="J154" s="21"/>
      <c r="K154" s="21"/>
      <c r="L154" s="21"/>
    </row>
  </sheetData>
  <mergeCells count="1">
    <mergeCell ref="H1:L1"/>
  </mergeCells>
  <phoneticPr fontId="18" type="noConversion"/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Esk_Export_638137011101883678</vt:lpstr>
      <vt:lpstr>Esk_Export_638137011101883678!Obszar_wydruku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Ogrodnik Katarzyna (PO Piotrków Trybunalski)</dc:creator>
  <cp:lastModifiedBy>Wawszczyk Michał (PO Piotrków Trybunalski)</cp:lastModifiedBy>
  <cp:lastPrinted>2023-07-18T07:23:56Z</cp:lastPrinted>
  <dcterms:created xsi:type="dcterms:W3CDTF">2023-03-06T11:14:14Z</dcterms:created>
  <dcterms:modified xsi:type="dcterms:W3CDTF">2023-07-18T10:26:03Z</dcterms:modified>
</cp:coreProperties>
</file>