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ydzial V\ŻŁOBKI\Maluch\2019\rozstrzygnięcie\nowe rozstrzygnięcie\"/>
    </mc:Choice>
  </mc:AlternateContent>
  <bookViews>
    <workbookView xWindow="0" yWindow="0" windowWidth="28800" windowHeight="12000"/>
  </bookViews>
  <sheets>
    <sheet name="moduł 1a" sheetId="1" r:id="rId1"/>
  </sheets>
  <definedNames>
    <definedName name="_xlnm._FilterDatabase" localSheetId="0" hidden="1">'moduł 1a'!$A$5:$U$118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B21" i="1" s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AB53" i="1" s="1"/>
  <c r="Z54" i="1"/>
  <c r="Z55" i="1"/>
  <c r="Z56" i="1"/>
  <c r="Z57" i="1"/>
  <c r="AB57" i="1" s="1"/>
  <c r="Z58" i="1"/>
  <c r="Z59" i="1"/>
  <c r="Z60" i="1"/>
  <c r="AB60" i="1" s="1"/>
  <c r="Z61" i="1"/>
  <c r="AB61" i="1" s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B89" i="1" s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52" i="1" l="1"/>
  <c r="AB72" i="1"/>
  <c r="AB56" i="1"/>
  <c r="AB94" i="1"/>
  <c r="AB90" i="1"/>
  <c r="AB62" i="1"/>
  <c r="AB58" i="1"/>
  <c r="AB54" i="1"/>
  <c r="AB22" i="1"/>
  <c r="AB75" i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R27" i="1" s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R31" i="1" s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R47" i="1" s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R63" i="1" s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R67" i="1" s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R71" i="1" s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O83" i="1"/>
  <c r="AB83" i="1" s="1"/>
  <c r="R83" i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R105" i="1" s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R113" i="1" s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23" i="1" l="1"/>
  <c r="R93" i="1"/>
  <c r="R76" i="1"/>
  <c r="R82" i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<sst xmlns="http://schemas.openxmlformats.org/spreadsheetml/2006/main" count="825" uniqueCount="299">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</sst>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3" fontId="3" fillId="3" borderId="9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5" xfId="0" applyFont="1" applyFill="1" applyBorder="1"/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0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S67" sqref="AS67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88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112" customWidth="1"/>
    <col min="13" max="13" width="14.5703125" style="112" customWidth="1"/>
    <col min="14" max="14" width="9.85546875" style="112" bestFit="1" customWidth="1"/>
    <col min="15" max="16" width="14.85546875" style="112" bestFit="1" customWidth="1"/>
    <col min="17" max="17" width="9.85546875" style="112" bestFit="1" customWidth="1"/>
    <col min="18" max="18" width="14.85546875" style="112" bestFit="1" customWidth="1"/>
    <col min="19" max="19" width="9.140625" style="88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112" bestFit="1" customWidth="1"/>
    <col min="28" max="28" width="10.85546875" style="112" bestFit="1" customWidth="1"/>
    <col min="29" max="16384" width="9.140625" style="1"/>
  </cols>
  <sheetData>
    <row r="1" spans="1:28" ht="12" customHeight="1" x14ac:dyDescent="0.2">
      <c r="A1" s="137" t="s">
        <v>291</v>
      </c>
      <c r="B1" s="137" t="s">
        <v>290</v>
      </c>
      <c r="C1" s="137" t="s">
        <v>289</v>
      </c>
      <c r="D1" s="144" t="s">
        <v>288</v>
      </c>
      <c r="E1" s="145"/>
      <c r="F1" s="145"/>
      <c r="G1" s="146"/>
      <c r="H1" s="137" t="s">
        <v>287</v>
      </c>
      <c r="I1" s="137"/>
      <c r="J1" s="153"/>
      <c r="K1" s="153"/>
      <c r="L1" s="154" t="s">
        <v>286</v>
      </c>
      <c r="M1" s="155"/>
      <c r="N1" s="155"/>
      <c r="O1" s="155"/>
      <c r="P1" s="155"/>
      <c r="Q1" s="156"/>
      <c r="R1" s="163" t="s">
        <v>285</v>
      </c>
      <c r="S1" s="166" t="s">
        <v>284</v>
      </c>
      <c r="T1" s="167"/>
      <c r="U1" s="167"/>
      <c r="V1" s="177" t="s">
        <v>292</v>
      </c>
      <c r="W1" s="177"/>
      <c r="X1" s="177" t="s">
        <v>295</v>
      </c>
      <c r="Y1" s="177"/>
      <c r="Z1" s="136" t="s">
        <v>296</v>
      </c>
      <c r="AA1" s="136" t="s">
        <v>297</v>
      </c>
      <c r="AB1" s="136" t="s">
        <v>298</v>
      </c>
    </row>
    <row r="2" spans="1:28" x14ac:dyDescent="0.2">
      <c r="A2" s="138"/>
      <c r="B2" s="140"/>
      <c r="C2" s="142"/>
      <c r="D2" s="147"/>
      <c r="E2" s="148"/>
      <c r="F2" s="148"/>
      <c r="G2" s="149"/>
      <c r="H2" s="138"/>
      <c r="I2" s="138"/>
      <c r="J2" s="138"/>
      <c r="K2" s="138"/>
      <c r="L2" s="157"/>
      <c r="M2" s="158"/>
      <c r="N2" s="158"/>
      <c r="O2" s="158"/>
      <c r="P2" s="158"/>
      <c r="Q2" s="159"/>
      <c r="R2" s="164"/>
      <c r="S2" s="168" t="s">
        <v>283</v>
      </c>
      <c r="T2" s="171" t="s">
        <v>282</v>
      </c>
      <c r="U2" s="174" t="s">
        <v>281</v>
      </c>
      <c r="V2" s="177"/>
      <c r="W2" s="177"/>
      <c r="X2" s="177"/>
      <c r="Y2" s="177"/>
      <c r="Z2" s="136"/>
      <c r="AA2" s="136"/>
      <c r="AB2" s="136"/>
    </row>
    <row r="3" spans="1:28" x14ac:dyDescent="0.2">
      <c r="A3" s="138"/>
      <c r="B3" s="140"/>
      <c r="C3" s="142"/>
      <c r="D3" s="150"/>
      <c r="E3" s="151"/>
      <c r="F3" s="151"/>
      <c r="G3" s="152"/>
      <c r="H3" s="139"/>
      <c r="I3" s="139"/>
      <c r="J3" s="139"/>
      <c r="K3" s="139"/>
      <c r="L3" s="160"/>
      <c r="M3" s="161"/>
      <c r="N3" s="161"/>
      <c r="O3" s="161"/>
      <c r="P3" s="161"/>
      <c r="Q3" s="162"/>
      <c r="R3" s="164"/>
      <c r="S3" s="169"/>
      <c r="T3" s="172"/>
      <c r="U3" s="175"/>
      <c r="V3" s="177"/>
      <c r="W3" s="177"/>
      <c r="X3" s="177"/>
      <c r="Y3" s="177"/>
      <c r="Z3" s="136"/>
      <c r="AA3" s="136"/>
      <c r="AB3" s="136"/>
    </row>
    <row r="4" spans="1:28" ht="33.75" x14ac:dyDescent="0.2">
      <c r="A4" s="139"/>
      <c r="B4" s="141"/>
      <c r="C4" s="143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4" t="s">
        <v>272</v>
      </c>
      <c r="M4" s="114" t="s">
        <v>270</v>
      </c>
      <c r="N4" s="114" t="s">
        <v>269</v>
      </c>
      <c r="O4" s="114" t="s">
        <v>271</v>
      </c>
      <c r="P4" s="114" t="s">
        <v>270</v>
      </c>
      <c r="Q4" s="114" t="s">
        <v>269</v>
      </c>
      <c r="R4" s="165"/>
      <c r="S4" s="170"/>
      <c r="T4" s="173"/>
      <c r="U4" s="176"/>
      <c r="V4" s="123" t="s">
        <v>293</v>
      </c>
      <c r="W4" s="123" t="s">
        <v>294</v>
      </c>
      <c r="X4" s="123" t="s">
        <v>293</v>
      </c>
      <c r="Y4" s="123" t="s">
        <v>294</v>
      </c>
      <c r="Z4" s="136"/>
      <c r="AA4" s="136"/>
      <c r="AB4" s="136"/>
    </row>
    <row r="5" spans="1:28" x14ac:dyDescent="0.2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6" t="s">
        <v>267</v>
      </c>
      <c r="M5" s="131">
        <v>13</v>
      </c>
      <c r="N5" s="131">
        <v>14</v>
      </c>
      <c r="O5" s="115" t="s">
        <v>266</v>
      </c>
      <c r="P5" s="131">
        <v>16</v>
      </c>
      <c r="Q5" s="131">
        <v>17</v>
      </c>
      <c r="R5" s="106" t="s">
        <v>265</v>
      </c>
      <c r="S5" s="102">
        <v>19</v>
      </c>
      <c r="T5" s="70">
        <v>20</v>
      </c>
      <c r="U5" s="69">
        <v>21</v>
      </c>
      <c r="V5" s="122">
        <v>22</v>
      </c>
      <c r="W5" s="122">
        <v>23</v>
      </c>
      <c r="X5" s="122">
        <v>24</v>
      </c>
      <c r="Y5" s="122">
        <v>25</v>
      </c>
      <c r="Z5" s="122">
        <v>26</v>
      </c>
      <c r="AA5" s="122">
        <v>27</v>
      </c>
      <c r="AB5" s="122">
        <v>28</v>
      </c>
    </row>
    <row r="6" spans="1:28" ht="22.5" x14ac:dyDescent="0.2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100" t="s">
        <v>0</v>
      </c>
      <c r="T6" s="16"/>
      <c r="U6" s="89"/>
      <c r="V6" s="18">
        <v>0</v>
      </c>
      <c r="W6" s="18">
        <v>0</v>
      </c>
      <c r="X6" s="18">
        <v>0</v>
      </c>
      <c r="Y6" s="121">
        <v>0</v>
      </c>
      <c r="Z6" s="113">
        <f>(V6*W6)*100</f>
        <v>0</v>
      </c>
      <c r="AA6" s="113">
        <f>(X6*Y6)*500</f>
        <v>0</v>
      </c>
      <c r="AB6" s="113">
        <f>O6+Z6+AA6</f>
        <v>449957.44</v>
      </c>
    </row>
    <row r="7" spans="1:28" ht="45" x14ac:dyDescent="0.2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100" t="s">
        <v>0</v>
      </c>
      <c r="T7" s="16"/>
      <c r="U7" s="89"/>
      <c r="V7" s="18">
        <v>0</v>
      </c>
      <c r="W7" s="18">
        <v>0</v>
      </c>
      <c r="X7" s="18">
        <v>0</v>
      </c>
      <c r="Y7" s="121">
        <v>0</v>
      </c>
      <c r="Z7" s="113">
        <f t="shared" ref="Z7:Z70" si="4">(V7*W7)*100</f>
        <v>0</v>
      </c>
      <c r="AA7" s="113">
        <f t="shared" ref="AA7:AA70" si="5">(X7*Y7)*500</f>
        <v>0</v>
      </c>
      <c r="AB7" s="113">
        <f t="shared" ref="AB7:AB70" si="6">O7+Z7+AA7</f>
        <v>779924</v>
      </c>
    </row>
    <row r="8" spans="1:28" ht="33.75" x14ac:dyDescent="0.2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100" t="s">
        <v>0</v>
      </c>
      <c r="T8" s="16"/>
      <c r="U8" s="89"/>
      <c r="V8" s="18">
        <v>0</v>
      </c>
      <c r="W8" s="18">
        <v>0</v>
      </c>
      <c r="X8" s="18">
        <v>0</v>
      </c>
      <c r="Y8" s="121">
        <v>0</v>
      </c>
      <c r="Z8" s="113">
        <f t="shared" si="4"/>
        <v>0</v>
      </c>
      <c r="AA8" s="113">
        <f t="shared" si="5"/>
        <v>0</v>
      </c>
      <c r="AB8" s="113">
        <f t="shared" si="6"/>
        <v>1050000</v>
      </c>
    </row>
    <row r="9" spans="1:28" ht="33.75" x14ac:dyDescent="0.2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100" t="s">
        <v>0</v>
      </c>
      <c r="T9" s="16"/>
      <c r="U9" s="89"/>
      <c r="V9" s="18">
        <v>0</v>
      </c>
      <c r="W9" s="18">
        <v>0</v>
      </c>
      <c r="X9" s="18">
        <v>0</v>
      </c>
      <c r="Y9" s="121">
        <v>0</v>
      </c>
      <c r="Z9" s="113">
        <f t="shared" si="4"/>
        <v>0</v>
      </c>
      <c r="AA9" s="113">
        <f t="shared" si="5"/>
        <v>0</v>
      </c>
      <c r="AB9" s="113">
        <f t="shared" si="6"/>
        <v>931960</v>
      </c>
    </row>
    <row r="10" spans="1:28" ht="56.25" x14ac:dyDescent="0.2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100" t="s">
        <v>0</v>
      </c>
      <c r="T10" s="16"/>
      <c r="U10" s="89"/>
      <c r="V10" s="18">
        <v>0</v>
      </c>
      <c r="W10" s="18">
        <v>0</v>
      </c>
      <c r="X10" s="18">
        <v>0</v>
      </c>
      <c r="Y10" s="121">
        <v>0</v>
      </c>
      <c r="Z10" s="113">
        <f t="shared" si="4"/>
        <v>0</v>
      </c>
      <c r="AA10" s="113">
        <f t="shared" si="5"/>
        <v>0</v>
      </c>
      <c r="AB10" s="113">
        <f t="shared" si="6"/>
        <v>360000</v>
      </c>
    </row>
    <row r="11" spans="1:28" ht="33.75" x14ac:dyDescent="0.2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100" t="s">
        <v>0</v>
      </c>
      <c r="T11" s="16"/>
      <c r="U11" s="89"/>
      <c r="V11" s="18">
        <v>15</v>
      </c>
      <c r="W11" s="18">
        <v>4</v>
      </c>
      <c r="X11" s="18">
        <v>0</v>
      </c>
      <c r="Y11" s="121">
        <v>0</v>
      </c>
      <c r="Z11" s="113">
        <f t="shared" si="4"/>
        <v>6000</v>
      </c>
      <c r="AA11" s="113">
        <f t="shared" si="5"/>
        <v>0</v>
      </c>
      <c r="AB11" s="113">
        <f t="shared" si="6"/>
        <v>456000</v>
      </c>
    </row>
    <row r="12" spans="1:28" ht="45" x14ac:dyDescent="0.2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100" t="s">
        <v>0</v>
      </c>
      <c r="T12" s="16"/>
      <c r="U12" s="89"/>
      <c r="V12" s="18">
        <v>32</v>
      </c>
      <c r="W12" s="18">
        <v>3</v>
      </c>
      <c r="X12" s="18">
        <v>0</v>
      </c>
      <c r="Y12" s="121">
        <v>0</v>
      </c>
      <c r="Z12" s="113">
        <f t="shared" si="4"/>
        <v>9600</v>
      </c>
      <c r="AA12" s="113">
        <f t="shared" si="5"/>
        <v>0</v>
      </c>
      <c r="AB12" s="113">
        <f t="shared" si="6"/>
        <v>241680</v>
      </c>
    </row>
    <row r="13" spans="1:28" ht="33.75" x14ac:dyDescent="0.2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7">
        <f t="shared" si="1"/>
        <v>4718898</v>
      </c>
      <c r="M13" s="116">
        <v>4718898</v>
      </c>
      <c r="N13" s="116"/>
      <c r="O13" s="21">
        <f t="shared" si="2"/>
        <v>1620000</v>
      </c>
      <c r="P13" s="116">
        <v>1620000</v>
      </c>
      <c r="Q13" s="116"/>
      <c r="R13" s="107">
        <f t="shared" si="3"/>
        <v>6338898</v>
      </c>
      <c r="S13" s="100" t="s">
        <v>0</v>
      </c>
      <c r="T13" s="68"/>
      <c r="U13" s="90"/>
      <c r="V13" s="18">
        <v>0</v>
      </c>
      <c r="W13" s="18">
        <v>0</v>
      </c>
      <c r="X13" s="18">
        <v>0</v>
      </c>
      <c r="Y13" s="121">
        <v>0</v>
      </c>
      <c r="Z13" s="113">
        <f t="shared" si="4"/>
        <v>0</v>
      </c>
      <c r="AA13" s="113">
        <f t="shared" si="5"/>
        <v>0</v>
      </c>
      <c r="AB13" s="113">
        <f t="shared" si="6"/>
        <v>1620000</v>
      </c>
    </row>
    <row r="14" spans="1:28" ht="45" x14ac:dyDescent="0.2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7">
        <f t="shared" si="1"/>
        <v>380460</v>
      </c>
      <c r="M14" s="116">
        <v>380460</v>
      </c>
      <c r="N14" s="116"/>
      <c r="O14" s="21">
        <f t="shared" si="2"/>
        <v>285557</v>
      </c>
      <c r="P14" s="116">
        <v>285557</v>
      </c>
      <c r="Q14" s="116"/>
      <c r="R14" s="107">
        <f t="shared" si="3"/>
        <v>666017</v>
      </c>
      <c r="S14" s="100" t="s">
        <v>0</v>
      </c>
      <c r="T14" s="68"/>
      <c r="U14" s="90"/>
      <c r="V14" s="18">
        <v>0</v>
      </c>
      <c r="W14" s="18">
        <v>0</v>
      </c>
      <c r="X14" s="18">
        <v>0</v>
      </c>
      <c r="Y14" s="121">
        <v>0</v>
      </c>
      <c r="Z14" s="113">
        <f t="shared" si="4"/>
        <v>0</v>
      </c>
      <c r="AA14" s="113">
        <f t="shared" si="5"/>
        <v>0</v>
      </c>
      <c r="AB14" s="113">
        <f t="shared" si="6"/>
        <v>285557</v>
      </c>
    </row>
    <row r="15" spans="1:28" ht="33.75" x14ac:dyDescent="0.2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7">
        <f t="shared" si="1"/>
        <v>90000</v>
      </c>
      <c r="M15" s="116">
        <v>90000</v>
      </c>
      <c r="N15" s="116"/>
      <c r="O15" s="21">
        <f t="shared" si="2"/>
        <v>360000</v>
      </c>
      <c r="P15" s="116">
        <v>360000</v>
      </c>
      <c r="Q15" s="116"/>
      <c r="R15" s="107">
        <f t="shared" si="3"/>
        <v>450000</v>
      </c>
      <c r="S15" s="100" t="s">
        <v>0</v>
      </c>
      <c r="T15" s="68"/>
      <c r="U15" s="90"/>
      <c r="V15" s="18">
        <v>0</v>
      </c>
      <c r="W15" s="18">
        <v>0</v>
      </c>
      <c r="X15" s="18">
        <v>0</v>
      </c>
      <c r="Y15" s="121">
        <v>0</v>
      </c>
      <c r="Z15" s="113">
        <f t="shared" si="4"/>
        <v>0</v>
      </c>
      <c r="AA15" s="113">
        <f t="shared" si="5"/>
        <v>0</v>
      </c>
      <c r="AB15" s="113">
        <f t="shared" si="6"/>
        <v>360000</v>
      </c>
    </row>
    <row r="16" spans="1:28" ht="33.75" x14ac:dyDescent="0.2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7">
        <f t="shared" si="1"/>
        <v>163000</v>
      </c>
      <c r="M16" s="116">
        <v>163000</v>
      </c>
      <c r="N16" s="116"/>
      <c r="O16" s="21">
        <f t="shared" si="2"/>
        <v>652000</v>
      </c>
      <c r="P16" s="116">
        <v>652000</v>
      </c>
      <c r="Q16" s="116"/>
      <c r="R16" s="107">
        <f t="shared" si="3"/>
        <v>815000</v>
      </c>
      <c r="S16" s="100" t="s">
        <v>0</v>
      </c>
      <c r="T16" s="68"/>
      <c r="U16" s="90"/>
      <c r="V16" s="18">
        <v>25</v>
      </c>
      <c r="W16" s="18">
        <v>4</v>
      </c>
      <c r="X16" s="18">
        <v>0</v>
      </c>
      <c r="Y16" s="121">
        <v>0</v>
      </c>
      <c r="Z16" s="113">
        <f t="shared" si="4"/>
        <v>10000</v>
      </c>
      <c r="AA16" s="113">
        <f t="shared" si="5"/>
        <v>0</v>
      </c>
      <c r="AB16" s="113">
        <f t="shared" si="6"/>
        <v>662000</v>
      </c>
    </row>
    <row r="17" spans="1:28" ht="27" customHeight="1" x14ac:dyDescent="0.2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7">
        <f t="shared" si="1"/>
        <v>245481</v>
      </c>
      <c r="M17" s="116">
        <v>245481</v>
      </c>
      <c r="N17" s="116"/>
      <c r="O17" s="21">
        <f t="shared" si="2"/>
        <v>240000</v>
      </c>
      <c r="P17" s="116">
        <v>240000</v>
      </c>
      <c r="Q17" s="116"/>
      <c r="R17" s="107">
        <f t="shared" si="3"/>
        <v>485481</v>
      </c>
      <c r="S17" s="100" t="s">
        <v>0</v>
      </c>
      <c r="T17" s="68"/>
      <c r="U17" s="90"/>
      <c r="V17" s="18">
        <v>8</v>
      </c>
      <c r="W17" s="18">
        <v>2</v>
      </c>
      <c r="X17" s="18">
        <v>0</v>
      </c>
      <c r="Y17" s="121">
        <v>0</v>
      </c>
      <c r="Z17" s="113">
        <f t="shared" si="4"/>
        <v>1600</v>
      </c>
      <c r="AA17" s="113">
        <f t="shared" si="5"/>
        <v>0</v>
      </c>
      <c r="AB17" s="113">
        <f t="shared" si="6"/>
        <v>241600</v>
      </c>
    </row>
    <row r="18" spans="1:28" ht="33.75" x14ac:dyDescent="0.2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7">
        <f t="shared" si="1"/>
        <v>62007</v>
      </c>
      <c r="M18" s="116">
        <v>62007</v>
      </c>
      <c r="N18" s="116"/>
      <c r="O18" s="21">
        <f t="shared" si="2"/>
        <v>240000</v>
      </c>
      <c r="P18" s="116">
        <v>240000</v>
      </c>
      <c r="Q18" s="116"/>
      <c r="R18" s="107">
        <f t="shared" si="3"/>
        <v>302007</v>
      </c>
      <c r="S18" s="100" t="s">
        <v>0</v>
      </c>
      <c r="T18" s="68"/>
      <c r="U18" s="90"/>
      <c r="V18" s="18">
        <v>8</v>
      </c>
      <c r="W18" s="18">
        <v>2</v>
      </c>
      <c r="X18" s="18">
        <v>0</v>
      </c>
      <c r="Y18" s="121">
        <v>0</v>
      </c>
      <c r="Z18" s="113">
        <f t="shared" si="4"/>
        <v>1600</v>
      </c>
      <c r="AA18" s="113">
        <f t="shared" si="5"/>
        <v>0</v>
      </c>
      <c r="AB18" s="113">
        <f t="shared" si="6"/>
        <v>241600</v>
      </c>
    </row>
    <row r="19" spans="1:28" ht="33.75" x14ac:dyDescent="0.2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9" t="s">
        <v>91</v>
      </c>
      <c r="T19" s="15"/>
      <c r="U19" s="91"/>
      <c r="V19" s="18">
        <v>30</v>
      </c>
      <c r="W19" s="18">
        <v>7</v>
      </c>
      <c r="X19" s="18">
        <v>0</v>
      </c>
      <c r="Y19" s="121">
        <v>0</v>
      </c>
      <c r="Z19" s="113">
        <f t="shared" si="4"/>
        <v>21000</v>
      </c>
      <c r="AA19" s="113">
        <f t="shared" si="5"/>
        <v>0</v>
      </c>
      <c r="AB19" s="113">
        <f t="shared" si="6"/>
        <v>219344</v>
      </c>
    </row>
    <row r="20" spans="1:28" ht="45" x14ac:dyDescent="0.2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9" t="s">
        <v>91</v>
      </c>
      <c r="T20" s="15"/>
      <c r="U20" s="91"/>
      <c r="V20" s="18">
        <v>15</v>
      </c>
      <c r="W20" s="18">
        <v>4</v>
      </c>
      <c r="X20" s="18">
        <v>0</v>
      </c>
      <c r="Y20" s="121">
        <v>0</v>
      </c>
      <c r="Z20" s="113">
        <f t="shared" si="4"/>
        <v>6000</v>
      </c>
      <c r="AA20" s="113">
        <f t="shared" si="5"/>
        <v>0</v>
      </c>
      <c r="AB20" s="113">
        <f t="shared" si="6"/>
        <v>216020</v>
      </c>
    </row>
    <row r="21" spans="1:28" ht="56.25" x14ac:dyDescent="0.2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9" t="s">
        <v>0</v>
      </c>
      <c r="T21" s="15"/>
      <c r="U21" s="91"/>
      <c r="V21" s="18">
        <v>0</v>
      </c>
      <c r="W21" s="18">
        <v>0</v>
      </c>
      <c r="X21" s="18">
        <v>0</v>
      </c>
      <c r="Y21" s="121">
        <v>0</v>
      </c>
      <c r="Z21" s="113">
        <f t="shared" si="4"/>
        <v>0</v>
      </c>
      <c r="AA21" s="113">
        <f t="shared" si="5"/>
        <v>0</v>
      </c>
      <c r="AB21" s="113">
        <f t="shared" si="6"/>
        <v>450000</v>
      </c>
    </row>
    <row r="22" spans="1:28" ht="45" x14ac:dyDescent="0.2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9" t="s">
        <v>0</v>
      </c>
      <c r="T22" s="15"/>
      <c r="U22" s="91"/>
      <c r="V22" s="18">
        <v>0</v>
      </c>
      <c r="W22" s="18">
        <v>0</v>
      </c>
      <c r="X22" s="18">
        <v>0</v>
      </c>
      <c r="Y22" s="121">
        <v>0</v>
      </c>
      <c r="Z22" s="113">
        <f t="shared" si="4"/>
        <v>0</v>
      </c>
      <c r="AA22" s="113">
        <f t="shared" si="5"/>
        <v>0</v>
      </c>
      <c r="AB22" s="113">
        <f t="shared" si="6"/>
        <v>389016</v>
      </c>
    </row>
    <row r="23" spans="1:28" ht="45" x14ac:dyDescent="0.2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9" t="s">
        <v>0</v>
      </c>
      <c r="T23" s="15"/>
      <c r="U23" s="91"/>
      <c r="V23" s="18">
        <v>19</v>
      </c>
      <c r="W23" s="18">
        <v>4</v>
      </c>
      <c r="X23" s="18">
        <v>0</v>
      </c>
      <c r="Y23" s="121">
        <v>0</v>
      </c>
      <c r="Z23" s="113">
        <f t="shared" si="4"/>
        <v>7600</v>
      </c>
      <c r="AA23" s="113">
        <f t="shared" si="5"/>
        <v>0</v>
      </c>
      <c r="AB23" s="113">
        <f t="shared" si="6"/>
        <v>467840</v>
      </c>
    </row>
    <row r="24" spans="1:28" ht="33.75" x14ac:dyDescent="0.2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9" t="s">
        <v>0</v>
      </c>
      <c r="T24" s="15"/>
      <c r="U24" s="91"/>
      <c r="V24" s="18">
        <v>0</v>
      </c>
      <c r="W24" s="18">
        <v>0</v>
      </c>
      <c r="X24" s="18">
        <v>0</v>
      </c>
      <c r="Y24" s="121">
        <v>0</v>
      </c>
      <c r="Z24" s="113">
        <f t="shared" si="4"/>
        <v>0</v>
      </c>
      <c r="AA24" s="113">
        <f t="shared" si="5"/>
        <v>0</v>
      </c>
      <c r="AB24" s="113">
        <f t="shared" si="6"/>
        <v>1800000</v>
      </c>
    </row>
    <row r="25" spans="1:28" ht="33.75" x14ac:dyDescent="0.2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9" t="s">
        <v>0</v>
      </c>
      <c r="T25" s="15"/>
      <c r="U25" s="91"/>
      <c r="V25" s="18">
        <v>0</v>
      </c>
      <c r="W25" s="18">
        <v>0</v>
      </c>
      <c r="X25" s="18">
        <v>0</v>
      </c>
      <c r="Y25" s="121">
        <v>0</v>
      </c>
      <c r="Z25" s="113">
        <f t="shared" si="4"/>
        <v>0</v>
      </c>
      <c r="AA25" s="113">
        <f t="shared" si="5"/>
        <v>0</v>
      </c>
      <c r="AB25" s="113">
        <f t="shared" si="6"/>
        <v>960000</v>
      </c>
    </row>
    <row r="26" spans="1:28" ht="33.75" x14ac:dyDescent="0.2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9" t="s">
        <v>0</v>
      </c>
      <c r="T26" s="15"/>
      <c r="U26" s="91"/>
      <c r="V26" s="18">
        <v>0</v>
      </c>
      <c r="W26" s="18">
        <v>0</v>
      </c>
      <c r="X26" s="18">
        <v>0</v>
      </c>
      <c r="Y26" s="121">
        <v>0</v>
      </c>
      <c r="Z26" s="113">
        <f t="shared" si="4"/>
        <v>0</v>
      </c>
      <c r="AA26" s="113">
        <f t="shared" si="5"/>
        <v>0</v>
      </c>
      <c r="AB26" s="113">
        <f t="shared" si="6"/>
        <v>600000</v>
      </c>
    </row>
    <row r="27" spans="1:28" ht="45" x14ac:dyDescent="0.2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8">
        <f t="shared" si="8"/>
        <v>610820</v>
      </c>
      <c r="M27" s="117">
        <v>610820</v>
      </c>
      <c r="N27" s="117">
        <v>0</v>
      </c>
      <c r="O27" s="60">
        <f t="shared" si="9"/>
        <v>1800000</v>
      </c>
      <c r="P27" s="117">
        <v>1800000</v>
      </c>
      <c r="Q27" s="117">
        <v>0</v>
      </c>
      <c r="R27" s="108">
        <f t="shared" si="3"/>
        <v>2410820</v>
      </c>
      <c r="S27" s="103" t="s">
        <v>0</v>
      </c>
      <c r="T27" s="59"/>
      <c r="U27" s="92"/>
      <c r="V27" s="18">
        <v>0</v>
      </c>
      <c r="W27" s="18">
        <v>0</v>
      </c>
      <c r="X27" s="18">
        <v>0</v>
      </c>
      <c r="Y27" s="121">
        <v>0</v>
      </c>
      <c r="Z27" s="113">
        <f t="shared" si="4"/>
        <v>0</v>
      </c>
      <c r="AA27" s="113">
        <f t="shared" si="5"/>
        <v>0</v>
      </c>
      <c r="AB27" s="113">
        <f t="shared" si="6"/>
        <v>1800000</v>
      </c>
    </row>
    <row r="28" spans="1:28" ht="56.25" x14ac:dyDescent="0.2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8">
        <f t="shared" si="8"/>
        <v>102999</v>
      </c>
      <c r="M28" s="117">
        <v>102999</v>
      </c>
      <c r="N28" s="117">
        <v>0</v>
      </c>
      <c r="O28" s="60">
        <f t="shared" si="9"/>
        <v>411999</v>
      </c>
      <c r="P28" s="117">
        <v>411999</v>
      </c>
      <c r="Q28" s="117">
        <v>0</v>
      </c>
      <c r="R28" s="108">
        <f t="shared" si="3"/>
        <v>514998</v>
      </c>
      <c r="S28" s="103" t="s">
        <v>0</v>
      </c>
      <c r="T28" s="59"/>
      <c r="U28" s="92"/>
      <c r="V28" s="18">
        <v>24</v>
      </c>
      <c r="W28" s="18">
        <v>4</v>
      </c>
      <c r="X28" s="18">
        <v>0</v>
      </c>
      <c r="Y28" s="121">
        <v>0</v>
      </c>
      <c r="Z28" s="113">
        <f t="shared" si="4"/>
        <v>9600</v>
      </c>
      <c r="AA28" s="113">
        <f t="shared" si="5"/>
        <v>0</v>
      </c>
      <c r="AB28" s="113">
        <f t="shared" si="6"/>
        <v>421599</v>
      </c>
    </row>
    <row r="29" spans="1:28" ht="33.75" x14ac:dyDescent="0.2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8">
        <f t="shared" si="8"/>
        <v>85100</v>
      </c>
      <c r="M29" s="117">
        <v>85100</v>
      </c>
      <c r="N29" s="117">
        <v>0</v>
      </c>
      <c r="O29" s="60">
        <f t="shared" si="9"/>
        <v>340400</v>
      </c>
      <c r="P29" s="117">
        <v>340400</v>
      </c>
      <c r="Q29" s="117">
        <v>0</v>
      </c>
      <c r="R29" s="108">
        <f t="shared" si="3"/>
        <v>425500</v>
      </c>
      <c r="S29" s="103" t="s">
        <v>0</v>
      </c>
      <c r="T29" s="59"/>
      <c r="U29" s="92"/>
      <c r="V29" s="18">
        <v>15</v>
      </c>
      <c r="W29" s="18">
        <v>4</v>
      </c>
      <c r="X29" s="18">
        <v>0</v>
      </c>
      <c r="Y29" s="121">
        <v>0</v>
      </c>
      <c r="Z29" s="113">
        <f t="shared" si="4"/>
        <v>6000</v>
      </c>
      <c r="AA29" s="113">
        <f t="shared" si="5"/>
        <v>0</v>
      </c>
      <c r="AB29" s="113">
        <f t="shared" si="6"/>
        <v>346400</v>
      </c>
    </row>
    <row r="30" spans="1:28" ht="45" x14ac:dyDescent="0.2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9">
        <f t="shared" si="8"/>
        <v>430000</v>
      </c>
      <c r="M30" s="118">
        <v>430000</v>
      </c>
      <c r="N30" s="118"/>
      <c r="O30" s="52">
        <f t="shared" si="9"/>
        <v>570000</v>
      </c>
      <c r="P30" s="118">
        <v>570000</v>
      </c>
      <c r="Q30" s="118"/>
      <c r="R30" s="109">
        <f t="shared" si="3"/>
        <v>1000000</v>
      </c>
      <c r="S30" s="104" t="s">
        <v>0</v>
      </c>
      <c r="T30" s="51"/>
      <c r="U30" s="93"/>
      <c r="V30" s="18">
        <v>0</v>
      </c>
      <c r="W30" s="18">
        <v>0</v>
      </c>
      <c r="X30" s="18">
        <v>0</v>
      </c>
      <c r="Y30" s="121">
        <v>0</v>
      </c>
      <c r="Z30" s="113">
        <f t="shared" si="4"/>
        <v>0</v>
      </c>
      <c r="AA30" s="113">
        <f t="shared" si="5"/>
        <v>0</v>
      </c>
      <c r="AB30" s="113">
        <f t="shared" si="6"/>
        <v>570000</v>
      </c>
    </row>
    <row r="31" spans="1:28" ht="33.75" x14ac:dyDescent="0.2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9">
        <f t="shared" si="8"/>
        <v>2262000</v>
      </c>
      <c r="M31" s="118">
        <v>2262000</v>
      </c>
      <c r="N31" s="118"/>
      <c r="O31" s="52">
        <f t="shared" si="9"/>
        <v>1290000</v>
      </c>
      <c r="P31" s="118">
        <v>1290000</v>
      </c>
      <c r="Q31" s="118"/>
      <c r="R31" s="109">
        <f t="shared" si="3"/>
        <v>3552000</v>
      </c>
      <c r="S31" s="104" t="s">
        <v>0</v>
      </c>
      <c r="T31" s="51"/>
      <c r="U31" s="93"/>
      <c r="V31" s="18">
        <v>0</v>
      </c>
      <c r="W31" s="18">
        <v>0</v>
      </c>
      <c r="X31" s="18">
        <v>0</v>
      </c>
      <c r="Y31" s="121">
        <v>0</v>
      </c>
      <c r="Z31" s="113">
        <f t="shared" si="4"/>
        <v>0</v>
      </c>
      <c r="AA31" s="113">
        <f t="shared" si="5"/>
        <v>0</v>
      </c>
      <c r="AB31" s="113">
        <f t="shared" si="6"/>
        <v>1290000</v>
      </c>
    </row>
    <row r="32" spans="1:28" ht="45" x14ac:dyDescent="0.2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9">
        <f t="shared" si="8"/>
        <v>127500</v>
      </c>
      <c r="M32" s="118">
        <v>127500</v>
      </c>
      <c r="N32" s="118"/>
      <c r="O32" s="52">
        <f t="shared" si="9"/>
        <v>510000</v>
      </c>
      <c r="P32" s="118">
        <v>510000</v>
      </c>
      <c r="Q32" s="118"/>
      <c r="R32" s="109">
        <f t="shared" si="3"/>
        <v>637500</v>
      </c>
      <c r="S32" s="104" t="s">
        <v>0</v>
      </c>
      <c r="T32" s="51"/>
      <c r="U32" s="93"/>
      <c r="V32" s="18">
        <v>0</v>
      </c>
      <c r="W32" s="18">
        <v>0</v>
      </c>
      <c r="X32" s="18">
        <v>0</v>
      </c>
      <c r="Y32" s="121">
        <v>0</v>
      </c>
      <c r="Z32" s="113">
        <f t="shared" si="4"/>
        <v>0</v>
      </c>
      <c r="AA32" s="113">
        <f t="shared" si="5"/>
        <v>0</v>
      </c>
      <c r="AB32" s="113">
        <f t="shared" si="6"/>
        <v>510000</v>
      </c>
    </row>
    <row r="33" spans="1:28" ht="33.75" x14ac:dyDescent="0.2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9">
        <f t="shared" si="8"/>
        <v>73664</v>
      </c>
      <c r="M33" s="118">
        <v>73664</v>
      </c>
      <c r="N33" s="118"/>
      <c r="O33" s="52">
        <f t="shared" si="9"/>
        <v>294657</v>
      </c>
      <c r="P33" s="118">
        <v>294657</v>
      </c>
      <c r="Q33" s="118"/>
      <c r="R33" s="109">
        <f t="shared" si="3"/>
        <v>368321</v>
      </c>
      <c r="S33" s="104" t="s">
        <v>0</v>
      </c>
      <c r="T33" s="51"/>
      <c r="U33" s="93"/>
      <c r="V33" s="18">
        <v>16</v>
      </c>
      <c r="W33" s="18">
        <v>2</v>
      </c>
      <c r="X33" s="18">
        <v>0</v>
      </c>
      <c r="Y33" s="121">
        <v>0</v>
      </c>
      <c r="Z33" s="113">
        <f t="shared" si="4"/>
        <v>3200</v>
      </c>
      <c r="AA33" s="113">
        <f t="shared" si="5"/>
        <v>0</v>
      </c>
      <c r="AB33" s="113">
        <f t="shared" si="6"/>
        <v>297857</v>
      </c>
    </row>
    <row r="34" spans="1:28" ht="45" x14ac:dyDescent="0.2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9">
        <f t="shared" si="8"/>
        <v>5290000</v>
      </c>
      <c r="M34" s="118">
        <v>5290000</v>
      </c>
      <c r="N34" s="118"/>
      <c r="O34" s="52">
        <f t="shared" si="9"/>
        <v>3000000</v>
      </c>
      <c r="P34" s="118">
        <v>3000000</v>
      </c>
      <c r="Q34" s="118"/>
      <c r="R34" s="109">
        <f t="shared" si="3"/>
        <v>8290000</v>
      </c>
      <c r="S34" s="104" t="s">
        <v>0</v>
      </c>
      <c r="T34" s="51"/>
      <c r="U34" s="93"/>
      <c r="V34" s="18">
        <v>100</v>
      </c>
      <c r="W34" s="18">
        <v>1</v>
      </c>
      <c r="X34" s="18">
        <v>0</v>
      </c>
      <c r="Y34" s="121">
        <v>0</v>
      </c>
      <c r="Z34" s="113">
        <f t="shared" si="4"/>
        <v>10000</v>
      </c>
      <c r="AA34" s="113">
        <f t="shared" si="5"/>
        <v>0</v>
      </c>
      <c r="AB34" s="113">
        <f t="shared" si="6"/>
        <v>3010000</v>
      </c>
    </row>
    <row r="35" spans="1:28" ht="45" x14ac:dyDescent="0.2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9">
        <f t="shared" si="8"/>
        <v>56000</v>
      </c>
      <c r="M35" s="118">
        <v>56000</v>
      </c>
      <c r="N35" s="118"/>
      <c r="O35" s="52">
        <f t="shared" si="9"/>
        <v>224000</v>
      </c>
      <c r="P35" s="118">
        <v>224000</v>
      </c>
      <c r="Q35" s="118"/>
      <c r="R35" s="109">
        <f t="shared" si="3"/>
        <v>280000</v>
      </c>
      <c r="S35" s="104" t="s">
        <v>0</v>
      </c>
      <c r="T35" s="51"/>
      <c r="U35" s="93"/>
      <c r="V35" s="18">
        <v>10</v>
      </c>
      <c r="W35" s="18">
        <v>3</v>
      </c>
      <c r="X35" s="18">
        <v>0</v>
      </c>
      <c r="Y35" s="121">
        <v>0</v>
      </c>
      <c r="Z35" s="113">
        <f t="shared" si="4"/>
        <v>3000</v>
      </c>
      <c r="AA35" s="113">
        <f t="shared" si="5"/>
        <v>0</v>
      </c>
      <c r="AB35" s="113">
        <f t="shared" si="6"/>
        <v>227000</v>
      </c>
    </row>
    <row r="36" spans="1:28" ht="56.25" x14ac:dyDescent="0.2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9" t="s">
        <v>0</v>
      </c>
      <c r="T36" s="28"/>
      <c r="U36" s="94"/>
      <c r="V36" s="18">
        <v>0</v>
      </c>
      <c r="W36" s="18">
        <v>0</v>
      </c>
      <c r="X36" s="18">
        <v>0</v>
      </c>
      <c r="Y36" s="121">
        <v>0</v>
      </c>
      <c r="Z36" s="113">
        <f t="shared" si="4"/>
        <v>0</v>
      </c>
      <c r="AA36" s="113">
        <f t="shared" si="5"/>
        <v>0</v>
      </c>
      <c r="AB36" s="113">
        <f t="shared" si="6"/>
        <v>750000</v>
      </c>
    </row>
    <row r="37" spans="1:28" ht="33.75" x14ac:dyDescent="0.2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9" t="s">
        <v>0</v>
      </c>
      <c r="T37" s="28"/>
      <c r="U37" s="94"/>
      <c r="V37" s="18">
        <v>0</v>
      </c>
      <c r="W37" s="18">
        <v>0</v>
      </c>
      <c r="X37" s="18">
        <v>0</v>
      </c>
      <c r="Y37" s="121">
        <v>0</v>
      </c>
      <c r="Z37" s="113">
        <f t="shared" si="4"/>
        <v>0</v>
      </c>
      <c r="AA37" s="113">
        <f t="shared" si="5"/>
        <v>0</v>
      </c>
      <c r="AB37" s="113">
        <f t="shared" si="6"/>
        <v>752162</v>
      </c>
    </row>
    <row r="38" spans="1:28" ht="22.5" x14ac:dyDescent="0.2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100" t="s">
        <v>0</v>
      </c>
      <c r="T38" s="28"/>
      <c r="U38" s="94"/>
      <c r="V38" s="18">
        <v>0</v>
      </c>
      <c r="W38" s="18">
        <v>0</v>
      </c>
      <c r="X38" s="18">
        <v>0</v>
      </c>
      <c r="Y38" s="121">
        <v>0</v>
      </c>
      <c r="Z38" s="113">
        <f t="shared" si="4"/>
        <v>0</v>
      </c>
      <c r="AA38" s="113">
        <f t="shared" si="5"/>
        <v>0</v>
      </c>
      <c r="AB38" s="113">
        <f t="shared" si="6"/>
        <v>345920</v>
      </c>
    </row>
    <row r="39" spans="1:28" ht="22.5" x14ac:dyDescent="0.2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100" t="s">
        <v>0</v>
      </c>
      <c r="T39" s="28"/>
      <c r="U39" s="94"/>
      <c r="V39" s="18">
        <v>15</v>
      </c>
      <c r="W39" s="18">
        <v>10</v>
      </c>
      <c r="X39" s="18">
        <v>0</v>
      </c>
      <c r="Y39" s="121">
        <v>0</v>
      </c>
      <c r="Z39" s="113">
        <f t="shared" si="4"/>
        <v>15000</v>
      </c>
      <c r="AA39" s="113">
        <f t="shared" si="5"/>
        <v>0</v>
      </c>
      <c r="AB39" s="113">
        <f t="shared" si="6"/>
        <v>49000</v>
      </c>
    </row>
    <row r="40" spans="1:28" ht="33.75" x14ac:dyDescent="0.2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100" t="s">
        <v>0</v>
      </c>
      <c r="T40" s="28"/>
      <c r="U40" s="94"/>
      <c r="V40" s="18">
        <v>5</v>
      </c>
      <c r="W40" s="18">
        <v>6</v>
      </c>
      <c r="X40" s="18">
        <v>0</v>
      </c>
      <c r="Y40" s="121">
        <v>0</v>
      </c>
      <c r="Z40" s="113">
        <f t="shared" si="4"/>
        <v>3000</v>
      </c>
      <c r="AA40" s="113">
        <f t="shared" si="5"/>
        <v>0</v>
      </c>
      <c r="AB40" s="113">
        <f t="shared" si="6"/>
        <v>153000</v>
      </c>
    </row>
    <row r="41" spans="1:28" ht="33.75" x14ac:dyDescent="0.2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100" t="s">
        <v>0</v>
      </c>
      <c r="T41" s="28"/>
      <c r="U41" s="94"/>
      <c r="V41" s="18">
        <v>0</v>
      </c>
      <c r="W41" s="18">
        <v>0</v>
      </c>
      <c r="X41" s="18">
        <v>0</v>
      </c>
      <c r="Y41" s="121">
        <v>0</v>
      </c>
      <c r="Z41" s="113">
        <f t="shared" si="4"/>
        <v>0</v>
      </c>
      <c r="AA41" s="113">
        <f t="shared" si="5"/>
        <v>0</v>
      </c>
      <c r="AB41" s="113">
        <f t="shared" si="6"/>
        <v>286381.8</v>
      </c>
    </row>
    <row r="42" spans="1:28" ht="33.75" x14ac:dyDescent="0.2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100" t="s">
        <v>0</v>
      </c>
      <c r="T42" s="28"/>
      <c r="U42" s="94"/>
      <c r="V42" s="18">
        <v>0</v>
      </c>
      <c r="W42" s="18">
        <v>0</v>
      </c>
      <c r="X42" s="18">
        <v>0</v>
      </c>
      <c r="Y42" s="121">
        <v>0</v>
      </c>
      <c r="Z42" s="113">
        <f t="shared" si="4"/>
        <v>0</v>
      </c>
      <c r="AA42" s="113">
        <f t="shared" si="5"/>
        <v>0</v>
      </c>
      <c r="AB42" s="113">
        <f t="shared" si="6"/>
        <v>600000</v>
      </c>
    </row>
    <row r="43" spans="1:28" ht="45" x14ac:dyDescent="0.2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9" t="s">
        <v>0</v>
      </c>
      <c r="T43" s="28"/>
      <c r="U43" s="94"/>
      <c r="V43" s="18">
        <v>24</v>
      </c>
      <c r="W43" s="18">
        <v>4</v>
      </c>
      <c r="X43" s="18">
        <v>0</v>
      </c>
      <c r="Y43" s="121">
        <v>0</v>
      </c>
      <c r="Z43" s="113">
        <f t="shared" si="4"/>
        <v>9600</v>
      </c>
      <c r="AA43" s="113">
        <f t="shared" si="5"/>
        <v>0</v>
      </c>
      <c r="AB43" s="113">
        <f t="shared" si="6"/>
        <v>198579</v>
      </c>
    </row>
    <row r="44" spans="1:28" ht="33.75" x14ac:dyDescent="0.2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9" t="s">
        <v>91</v>
      </c>
      <c r="T44" s="28"/>
      <c r="U44" s="94"/>
      <c r="V44" s="18">
        <v>0</v>
      </c>
      <c r="W44" s="18">
        <v>0</v>
      </c>
      <c r="X44" s="18">
        <v>0</v>
      </c>
      <c r="Y44" s="121">
        <v>0</v>
      </c>
      <c r="Z44" s="113">
        <f t="shared" si="4"/>
        <v>0</v>
      </c>
      <c r="AA44" s="113">
        <f t="shared" si="5"/>
        <v>0</v>
      </c>
      <c r="AB44" s="113">
        <f t="shared" si="6"/>
        <v>900000</v>
      </c>
    </row>
    <row r="45" spans="1:28" ht="45" x14ac:dyDescent="0.2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9" t="s">
        <v>0</v>
      </c>
      <c r="T45" s="28"/>
      <c r="U45" s="94"/>
      <c r="V45" s="18">
        <v>10</v>
      </c>
      <c r="W45" s="18">
        <v>4</v>
      </c>
      <c r="X45" s="18">
        <v>0</v>
      </c>
      <c r="Y45" s="121">
        <v>0</v>
      </c>
      <c r="Z45" s="113">
        <f t="shared" si="4"/>
        <v>4000</v>
      </c>
      <c r="AA45" s="113">
        <f t="shared" si="5"/>
        <v>0</v>
      </c>
      <c r="AB45" s="113">
        <f t="shared" si="6"/>
        <v>244000</v>
      </c>
    </row>
    <row r="46" spans="1:28" ht="67.5" x14ac:dyDescent="0.2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100" t="s">
        <v>0</v>
      </c>
      <c r="T46" s="28"/>
      <c r="U46" s="94"/>
      <c r="V46" s="18">
        <v>11</v>
      </c>
      <c r="W46" s="18">
        <v>3</v>
      </c>
      <c r="X46" s="18">
        <v>0</v>
      </c>
      <c r="Y46" s="121">
        <v>0</v>
      </c>
      <c r="Z46" s="113">
        <f t="shared" si="4"/>
        <v>3300</v>
      </c>
      <c r="AA46" s="113">
        <f t="shared" si="5"/>
        <v>0</v>
      </c>
      <c r="AB46" s="113">
        <f t="shared" si="6"/>
        <v>323300</v>
      </c>
    </row>
    <row r="47" spans="1:28" ht="33.75" x14ac:dyDescent="0.2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100" t="s">
        <v>0</v>
      </c>
      <c r="T47" s="28"/>
      <c r="U47" s="94"/>
      <c r="V47" s="18">
        <v>0</v>
      </c>
      <c r="W47" s="18">
        <v>0</v>
      </c>
      <c r="X47" s="18">
        <v>0</v>
      </c>
      <c r="Y47" s="121">
        <v>0</v>
      </c>
      <c r="Z47" s="113">
        <f t="shared" si="4"/>
        <v>0</v>
      </c>
      <c r="AA47" s="113">
        <f t="shared" si="5"/>
        <v>0</v>
      </c>
      <c r="AB47" s="113">
        <f t="shared" si="6"/>
        <v>750000</v>
      </c>
    </row>
    <row r="48" spans="1:28" ht="45" x14ac:dyDescent="0.2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100" t="s">
        <v>0</v>
      </c>
      <c r="T48" s="28"/>
      <c r="U48" s="94"/>
      <c r="V48" s="18">
        <v>8</v>
      </c>
      <c r="W48" s="18">
        <v>3</v>
      </c>
      <c r="X48" s="18">
        <v>0</v>
      </c>
      <c r="Y48" s="121">
        <v>0</v>
      </c>
      <c r="Z48" s="113">
        <f t="shared" si="4"/>
        <v>2400</v>
      </c>
      <c r="AA48" s="113">
        <f t="shared" si="5"/>
        <v>0</v>
      </c>
      <c r="AB48" s="113">
        <f t="shared" si="6"/>
        <v>127352</v>
      </c>
    </row>
    <row r="49" spans="1:70" ht="33.75" x14ac:dyDescent="0.2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100" t="s">
        <v>0</v>
      </c>
      <c r="T49" s="28"/>
      <c r="U49" s="94"/>
      <c r="V49" s="18">
        <v>0</v>
      </c>
      <c r="W49" s="18">
        <v>0</v>
      </c>
      <c r="X49" s="18">
        <v>0</v>
      </c>
      <c r="Y49" s="121">
        <v>0</v>
      </c>
      <c r="Z49" s="113">
        <f t="shared" si="4"/>
        <v>0</v>
      </c>
      <c r="AA49" s="113">
        <f t="shared" si="5"/>
        <v>0</v>
      </c>
      <c r="AB49" s="113">
        <f t="shared" si="6"/>
        <v>420000</v>
      </c>
    </row>
    <row r="50" spans="1:70" ht="33.75" x14ac:dyDescent="0.2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100" t="s">
        <v>0</v>
      </c>
      <c r="T50" s="28"/>
      <c r="U50" s="94"/>
      <c r="V50" s="18">
        <v>0</v>
      </c>
      <c r="W50" s="18">
        <v>0</v>
      </c>
      <c r="X50" s="18">
        <v>0</v>
      </c>
      <c r="Y50" s="121">
        <v>0</v>
      </c>
      <c r="Z50" s="113">
        <f t="shared" si="4"/>
        <v>0</v>
      </c>
      <c r="AA50" s="113">
        <f t="shared" si="5"/>
        <v>0</v>
      </c>
      <c r="AB50" s="113">
        <f t="shared" si="6"/>
        <v>600000</v>
      </c>
    </row>
    <row r="51" spans="1:70" ht="45" x14ac:dyDescent="0.2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9" t="s">
        <v>0</v>
      </c>
      <c r="T51" s="15"/>
      <c r="U51" s="91"/>
      <c r="V51" s="18">
        <v>0</v>
      </c>
      <c r="W51" s="18">
        <v>0</v>
      </c>
      <c r="X51" s="18">
        <v>0</v>
      </c>
      <c r="Y51" s="121">
        <v>0</v>
      </c>
      <c r="Z51" s="113">
        <f t="shared" si="4"/>
        <v>0</v>
      </c>
      <c r="AA51" s="113">
        <f t="shared" si="5"/>
        <v>0</v>
      </c>
      <c r="AB51" s="113">
        <f t="shared" si="6"/>
        <v>900000</v>
      </c>
    </row>
    <row r="52" spans="1:70" ht="22.5" x14ac:dyDescent="0.2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9" t="s">
        <v>0</v>
      </c>
      <c r="T52" s="15"/>
      <c r="U52" s="91"/>
      <c r="V52" s="18">
        <v>0</v>
      </c>
      <c r="W52" s="18">
        <v>0</v>
      </c>
      <c r="X52" s="18">
        <v>0</v>
      </c>
      <c r="Y52" s="121">
        <v>0</v>
      </c>
      <c r="Z52" s="113">
        <f t="shared" si="4"/>
        <v>0</v>
      </c>
      <c r="AA52" s="113">
        <f t="shared" si="5"/>
        <v>0</v>
      </c>
      <c r="AB52" s="113">
        <f t="shared" si="6"/>
        <v>1410000</v>
      </c>
    </row>
    <row r="53" spans="1:70" ht="45" x14ac:dyDescent="0.2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9"/>
      <c r="T53" s="15"/>
      <c r="U53" s="91"/>
      <c r="V53" s="18">
        <v>32</v>
      </c>
      <c r="W53" s="18">
        <v>8</v>
      </c>
      <c r="X53" s="18">
        <v>0</v>
      </c>
      <c r="Y53" s="121">
        <v>0</v>
      </c>
      <c r="Z53" s="113">
        <f t="shared" si="4"/>
        <v>25600</v>
      </c>
      <c r="AA53" s="113">
        <f t="shared" si="5"/>
        <v>0</v>
      </c>
      <c r="AB53" s="113">
        <f t="shared" si="6"/>
        <v>985600</v>
      </c>
    </row>
    <row r="54" spans="1:70" s="130" customFormat="1" ht="45" x14ac:dyDescent="0.2">
      <c r="A54" s="124">
        <v>49</v>
      </c>
      <c r="B54" s="66" t="s">
        <v>165</v>
      </c>
      <c r="C54" s="83" t="s">
        <v>164</v>
      </c>
      <c r="D54" s="64" t="s">
        <v>145</v>
      </c>
      <c r="E54" s="64" t="s">
        <v>25</v>
      </c>
      <c r="F54" s="65" t="s">
        <v>7</v>
      </c>
      <c r="G54" s="64" t="s">
        <v>15</v>
      </c>
      <c r="H54" s="63">
        <v>16</v>
      </c>
      <c r="I54" s="63">
        <v>0</v>
      </c>
      <c r="J54" s="62">
        <v>16</v>
      </c>
      <c r="K54" s="61">
        <v>0</v>
      </c>
      <c r="L54" s="108">
        <v>120000</v>
      </c>
      <c r="M54" s="117">
        <v>120000</v>
      </c>
      <c r="N54" s="117">
        <v>0</v>
      </c>
      <c r="O54" s="60">
        <v>480000</v>
      </c>
      <c r="P54" s="117">
        <v>480000</v>
      </c>
      <c r="Q54" s="117">
        <v>0</v>
      </c>
      <c r="R54" s="108">
        <v>600000</v>
      </c>
      <c r="S54" s="125" t="s">
        <v>0</v>
      </c>
      <c r="T54" s="132"/>
      <c r="U54" s="133"/>
      <c r="V54" s="62">
        <v>16</v>
      </c>
      <c r="W54" s="62">
        <v>4</v>
      </c>
      <c r="X54" s="62">
        <v>0</v>
      </c>
      <c r="Y54" s="128">
        <v>0</v>
      </c>
      <c r="Z54" s="129">
        <f t="shared" si="4"/>
        <v>6400</v>
      </c>
      <c r="AA54" s="129">
        <f t="shared" si="5"/>
        <v>0</v>
      </c>
      <c r="AB54" s="129">
        <f t="shared" si="6"/>
        <v>486400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45" x14ac:dyDescent="0.2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9" t="s">
        <v>0</v>
      </c>
      <c r="T55" s="15"/>
      <c r="U55" s="91"/>
      <c r="V55" s="18">
        <v>0</v>
      </c>
      <c r="W55" s="18">
        <v>0</v>
      </c>
      <c r="X55" s="18">
        <v>0</v>
      </c>
      <c r="Y55" s="121">
        <v>0</v>
      </c>
      <c r="Z55" s="113">
        <f t="shared" si="4"/>
        <v>0</v>
      </c>
      <c r="AA55" s="113">
        <f t="shared" si="5"/>
        <v>0</v>
      </c>
      <c r="AB55" s="113">
        <f t="shared" si="6"/>
        <v>240000</v>
      </c>
    </row>
    <row r="56" spans="1:70" ht="45" x14ac:dyDescent="0.2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9" t="s">
        <v>0</v>
      </c>
      <c r="T56" s="15"/>
      <c r="U56" s="91"/>
      <c r="V56" s="18">
        <v>30</v>
      </c>
      <c r="W56" s="18">
        <v>4</v>
      </c>
      <c r="X56" s="18">
        <v>0</v>
      </c>
      <c r="Y56" s="121">
        <v>0</v>
      </c>
      <c r="Z56" s="113">
        <f t="shared" si="4"/>
        <v>12000</v>
      </c>
      <c r="AA56" s="113">
        <f t="shared" si="5"/>
        <v>0</v>
      </c>
      <c r="AB56" s="113">
        <f t="shared" si="6"/>
        <v>905000</v>
      </c>
    </row>
    <row r="57" spans="1:70" ht="33.75" x14ac:dyDescent="0.2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9" t="s">
        <v>0</v>
      </c>
      <c r="T57" s="15"/>
      <c r="U57" s="91"/>
      <c r="V57" s="18">
        <v>0</v>
      </c>
      <c r="W57" s="18">
        <v>0</v>
      </c>
      <c r="X57" s="18">
        <v>0</v>
      </c>
      <c r="Y57" s="121">
        <v>0</v>
      </c>
      <c r="Z57" s="113">
        <f t="shared" si="4"/>
        <v>0</v>
      </c>
      <c r="AA57" s="113">
        <f t="shared" si="5"/>
        <v>0</v>
      </c>
      <c r="AB57" s="113">
        <f t="shared" si="6"/>
        <v>510000</v>
      </c>
    </row>
    <row r="58" spans="1:70" ht="33.75" x14ac:dyDescent="0.2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9" t="s">
        <v>0</v>
      </c>
      <c r="T58" s="15"/>
      <c r="U58" s="91"/>
      <c r="V58" s="18">
        <v>0</v>
      </c>
      <c r="W58" s="18">
        <v>0</v>
      </c>
      <c r="X58" s="18">
        <v>0</v>
      </c>
      <c r="Y58" s="121">
        <v>0</v>
      </c>
      <c r="Z58" s="113">
        <f t="shared" si="4"/>
        <v>0</v>
      </c>
      <c r="AA58" s="113">
        <f t="shared" si="5"/>
        <v>0</v>
      </c>
      <c r="AB58" s="113">
        <f t="shared" si="6"/>
        <v>1200000</v>
      </c>
    </row>
    <row r="59" spans="1:70" ht="45" x14ac:dyDescent="0.2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9" t="s">
        <v>0</v>
      </c>
      <c r="T59" s="15"/>
      <c r="U59" s="91"/>
      <c r="V59" s="18">
        <v>0</v>
      </c>
      <c r="W59" s="18">
        <v>0</v>
      </c>
      <c r="X59" s="18">
        <v>0</v>
      </c>
      <c r="Y59" s="121">
        <v>0</v>
      </c>
      <c r="Z59" s="113">
        <f t="shared" si="4"/>
        <v>0</v>
      </c>
      <c r="AA59" s="113">
        <f t="shared" si="5"/>
        <v>0</v>
      </c>
      <c r="AB59" s="113">
        <f t="shared" si="6"/>
        <v>365609</v>
      </c>
    </row>
    <row r="60" spans="1:70" ht="45" x14ac:dyDescent="0.2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9" t="s">
        <v>0</v>
      </c>
      <c r="T60" s="15"/>
      <c r="U60" s="91"/>
      <c r="V60" s="18">
        <v>0</v>
      </c>
      <c r="W60" s="18">
        <v>0</v>
      </c>
      <c r="X60" s="18">
        <v>0</v>
      </c>
      <c r="Y60" s="121">
        <v>0</v>
      </c>
      <c r="Z60" s="113">
        <f t="shared" si="4"/>
        <v>0</v>
      </c>
      <c r="AA60" s="113">
        <f t="shared" si="5"/>
        <v>0</v>
      </c>
      <c r="AB60" s="113">
        <f t="shared" si="6"/>
        <v>420000</v>
      </c>
    </row>
    <row r="61" spans="1:70" s="130" customFormat="1" ht="67.5" x14ac:dyDescent="0.2">
      <c r="A61" s="124">
        <v>56</v>
      </c>
      <c r="B61" s="134" t="s">
        <v>149</v>
      </c>
      <c r="C61" s="135" t="s">
        <v>148</v>
      </c>
      <c r="D61" s="64" t="s">
        <v>145</v>
      </c>
      <c r="E61" s="64" t="s">
        <v>41</v>
      </c>
      <c r="F61" s="65" t="s">
        <v>11</v>
      </c>
      <c r="G61" s="64" t="s">
        <v>15</v>
      </c>
      <c r="H61" s="63">
        <v>16</v>
      </c>
      <c r="I61" s="63">
        <v>0</v>
      </c>
      <c r="J61" s="62">
        <v>16</v>
      </c>
      <c r="K61" s="61">
        <v>0</v>
      </c>
      <c r="L61" s="108">
        <v>114172</v>
      </c>
      <c r="M61" s="117">
        <v>114172</v>
      </c>
      <c r="N61" s="117">
        <v>0</v>
      </c>
      <c r="O61" s="60">
        <v>456608</v>
      </c>
      <c r="P61" s="117">
        <v>456608</v>
      </c>
      <c r="Q61" s="117">
        <v>0</v>
      </c>
      <c r="R61" s="108">
        <v>570780</v>
      </c>
      <c r="S61" s="125" t="s">
        <v>0</v>
      </c>
      <c r="T61" s="132"/>
      <c r="U61" s="133"/>
      <c r="V61" s="62">
        <v>16</v>
      </c>
      <c r="W61" s="62">
        <v>4</v>
      </c>
      <c r="X61" s="62">
        <v>0</v>
      </c>
      <c r="Y61" s="128">
        <v>0</v>
      </c>
      <c r="Z61" s="129">
        <f t="shared" si="4"/>
        <v>6400</v>
      </c>
      <c r="AA61" s="129">
        <f t="shared" si="5"/>
        <v>0</v>
      </c>
      <c r="AB61" s="129">
        <f t="shared" si="6"/>
        <v>463008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70" ht="45" x14ac:dyDescent="0.2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9" t="s">
        <v>0</v>
      </c>
      <c r="T62" s="15"/>
      <c r="U62" s="91"/>
      <c r="V62" s="18">
        <v>0</v>
      </c>
      <c r="W62" s="18">
        <v>0</v>
      </c>
      <c r="X62" s="18">
        <v>0</v>
      </c>
      <c r="Y62" s="121">
        <v>0</v>
      </c>
      <c r="Z62" s="113">
        <f t="shared" si="4"/>
        <v>0</v>
      </c>
      <c r="AA62" s="113">
        <f t="shared" si="5"/>
        <v>0</v>
      </c>
      <c r="AB62" s="113">
        <f t="shared" si="6"/>
        <v>1560000</v>
      </c>
    </row>
    <row r="63" spans="1:70" ht="45" x14ac:dyDescent="0.2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100" t="s">
        <v>0</v>
      </c>
      <c r="T63" s="28"/>
      <c r="U63" s="94"/>
      <c r="V63" s="18">
        <v>0</v>
      </c>
      <c r="W63" s="18">
        <v>0</v>
      </c>
      <c r="X63" s="18">
        <v>0</v>
      </c>
      <c r="Y63" s="121">
        <v>0</v>
      </c>
      <c r="Z63" s="113">
        <f t="shared" si="4"/>
        <v>0</v>
      </c>
      <c r="AA63" s="113">
        <f t="shared" si="5"/>
        <v>0</v>
      </c>
      <c r="AB63" s="113">
        <f t="shared" si="6"/>
        <v>630000</v>
      </c>
    </row>
    <row r="64" spans="1:70" ht="33.75" x14ac:dyDescent="0.2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9" t="s">
        <v>0</v>
      </c>
      <c r="T64" s="28"/>
      <c r="U64" s="94"/>
      <c r="V64" s="18">
        <v>0</v>
      </c>
      <c r="W64" s="18">
        <v>0</v>
      </c>
      <c r="X64" s="18">
        <v>0</v>
      </c>
      <c r="Y64" s="121">
        <v>0</v>
      </c>
      <c r="Z64" s="113">
        <f t="shared" si="4"/>
        <v>0</v>
      </c>
      <c r="AA64" s="113">
        <f t="shared" si="5"/>
        <v>0</v>
      </c>
      <c r="AB64" s="113">
        <f t="shared" si="6"/>
        <v>900000</v>
      </c>
    </row>
    <row r="65" spans="1:57" s="130" customFormat="1" ht="45" x14ac:dyDescent="0.2">
      <c r="A65" s="124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5" t="s">
        <v>0</v>
      </c>
      <c r="T65" s="126"/>
      <c r="U65" s="127"/>
      <c r="V65" s="62">
        <v>0</v>
      </c>
      <c r="W65" s="62">
        <v>0</v>
      </c>
      <c r="X65" s="62">
        <v>0</v>
      </c>
      <c r="Y65" s="128">
        <v>0</v>
      </c>
      <c r="Z65" s="129">
        <f t="shared" si="4"/>
        <v>0</v>
      </c>
      <c r="AA65" s="129">
        <f t="shared" si="5"/>
        <v>0</v>
      </c>
      <c r="AB65" s="129">
        <f t="shared" si="6"/>
        <v>552000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45" x14ac:dyDescent="0.2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100" t="s">
        <v>0</v>
      </c>
      <c r="T66" s="28"/>
      <c r="U66" s="94"/>
      <c r="V66" s="18">
        <v>0</v>
      </c>
      <c r="W66" s="18">
        <v>0</v>
      </c>
      <c r="X66" s="18">
        <v>0</v>
      </c>
      <c r="Y66" s="121">
        <v>0</v>
      </c>
      <c r="Z66" s="113">
        <f t="shared" si="4"/>
        <v>0</v>
      </c>
      <c r="AA66" s="113">
        <f t="shared" si="5"/>
        <v>0</v>
      </c>
      <c r="AB66" s="113">
        <f t="shared" si="6"/>
        <v>450000</v>
      </c>
    </row>
    <row r="67" spans="1:57" ht="78.75" x14ac:dyDescent="0.2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100" t="s">
        <v>0</v>
      </c>
      <c r="T67" s="28"/>
      <c r="U67" s="94"/>
      <c r="V67" s="18">
        <v>0</v>
      </c>
      <c r="W67" s="18">
        <v>0</v>
      </c>
      <c r="X67" s="18">
        <v>0</v>
      </c>
      <c r="Y67" s="121">
        <v>0</v>
      </c>
      <c r="Z67" s="113">
        <f t="shared" si="4"/>
        <v>0</v>
      </c>
      <c r="AA67" s="113">
        <f t="shared" si="5"/>
        <v>0</v>
      </c>
      <c r="AB67" s="113">
        <f t="shared" si="6"/>
        <v>960000</v>
      </c>
    </row>
    <row r="68" spans="1:57" ht="45" x14ac:dyDescent="0.2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9" t="s">
        <v>0</v>
      </c>
      <c r="T68" s="28"/>
      <c r="U68" s="94"/>
      <c r="V68" s="18">
        <v>0</v>
      </c>
      <c r="W68" s="18">
        <v>0</v>
      </c>
      <c r="X68" s="18">
        <v>0</v>
      </c>
      <c r="Y68" s="121">
        <v>0</v>
      </c>
      <c r="Z68" s="113">
        <f t="shared" si="4"/>
        <v>0</v>
      </c>
      <c r="AA68" s="113">
        <f t="shared" si="5"/>
        <v>0</v>
      </c>
      <c r="AB68" s="113">
        <f t="shared" si="6"/>
        <v>720000</v>
      </c>
    </row>
    <row r="69" spans="1:57" ht="33.75" x14ac:dyDescent="0.2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9" t="s">
        <v>0</v>
      </c>
      <c r="T69" s="28"/>
      <c r="U69" s="94"/>
      <c r="V69" s="18">
        <v>0</v>
      </c>
      <c r="W69" s="18">
        <v>0</v>
      </c>
      <c r="X69" s="18">
        <v>0</v>
      </c>
      <c r="Y69" s="121">
        <v>0</v>
      </c>
      <c r="Z69" s="113">
        <f t="shared" si="4"/>
        <v>0</v>
      </c>
      <c r="AA69" s="113">
        <f t="shared" si="5"/>
        <v>0</v>
      </c>
      <c r="AB69" s="113">
        <f t="shared" si="6"/>
        <v>1500000</v>
      </c>
    </row>
    <row r="70" spans="1:57" ht="45" x14ac:dyDescent="0.2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100" t="s">
        <v>0</v>
      </c>
      <c r="T70" s="15"/>
      <c r="U70" s="91"/>
      <c r="V70" s="18">
        <v>0</v>
      </c>
      <c r="W70" s="18">
        <v>0</v>
      </c>
      <c r="X70" s="18">
        <v>0</v>
      </c>
      <c r="Y70" s="121">
        <v>0</v>
      </c>
      <c r="Z70" s="113">
        <f t="shared" si="4"/>
        <v>0</v>
      </c>
      <c r="AA70" s="113">
        <f t="shared" si="5"/>
        <v>0</v>
      </c>
      <c r="AB70" s="113">
        <f t="shared" si="6"/>
        <v>780000</v>
      </c>
    </row>
    <row r="71" spans="1:57" ht="45" x14ac:dyDescent="0.2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100" t="s">
        <v>0</v>
      </c>
      <c r="T71" s="15"/>
      <c r="U71" s="91"/>
      <c r="V71" s="18">
        <v>0</v>
      </c>
      <c r="W71" s="18">
        <v>0</v>
      </c>
      <c r="X71" s="18">
        <v>0</v>
      </c>
      <c r="Y71" s="121">
        <v>0</v>
      </c>
      <c r="Z71" s="113">
        <f t="shared" ref="Z71:Z118" si="14">(V71*W71)*100</f>
        <v>0</v>
      </c>
      <c r="AA71" s="113">
        <f t="shared" ref="AA71:AA118" si="15">(X71*Y71)*500</f>
        <v>0</v>
      </c>
      <c r="AB71" s="113">
        <f t="shared" ref="AB71:AB118" si="16">O71+Z71+AA71</f>
        <v>510000</v>
      </c>
    </row>
    <row r="72" spans="1:57" ht="56.25" x14ac:dyDescent="0.2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100" t="s">
        <v>0</v>
      </c>
      <c r="T72" s="15"/>
      <c r="U72" s="91"/>
      <c r="V72" s="18">
        <v>50</v>
      </c>
      <c r="W72" s="18">
        <v>4</v>
      </c>
      <c r="X72" s="18">
        <v>0</v>
      </c>
      <c r="Y72" s="121">
        <v>0</v>
      </c>
      <c r="Z72" s="113">
        <f t="shared" si="14"/>
        <v>20000</v>
      </c>
      <c r="AA72" s="113">
        <f t="shared" si="15"/>
        <v>0</v>
      </c>
      <c r="AB72" s="113">
        <f t="shared" si="16"/>
        <v>1520000</v>
      </c>
    </row>
    <row r="73" spans="1:57" ht="33.75" x14ac:dyDescent="0.2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100" t="s">
        <v>0</v>
      </c>
      <c r="T73" s="15"/>
      <c r="U73" s="91"/>
      <c r="V73" s="18">
        <v>0</v>
      </c>
      <c r="W73" s="18">
        <v>0</v>
      </c>
      <c r="X73" s="18">
        <v>0</v>
      </c>
      <c r="Y73" s="121">
        <v>0</v>
      </c>
      <c r="Z73" s="113">
        <f t="shared" si="14"/>
        <v>0</v>
      </c>
      <c r="AA73" s="113">
        <f t="shared" si="15"/>
        <v>0</v>
      </c>
      <c r="AB73" s="113">
        <f t="shared" si="16"/>
        <v>157945</v>
      </c>
    </row>
    <row r="74" spans="1:57" ht="33.75" x14ac:dyDescent="0.2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100" t="s">
        <v>0</v>
      </c>
      <c r="T74" s="15"/>
      <c r="U74" s="91"/>
      <c r="V74" s="18">
        <v>0</v>
      </c>
      <c r="W74" s="18">
        <v>0</v>
      </c>
      <c r="X74" s="18">
        <v>0</v>
      </c>
      <c r="Y74" s="121">
        <v>0</v>
      </c>
      <c r="Z74" s="113">
        <f t="shared" si="14"/>
        <v>0</v>
      </c>
      <c r="AA74" s="113">
        <f t="shared" si="15"/>
        <v>0</v>
      </c>
      <c r="AB74" s="113">
        <f t="shared" si="16"/>
        <v>600000</v>
      </c>
    </row>
    <row r="75" spans="1:57" ht="45" x14ac:dyDescent="0.2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100" t="s">
        <v>0</v>
      </c>
      <c r="T75" s="15"/>
      <c r="U75" s="91"/>
      <c r="V75" s="18">
        <v>0</v>
      </c>
      <c r="W75" s="18">
        <v>0</v>
      </c>
      <c r="X75" s="18">
        <v>0</v>
      </c>
      <c r="Y75" s="121">
        <v>0</v>
      </c>
      <c r="Z75" s="113">
        <f t="shared" si="14"/>
        <v>0</v>
      </c>
      <c r="AA75" s="113">
        <f t="shared" si="15"/>
        <v>0</v>
      </c>
      <c r="AB75" s="113">
        <f t="shared" si="16"/>
        <v>990000</v>
      </c>
    </row>
    <row r="76" spans="1:57" ht="45" x14ac:dyDescent="0.2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100" t="s">
        <v>0</v>
      </c>
      <c r="T76" s="15"/>
      <c r="U76" s="91"/>
      <c r="V76" s="18">
        <v>0</v>
      </c>
      <c r="W76" s="18">
        <v>0</v>
      </c>
      <c r="X76" s="18">
        <v>0</v>
      </c>
      <c r="Y76" s="121">
        <v>0</v>
      </c>
      <c r="Z76" s="113">
        <f t="shared" si="14"/>
        <v>0</v>
      </c>
      <c r="AA76" s="113">
        <f t="shared" si="15"/>
        <v>0</v>
      </c>
      <c r="AB76" s="113">
        <f t="shared" si="16"/>
        <v>480000</v>
      </c>
    </row>
    <row r="77" spans="1:57" ht="45" x14ac:dyDescent="0.2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9" t="s">
        <v>0</v>
      </c>
      <c r="T77" s="15"/>
      <c r="U77" s="91"/>
      <c r="V77" s="18">
        <v>0</v>
      </c>
      <c r="W77" s="18">
        <v>0</v>
      </c>
      <c r="X77" s="18">
        <v>0</v>
      </c>
      <c r="Y77" s="121">
        <v>0</v>
      </c>
      <c r="Z77" s="113">
        <f t="shared" si="14"/>
        <v>0</v>
      </c>
      <c r="AA77" s="113">
        <f t="shared" si="15"/>
        <v>0</v>
      </c>
      <c r="AB77" s="113">
        <f t="shared" si="16"/>
        <v>349339</v>
      </c>
    </row>
    <row r="78" spans="1:57" ht="56.25" x14ac:dyDescent="0.2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9" t="s">
        <v>0</v>
      </c>
      <c r="T78" s="15"/>
      <c r="U78" s="91"/>
      <c r="V78" s="18">
        <v>0</v>
      </c>
      <c r="W78" s="18">
        <v>0</v>
      </c>
      <c r="X78" s="18">
        <v>0</v>
      </c>
      <c r="Y78" s="121">
        <v>0</v>
      </c>
      <c r="Z78" s="113">
        <f t="shared" si="14"/>
        <v>0</v>
      </c>
      <c r="AA78" s="113">
        <f t="shared" si="15"/>
        <v>0</v>
      </c>
      <c r="AB78" s="113">
        <f t="shared" si="16"/>
        <v>630000</v>
      </c>
    </row>
    <row r="79" spans="1:57" ht="33.75" x14ac:dyDescent="0.2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9" t="s">
        <v>0</v>
      </c>
      <c r="T79" s="15"/>
      <c r="U79" s="91"/>
      <c r="V79" s="18">
        <v>0</v>
      </c>
      <c r="W79" s="18">
        <v>0</v>
      </c>
      <c r="X79" s="18">
        <v>0</v>
      </c>
      <c r="Y79" s="121">
        <v>0</v>
      </c>
      <c r="Z79" s="113">
        <f t="shared" si="14"/>
        <v>0</v>
      </c>
      <c r="AA79" s="113">
        <f t="shared" si="15"/>
        <v>0</v>
      </c>
      <c r="AB79" s="113">
        <f t="shared" si="16"/>
        <v>640000</v>
      </c>
    </row>
    <row r="80" spans="1:57" ht="45" x14ac:dyDescent="0.2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9" t="s">
        <v>91</v>
      </c>
      <c r="T80" s="15"/>
      <c r="U80" s="91"/>
      <c r="V80" s="18">
        <v>0</v>
      </c>
      <c r="W80" s="18">
        <v>0</v>
      </c>
      <c r="X80" s="18">
        <v>0</v>
      </c>
      <c r="Y80" s="121">
        <v>0</v>
      </c>
      <c r="Z80" s="113">
        <f t="shared" si="14"/>
        <v>0</v>
      </c>
      <c r="AA80" s="113">
        <f t="shared" si="15"/>
        <v>0</v>
      </c>
      <c r="AB80" s="113">
        <f t="shared" si="16"/>
        <v>139000</v>
      </c>
    </row>
    <row r="81" spans="1:28" ht="56.25" x14ac:dyDescent="0.2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9" t="s">
        <v>91</v>
      </c>
      <c r="T81" s="15"/>
      <c r="U81" s="91"/>
      <c r="V81" s="18">
        <v>0</v>
      </c>
      <c r="W81" s="18">
        <v>0</v>
      </c>
      <c r="X81" s="18">
        <v>0</v>
      </c>
      <c r="Y81" s="121">
        <v>0</v>
      </c>
      <c r="Z81" s="113">
        <f t="shared" si="14"/>
        <v>0</v>
      </c>
      <c r="AA81" s="113">
        <f t="shared" si="15"/>
        <v>0</v>
      </c>
      <c r="AB81" s="113">
        <f t="shared" si="16"/>
        <v>1350000</v>
      </c>
    </row>
    <row r="82" spans="1:28" ht="33.75" x14ac:dyDescent="0.2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9" t="s">
        <v>91</v>
      </c>
      <c r="T82" s="15"/>
      <c r="U82" s="91"/>
      <c r="V82" s="18">
        <v>0</v>
      </c>
      <c r="W82" s="18">
        <v>0</v>
      </c>
      <c r="X82" s="18">
        <v>0</v>
      </c>
      <c r="Y82" s="121">
        <v>0</v>
      </c>
      <c r="Z82" s="113">
        <f t="shared" si="14"/>
        <v>0</v>
      </c>
      <c r="AA82" s="113">
        <f t="shared" si="15"/>
        <v>0</v>
      </c>
      <c r="AB82" s="113">
        <f t="shared" si="16"/>
        <v>480000</v>
      </c>
    </row>
    <row r="83" spans="1:28" ht="33.75" x14ac:dyDescent="0.2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9" t="s">
        <v>91</v>
      </c>
      <c r="T83" s="15"/>
      <c r="U83" s="91"/>
      <c r="V83" s="18">
        <v>0</v>
      </c>
      <c r="W83" s="18">
        <v>0</v>
      </c>
      <c r="X83" s="18">
        <v>0</v>
      </c>
      <c r="Y83" s="121">
        <v>0</v>
      </c>
      <c r="Z83" s="113">
        <f t="shared" si="14"/>
        <v>0</v>
      </c>
      <c r="AA83" s="113">
        <f t="shared" si="15"/>
        <v>0</v>
      </c>
      <c r="AB83" s="113">
        <f t="shared" si="16"/>
        <v>2400000</v>
      </c>
    </row>
    <row r="84" spans="1:28" ht="56.25" x14ac:dyDescent="0.2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9" t="s">
        <v>91</v>
      </c>
      <c r="T84" s="15"/>
      <c r="U84" s="91"/>
      <c r="V84" s="18">
        <v>0</v>
      </c>
      <c r="W84" s="18">
        <v>0</v>
      </c>
      <c r="X84" s="18">
        <v>0</v>
      </c>
      <c r="Y84" s="121">
        <v>0</v>
      </c>
      <c r="Z84" s="113">
        <f t="shared" si="14"/>
        <v>0</v>
      </c>
      <c r="AA84" s="113">
        <f t="shared" si="15"/>
        <v>0</v>
      </c>
      <c r="AB84" s="113">
        <f t="shared" si="16"/>
        <v>630000</v>
      </c>
    </row>
    <row r="85" spans="1:28" ht="33.75" x14ac:dyDescent="0.2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9" t="s">
        <v>91</v>
      </c>
      <c r="T85" s="15"/>
      <c r="U85" s="91"/>
      <c r="V85" s="18">
        <v>0</v>
      </c>
      <c r="W85" s="18">
        <v>0</v>
      </c>
      <c r="X85" s="18">
        <v>0</v>
      </c>
      <c r="Y85" s="121">
        <v>0</v>
      </c>
      <c r="Z85" s="113">
        <f t="shared" si="14"/>
        <v>0</v>
      </c>
      <c r="AA85" s="113">
        <f t="shared" si="15"/>
        <v>0</v>
      </c>
      <c r="AB85" s="113">
        <f t="shared" si="16"/>
        <v>720000</v>
      </c>
    </row>
    <row r="86" spans="1:28" ht="45" x14ac:dyDescent="0.2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9" t="s">
        <v>91</v>
      </c>
      <c r="T86" s="15"/>
      <c r="U86" s="91"/>
      <c r="V86" s="18">
        <v>20</v>
      </c>
      <c r="W86" s="18">
        <v>4</v>
      </c>
      <c r="X86" s="18">
        <v>0</v>
      </c>
      <c r="Y86" s="121">
        <v>0</v>
      </c>
      <c r="Z86" s="113">
        <f t="shared" si="14"/>
        <v>8000</v>
      </c>
      <c r="AA86" s="113">
        <f t="shared" si="15"/>
        <v>0</v>
      </c>
      <c r="AB86" s="113">
        <f t="shared" si="16"/>
        <v>395323</v>
      </c>
    </row>
    <row r="87" spans="1:28" ht="33.75" x14ac:dyDescent="0.2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10">
        <f>M87+N87</f>
        <v>240000</v>
      </c>
      <c r="M87" s="119">
        <v>240000</v>
      </c>
      <c r="N87" s="119">
        <v>0</v>
      </c>
      <c r="O87" s="41">
        <f t="shared" si="17"/>
        <v>960000</v>
      </c>
      <c r="P87" s="119">
        <v>960000</v>
      </c>
      <c r="Q87" s="119">
        <v>0</v>
      </c>
      <c r="R87" s="110">
        <f t="shared" si="13"/>
        <v>1200000</v>
      </c>
      <c r="S87" s="82" t="s">
        <v>0</v>
      </c>
      <c r="T87" s="20"/>
      <c r="U87" s="95"/>
      <c r="V87" s="18">
        <v>0</v>
      </c>
      <c r="W87" s="18">
        <v>0</v>
      </c>
      <c r="X87" s="18">
        <v>0</v>
      </c>
      <c r="Y87" s="121">
        <v>0</v>
      </c>
      <c r="Z87" s="113">
        <f t="shared" si="14"/>
        <v>0</v>
      </c>
      <c r="AA87" s="113">
        <f t="shared" si="15"/>
        <v>0</v>
      </c>
      <c r="AB87" s="113">
        <f t="shared" si="16"/>
        <v>960000</v>
      </c>
    </row>
    <row r="88" spans="1:28" ht="22.5" x14ac:dyDescent="0.2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10">
        <f>M88+N88</f>
        <v>49500</v>
      </c>
      <c r="M88" s="119">
        <v>49500</v>
      </c>
      <c r="N88" s="119">
        <v>0</v>
      </c>
      <c r="O88" s="41">
        <f t="shared" si="17"/>
        <v>198000</v>
      </c>
      <c r="P88" s="119">
        <v>198000</v>
      </c>
      <c r="Q88" s="119">
        <v>0</v>
      </c>
      <c r="R88" s="110">
        <f t="shared" si="13"/>
        <v>247500</v>
      </c>
      <c r="S88" s="82" t="s">
        <v>0</v>
      </c>
      <c r="T88" s="20"/>
      <c r="U88" s="95"/>
      <c r="V88" s="18">
        <v>0</v>
      </c>
      <c r="W88" s="18">
        <v>0</v>
      </c>
      <c r="X88" s="18">
        <v>0</v>
      </c>
      <c r="Y88" s="121">
        <v>0</v>
      </c>
      <c r="Z88" s="113">
        <f t="shared" si="14"/>
        <v>0</v>
      </c>
      <c r="AA88" s="113">
        <f t="shared" si="15"/>
        <v>0</v>
      </c>
      <c r="AB88" s="113">
        <f t="shared" si="16"/>
        <v>198000</v>
      </c>
    </row>
    <row r="89" spans="1:28" ht="33.75" x14ac:dyDescent="0.2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10">
        <v>222400</v>
      </c>
      <c r="M89" s="119">
        <v>222400</v>
      </c>
      <c r="N89" s="119">
        <v>0</v>
      </c>
      <c r="O89" s="41">
        <v>889600</v>
      </c>
      <c r="P89" s="119">
        <v>889600</v>
      </c>
      <c r="Q89" s="119">
        <v>0</v>
      </c>
      <c r="R89" s="110">
        <f t="shared" si="13"/>
        <v>1112000</v>
      </c>
      <c r="S89" s="82" t="s">
        <v>0</v>
      </c>
      <c r="T89" s="20"/>
      <c r="U89" s="95"/>
      <c r="V89" s="18">
        <v>0</v>
      </c>
      <c r="W89" s="18">
        <v>0</v>
      </c>
      <c r="X89" s="18">
        <v>0</v>
      </c>
      <c r="Y89" s="121">
        <v>0</v>
      </c>
      <c r="Z89" s="113">
        <f t="shared" si="14"/>
        <v>0</v>
      </c>
      <c r="AA89" s="113">
        <f t="shared" si="15"/>
        <v>0</v>
      </c>
      <c r="AB89" s="113">
        <f t="shared" si="16"/>
        <v>889600</v>
      </c>
    </row>
    <row r="90" spans="1:28" ht="33.75" x14ac:dyDescent="0.2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10">
        <v>150000</v>
      </c>
      <c r="M90" s="119">
        <v>150000</v>
      </c>
      <c r="N90" s="119">
        <v>0</v>
      </c>
      <c r="O90" s="41">
        <v>600000</v>
      </c>
      <c r="P90" s="119">
        <v>600000</v>
      </c>
      <c r="Q90" s="119">
        <v>0</v>
      </c>
      <c r="R90" s="110">
        <f t="shared" si="13"/>
        <v>750000</v>
      </c>
      <c r="S90" s="82" t="s">
        <v>0</v>
      </c>
      <c r="T90" s="20"/>
      <c r="U90" s="95"/>
      <c r="V90" s="18">
        <v>0</v>
      </c>
      <c r="W90" s="18">
        <v>0</v>
      </c>
      <c r="X90" s="18">
        <v>0</v>
      </c>
      <c r="Y90" s="121">
        <v>0</v>
      </c>
      <c r="Z90" s="113">
        <f t="shared" si="14"/>
        <v>0</v>
      </c>
      <c r="AA90" s="113">
        <f t="shared" si="15"/>
        <v>0</v>
      </c>
      <c r="AB90" s="113">
        <f t="shared" si="16"/>
        <v>600000</v>
      </c>
    </row>
    <row r="91" spans="1:28" ht="56.25" x14ac:dyDescent="0.2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10">
        <v>75000</v>
      </c>
      <c r="M91" s="119">
        <v>75000</v>
      </c>
      <c r="N91" s="119">
        <v>0</v>
      </c>
      <c r="O91" s="41">
        <f>P91+Q91</f>
        <v>300000</v>
      </c>
      <c r="P91" s="119">
        <v>300000</v>
      </c>
      <c r="Q91" s="119">
        <v>0</v>
      </c>
      <c r="R91" s="110">
        <f t="shared" si="13"/>
        <v>375000</v>
      </c>
      <c r="S91" s="82" t="s">
        <v>0</v>
      </c>
      <c r="T91" s="20"/>
      <c r="U91" s="95"/>
      <c r="V91" s="18">
        <v>10</v>
      </c>
      <c r="W91" s="18">
        <v>4</v>
      </c>
      <c r="X91" s="18">
        <v>0</v>
      </c>
      <c r="Y91" s="121">
        <v>0</v>
      </c>
      <c r="Z91" s="113">
        <f t="shared" si="14"/>
        <v>4000</v>
      </c>
      <c r="AA91" s="113">
        <f t="shared" si="15"/>
        <v>0</v>
      </c>
      <c r="AB91" s="113">
        <f t="shared" si="16"/>
        <v>304000</v>
      </c>
    </row>
    <row r="92" spans="1:28" ht="56.25" x14ac:dyDescent="0.2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10">
        <v>271700</v>
      </c>
      <c r="M92" s="119">
        <v>271700</v>
      </c>
      <c r="N92" s="119">
        <v>0</v>
      </c>
      <c r="O92" s="41">
        <f>P92+Q92</f>
        <v>600000</v>
      </c>
      <c r="P92" s="119">
        <v>600000</v>
      </c>
      <c r="Q92" s="119">
        <v>0</v>
      </c>
      <c r="R92" s="110">
        <f t="shared" si="13"/>
        <v>871700</v>
      </c>
      <c r="S92" s="82" t="s">
        <v>0</v>
      </c>
      <c r="T92" s="20"/>
      <c r="U92" s="95"/>
      <c r="V92" s="18">
        <v>20</v>
      </c>
      <c r="W92" s="18">
        <v>4</v>
      </c>
      <c r="X92" s="18">
        <v>0</v>
      </c>
      <c r="Y92" s="121">
        <v>0</v>
      </c>
      <c r="Z92" s="113">
        <f t="shared" si="14"/>
        <v>8000</v>
      </c>
      <c r="AA92" s="113">
        <f t="shared" si="15"/>
        <v>0</v>
      </c>
      <c r="AB92" s="113">
        <f t="shared" si="16"/>
        <v>608000</v>
      </c>
    </row>
    <row r="93" spans="1:28" ht="56.25" x14ac:dyDescent="0.2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10">
        <f>M93+N93</f>
        <v>177860</v>
      </c>
      <c r="M93" s="119">
        <v>177860</v>
      </c>
      <c r="N93" s="119">
        <v>0</v>
      </c>
      <c r="O93" s="41">
        <f>P93+Q93</f>
        <v>711440</v>
      </c>
      <c r="P93" s="119">
        <v>711440</v>
      </c>
      <c r="Q93" s="119">
        <v>0</v>
      </c>
      <c r="R93" s="110">
        <f t="shared" si="13"/>
        <v>889300</v>
      </c>
      <c r="S93" s="82" t="s">
        <v>0</v>
      </c>
      <c r="T93" s="20"/>
      <c r="U93" s="95"/>
      <c r="V93" s="18">
        <v>25</v>
      </c>
      <c r="W93" s="18">
        <v>1</v>
      </c>
      <c r="X93" s="18">
        <v>0</v>
      </c>
      <c r="Y93" s="121">
        <v>0</v>
      </c>
      <c r="Z93" s="113">
        <f t="shared" si="14"/>
        <v>2500</v>
      </c>
      <c r="AA93" s="113">
        <f t="shared" si="15"/>
        <v>0</v>
      </c>
      <c r="AB93" s="113">
        <f t="shared" si="16"/>
        <v>713940</v>
      </c>
    </row>
    <row r="94" spans="1:28" ht="56.25" x14ac:dyDescent="0.2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10">
        <v>107475</v>
      </c>
      <c r="M94" s="119">
        <v>107475</v>
      </c>
      <c r="N94" s="119">
        <v>0</v>
      </c>
      <c r="O94" s="41">
        <v>429895</v>
      </c>
      <c r="P94" s="119">
        <v>429895</v>
      </c>
      <c r="Q94" s="119">
        <v>0</v>
      </c>
      <c r="R94" s="110">
        <f t="shared" si="13"/>
        <v>537370</v>
      </c>
      <c r="S94" s="82" t="s">
        <v>0</v>
      </c>
      <c r="T94" s="20"/>
      <c r="U94" s="95"/>
      <c r="V94" s="18">
        <v>0</v>
      </c>
      <c r="W94" s="18">
        <v>0</v>
      </c>
      <c r="X94" s="18">
        <v>0</v>
      </c>
      <c r="Y94" s="121">
        <v>0</v>
      </c>
      <c r="Z94" s="113">
        <f t="shared" si="14"/>
        <v>0</v>
      </c>
      <c r="AA94" s="113">
        <f t="shared" si="15"/>
        <v>0</v>
      </c>
      <c r="AB94" s="113">
        <f t="shared" si="16"/>
        <v>429895</v>
      </c>
    </row>
    <row r="95" spans="1:28" ht="56.25" x14ac:dyDescent="0.2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1">
        <f t="shared" ref="L95:L118" si="19">M95+N95</f>
        <v>142500</v>
      </c>
      <c r="M95" s="120">
        <v>142500</v>
      </c>
      <c r="N95" s="120">
        <v>0</v>
      </c>
      <c r="O95" s="34">
        <f t="shared" ref="O95:O118" si="20">P95+Q95</f>
        <v>570000</v>
      </c>
      <c r="P95" s="120">
        <v>570000</v>
      </c>
      <c r="Q95" s="120">
        <v>0</v>
      </c>
      <c r="R95" s="111">
        <f t="shared" ref="R95:R118" si="21">L95+O95</f>
        <v>712500</v>
      </c>
      <c r="S95" s="105" t="s">
        <v>0</v>
      </c>
      <c r="T95" s="32"/>
      <c r="U95" s="96"/>
      <c r="V95" s="18">
        <v>0</v>
      </c>
      <c r="W95" s="18">
        <v>0</v>
      </c>
      <c r="X95" s="18">
        <v>0</v>
      </c>
      <c r="Y95" s="121">
        <v>0</v>
      </c>
      <c r="Z95" s="113">
        <f t="shared" si="14"/>
        <v>0</v>
      </c>
      <c r="AA95" s="113">
        <f t="shared" si="15"/>
        <v>0</v>
      </c>
      <c r="AB95" s="113">
        <f t="shared" si="16"/>
        <v>570000</v>
      </c>
    </row>
    <row r="96" spans="1:28" ht="33.75" x14ac:dyDescent="0.2">
      <c r="A96" s="13">
        <v>91</v>
      </c>
      <c r="B96" s="12" t="s">
        <v>67</v>
      </c>
      <c r="C96" s="44" t="s">
        <v>66</v>
      </c>
      <c r="D96" s="9" t="s">
        <v>59</v>
      </c>
      <c r="E96" s="9" t="s">
        <v>44</v>
      </c>
      <c r="F96" s="10" t="s">
        <v>11</v>
      </c>
      <c r="G96" s="9" t="s">
        <v>15</v>
      </c>
      <c r="H96" s="8">
        <f t="shared" si="18"/>
        <v>32</v>
      </c>
      <c r="I96" s="8">
        <v>32</v>
      </c>
      <c r="J96" s="18">
        <v>0</v>
      </c>
      <c r="K96" s="17">
        <v>0</v>
      </c>
      <c r="L96" s="29">
        <f t="shared" si="19"/>
        <v>1688787.6</v>
      </c>
      <c r="M96" s="5">
        <v>1688787.6</v>
      </c>
      <c r="N96" s="5">
        <v>0</v>
      </c>
      <c r="O96" s="6">
        <f t="shared" si="20"/>
        <v>960000</v>
      </c>
      <c r="P96" s="5">
        <v>960000</v>
      </c>
      <c r="Q96" s="5">
        <v>0</v>
      </c>
      <c r="R96" s="29">
        <f t="shared" si="21"/>
        <v>2648787.6</v>
      </c>
      <c r="S96" s="99" t="s">
        <v>0</v>
      </c>
      <c r="T96" s="15"/>
      <c r="U96" s="91"/>
      <c r="V96" s="18">
        <v>0</v>
      </c>
      <c r="W96" s="18">
        <v>0</v>
      </c>
      <c r="X96" s="18">
        <v>0</v>
      </c>
      <c r="Y96" s="121">
        <v>0</v>
      </c>
      <c r="Z96" s="113">
        <f t="shared" si="14"/>
        <v>0</v>
      </c>
      <c r="AA96" s="113">
        <f t="shared" si="15"/>
        <v>0</v>
      </c>
      <c r="AB96" s="113">
        <f t="shared" si="16"/>
        <v>960000</v>
      </c>
    </row>
    <row r="97" spans="1:28" ht="33.75" x14ac:dyDescent="0.2">
      <c r="A97" s="13">
        <v>92</v>
      </c>
      <c r="B97" s="12" t="s">
        <v>65</v>
      </c>
      <c r="C97" s="44" t="s">
        <v>64</v>
      </c>
      <c r="D97" s="9" t="s">
        <v>59</v>
      </c>
      <c r="E97" s="9" t="s">
        <v>31</v>
      </c>
      <c r="F97" s="10" t="s">
        <v>16</v>
      </c>
      <c r="G97" s="9" t="s">
        <v>15</v>
      </c>
      <c r="H97" s="8">
        <f t="shared" si="18"/>
        <v>30</v>
      </c>
      <c r="I97" s="8">
        <v>0</v>
      </c>
      <c r="J97" s="18">
        <v>30</v>
      </c>
      <c r="K97" s="17">
        <v>0</v>
      </c>
      <c r="L97" s="29">
        <f t="shared" si="19"/>
        <v>180000</v>
      </c>
      <c r="M97" s="5">
        <v>180000</v>
      </c>
      <c r="N97" s="5">
        <v>0</v>
      </c>
      <c r="O97" s="6">
        <f t="shared" si="20"/>
        <v>720000</v>
      </c>
      <c r="P97" s="5">
        <v>720000</v>
      </c>
      <c r="Q97" s="5">
        <v>0</v>
      </c>
      <c r="R97" s="29">
        <f t="shared" si="21"/>
        <v>900000</v>
      </c>
      <c r="S97" s="99" t="s">
        <v>0</v>
      </c>
      <c r="T97" s="15"/>
      <c r="U97" s="91"/>
      <c r="V97" s="18">
        <v>30</v>
      </c>
      <c r="W97" s="18">
        <v>4</v>
      </c>
      <c r="X97" s="18">
        <v>0</v>
      </c>
      <c r="Y97" s="121">
        <v>0</v>
      </c>
      <c r="Z97" s="113">
        <f t="shared" si="14"/>
        <v>12000</v>
      </c>
      <c r="AA97" s="113">
        <f t="shared" si="15"/>
        <v>0</v>
      </c>
      <c r="AB97" s="113">
        <f t="shared" si="16"/>
        <v>732000</v>
      </c>
    </row>
    <row r="98" spans="1:28" ht="45" x14ac:dyDescent="0.2">
      <c r="A98" s="13">
        <v>93</v>
      </c>
      <c r="B98" s="12" t="s">
        <v>63</v>
      </c>
      <c r="C98" s="44" t="s">
        <v>62</v>
      </c>
      <c r="D98" s="9" t="s">
        <v>59</v>
      </c>
      <c r="E98" s="9" t="s">
        <v>12</v>
      </c>
      <c r="F98" s="10" t="s">
        <v>12</v>
      </c>
      <c r="G98" s="9" t="s">
        <v>15</v>
      </c>
      <c r="H98" s="8">
        <f t="shared" si="18"/>
        <v>47</v>
      </c>
      <c r="I98" s="8">
        <v>47</v>
      </c>
      <c r="J98" s="18">
        <v>0</v>
      </c>
      <c r="K98" s="17">
        <v>0</v>
      </c>
      <c r="L98" s="29">
        <f t="shared" si="19"/>
        <v>346050</v>
      </c>
      <c r="M98" s="5">
        <v>346050</v>
      </c>
      <c r="N98" s="5">
        <v>0</v>
      </c>
      <c r="O98" s="6">
        <f t="shared" si="20"/>
        <v>1384197</v>
      </c>
      <c r="P98" s="5">
        <v>1384197</v>
      </c>
      <c r="Q98" s="5">
        <v>0</v>
      </c>
      <c r="R98" s="29">
        <f t="shared" si="21"/>
        <v>1730247</v>
      </c>
      <c r="S98" s="99" t="s">
        <v>0</v>
      </c>
      <c r="T98" s="15"/>
      <c r="U98" s="91"/>
      <c r="V98" s="18">
        <v>0</v>
      </c>
      <c r="W98" s="18">
        <v>0</v>
      </c>
      <c r="X98" s="18">
        <v>0</v>
      </c>
      <c r="Y98" s="121">
        <v>0</v>
      </c>
      <c r="Z98" s="113">
        <f t="shared" si="14"/>
        <v>0</v>
      </c>
      <c r="AA98" s="113">
        <f t="shared" si="15"/>
        <v>0</v>
      </c>
      <c r="AB98" s="113">
        <f t="shared" si="16"/>
        <v>1384197</v>
      </c>
    </row>
    <row r="99" spans="1:28" ht="45" x14ac:dyDescent="0.2">
      <c r="A99" s="13">
        <v>94</v>
      </c>
      <c r="B99" s="31" t="s">
        <v>61</v>
      </c>
      <c r="C99" s="87" t="s">
        <v>60</v>
      </c>
      <c r="D99" s="9" t="s">
        <v>59</v>
      </c>
      <c r="E99" s="9" t="s">
        <v>2</v>
      </c>
      <c r="F99" s="10" t="s">
        <v>12</v>
      </c>
      <c r="G99" s="9" t="s">
        <v>1</v>
      </c>
      <c r="H99" s="8">
        <f t="shared" si="18"/>
        <v>13</v>
      </c>
      <c r="I99" s="8">
        <v>13</v>
      </c>
      <c r="J99" s="18">
        <v>0</v>
      </c>
      <c r="K99" s="17">
        <v>0</v>
      </c>
      <c r="L99" s="29">
        <f t="shared" si="19"/>
        <v>84294.33</v>
      </c>
      <c r="M99" s="5">
        <v>84294.33</v>
      </c>
      <c r="N99" s="5">
        <v>0</v>
      </c>
      <c r="O99" s="6">
        <f t="shared" si="20"/>
        <v>337173</v>
      </c>
      <c r="P99" s="5">
        <v>337173</v>
      </c>
      <c r="Q99" s="5">
        <v>0</v>
      </c>
      <c r="R99" s="29">
        <f t="shared" si="21"/>
        <v>421467.33</v>
      </c>
      <c r="S99" s="99" t="s">
        <v>0</v>
      </c>
      <c r="T99" s="15"/>
      <c r="U99" s="91"/>
      <c r="V99" s="18">
        <v>13</v>
      </c>
      <c r="W99" s="18">
        <v>4</v>
      </c>
      <c r="X99" s="18">
        <v>0</v>
      </c>
      <c r="Y99" s="121">
        <v>0</v>
      </c>
      <c r="Z99" s="113">
        <f t="shared" si="14"/>
        <v>5200</v>
      </c>
      <c r="AA99" s="113">
        <f t="shared" si="15"/>
        <v>0</v>
      </c>
      <c r="AB99" s="113">
        <f t="shared" si="16"/>
        <v>342373</v>
      </c>
    </row>
    <row r="100" spans="1:28" ht="33.75" x14ac:dyDescent="0.2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100" t="s">
        <v>0</v>
      </c>
      <c r="T100" s="28"/>
      <c r="U100" s="94"/>
      <c r="V100" s="18">
        <v>0</v>
      </c>
      <c r="W100" s="18">
        <v>0</v>
      </c>
      <c r="X100" s="18">
        <v>0</v>
      </c>
      <c r="Y100" s="121">
        <v>0</v>
      </c>
      <c r="Z100" s="113">
        <f t="shared" si="14"/>
        <v>0</v>
      </c>
      <c r="AA100" s="113">
        <f t="shared" si="15"/>
        <v>0</v>
      </c>
      <c r="AB100" s="113">
        <f t="shared" si="16"/>
        <v>459150</v>
      </c>
    </row>
    <row r="101" spans="1:28" ht="22.5" x14ac:dyDescent="0.2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100" t="s">
        <v>0</v>
      </c>
      <c r="T101" s="28"/>
      <c r="U101" s="94"/>
      <c r="V101" s="18">
        <v>0</v>
      </c>
      <c r="W101" s="18">
        <v>0</v>
      </c>
      <c r="X101" s="18">
        <v>0</v>
      </c>
      <c r="Y101" s="121">
        <v>0</v>
      </c>
      <c r="Z101" s="113">
        <f t="shared" si="14"/>
        <v>0</v>
      </c>
      <c r="AA101" s="113">
        <f t="shared" si="15"/>
        <v>0</v>
      </c>
      <c r="AB101" s="113">
        <f t="shared" si="16"/>
        <v>750000</v>
      </c>
    </row>
    <row r="102" spans="1:28" ht="33.75" x14ac:dyDescent="0.2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7">
        <f t="shared" si="19"/>
        <v>1810000</v>
      </c>
      <c r="M102" s="116">
        <v>1810000</v>
      </c>
      <c r="N102" s="116">
        <v>0</v>
      </c>
      <c r="O102" s="21">
        <f t="shared" si="20"/>
        <v>690000</v>
      </c>
      <c r="P102" s="116">
        <v>690000</v>
      </c>
      <c r="Q102" s="116">
        <v>0</v>
      </c>
      <c r="R102" s="107">
        <f t="shared" si="21"/>
        <v>2500000</v>
      </c>
      <c r="S102" s="82" t="s">
        <v>0</v>
      </c>
      <c r="T102" s="19"/>
      <c r="U102" s="97"/>
      <c r="V102" s="18">
        <v>0</v>
      </c>
      <c r="W102" s="18">
        <v>0</v>
      </c>
      <c r="X102" s="18">
        <v>0</v>
      </c>
      <c r="Y102" s="121">
        <v>0</v>
      </c>
      <c r="Z102" s="113">
        <f t="shared" si="14"/>
        <v>0</v>
      </c>
      <c r="AA102" s="113">
        <f t="shared" si="15"/>
        <v>0</v>
      </c>
      <c r="AB102" s="113">
        <f t="shared" si="16"/>
        <v>690000</v>
      </c>
    </row>
    <row r="103" spans="1:28" ht="45" x14ac:dyDescent="0.2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7">
        <f t="shared" si="19"/>
        <v>765000</v>
      </c>
      <c r="M103" s="116">
        <v>765000</v>
      </c>
      <c r="N103" s="116">
        <v>0</v>
      </c>
      <c r="O103" s="21">
        <f t="shared" si="20"/>
        <v>480000</v>
      </c>
      <c r="P103" s="116">
        <v>480000</v>
      </c>
      <c r="Q103" s="116">
        <v>0</v>
      </c>
      <c r="R103" s="107">
        <f t="shared" si="21"/>
        <v>1245000</v>
      </c>
      <c r="S103" s="82" t="s">
        <v>0</v>
      </c>
      <c r="T103" s="19"/>
      <c r="U103" s="97"/>
      <c r="V103" s="18">
        <v>0</v>
      </c>
      <c r="W103" s="18">
        <v>0</v>
      </c>
      <c r="X103" s="18">
        <v>0</v>
      </c>
      <c r="Y103" s="121">
        <v>0</v>
      </c>
      <c r="Z103" s="113">
        <f t="shared" si="14"/>
        <v>0</v>
      </c>
      <c r="AA103" s="113">
        <f t="shared" si="15"/>
        <v>0</v>
      </c>
      <c r="AB103" s="113">
        <f t="shared" si="16"/>
        <v>480000</v>
      </c>
    </row>
    <row r="104" spans="1:28" ht="33.75" x14ac:dyDescent="0.2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7">
        <f t="shared" si="19"/>
        <v>2934431</v>
      </c>
      <c r="M104" s="116">
        <v>2934431</v>
      </c>
      <c r="N104" s="116">
        <v>0</v>
      </c>
      <c r="O104" s="21">
        <f t="shared" si="20"/>
        <v>840000</v>
      </c>
      <c r="P104" s="116">
        <v>840000</v>
      </c>
      <c r="Q104" s="116">
        <v>0</v>
      </c>
      <c r="R104" s="107">
        <f t="shared" si="21"/>
        <v>3774431</v>
      </c>
      <c r="S104" s="82" t="s">
        <v>0</v>
      </c>
      <c r="T104" s="19"/>
      <c r="U104" s="97"/>
      <c r="V104" s="18">
        <v>0</v>
      </c>
      <c r="W104" s="18">
        <v>0</v>
      </c>
      <c r="X104" s="18">
        <v>0</v>
      </c>
      <c r="Y104" s="121">
        <v>0</v>
      </c>
      <c r="Z104" s="113">
        <f t="shared" si="14"/>
        <v>0</v>
      </c>
      <c r="AA104" s="113">
        <f t="shared" si="15"/>
        <v>0</v>
      </c>
      <c r="AB104" s="113">
        <f t="shared" si="16"/>
        <v>840000</v>
      </c>
    </row>
    <row r="105" spans="1:28" ht="45" x14ac:dyDescent="0.2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9" t="s">
        <v>0</v>
      </c>
      <c r="T105" s="15"/>
      <c r="U105" s="91"/>
      <c r="V105" s="18">
        <v>8</v>
      </c>
      <c r="W105" s="18">
        <v>4</v>
      </c>
      <c r="X105" s="18">
        <v>0</v>
      </c>
      <c r="Y105" s="121">
        <v>0</v>
      </c>
      <c r="Z105" s="113">
        <f t="shared" si="14"/>
        <v>3200</v>
      </c>
      <c r="AA105" s="113">
        <f t="shared" si="15"/>
        <v>0</v>
      </c>
      <c r="AB105" s="113">
        <f t="shared" si="16"/>
        <v>211200</v>
      </c>
    </row>
    <row r="106" spans="1:28" ht="33.75" x14ac:dyDescent="0.2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9" t="s">
        <v>0</v>
      </c>
      <c r="T106" s="15"/>
      <c r="U106" s="91"/>
      <c r="V106" s="18">
        <v>16</v>
      </c>
      <c r="W106" s="18">
        <v>4</v>
      </c>
      <c r="X106" s="18">
        <v>0</v>
      </c>
      <c r="Y106" s="121">
        <v>0</v>
      </c>
      <c r="Z106" s="113">
        <f t="shared" si="14"/>
        <v>6400</v>
      </c>
      <c r="AA106" s="113">
        <f t="shared" si="15"/>
        <v>0</v>
      </c>
      <c r="AB106" s="113">
        <f t="shared" si="16"/>
        <v>486400</v>
      </c>
    </row>
    <row r="107" spans="1:28" ht="33.75" x14ac:dyDescent="0.2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9" t="s">
        <v>0</v>
      </c>
      <c r="T107" s="15"/>
      <c r="U107" s="91"/>
      <c r="V107" s="18">
        <v>20</v>
      </c>
      <c r="W107" s="18">
        <v>1</v>
      </c>
      <c r="X107" s="18">
        <v>0</v>
      </c>
      <c r="Y107" s="121">
        <v>0</v>
      </c>
      <c r="Z107" s="113">
        <f t="shared" si="14"/>
        <v>2000</v>
      </c>
      <c r="AA107" s="113">
        <f t="shared" si="15"/>
        <v>0</v>
      </c>
      <c r="AB107" s="113">
        <f t="shared" si="16"/>
        <v>602000</v>
      </c>
    </row>
    <row r="108" spans="1:28" ht="45" x14ac:dyDescent="0.2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100" t="s">
        <v>0</v>
      </c>
      <c r="T108" s="15"/>
      <c r="U108" s="91"/>
      <c r="V108" s="18">
        <v>0</v>
      </c>
      <c r="W108" s="18">
        <v>0</v>
      </c>
      <c r="X108" s="18">
        <v>0</v>
      </c>
      <c r="Y108" s="121">
        <v>0</v>
      </c>
      <c r="Z108" s="113">
        <f t="shared" si="14"/>
        <v>0</v>
      </c>
      <c r="AA108" s="113">
        <f t="shared" si="15"/>
        <v>0</v>
      </c>
      <c r="AB108" s="113">
        <f t="shared" si="16"/>
        <v>471501</v>
      </c>
    </row>
    <row r="109" spans="1:28" ht="33.75" x14ac:dyDescent="0.2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1" t="s">
        <v>0</v>
      </c>
      <c r="T109" s="4"/>
      <c r="U109" s="98"/>
      <c r="V109" s="18">
        <v>0</v>
      </c>
      <c r="W109" s="18">
        <v>0</v>
      </c>
      <c r="X109" s="18">
        <v>0</v>
      </c>
      <c r="Y109" s="121">
        <v>0</v>
      </c>
      <c r="Z109" s="113">
        <f t="shared" si="14"/>
        <v>0</v>
      </c>
      <c r="AA109" s="113">
        <f t="shared" si="15"/>
        <v>0</v>
      </c>
      <c r="AB109" s="113">
        <f t="shared" si="16"/>
        <v>600000</v>
      </c>
    </row>
    <row r="110" spans="1:28" ht="45" x14ac:dyDescent="0.2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1" t="s">
        <v>0</v>
      </c>
      <c r="T110" s="4"/>
      <c r="U110" s="98"/>
      <c r="V110" s="18">
        <v>0</v>
      </c>
      <c r="W110" s="18">
        <v>0</v>
      </c>
      <c r="X110" s="18">
        <v>0</v>
      </c>
      <c r="Y110" s="121">
        <v>0</v>
      </c>
      <c r="Z110" s="113">
        <f t="shared" si="14"/>
        <v>0</v>
      </c>
      <c r="AA110" s="113">
        <f t="shared" si="15"/>
        <v>0</v>
      </c>
      <c r="AB110" s="113">
        <f t="shared" si="16"/>
        <v>450000</v>
      </c>
    </row>
    <row r="111" spans="1:28" ht="45" x14ac:dyDescent="0.2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1" t="s">
        <v>0</v>
      </c>
      <c r="T111" s="4"/>
      <c r="U111" s="98"/>
      <c r="V111" s="18">
        <v>0</v>
      </c>
      <c r="W111" s="18">
        <v>0</v>
      </c>
      <c r="X111" s="18">
        <v>0</v>
      </c>
      <c r="Y111" s="121">
        <v>0</v>
      </c>
      <c r="Z111" s="113">
        <f t="shared" si="14"/>
        <v>0</v>
      </c>
      <c r="AA111" s="113">
        <f t="shared" si="15"/>
        <v>0</v>
      </c>
      <c r="AB111" s="113">
        <f t="shared" si="16"/>
        <v>478663</v>
      </c>
    </row>
    <row r="112" spans="1:28" ht="56.25" x14ac:dyDescent="0.2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1" t="s">
        <v>0</v>
      </c>
      <c r="T112" s="4"/>
      <c r="U112" s="98"/>
      <c r="V112" s="18">
        <v>0</v>
      </c>
      <c r="W112" s="18">
        <v>0</v>
      </c>
      <c r="X112" s="18">
        <v>0</v>
      </c>
      <c r="Y112" s="121">
        <v>0</v>
      </c>
      <c r="Z112" s="113">
        <f t="shared" si="14"/>
        <v>0</v>
      </c>
      <c r="AA112" s="113">
        <f t="shared" si="15"/>
        <v>0</v>
      </c>
      <c r="AB112" s="113">
        <f t="shared" si="16"/>
        <v>900000</v>
      </c>
    </row>
    <row r="113" spans="1:28" ht="33.75" x14ac:dyDescent="0.2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1" t="s">
        <v>0</v>
      </c>
      <c r="T113" s="4"/>
      <c r="U113" s="98"/>
      <c r="V113" s="18">
        <v>0</v>
      </c>
      <c r="W113" s="18">
        <v>0</v>
      </c>
      <c r="X113" s="18">
        <v>0</v>
      </c>
      <c r="Y113" s="121">
        <v>0</v>
      </c>
      <c r="Z113" s="113">
        <f t="shared" si="14"/>
        <v>0</v>
      </c>
      <c r="AA113" s="113">
        <f t="shared" si="15"/>
        <v>0</v>
      </c>
      <c r="AB113" s="113">
        <f t="shared" si="16"/>
        <v>600000</v>
      </c>
    </row>
    <row r="114" spans="1:28" ht="45" x14ac:dyDescent="0.2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1" t="s">
        <v>0</v>
      </c>
      <c r="T114" s="4"/>
      <c r="U114" s="98"/>
      <c r="V114" s="18">
        <v>0</v>
      </c>
      <c r="W114" s="18">
        <v>0</v>
      </c>
      <c r="X114" s="18">
        <v>0</v>
      </c>
      <c r="Y114" s="121">
        <v>0</v>
      </c>
      <c r="Z114" s="113">
        <f t="shared" si="14"/>
        <v>0</v>
      </c>
      <c r="AA114" s="113">
        <f t="shared" si="15"/>
        <v>0</v>
      </c>
      <c r="AB114" s="113">
        <f t="shared" si="16"/>
        <v>600000</v>
      </c>
    </row>
    <row r="115" spans="1:28" s="14" customFormat="1" ht="45" x14ac:dyDescent="0.2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1" t="s">
        <v>0</v>
      </c>
      <c r="T115" s="4"/>
      <c r="U115" s="98"/>
      <c r="V115" s="18">
        <v>0</v>
      </c>
      <c r="W115" s="18">
        <v>0</v>
      </c>
      <c r="X115" s="18">
        <v>0</v>
      </c>
      <c r="Y115" s="121">
        <v>0</v>
      </c>
      <c r="Z115" s="113">
        <f t="shared" si="14"/>
        <v>0</v>
      </c>
      <c r="AA115" s="113">
        <f t="shared" si="15"/>
        <v>0</v>
      </c>
      <c r="AB115" s="113">
        <f t="shared" si="16"/>
        <v>750000</v>
      </c>
    </row>
    <row r="116" spans="1:28" ht="45" x14ac:dyDescent="0.2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1" t="s">
        <v>0</v>
      </c>
      <c r="T116" s="4"/>
      <c r="U116" s="98"/>
      <c r="V116" s="18">
        <v>30</v>
      </c>
      <c r="W116" s="18">
        <v>3</v>
      </c>
      <c r="X116" s="18">
        <v>0</v>
      </c>
      <c r="Y116" s="121">
        <v>0</v>
      </c>
      <c r="Z116" s="113">
        <f t="shared" si="14"/>
        <v>9000</v>
      </c>
      <c r="AA116" s="113">
        <f t="shared" si="15"/>
        <v>0</v>
      </c>
      <c r="AB116" s="113">
        <f t="shared" si="16"/>
        <v>843245</v>
      </c>
    </row>
    <row r="117" spans="1:28" ht="45" x14ac:dyDescent="0.2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1" t="s">
        <v>0</v>
      </c>
      <c r="T117" s="4"/>
      <c r="U117" s="98"/>
      <c r="V117" s="18">
        <v>0</v>
      </c>
      <c r="W117" s="18">
        <v>0</v>
      </c>
      <c r="X117" s="18">
        <v>0</v>
      </c>
      <c r="Y117" s="121">
        <v>0</v>
      </c>
      <c r="Z117" s="113">
        <f t="shared" si="14"/>
        <v>0</v>
      </c>
      <c r="AA117" s="113">
        <f t="shared" si="15"/>
        <v>0</v>
      </c>
      <c r="AB117" s="113">
        <f t="shared" si="16"/>
        <v>900000</v>
      </c>
    </row>
    <row r="118" spans="1:28" ht="56.25" x14ac:dyDescent="0.2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1" t="s">
        <v>0</v>
      </c>
      <c r="T118" s="4"/>
      <c r="U118" s="98"/>
      <c r="V118" s="18">
        <v>24</v>
      </c>
      <c r="W118" s="18">
        <v>4</v>
      </c>
      <c r="X118" s="18">
        <v>0</v>
      </c>
      <c r="Y118" s="121">
        <v>0</v>
      </c>
      <c r="Z118" s="113">
        <f t="shared" si="14"/>
        <v>9600</v>
      </c>
      <c r="AA118" s="113">
        <f t="shared" si="15"/>
        <v>0</v>
      </c>
      <c r="AB118" s="113">
        <f t="shared" si="16"/>
        <v>729600</v>
      </c>
    </row>
    <row r="119" spans="1:28" x14ac:dyDescent="0.2">
      <c r="H119" s="112"/>
      <c r="V119" s="88"/>
      <c r="W119" s="88"/>
    </row>
    <row r="120" spans="1:28" x14ac:dyDescent="0.2">
      <c r="H120" s="3"/>
      <c r="V120" s="88"/>
      <c r="W120" s="88"/>
    </row>
  </sheetData>
  <autoFilter ref="A5:U118"/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Katarzyna Krzewska</cp:lastModifiedBy>
  <dcterms:created xsi:type="dcterms:W3CDTF">2019-02-08T07:44:44Z</dcterms:created>
  <dcterms:modified xsi:type="dcterms:W3CDTF">2019-03-15T11:09:10Z</dcterms:modified>
</cp:coreProperties>
</file>