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kol\Desktop\"/>
    </mc:Choice>
  </mc:AlternateContent>
  <bookViews>
    <workbookView xWindow="1080" yWindow="0" windowWidth="20496" windowHeight="7620"/>
  </bookViews>
  <sheets>
    <sheet name="łódzkie" sheetId="1" r:id="rId1"/>
  </sheets>
  <definedNames>
    <definedName name="_xlnm.Print_Area" localSheetId="0">łódzkie!$A$4:$W$21</definedName>
    <definedName name="_xlnm.Print_Titles" localSheetId="0">łódzkie!$6:$9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S21" i="1"/>
  <c r="R21" i="1"/>
  <c r="N21" i="1"/>
  <c r="M21" i="1"/>
  <c r="L21" i="1"/>
  <c r="I21" i="1"/>
  <c r="H21" i="1"/>
  <c r="G21" i="1"/>
  <c r="F21" i="1"/>
  <c r="E21" i="1"/>
  <c r="V20" i="1"/>
  <c r="P20" i="1"/>
  <c r="K20" i="1"/>
  <c r="V19" i="1"/>
  <c r="P19" i="1"/>
  <c r="O19" i="1"/>
  <c r="K19" i="1"/>
  <c r="V18" i="1"/>
  <c r="P18" i="1"/>
  <c r="O18" i="1"/>
  <c r="K18" i="1"/>
  <c r="V17" i="1"/>
  <c r="P17" i="1"/>
  <c r="O17" i="1"/>
  <c r="K17" i="1"/>
  <c r="V16" i="1"/>
  <c r="P16" i="1"/>
  <c r="O16" i="1"/>
  <c r="K16" i="1"/>
  <c r="V15" i="1"/>
  <c r="P15" i="1"/>
  <c r="O15" i="1"/>
  <c r="K15" i="1"/>
  <c r="V14" i="1"/>
  <c r="P14" i="1"/>
  <c r="O14" i="1"/>
  <c r="K14" i="1"/>
  <c r="V13" i="1"/>
  <c r="P13" i="1"/>
  <c r="O13" i="1"/>
  <c r="K13" i="1"/>
  <c r="V12" i="1"/>
  <c r="P12" i="1"/>
  <c r="O12" i="1"/>
  <c r="K12" i="1"/>
  <c r="V11" i="1"/>
  <c r="P11" i="1"/>
  <c r="O11" i="1"/>
  <c r="K11" i="1"/>
  <c r="Q14" i="1" l="1"/>
  <c r="Q15" i="1"/>
  <c r="Q16" i="1"/>
  <c r="Q19" i="1"/>
  <c r="Q11" i="1"/>
  <c r="Q20" i="1"/>
  <c r="O21" i="1"/>
  <c r="Q12" i="1"/>
  <c r="V21" i="1"/>
  <c r="Q17" i="1"/>
  <c r="Q18" i="1"/>
  <c r="K21" i="1"/>
  <c r="P21" i="1"/>
  <c r="Q13" i="1"/>
  <c r="Q21" i="1" l="1"/>
</calcChain>
</file>

<file path=xl/sharedStrings.xml><?xml version="1.0" encoding="utf-8"?>
<sst xmlns="http://schemas.openxmlformats.org/spreadsheetml/2006/main" count="85" uniqueCount="72">
  <si>
    <t>ŚDS</t>
  </si>
  <si>
    <t>klub sam.</t>
  </si>
  <si>
    <t>podwyższenie</t>
  </si>
  <si>
    <t>ROZWÓJ SIECI OŚRODKÓW WSPARCIA DLA OSÓB Z ZABURZENIAMI PSYCHICZNYMI  - podział środków na 2022 rok</t>
  </si>
  <si>
    <t>Lp.</t>
  </si>
  <si>
    <t>Województwo</t>
  </si>
  <si>
    <t xml:space="preserve">Organ prowadzący (gmina/powiat/miasto na prawach powiatu realizujące zadanie w § powiatowym) </t>
  </si>
  <si>
    <t>Adres ośrodka wsparcia</t>
  </si>
  <si>
    <t>nowy śds</t>
  </si>
  <si>
    <t>nowa filia śds</t>
  </si>
  <si>
    <t>nowy klub samopomocy</t>
  </si>
  <si>
    <t>liczba miejsc zwykłych</t>
  </si>
  <si>
    <t>w tym:</t>
  </si>
  <si>
    <t>liczba miesięcy</t>
  </si>
  <si>
    <t>ogółem środki inwestycyjne, remontowe, na zakup wyposażenia</t>
  </si>
  <si>
    <t>środki na bieżącą działalność w 2022 roku</t>
  </si>
  <si>
    <t>środki na zwiększenie dotacji w oparciu o art. 51c ust. 5</t>
  </si>
  <si>
    <t>RAZEM</t>
  </si>
  <si>
    <t>Rozdział 85203 - Ośrodki wsparcia</t>
  </si>
  <si>
    <t>liczba miejsc kwalifikujących się do podwyższonej dotacji, zgodnie z art. 51c ust. 5 ustawy o pomocy społecznej</t>
  </si>
  <si>
    <t>środki inwestycyjne (w tym zakupy inwestycyjne)</t>
  </si>
  <si>
    <t>środki remontowe</t>
  </si>
  <si>
    <t>wyposażenie</t>
  </si>
  <si>
    <t>gminy</t>
  </si>
  <si>
    <t>powiaty</t>
  </si>
  <si>
    <t>RAZEM gminy i powiaty (wg paragrafów)</t>
  </si>
  <si>
    <t>§ 2010</t>
  </si>
  <si>
    <t>§ 6310</t>
  </si>
  <si>
    <t>§ 2110</t>
  </si>
  <si>
    <t>§ 6410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</si>
  <si>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</si>
  <si>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</si>
  <si>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</si>
  <si>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</si>
  <si>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</si>
  <si>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</si>
  <si>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</si>
  <si>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</si>
  <si>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</si>
  <si>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</si>
  <si>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ŁÓDZKIE</t>
  </si>
  <si>
    <t>Łódzkie</t>
  </si>
  <si>
    <t>Gmina Miasto Głowno</t>
  </si>
  <si>
    <t>Środowiskwoy Dom Samopomocy                             w Głownie,                                                              ul. Łowicka 74                                          95-015 Głowno</t>
  </si>
  <si>
    <t>Powiat Poddębicki</t>
  </si>
  <si>
    <t xml:space="preserve">Powiatowy Środowiskowy Dom Samopomocy w Pęczniewie                             ul. Wspólna 4                                          99-235 Pęczniew                 </t>
  </si>
  <si>
    <t>Gmina Zelów</t>
  </si>
  <si>
    <t xml:space="preserve">Środowiskowy Dom Samopomocy                           w Walewicach                                        Walewice 42                                                    97-425 Zelów </t>
  </si>
  <si>
    <t>Gmina Widawa</t>
  </si>
  <si>
    <t xml:space="preserve">Środowiskowy Dom Samopomocy                         w Dąbrowie Widawskiej              Dąbrowa Widawska 61                                            98-170 Widawa   </t>
  </si>
  <si>
    <t xml:space="preserve">Gmina Przedbórz </t>
  </si>
  <si>
    <t xml:space="preserve">Środowiskowy Dom Samopomocy                         w Gaju                                                        Gaj 1                                                                97-570 Przedbórz     </t>
  </si>
  <si>
    <t>Miasto Łódź</t>
  </si>
  <si>
    <t xml:space="preserve">Środowiskwoy Dom Samopomocy                         w Łodzi (PSONI),                                                             ul. Karolewska 70/76,                             94-023 Łódź                        Garnizonowa 38,                                       94-224 Łódź  </t>
  </si>
  <si>
    <t>Gmina Dłutów</t>
  </si>
  <si>
    <t xml:space="preserve">Środowiskowy Dom Samopomocy                             w Drzewocinach                                                 Drzewociny 34,                                                                                95-981 Dłutów   </t>
  </si>
  <si>
    <t xml:space="preserve">Klub Samopomocy                                                w Łodzi (POMOST)                                 ul. Próchnika 7                                               90-408 Łódź     </t>
  </si>
  <si>
    <t xml:space="preserve">Środowiskowy Dom Samopomocy                       w Łodzi (POMOST)                                 ul. Próchnika 7                                               90-408 Łódź     </t>
  </si>
  <si>
    <t>ŁÓDZKIE razem:</t>
  </si>
  <si>
    <t>Uruchomienie 5 nowych miejsc</t>
  </si>
  <si>
    <t>Remont podjazdu dla osób niepełnosprawnych</t>
  </si>
  <si>
    <t>Remont elewacji, dachu i obróbek blacharskich (184 500 zł). Likwidacja pleśni.  Kontynuacja zadania pn. "Przyłącze zrzutu wody deszczowej" 42 747,43 zł</t>
  </si>
  <si>
    <t xml:space="preserve">Zwiększenie ilości sączków do przydomowej oczyszczalni ścieków (14 500 zł),  Wymiana rynien na budynku głównym (25 000 zł). </t>
  </si>
  <si>
    <t>Dostosowanie ciągów komunikacyjnych do przepisów p.poż.</t>
  </si>
  <si>
    <t>Remont pokoju wyciszeń wraz z wymianą okna i wyposażeniem pomieszczenia.</t>
  </si>
  <si>
    <t>Remont łazienki damskiej i męskiej dla uczestników oraz remont łazienki dla personelu (dostosowanie łazienek  do potrzeb osób z niepełnosprawnościami).</t>
  </si>
  <si>
    <t>Wymiana istniejącego oświetlenia i zastosowanie oświetlenia typu LED w budynku ŚDS (7 000 zł), wykonanie poręczy zewnętrznej umozliwiającej bezpieczne korzystanie z podjazdu (2 250 zł), zamontowanie bezprzewodowego systemu przywoławczego w toaletach (3 474 zł), remont łazienek (wanna, kabina prysznicowa, pralka - 5 000 zł).</t>
  </si>
  <si>
    <t xml:space="preserve">Krótki opis realizacji zadania oraz usadnienie realizacji zadania </t>
  </si>
  <si>
    <t>Przebudowa kotłowni w Środowiskowym Domu Samopomocy w Drzewocinach.</t>
  </si>
  <si>
    <t>30 (VIII-XI 2022)/ 52 (XII 2022)</t>
  </si>
  <si>
    <t>Dostosowanie budynku w celu utworzenie w nim ŚDS dla osób z chorobami otępiennymi (remonty i I-wyposażenie). Utrzymanie 30 miejsc w okresie VIII-XI 2022 i 52 miejsc w XII/2022.</t>
  </si>
  <si>
    <r>
      <t xml:space="preserve">Środowiskowy Dom Samopomocy                      w Łodzi (TPN),                                                                 ul. Wyszyńskiego 44                                     94 - 047 Łódź                        </t>
    </r>
    <r>
      <rPr>
        <b/>
        <sz val="11"/>
        <color theme="1"/>
        <rFont val="Calibri"/>
        <family val="2"/>
        <charset val="238"/>
        <scheme val="minor"/>
      </rPr>
      <t>NOWY ŚDS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</si>
</sst>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8" fillId="0" borderId="0" applyNumberFormat="0" applyBorder="0" applyProtection="0"/>
  </cellStyleXfs>
  <cellXfs count="121">
    <xf numFmtId="0" fontId="0" fillId="0" borderId="0" xfId="0"/>
    <xf numFmtId="3" fontId="1" fillId="0" borderId="0" xfId="0" applyNumberFormat="1" applyFont="1" applyAlignment="1"/>
    <xf numFmtId="3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6" fillId="2" borderId="9" xfId="1" applyNumberFormat="1" applyFont="1" applyFill="1" applyBorder="1" applyAlignment="1">
      <alignment horizontal="center"/>
    </xf>
    <xf numFmtId="3" fontId="6" fillId="2" borderId="9" xfId="1" applyNumberFormat="1" applyFont="1" applyFill="1" applyBorder="1" applyAlignment="1">
      <alignment horizontal="center" wrapText="1"/>
    </xf>
    <xf numFmtId="3" fontId="6" fillId="2" borderId="9" xfId="1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/>
    <xf numFmtId="3" fontId="1" fillId="0" borderId="12" xfId="0" applyNumberFormat="1" applyFon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1" fillId="0" borderId="19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0" fillId="0" borderId="16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1" fillId="3" borderId="17" xfId="0" applyNumberFormat="1" applyFon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 wrapText="1"/>
    </xf>
    <xf numFmtId="3" fontId="1" fillId="0" borderId="18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16" xfId="0" applyNumberFormat="1" applyFont="1" applyBorder="1" applyAlignment="1">
      <alignment horizontal="center" vertical="center" wrapText="1"/>
    </xf>
    <xf numFmtId="3" fontId="0" fillId="0" borderId="17" xfId="0" applyNumberFormat="1" applyFont="1" applyBorder="1" applyAlignment="1">
      <alignment horizontal="center" vertical="center" wrapText="1"/>
    </xf>
    <xf numFmtId="3" fontId="0" fillId="0" borderId="0" xfId="0" applyNumberFormat="1" applyFont="1" applyAlignment="1"/>
    <xf numFmtId="3" fontId="0" fillId="0" borderId="1" xfId="0" applyNumberFormat="1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 wrapText="1"/>
    </xf>
    <xf numFmtId="3" fontId="0" fillId="3" borderId="1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/>
    <xf numFmtId="3" fontId="7" fillId="0" borderId="10" xfId="0" applyNumberFormat="1" applyFont="1" applyFill="1" applyBorder="1" applyAlignment="1">
      <alignment horizontal="center" vertical="center"/>
    </xf>
    <xf numFmtId="3" fontId="0" fillId="0" borderId="10" xfId="0" applyNumberFormat="1" applyFont="1" applyFill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16" xfId="0" applyNumberFormat="1" applyFont="1" applyFill="1" applyBorder="1" applyAlignment="1">
      <alignment horizontal="center" vertical="center" wrapText="1"/>
    </xf>
    <xf numFmtId="3" fontId="1" fillId="3" borderId="17" xfId="0" applyNumberFormat="1" applyFont="1" applyFill="1" applyBorder="1" applyAlignment="1">
      <alignment horizontal="center" vertical="center" wrapText="1"/>
    </xf>
    <xf numFmtId="3" fontId="1" fillId="3" borderId="18" xfId="0" applyNumberFormat="1" applyFont="1" applyFill="1" applyBorder="1" applyAlignment="1">
      <alignment horizontal="center" vertical="center" wrapText="1"/>
    </xf>
    <xf numFmtId="3" fontId="1" fillId="3" borderId="19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0" fillId="3" borderId="16" xfId="0" applyNumberFormat="1" applyFont="1" applyFill="1" applyBorder="1" applyAlignment="1">
      <alignment horizontal="center" vertical="center"/>
    </xf>
    <xf numFmtId="3" fontId="1" fillId="3" borderId="20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10" fillId="0" borderId="18" xfId="0" applyNumberFormat="1" applyFont="1" applyFill="1" applyBorder="1" applyAlignment="1">
      <alignment horizontal="center" vertical="center" wrapText="1"/>
    </xf>
    <xf numFmtId="3" fontId="9" fillId="0" borderId="18" xfId="0" applyNumberFormat="1" applyFont="1" applyFill="1" applyBorder="1" applyAlignment="1">
      <alignment horizontal="center" vertical="center" wrapText="1"/>
    </xf>
    <xf numFmtId="3" fontId="9" fillId="0" borderId="18" xfId="1" applyNumberFormat="1" applyFont="1" applyFill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3" fontId="10" fillId="0" borderId="13" xfId="0" applyNumberFormat="1" applyFont="1" applyFill="1" applyBorder="1" applyAlignment="1">
      <alignment horizontal="left" vertical="center" wrapText="1"/>
    </xf>
    <xf numFmtId="3" fontId="10" fillId="0" borderId="22" xfId="0" applyNumberFormat="1" applyFont="1" applyFill="1" applyBorder="1" applyAlignment="1">
      <alignment horizontal="left" vertical="center" wrapText="1"/>
    </xf>
    <xf numFmtId="3" fontId="6" fillId="2" borderId="10" xfId="1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left" vertical="center" wrapText="1"/>
    </xf>
    <xf numFmtId="3" fontId="0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12" fillId="0" borderId="15" xfId="0" applyNumberFormat="1" applyFont="1" applyFill="1" applyBorder="1" applyAlignment="1">
      <alignment horizontal="center" vertical="center" wrapText="1"/>
    </xf>
    <xf numFmtId="3" fontId="13" fillId="0" borderId="18" xfId="0" applyNumberFormat="1" applyFont="1" applyFill="1" applyBorder="1" applyAlignment="1">
      <alignment horizontal="left" vertical="center" wrapText="1"/>
    </xf>
    <xf numFmtId="3" fontId="2" fillId="4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5" borderId="30" xfId="0" applyNumberFormat="1" applyFont="1" applyFill="1" applyBorder="1" applyAlignment="1">
      <alignment horizontal="center" vertical="center"/>
    </xf>
    <xf numFmtId="3" fontId="2" fillId="5" borderId="31" xfId="0" applyNumberFormat="1" applyFont="1" applyFill="1" applyBorder="1" applyAlignment="1">
      <alignment horizontal="center" vertical="center"/>
    </xf>
    <xf numFmtId="3" fontId="2" fillId="5" borderId="27" xfId="0" applyNumberFormat="1" applyFont="1" applyFill="1" applyBorder="1" applyAlignment="1">
      <alignment horizontal="center" vertical="center"/>
    </xf>
    <xf numFmtId="3" fontId="11" fillId="0" borderId="15" xfId="1" applyNumberFormat="1" applyFont="1" applyFill="1" applyBorder="1" applyAlignment="1">
      <alignment horizontal="center" vertical="center" wrapText="1"/>
    </xf>
    <xf numFmtId="3" fontId="11" fillId="0" borderId="18" xfId="1" applyNumberFormat="1" applyFont="1" applyFill="1" applyBorder="1" applyAlignment="1">
      <alignment horizontal="center" vertical="center" wrapText="1"/>
    </xf>
    <xf numFmtId="3" fontId="11" fillId="0" borderId="22" xfId="1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3" fontId="0" fillId="0" borderId="21" xfId="0" applyNumberFormat="1" applyFont="1" applyFill="1" applyBorder="1" applyAlignment="1">
      <alignment horizontal="center" vertical="center" wrapText="1"/>
    </xf>
  </cellXfs>
  <cellStyles count="4">
    <cellStyle name="Normalny" xfId="0" builtinId="0"/>
    <cellStyle name="Normalny 2" xfId="2"/>
    <cellStyle name="Normalny 4" xfId="3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view="pageBreakPreview" zoomScale="70" zoomScaleNormal="70" zoomScaleSheetLayoutView="70" workbookViewId="0">
      <pane ySplit="9" topLeftCell="A17" activePane="bottomLeft" state="frozen"/>
      <selection pane="bottomLeft" activeCell="A21" sqref="A21:D21"/>
    </sheetView>
  </sheetViews>
  <sheetFormatPr defaultColWidth="9.109375" defaultRowHeight="14.4" x14ac:dyDescent="0.3"/>
  <cols>
    <col min="1" max="1" width="6.5546875" style="1" customWidth="1"/>
    <col min="2" max="2" width="22.33203125" style="1" customWidth="1"/>
    <col min="3" max="3" width="20.109375" style="2" customWidth="1"/>
    <col min="4" max="4" width="23.109375" style="3" customWidth="1"/>
    <col min="5" max="5" width="12.88671875" style="3" customWidth="1"/>
    <col min="6" max="6" width="13.88671875" style="3" customWidth="1"/>
    <col min="7" max="7" width="13.6640625" style="3" customWidth="1"/>
    <col min="8" max="8" width="18.21875" style="3" customWidth="1"/>
    <col min="9" max="9" width="15.88671875" style="3" customWidth="1"/>
    <col min="10" max="10" width="13.88671875" style="3" customWidth="1"/>
    <col min="11" max="11" width="18.88671875" style="3" customWidth="1"/>
    <col min="12" max="12" width="17.109375" style="6" customWidth="1"/>
    <col min="13" max="13" width="16.5546875" style="6" customWidth="1"/>
    <col min="14" max="14" width="16.88671875" style="6" customWidth="1"/>
    <col min="15" max="15" width="14" style="6" customWidth="1"/>
    <col min="16" max="16" width="14.33203125" style="7" customWidth="1"/>
    <col min="17" max="17" width="14.5546875" style="7" customWidth="1"/>
    <col min="18" max="18" width="18.109375" style="6" customWidth="1"/>
    <col min="19" max="19" width="17.44140625" style="6" customWidth="1"/>
    <col min="20" max="20" width="16.6640625" style="6" customWidth="1"/>
    <col min="21" max="21" width="17.44140625" style="6" customWidth="1"/>
    <col min="22" max="22" width="23.88671875" style="7" customWidth="1"/>
    <col min="23" max="23" width="31.109375" style="1" customWidth="1"/>
    <col min="24" max="16384" width="9.109375" style="1"/>
  </cols>
  <sheetData>
    <row r="1" spans="1:23" x14ac:dyDescent="0.3">
      <c r="L1" s="4" t="s">
        <v>0</v>
      </c>
      <c r="M1" s="4" t="s">
        <v>1</v>
      </c>
      <c r="N1" s="5" t="s">
        <v>2</v>
      </c>
    </row>
    <row r="2" spans="1:23" x14ac:dyDescent="0.3">
      <c r="L2" s="12">
        <v>1940</v>
      </c>
      <c r="M2" s="12">
        <v>620.79999999999995</v>
      </c>
      <c r="N2" s="13">
        <v>582</v>
      </c>
    </row>
    <row r="3" spans="1:23" x14ac:dyDescent="0.3">
      <c r="L3" s="95"/>
      <c r="M3" s="95"/>
      <c r="N3" s="96"/>
    </row>
    <row r="4" spans="1:23" s="8" customFormat="1" ht="28.5" customHeight="1" x14ac:dyDescent="0.3">
      <c r="B4" s="9" t="s">
        <v>3</v>
      </c>
      <c r="C4" s="10"/>
      <c r="D4" s="11"/>
      <c r="E4" s="3"/>
      <c r="F4" s="3"/>
      <c r="G4" s="3"/>
      <c r="H4" s="3"/>
      <c r="I4" s="3"/>
      <c r="J4" s="3"/>
      <c r="K4" s="3"/>
      <c r="R4" s="6"/>
      <c r="S4" s="6"/>
      <c r="T4" s="6"/>
      <c r="U4" s="6"/>
      <c r="V4" s="7"/>
    </row>
    <row r="5" spans="1:23" s="8" customFormat="1" ht="27.75" customHeight="1" thickBot="1" x14ac:dyDescent="0.35">
      <c r="B5" s="14"/>
      <c r="C5" s="15"/>
      <c r="D5" s="3"/>
      <c r="E5" s="3"/>
      <c r="F5" s="3"/>
      <c r="G5" s="3"/>
      <c r="H5" s="3"/>
      <c r="I5" s="3"/>
      <c r="J5" s="3"/>
      <c r="K5" s="3"/>
      <c r="L5" s="6"/>
      <c r="M5" s="6"/>
      <c r="N5" s="6"/>
      <c r="O5" s="6"/>
      <c r="P5" s="7"/>
      <c r="Q5" s="7"/>
      <c r="R5" s="6"/>
      <c r="S5" s="6"/>
      <c r="T5" s="6"/>
      <c r="U5" s="6"/>
      <c r="V5" s="7"/>
    </row>
    <row r="6" spans="1:23" ht="30" customHeight="1" thickBot="1" x14ac:dyDescent="0.35">
      <c r="A6" s="119" t="s">
        <v>4</v>
      </c>
      <c r="B6" s="119" t="s">
        <v>5</v>
      </c>
      <c r="C6" s="119" t="s">
        <v>6</v>
      </c>
      <c r="D6" s="119" t="s">
        <v>7</v>
      </c>
      <c r="E6" s="100" t="s">
        <v>8</v>
      </c>
      <c r="F6" s="100" t="s">
        <v>9</v>
      </c>
      <c r="G6" s="100" t="s">
        <v>10</v>
      </c>
      <c r="H6" s="100" t="s">
        <v>11</v>
      </c>
      <c r="I6" s="16" t="s">
        <v>12</v>
      </c>
      <c r="J6" s="100" t="s">
        <v>13</v>
      </c>
      <c r="K6" s="113" t="s">
        <v>14</v>
      </c>
      <c r="L6" s="116" t="s">
        <v>12</v>
      </c>
      <c r="M6" s="117"/>
      <c r="N6" s="118"/>
      <c r="O6" s="100" t="s">
        <v>15</v>
      </c>
      <c r="P6" s="100" t="s">
        <v>16</v>
      </c>
      <c r="Q6" s="100" t="s">
        <v>17</v>
      </c>
      <c r="R6" s="101" t="s">
        <v>18</v>
      </c>
      <c r="S6" s="101"/>
      <c r="T6" s="101"/>
      <c r="U6" s="101"/>
      <c r="V6" s="102"/>
      <c r="W6" s="110" t="s">
        <v>67</v>
      </c>
    </row>
    <row r="7" spans="1:23" ht="25.5" customHeight="1" thickBot="1" x14ac:dyDescent="0.35">
      <c r="A7" s="119"/>
      <c r="B7" s="119"/>
      <c r="C7" s="119"/>
      <c r="D7" s="119"/>
      <c r="E7" s="100"/>
      <c r="F7" s="100"/>
      <c r="G7" s="100"/>
      <c r="H7" s="100"/>
      <c r="I7" s="100" t="s">
        <v>19</v>
      </c>
      <c r="J7" s="100"/>
      <c r="K7" s="114"/>
      <c r="L7" s="103" t="s">
        <v>20</v>
      </c>
      <c r="M7" s="103" t="s">
        <v>21</v>
      </c>
      <c r="N7" s="103" t="s">
        <v>22</v>
      </c>
      <c r="O7" s="100"/>
      <c r="P7" s="100"/>
      <c r="Q7" s="100"/>
      <c r="R7" s="101" t="s">
        <v>23</v>
      </c>
      <c r="S7" s="101"/>
      <c r="T7" s="101" t="s">
        <v>24</v>
      </c>
      <c r="U7" s="101"/>
      <c r="V7" s="105" t="s">
        <v>25</v>
      </c>
      <c r="W7" s="111"/>
    </row>
    <row r="8" spans="1:23" ht="120" customHeight="1" thickBot="1" x14ac:dyDescent="0.35">
      <c r="A8" s="119"/>
      <c r="B8" s="119"/>
      <c r="C8" s="119"/>
      <c r="D8" s="119"/>
      <c r="E8" s="100"/>
      <c r="F8" s="100"/>
      <c r="G8" s="100"/>
      <c r="H8" s="100"/>
      <c r="I8" s="100"/>
      <c r="J8" s="100"/>
      <c r="K8" s="115"/>
      <c r="L8" s="104"/>
      <c r="M8" s="104"/>
      <c r="N8" s="104"/>
      <c r="O8" s="100"/>
      <c r="P8" s="100"/>
      <c r="Q8" s="100"/>
      <c r="R8" s="17" t="s">
        <v>26</v>
      </c>
      <c r="S8" s="17" t="s">
        <v>27</v>
      </c>
      <c r="T8" s="17" t="s">
        <v>28</v>
      </c>
      <c r="U8" s="17" t="s">
        <v>29</v>
      </c>
      <c r="V8" s="106"/>
      <c r="W8" s="112"/>
    </row>
    <row r="9" spans="1:23" x14ac:dyDescent="0.3">
      <c r="A9" s="18">
        <v>1</v>
      </c>
      <c r="B9" s="18">
        <v>2</v>
      </c>
      <c r="C9" s="19">
        <v>3</v>
      </c>
      <c r="D9" s="18">
        <v>4</v>
      </c>
      <c r="E9" s="18">
        <v>5</v>
      </c>
      <c r="F9" s="19">
        <v>6</v>
      </c>
      <c r="G9" s="18">
        <v>7</v>
      </c>
      <c r="H9" s="18">
        <v>8</v>
      </c>
      <c r="I9" s="19">
        <v>9</v>
      </c>
      <c r="J9" s="18">
        <v>10</v>
      </c>
      <c r="K9" s="18">
        <v>11</v>
      </c>
      <c r="L9" s="19">
        <v>12</v>
      </c>
      <c r="M9" s="18">
        <v>13</v>
      </c>
      <c r="N9" s="18">
        <v>14</v>
      </c>
      <c r="O9" s="19">
        <v>18</v>
      </c>
      <c r="P9" s="18">
        <v>19</v>
      </c>
      <c r="Q9" s="18">
        <v>20</v>
      </c>
      <c r="R9" s="20">
        <v>21</v>
      </c>
      <c r="S9" s="20">
        <v>22</v>
      </c>
      <c r="T9" s="20">
        <v>23</v>
      </c>
      <c r="U9" s="20">
        <v>24</v>
      </c>
      <c r="V9" s="84">
        <v>25</v>
      </c>
      <c r="W9" s="92">
        <v>25</v>
      </c>
    </row>
    <row r="10" spans="1:23" ht="15" thickBot="1" x14ac:dyDescent="0.35">
      <c r="A10" s="107" t="s">
        <v>40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9"/>
    </row>
    <row r="11" spans="1:23" ht="72" x14ac:dyDescent="0.3">
      <c r="A11" s="69" t="s">
        <v>30</v>
      </c>
      <c r="B11" s="70" t="s">
        <v>41</v>
      </c>
      <c r="C11" s="64" t="s">
        <v>42</v>
      </c>
      <c r="D11" s="64" t="s">
        <v>43</v>
      </c>
      <c r="E11" s="40"/>
      <c r="F11" s="40"/>
      <c r="G11" s="41"/>
      <c r="H11" s="42">
        <v>5</v>
      </c>
      <c r="I11" s="40"/>
      <c r="J11" s="41">
        <v>1</v>
      </c>
      <c r="K11" s="43">
        <f>SUM(L11:N11)</f>
        <v>0</v>
      </c>
      <c r="L11" s="44"/>
      <c r="M11" s="39"/>
      <c r="N11" s="39"/>
      <c r="O11" s="22">
        <f t="shared" ref="O11:O20" si="0">H11*$L$2*J11</f>
        <v>9700</v>
      </c>
      <c r="P11" s="23">
        <f t="shared" ref="P11:P20" si="1">I11*$N$2*J11</f>
        <v>0</v>
      </c>
      <c r="Q11" s="24">
        <f t="shared" ref="Q11:Q20" si="2">SUM(M11+N11+L11+O11+P11)</f>
        <v>9700</v>
      </c>
      <c r="R11" s="45">
        <v>9700</v>
      </c>
      <c r="S11" s="71"/>
      <c r="T11" s="45"/>
      <c r="U11" s="72"/>
      <c r="V11" s="73">
        <f>SUM(R11:U11)</f>
        <v>9700</v>
      </c>
      <c r="W11" s="97" t="s">
        <v>59</v>
      </c>
    </row>
    <row r="12" spans="1:23" ht="96" customHeight="1" x14ac:dyDescent="0.3">
      <c r="A12" s="63" t="s">
        <v>31</v>
      </c>
      <c r="B12" s="63" t="s">
        <v>41</v>
      </c>
      <c r="C12" s="62" t="s">
        <v>44</v>
      </c>
      <c r="D12" s="62" t="s">
        <v>45</v>
      </c>
      <c r="E12" s="74"/>
      <c r="F12" s="74"/>
      <c r="G12" s="75"/>
      <c r="H12" s="76"/>
      <c r="I12" s="74"/>
      <c r="J12" s="75"/>
      <c r="K12" s="77">
        <f t="shared" ref="K12:K20" si="3">SUM(L12:N12)</f>
        <v>227247</v>
      </c>
      <c r="L12" s="78">
        <v>42747</v>
      </c>
      <c r="M12" s="79">
        <v>184500</v>
      </c>
      <c r="N12" s="79"/>
      <c r="O12" s="35">
        <f t="shared" si="0"/>
        <v>0</v>
      </c>
      <c r="P12" s="80">
        <f t="shared" si="1"/>
        <v>0</v>
      </c>
      <c r="Q12" s="37">
        <f t="shared" si="2"/>
        <v>227247</v>
      </c>
      <c r="R12" s="35"/>
      <c r="S12" s="36"/>
      <c r="T12" s="35">
        <v>184500</v>
      </c>
      <c r="U12" s="81">
        <v>42747</v>
      </c>
      <c r="V12" s="37">
        <f t="shared" ref="V12:V20" si="4">SUM(R12:U12)</f>
        <v>227247</v>
      </c>
      <c r="W12" s="98" t="s">
        <v>61</v>
      </c>
    </row>
    <row r="13" spans="1:23" ht="72" x14ac:dyDescent="0.3">
      <c r="A13" s="82" t="s">
        <v>32</v>
      </c>
      <c r="B13" s="61" t="s">
        <v>41</v>
      </c>
      <c r="C13" s="46" t="s">
        <v>46</v>
      </c>
      <c r="D13" s="46" t="s">
        <v>47</v>
      </c>
      <c r="E13" s="49"/>
      <c r="F13" s="49"/>
      <c r="G13" s="50"/>
      <c r="H13" s="51"/>
      <c r="I13" s="49"/>
      <c r="J13" s="50"/>
      <c r="K13" s="52">
        <f t="shared" si="3"/>
        <v>39500</v>
      </c>
      <c r="L13" s="53">
        <v>14500</v>
      </c>
      <c r="M13" s="48">
        <v>25000</v>
      </c>
      <c r="N13" s="48"/>
      <c r="O13" s="28">
        <f t="shared" si="0"/>
        <v>0</v>
      </c>
      <c r="P13" s="29">
        <f t="shared" si="1"/>
        <v>0</v>
      </c>
      <c r="Q13" s="30">
        <f t="shared" si="2"/>
        <v>39500</v>
      </c>
      <c r="R13" s="55">
        <v>25000</v>
      </c>
      <c r="S13" s="56">
        <v>14500</v>
      </c>
      <c r="T13" s="55"/>
      <c r="U13" s="54"/>
      <c r="V13" s="88">
        <f t="shared" si="4"/>
        <v>39500</v>
      </c>
      <c r="W13" s="90" t="s">
        <v>62</v>
      </c>
    </row>
    <row r="14" spans="1:23" ht="72" x14ac:dyDescent="0.3">
      <c r="A14" s="61" t="s">
        <v>33</v>
      </c>
      <c r="B14" s="61" t="s">
        <v>41</v>
      </c>
      <c r="C14" s="46" t="s">
        <v>48</v>
      </c>
      <c r="D14" s="46" t="s">
        <v>49</v>
      </c>
      <c r="E14" s="49"/>
      <c r="F14" s="49"/>
      <c r="G14" s="50"/>
      <c r="H14" s="51"/>
      <c r="I14" s="49"/>
      <c r="J14" s="50"/>
      <c r="K14" s="52">
        <f t="shared" si="3"/>
        <v>24231</v>
      </c>
      <c r="L14" s="53"/>
      <c r="M14" s="48">
        <v>24231</v>
      </c>
      <c r="N14" s="48"/>
      <c r="O14" s="28">
        <f t="shared" si="0"/>
        <v>0</v>
      </c>
      <c r="P14" s="29">
        <f t="shared" si="1"/>
        <v>0</v>
      </c>
      <c r="Q14" s="30">
        <f t="shared" si="2"/>
        <v>24231</v>
      </c>
      <c r="R14" s="55">
        <v>24231</v>
      </c>
      <c r="S14" s="56"/>
      <c r="T14" s="55"/>
      <c r="U14" s="54"/>
      <c r="V14" s="88">
        <f t="shared" si="4"/>
        <v>24231</v>
      </c>
      <c r="W14" s="86" t="s">
        <v>60</v>
      </c>
    </row>
    <row r="15" spans="1:23" s="21" customFormat="1" ht="104.4" customHeight="1" x14ac:dyDescent="0.3">
      <c r="A15" s="82" t="s">
        <v>34</v>
      </c>
      <c r="B15" s="61" t="s">
        <v>41</v>
      </c>
      <c r="C15" s="46" t="s">
        <v>50</v>
      </c>
      <c r="D15" s="46" t="s">
        <v>51</v>
      </c>
      <c r="E15" s="32"/>
      <c r="F15" s="32"/>
      <c r="G15" s="33"/>
      <c r="H15" s="34"/>
      <c r="I15" s="32"/>
      <c r="J15" s="33"/>
      <c r="K15" s="47">
        <f t="shared" si="3"/>
        <v>17724</v>
      </c>
      <c r="L15" s="25"/>
      <c r="M15" s="26">
        <v>17724</v>
      </c>
      <c r="N15" s="26"/>
      <c r="O15" s="28">
        <f t="shared" si="0"/>
        <v>0</v>
      </c>
      <c r="P15" s="29">
        <f t="shared" si="1"/>
        <v>0</v>
      </c>
      <c r="Q15" s="30">
        <f t="shared" si="2"/>
        <v>17724</v>
      </c>
      <c r="R15" s="28">
        <v>17724</v>
      </c>
      <c r="S15" s="31"/>
      <c r="T15" s="28"/>
      <c r="U15" s="27"/>
      <c r="V15" s="88">
        <f t="shared" si="4"/>
        <v>17724</v>
      </c>
      <c r="W15" s="85" t="s">
        <v>66</v>
      </c>
    </row>
    <row r="16" spans="1:23" s="21" customFormat="1" ht="100.8" x14ac:dyDescent="0.3">
      <c r="A16" s="61" t="s">
        <v>35</v>
      </c>
      <c r="B16" s="61" t="s">
        <v>41</v>
      </c>
      <c r="C16" s="46" t="s">
        <v>52</v>
      </c>
      <c r="D16" s="46" t="s">
        <v>53</v>
      </c>
      <c r="E16" s="32"/>
      <c r="F16" s="32"/>
      <c r="G16" s="33"/>
      <c r="H16" s="34"/>
      <c r="I16" s="32"/>
      <c r="J16" s="33"/>
      <c r="K16" s="47">
        <f t="shared" si="3"/>
        <v>92500</v>
      </c>
      <c r="L16" s="25">
        <v>92500</v>
      </c>
      <c r="M16" s="26"/>
      <c r="N16" s="26"/>
      <c r="O16" s="28">
        <f t="shared" si="0"/>
        <v>0</v>
      </c>
      <c r="P16" s="29">
        <f t="shared" si="1"/>
        <v>0</v>
      </c>
      <c r="Q16" s="30">
        <f t="shared" si="2"/>
        <v>92500</v>
      </c>
      <c r="R16" s="28"/>
      <c r="S16" s="31">
        <v>92500</v>
      </c>
      <c r="T16" s="28"/>
      <c r="U16" s="27"/>
      <c r="V16" s="88">
        <f t="shared" si="4"/>
        <v>92500</v>
      </c>
      <c r="W16" s="85" t="s">
        <v>63</v>
      </c>
    </row>
    <row r="17" spans="1:23" ht="72" x14ac:dyDescent="0.3">
      <c r="A17" s="82" t="s">
        <v>36</v>
      </c>
      <c r="B17" s="61" t="s">
        <v>41</v>
      </c>
      <c r="C17" s="65" t="s">
        <v>54</v>
      </c>
      <c r="D17" s="65" t="s">
        <v>55</v>
      </c>
      <c r="E17" s="57"/>
      <c r="F17" s="57"/>
      <c r="G17" s="58"/>
      <c r="H17" s="59"/>
      <c r="I17" s="57"/>
      <c r="J17" s="58"/>
      <c r="K17" s="52">
        <f t="shared" si="3"/>
        <v>84000</v>
      </c>
      <c r="L17" s="53">
        <v>84000</v>
      </c>
      <c r="M17" s="48"/>
      <c r="N17" s="48"/>
      <c r="O17" s="28">
        <f t="shared" si="0"/>
        <v>0</v>
      </c>
      <c r="P17" s="29">
        <f t="shared" si="1"/>
        <v>0</v>
      </c>
      <c r="Q17" s="30">
        <f t="shared" si="2"/>
        <v>84000</v>
      </c>
      <c r="R17" s="55"/>
      <c r="S17" s="56">
        <v>84000</v>
      </c>
      <c r="T17" s="55"/>
      <c r="U17" s="54"/>
      <c r="V17" s="88">
        <f t="shared" si="4"/>
        <v>84000</v>
      </c>
      <c r="W17" s="87" t="s">
        <v>68</v>
      </c>
    </row>
    <row r="18" spans="1:23" s="21" customFormat="1" ht="57.6" x14ac:dyDescent="0.3">
      <c r="A18" s="61" t="s">
        <v>37</v>
      </c>
      <c r="B18" s="61" t="s">
        <v>41</v>
      </c>
      <c r="C18" s="46" t="s">
        <v>52</v>
      </c>
      <c r="D18" s="46" t="s">
        <v>56</v>
      </c>
      <c r="E18" s="32"/>
      <c r="F18" s="32"/>
      <c r="G18" s="33"/>
      <c r="H18" s="34"/>
      <c r="I18" s="32"/>
      <c r="J18" s="33"/>
      <c r="K18" s="47">
        <f t="shared" si="3"/>
        <v>26000</v>
      </c>
      <c r="L18" s="25"/>
      <c r="M18" s="26">
        <v>23000</v>
      </c>
      <c r="N18" s="26">
        <v>3000</v>
      </c>
      <c r="O18" s="28">
        <f t="shared" si="0"/>
        <v>0</v>
      </c>
      <c r="P18" s="29">
        <f t="shared" si="1"/>
        <v>0</v>
      </c>
      <c r="Q18" s="30">
        <f t="shared" si="2"/>
        <v>26000</v>
      </c>
      <c r="R18" s="28">
        <v>26000</v>
      </c>
      <c r="S18" s="31"/>
      <c r="T18" s="28"/>
      <c r="U18" s="27"/>
      <c r="V18" s="88">
        <f t="shared" si="4"/>
        <v>26000</v>
      </c>
      <c r="W18" s="85" t="s">
        <v>64</v>
      </c>
    </row>
    <row r="19" spans="1:23" ht="72" x14ac:dyDescent="0.3">
      <c r="A19" s="82" t="s">
        <v>38</v>
      </c>
      <c r="B19" s="61" t="s">
        <v>41</v>
      </c>
      <c r="C19" s="46" t="s">
        <v>52</v>
      </c>
      <c r="D19" s="46" t="s">
        <v>57</v>
      </c>
      <c r="E19" s="32"/>
      <c r="F19" s="32"/>
      <c r="G19" s="33"/>
      <c r="H19" s="34"/>
      <c r="I19" s="32"/>
      <c r="J19" s="33"/>
      <c r="K19" s="47">
        <f t="shared" si="3"/>
        <v>100000</v>
      </c>
      <c r="L19" s="25"/>
      <c r="M19" s="26">
        <v>100000</v>
      </c>
      <c r="N19" s="26"/>
      <c r="O19" s="28">
        <f t="shared" si="0"/>
        <v>0</v>
      </c>
      <c r="P19" s="29">
        <f t="shared" si="1"/>
        <v>0</v>
      </c>
      <c r="Q19" s="30">
        <f t="shared" si="2"/>
        <v>100000</v>
      </c>
      <c r="R19" s="55">
        <v>100000</v>
      </c>
      <c r="S19" s="56"/>
      <c r="T19" s="55"/>
      <c r="U19" s="54"/>
      <c r="V19" s="88">
        <f t="shared" si="4"/>
        <v>100000</v>
      </c>
      <c r="W19" s="85" t="s">
        <v>65</v>
      </c>
    </row>
    <row r="20" spans="1:23" ht="115.5" customHeight="1" thickBot="1" x14ac:dyDescent="0.35">
      <c r="A20" s="61" t="s">
        <v>39</v>
      </c>
      <c r="B20" s="61" t="s">
        <v>41</v>
      </c>
      <c r="C20" s="46" t="s">
        <v>52</v>
      </c>
      <c r="D20" s="46" t="s">
        <v>71</v>
      </c>
      <c r="E20" s="32">
        <v>1</v>
      </c>
      <c r="F20" s="32"/>
      <c r="G20" s="33"/>
      <c r="H20" s="120" t="s">
        <v>69</v>
      </c>
      <c r="I20" s="32"/>
      <c r="J20" s="33">
        <v>5</v>
      </c>
      <c r="K20" s="66">
        <f t="shared" si="3"/>
        <v>96200</v>
      </c>
      <c r="L20" s="25"/>
      <c r="M20" s="26">
        <v>80000</v>
      </c>
      <c r="N20" s="26">
        <v>16200</v>
      </c>
      <c r="O20" s="67">
        <v>333680</v>
      </c>
      <c r="P20" s="29">
        <f t="shared" si="1"/>
        <v>0</v>
      </c>
      <c r="Q20" s="30">
        <f t="shared" si="2"/>
        <v>429880</v>
      </c>
      <c r="R20" s="55">
        <v>429880</v>
      </c>
      <c r="S20" s="56"/>
      <c r="T20" s="55"/>
      <c r="U20" s="54"/>
      <c r="V20" s="89">
        <f t="shared" si="4"/>
        <v>429880</v>
      </c>
      <c r="W20" s="91" t="s">
        <v>70</v>
      </c>
    </row>
    <row r="21" spans="1:23" s="68" customFormat="1" ht="15" thickBot="1" x14ac:dyDescent="0.35">
      <c r="A21" s="99" t="s">
        <v>58</v>
      </c>
      <c r="B21" s="99"/>
      <c r="C21" s="99"/>
      <c r="D21" s="99"/>
      <c r="E21" s="38">
        <f>SUM(E11:E20)</f>
        <v>1</v>
      </c>
      <c r="F21" s="38">
        <f>SUM(F11:F20)</f>
        <v>0</v>
      </c>
      <c r="G21" s="38">
        <f>SUM(G11:G20)</f>
        <v>0</v>
      </c>
      <c r="H21" s="38">
        <f t="shared" ref="H21:V21" si="5">SUM(H11:H20)</f>
        <v>5</v>
      </c>
      <c r="I21" s="38">
        <f t="shared" si="5"/>
        <v>0</v>
      </c>
      <c r="J21" s="38"/>
      <c r="K21" s="38">
        <f t="shared" si="5"/>
        <v>707402</v>
      </c>
      <c r="L21" s="38">
        <f t="shared" si="5"/>
        <v>233747</v>
      </c>
      <c r="M21" s="38">
        <f t="shared" si="5"/>
        <v>454455</v>
      </c>
      <c r="N21" s="38">
        <f t="shared" si="5"/>
        <v>19200</v>
      </c>
      <c r="O21" s="38">
        <f t="shared" si="5"/>
        <v>343380</v>
      </c>
      <c r="P21" s="38">
        <f t="shared" si="5"/>
        <v>0</v>
      </c>
      <c r="Q21" s="38">
        <f t="shared" si="5"/>
        <v>1050782</v>
      </c>
      <c r="R21" s="38">
        <f t="shared" si="5"/>
        <v>632535</v>
      </c>
      <c r="S21" s="38">
        <f t="shared" si="5"/>
        <v>191000</v>
      </c>
      <c r="T21" s="38">
        <f t="shared" si="5"/>
        <v>184500</v>
      </c>
      <c r="U21" s="38">
        <f t="shared" si="5"/>
        <v>42747</v>
      </c>
      <c r="V21" s="83">
        <f t="shared" si="5"/>
        <v>1050782</v>
      </c>
      <c r="W21" s="93"/>
    </row>
    <row r="22" spans="1:23" x14ac:dyDescent="0.3">
      <c r="W22" s="93"/>
    </row>
    <row r="23" spans="1:23" x14ac:dyDescent="0.3">
      <c r="B23" s="60"/>
      <c r="W23" s="94"/>
    </row>
    <row r="24" spans="1:23" x14ac:dyDescent="0.3">
      <c r="B24" s="60"/>
      <c r="W24" s="94"/>
    </row>
    <row r="25" spans="1:23" x14ac:dyDescent="0.3">
      <c r="B25" s="60"/>
      <c r="W25" s="93"/>
    </row>
    <row r="26" spans="1:23" x14ac:dyDescent="0.3">
      <c r="B26" s="60"/>
      <c r="W26" s="93"/>
    </row>
    <row r="27" spans="1:23" x14ac:dyDescent="0.3">
      <c r="B27" s="60"/>
      <c r="W27" s="93"/>
    </row>
    <row r="28" spans="1:23" x14ac:dyDescent="0.3">
      <c r="W28" s="93"/>
    </row>
    <row r="29" spans="1:23" x14ac:dyDescent="0.3">
      <c r="W29" s="93"/>
    </row>
    <row r="30" spans="1:23" x14ac:dyDescent="0.3">
      <c r="W30" s="93"/>
    </row>
    <row r="31" spans="1:23" x14ac:dyDescent="0.3">
      <c r="W31" s="93"/>
    </row>
    <row r="32" spans="1:23" x14ac:dyDescent="0.3">
      <c r="W32" s="94"/>
    </row>
    <row r="33" spans="23:23" x14ac:dyDescent="0.3">
      <c r="W33" s="93"/>
    </row>
    <row r="34" spans="23:23" x14ac:dyDescent="0.3">
      <c r="W34" s="93"/>
    </row>
    <row r="35" spans="23:23" x14ac:dyDescent="0.3">
      <c r="W35" s="94"/>
    </row>
    <row r="36" spans="23:23" x14ac:dyDescent="0.3">
      <c r="W36" s="93"/>
    </row>
    <row r="37" spans="23:23" x14ac:dyDescent="0.3">
      <c r="W37" s="93"/>
    </row>
    <row r="38" spans="23:23" x14ac:dyDescent="0.3">
      <c r="W38" s="93"/>
    </row>
    <row r="39" spans="23:23" x14ac:dyDescent="0.3">
      <c r="W39" s="93"/>
    </row>
    <row r="40" spans="23:23" x14ac:dyDescent="0.3">
      <c r="W40" s="93"/>
    </row>
  </sheetData>
  <mergeCells count="25">
    <mergeCell ref="W6:W8"/>
    <mergeCell ref="K6:K8"/>
    <mergeCell ref="L6:N6"/>
    <mergeCell ref="F6:F8"/>
    <mergeCell ref="A6:A8"/>
    <mergeCell ref="B6:B8"/>
    <mergeCell ref="C6:C8"/>
    <mergeCell ref="D6:D8"/>
    <mergeCell ref="E6:E8"/>
    <mergeCell ref="A21:D21"/>
    <mergeCell ref="P6:P8"/>
    <mergeCell ref="Q6:Q8"/>
    <mergeCell ref="R6:V6"/>
    <mergeCell ref="I7:I8"/>
    <mergeCell ref="L7:L8"/>
    <mergeCell ref="M7:M8"/>
    <mergeCell ref="N7:N8"/>
    <mergeCell ref="R7:S7"/>
    <mergeCell ref="T7:U7"/>
    <mergeCell ref="V7:V8"/>
    <mergeCell ref="O6:O8"/>
    <mergeCell ref="G6:G8"/>
    <mergeCell ref="H6:H8"/>
    <mergeCell ref="A10:W10"/>
    <mergeCell ref="J6:J8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paperSize="8" scale="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łódzkie</vt:lpstr>
      <vt:lpstr>łódzkie!Obszar_wydruku</vt:lpstr>
      <vt:lpstr>łódzkie!Tytuły_wydruku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Dagmara Szulęcka</dc:creator>
  <cp:lastModifiedBy>Romuald Kolasa</cp:lastModifiedBy>
  <cp:lastPrinted>2022-06-06T13:24:34Z</cp:lastPrinted>
  <dcterms:created xsi:type="dcterms:W3CDTF">2022-04-05T15:53:19Z</dcterms:created>
  <dcterms:modified xsi:type="dcterms:W3CDTF">2022-08-23T08:10:05Z</dcterms:modified>
</cp:coreProperties>
</file>