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k\Documents\strona GOVpl rzeczy do zamieszczenia\Zasady obsługi Funduszy\"/>
    </mc:Choice>
  </mc:AlternateContent>
  <bookViews>
    <workbookView xWindow="0" yWindow="0" windowWidth="28800" windowHeight="12240" firstSheet="2" activeTab="2"/>
  </bookViews>
  <sheets>
    <sheet name="33 MWp" sheetId="5" state="hidden" r:id="rId1"/>
    <sheet name="39 MWł" sheetId="6" state="hidden" r:id="rId2"/>
    <sheet name="wykaz kosztów" sheetId="7" r:id="rId3"/>
    <sheet name="Arkusz1" sheetId="8" state="hidden" r:id="rId4"/>
  </sheets>
  <calcPr calcId="162913" iterateDelta="1E-4"/>
</workbook>
</file>

<file path=xl/calcChain.xml><?xml version="1.0" encoding="utf-8"?>
<calcChain xmlns="http://schemas.openxmlformats.org/spreadsheetml/2006/main">
  <c r="E21" i="6" l="1"/>
  <c r="E21" i="5"/>
  <c r="D21" i="6" l="1"/>
  <c r="D44" i="6"/>
  <c r="D19" i="6"/>
  <c r="D3" i="6"/>
  <c r="E56" i="6"/>
  <c r="D44" i="5"/>
  <c r="D21" i="5"/>
  <c r="D19" i="5"/>
  <c r="D3" i="5"/>
  <c r="D56" i="6" l="1"/>
  <c r="D56" i="5"/>
  <c r="E56" i="5" l="1"/>
</calcChain>
</file>

<file path=xl/sharedStrings.xml><?xml version="1.0" encoding="utf-8"?>
<sst xmlns="http://schemas.openxmlformats.org/spreadsheetml/2006/main" count="101" uniqueCount="60">
  <si>
    <t>reklama w telewizji, radio, prasie lub innych mediach</t>
  </si>
  <si>
    <t>promocja w punktach sprzedaży;</t>
  </si>
  <si>
    <t>przygotowanie stoisk i materiałów informacyjno-promocyjnych</t>
  </si>
  <si>
    <t>udział w pokazach, wystawach i targach</t>
  </si>
  <si>
    <t>organizacja szkoleń i konferencji</t>
  </si>
  <si>
    <t>prowadzenie serwisu internetowego</t>
  </si>
  <si>
    <t>najem powierzchni informacyjno-promocyjnych</t>
  </si>
  <si>
    <t>publikacja i dystrybucja broszur, ulotek, plakatów, zaproszeń i innych materiałów informacyjno-promocyjnych</t>
  </si>
  <si>
    <t>wynagrodzenie dostawcy towarów lub usług, niezbędnych do realizacji zadania</t>
  </si>
  <si>
    <t>zakup rzeczowych aktywów obrotowych</t>
  </si>
  <si>
    <t>najem środków trwałych albo amortyzacji zakupionych środków trwałych, w przypadku gdy zakup jest</t>
  </si>
  <si>
    <t>badania naukowe i prace rozwojowe</t>
  </si>
  <si>
    <t>Koszt w przypadku realizacji zadania poza siedzibą podmiotu wykorzystującego środki finansowe funduszu</t>
  </si>
  <si>
    <t>podróży samolotem w klasie ekonomicznej, koleją lub innym publicznym środkiem transportu w I lub II klasie</t>
  </si>
  <si>
    <t xml:space="preserve">podróży samochodem, </t>
  </si>
  <si>
    <t>zakwaterowania</t>
  </si>
  <si>
    <t>koszty ogólne - do wysokości 5% kosztów poniesionych na realizację zadania</t>
  </si>
  <si>
    <t>Razem</t>
  </si>
  <si>
    <t>Kwota udzielonego wsparcia</t>
  </si>
  <si>
    <t xml:space="preserve">działalności krajowych organizacji branżowych, w tym ich przedstawicieli, biorących udział w pracach
specjalistycznych stałych i roboczych komitetów organizacji międzynarodowych lub będących członkami statutowych organów tych organizacji, zajmujących się problemami danej branży
działalności krajowych organizacji branżowych, w tym ich przedstawicieli, biorących udział w pracach
specjalistycznych stałych i roboczych komitetów organizacji międzynarodowych lub będących członkami statutowych organów tych organizacji, zajmujących się problemami danej branży
</t>
  </si>
  <si>
    <t>pobytu w miejscu realizacji operacji, w tym wyżywienia, przejazdów, połączeń telefonicznych.</t>
  </si>
  <si>
    <t>Badanie efektywności zadania wykonane przez niezależny podmiot</t>
  </si>
  <si>
    <t>FP-MWp-b- 033/2017</t>
  </si>
  <si>
    <t>FP-MWł-b- 039/2017</t>
  </si>
  <si>
    <t>Rozliczenie Fundusz Promocji Mięsa Wieprzowego</t>
  </si>
  <si>
    <t>Rozliczenie Fundusz Promocji Mięsa Wołowego</t>
  </si>
  <si>
    <t>Lp</t>
  </si>
  <si>
    <t xml:space="preserve">Szczegółowy wykaz kosztów </t>
  </si>
  <si>
    <t>Opis</t>
  </si>
  <si>
    <t>podróż samochodem</t>
  </si>
  <si>
    <t>nocleg</t>
  </si>
  <si>
    <t>koszt wykonania badania efektywności zadania</t>
  </si>
  <si>
    <t>najem środków trwałych albo amortyzacji zakupionych środków trwałych, w przypadku gdy zakup jest bardziej opłacalny lub najem jest niemożliwy</t>
  </si>
  <si>
    <t>koszty biletów lotniczych, biletów PKP, PKS lub innych środków komunikacji publicznej</t>
  </si>
  <si>
    <t>do wysokości 5% kosztów bezpośrenich</t>
  </si>
  <si>
    <t>koszt podajemy w PLN</t>
  </si>
  <si>
    <t xml:space="preserve">dzierżawa powierzchni wystawienniczej wraz z obligatoryjnymi opłatami, dzierżawa powierzchni informacyjnej </t>
  </si>
  <si>
    <t xml:space="preserve">opłaty rejestracyjne, karty wstępu, wjazdu, stoiska dla zwierząt, ubezpieczenie zwierząt, ochrona, nadzór sanitarno - weterynaryjny, przygotowanie zwierząt do wystawy, </t>
  </si>
  <si>
    <t>wyżywienie, przejazdy lokalne itp.</t>
  </si>
  <si>
    <t>wymagane jest wskazanie orientacyjnej ilości poszczególnych materiałów</t>
  </si>
  <si>
    <t>składka członkowska, opłaty za uczestnictwo w kongresach związanych z przynależnością do organizacji międzynarodowej</t>
  </si>
  <si>
    <t>raklama w TV, radio, prasie, internecie (kampanie i reklamy w seriwsach społecznościowych, reklama on-line np. banery reklamowe), reklama kinowa, reklama zewnętrzna typu outdoor (np. citylight, billboard)</t>
  </si>
  <si>
    <t>degustacja, konkursy</t>
  </si>
  <si>
    <t>zabudowa stoiska wraz z przyłączami, opracowanie treści materiałów informacyjno - promocyjnych i ich produkcja dot.: 1) dużych materiałów (tablice informacyjne - reklamowe, plakaty, bannery, stand-y, roll-upy, ścianki konferencyjne, 2) materiałów drukowanych  (publikacje, dokumenty programowe, broszury, ulotki, biuletyny, katalogi 3) gadżetów (długopis, notes, teczka, pendrive itp.) 4) materiałów multimedialnych (prezentacja, film)</t>
  </si>
  <si>
    <t>wynajem sali, materiały konferencyjne, koszty wykładowców/prelegentów, obsługi szkoleń</t>
  </si>
  <si>
    <t>materiały pomocnicze związane z realizacją zadania od których oczekuje się, że zostaną zużyte, np. materiały biurowe</t>
  </si>
  <si>
    <t>najem namiotów, lad i stoisk promocyjnych, sprzętu kuchennego, innego sprzętu niezbędnego do realizacji zadania lub amortyzadcja środków trwałych w przypadku gdy zakup jest bardziej opłacalny lub najem jest niemożliwy</t>
  </si>
  <si>
    <t>budowa i prowadzenie strony internetowej, zakup domeny i hostingu, prowadzenie funpage'a</t>
  </si>
  <si>
    <t>proszę wskazać orientacyjną powierzchnię stoiska/powierzchni wystawienniczej</t>
  </si>
  <si>
    <t>publikacje, usługi kurierskie i pocztowe i inne dot. procesu dystrubucji, druk wydawnictw (książki, kalendarze, kolorowanki, inne), druk plakatów, ulotek, zaproszeń</t>
  </si>
  <si>
    <t>koszty badań, prac analitycznych, badań laboratoryjnych</t>
  </si>
  <si>
    <t>wymagane jest przedstawienie biletów lotniiczych, kart pokładowych</t>
  </si>
  <si>
    <t>wynagrodzenie osób zatrudnionych do realizacji zadania, np. hostess, konferansjerów, moderatorów, kucharzy, koordynatora itp., nagrody, produkty/surowce do degustacji, catering, przygotowanie i organizacja konkursów, koszty transportu  (autokar)</t>
  </si>
  <si>
    <t>w przypadku braku możliwości wskazania konkretnych ilości, proszę wskazać orientacyjne ilości materiałów stosując sformułowania: "nie mniej niż..", "co najmniej…"</t>
  </si>
  <si>
    <r>
      <t xml:space="preserve">Kategorie kosztów kwalifikowalnych określonych w załączniku do </t>
    </r>
    <r>
      <rPr>
        <b/>
        <i/>
        <sz val="10"/>
        <color theme="1"/>
        <rFont val="Verdana"/>
        <family val="2"/>
        <charset val="238"/>
      </rPr>
      <t>Rozporządzenia w sprawie szczegółowych warunków i trybu udzielania wsparcia finansowego z funduszy promocji produktów rolno-spożywczych</t>
    </r>
  </si>
  <si>
    <r>
      <t xml:space="preserve">koszty zwiazane wyłącznie z publikacją reklam w </t>
    </r>
    <r>
      <rPr>
        <u/>
        <sz val="10"/>
        <color theme="1"/>
        <rFont val="Verdana"/>
        <family val="2"/>
        <charset val="238"/>
      </rPr>
      <t>mediach</t>
    </r>
    <r>
      <rPr>
        <sz val="10"/>
        <color theme="1"/>
        <rFont val="Verdana"/>
        <family val="2"/>
        <charset val="238"/>
      </rPr>
      <t>. Nie dopuszczamy kosztów materiałów reklamowych, tj. ulotek, plakatów.</t>
    </r>
  </si>
  <si>
    <r>
      <t xml:space="preserve">badanie, z którego zostanie stworzony raport wykonany przez </t>
    </r>
    <r>
      <rPr>
        <u/>
        <sz val="10"/>
        <color theme="1"/>
        <rFont val="Verdana"/>
        <family val="2"/>
        <charset val="238"/>
      </rPr>
      <t xml:space="preserve">niezależny podmiot, </t>
    </r>
    <r>
      <rPr>
        <sz val="10"/>
        <color theme="1"/>
        <rFont val="Verdana"/>
        <family val="2"/>
        <charset val="238"/>
      </rPr>
      <t xml:space="preserve">który oceni w spoób obiektywny realizację zadania. Raport winien być podpisany przez podmiot go wykonujący. </t>
    </r>
  </si>
  <si>
    <t xml:space="preserve">stawka w Polsce 480 PLN za 1 dobę, stawka poza Polską - do wysokości stawki określonej w Załącznku do Rozporządzenia Ministra Pracy i Polityki Społeczniej. Wymagane jest opis faktury/rachunku: stawka*liczba osób*liczba dni. Przeliczenie waluty obcej na złote dokonuje się według: kursu średniego danej waluty obcej ogłoszonego przez Narodowy Bank Polski na ostatni dzień roboczy poprzedzający dzień powstania obowiązku podatkowego (art. 31a ust. 1 ustawy o podatku od towarów i usług).
</t>
  </si>
  <si>
    <r>
      <t>stawka w Polsce 160 PLN za 1 dobę, stawka poza Polską - do wysokości stawki określonej w Załączniku do</t>
    </r>
    <r>
      <rPr>
        <i/>
        <sz val="10"/>
        <color theme="1"/>
        <rFont val="Verdana"/>
        <family val="2"/>
        <charset val="238"/>
      </rPr>
      <t xml:space="preserve"> Rozporządzenia Ministra Pracy i Polityki Społecznie w sprawie należności przysługujących pracownikowi zatrudnionemu w państwowej lub samorządowej jednostce sfery budżetowej z tytułu podróży służbowej</t>
    </r>
    <r>
      <rPr>
        <sz val="10"/>
        <color theme="1"/>
        <rFont val="Verdana"/>
        <family val="2"/>
        <charset val="238"/>
      </rPr>
      <t>. Wszystkie koszty związane z pobytem nie mogą przekroczyć stawki określonej w rozporządzeniu. Wymagane jest opis faktury/rachunku: stawka*liczba osób*liczba dni. Przeliczenie waluty obcej na złote dokonuje się według: kursu średniego danej waluty obcej ogłoszonego przez Narodowy Bank Polski na ostatni dzień roboczy poprzedzający dzień powstania obowiązku podatkowego (art. 31a ust. 1 ustawy o podatku od towarów i usług).</t>
    </r>
  </si>
  <si>
    <t>stawka 1,15 PLN za 1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</si>
</sst>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rgb="FF339966"/>
      <name val="Arial"/>
      <family val="2"/>
      <charset val="238"/>
    </font>
    <font>
      <sz val="10"/>
      <color rgb="FF339966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33996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6"/>
      <color rgb="FF339966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0"/>
      <color rgb="FF339966"/>
      <name val="Verdana"/>
      <family val="2"/>
      <charset val="238"/>
    </font>
    <font>
      <sz val="10"/>
      <color rgb="FF339966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u/>
      <sz val="10"/>
      <color theme="1"/>
      <name val="Verdana"/>
      <family val="2"/>
      <charset val="238"/>
    </font>
    <font>
      <sz val="8"/>
      <color rgb="FF339966"/>
      <name val="Verdana"/>
      <family val="2"/>
      <charset val="238"/>
    </font>
    <font>
      <sz val="8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4" fontId="8" fillId="4" borderId="1" xfId="0" applyNumberFormat="1" applyFont="1" applyFill="1" applyBorder="1" applyAlignment="1">
      <alignment horizontal="right"/>
    </xf>
    <xf numFmtId="4" fontId="8" fillId="4" borderId="1" xfId="1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8" fillId="4" borderId="1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20" fillId="4" borderId="1" xfId="1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" fontId="20" fillId="4" borderId="1" xfId="1" applyNumberFormat="1" applyFont="1" applyFill="1" applyBorder="1" applyAlignment="1">
      <alignment horizontal="left" vertical="center" wrapText="1"/>
    </xf>
    <xf numFmtId="4" fontId="20" fillId="0" borderId="1" xfId="1" applyNumberFormat="1" applyFont="1" applyBorder="1" applyAlignment="1">
      <alignment horizontal="left" vertical="center" wrapText="1"/>
    </xf>
    <xf numFmtId="4" fontId="21" fillId="0" borderId="1" xfId="1" applyNumberFormat="1" applyFont="1" applyBorder="1" applyAlignment="1">
      <alignment horizontal="left" vertical="center" wrapText="1"/>
    </xf>
    <xf numFmtId="4" fontId="20" fillId="0" borderId="0" xfId="0" applyNumberFormat="1" applyFont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4" fontId="20" fillId="4" borderId="1" xfId="0" applyNumberFormat="1" applyFont="1" applyFill="1" applyBorder="1" applyAlignment="1">
      <alignment horizontal="left" vertical="center" wrapText="1"/>
    </xf>
    <xf numFmtId="4" fontId="20" fillId="4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4" fontId="8" fillId="4" borderId="1" xfId="1" applyNumberFormat="1" applyFont="1" applyFill="1" applyBorder="1" applyAlignment="1">
      <alignment horizontal="right"/>
    </xf>
    <xf numFmtId="4" fontId="8" fillId="4" borderId="3" xfId="1" applyNumberFormat="1" applyFont="1" applyFill="1" applyBorder="1" applyAlignment="1">
      <alignment horizontal="right"/>
    </xf>
    <xf numFmtId="4" fontId="8" fillId="4" borderId="4" xfId="1" applyNumberFormat="1" applyFont="1" applyFill="1" applyBorder="1" applyAlignment="1">
      <alignment horizontal="right"/>
    </xf>
    <xf numFmtId="4" fontId="8" fillId="4" borderId="5" xfId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right"/>
    </xf>
    <xf numFmtId="4" fontId="8" fillId="4" borderId="4" xfId="0" applyNumberFormat="1" applyFont="1" applyFill="1" applyBorder="1" applyAlignment="1">
      <alignment horizontal="right"/>
    </xf>
    <xf numFmtId="4" fontId="8" fillId="4" borderId="5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/>
    <xf numFmtId="0" fontId="0" fillId="0" borderId="2" xfId="0" applyBorder="1" applyAlignment="1"/>
    <xf numFmtId="0" fontId="18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4" fontId="20" fillId="0" borderId="1" xfId="1" applyNumberFormat="1" applyFont="1" applyFill="1" applyBorder="1" applyAlignment="1">
      <alignment horizontal="left" vertical="center" wrapText="1"/>
    </xf>
    <xf numFmtId="4" fontId="20" fillId="4" borderId="1" xfId="1" applyNumberFormat="1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left" vertical="center" wrapText="1"/>
    </xf>
    <xf numFmtId="0" fontId="15" fillId="5" borderId="6" xfId="0" applyFont="1" applyFill="1" applyBorder="1" applyAlignment="1">
      <alignment vertical="center" wrapText="1"/>
    </xf>
    <xf numFmtId="0" fontId="15" fillId="5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20" fillId="4" borderId="3" xfId="1" applyNumberFormat="1" applyFont="1" applyFill="1" applyBorder="1" applyAlignment="1">
      <alignment horizontal="left" vertical="center" wrapText="1"/>
    </xf>
    <xf numFmtId="4" fontId="20" fillId="4" borderId="4" xfId="1" applyNumberFormat="1" applyFont="1" applyFill="1" applyBorder="1" applyAlignment="1">
      <alignment horizontal="left" vertical="center" wrapText="1"/>
    </xf>
    <xf numFmtId="4" fontId="20" fillId="4" borderId="5" xfId="1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workbookViewId="0">
      <selection activeCell="E56" sqref="E56"/>
    </sheetView>
  </sheetViews>
  <sheetFormatPr defaultRowHeight="14.4" x14ac:dyDescent="0.3"/>
  <cols>
    <col min="1" max="1" width="9.6640625" customWidth="1"/>
    <col min="2" max="2" width="10" customWidth="1"/>
    <col min="3" max="3" width="27.33203125" customWidth="1"/>
    <col min="4" max="4" width="16" customWidth="1"/>
    <col min="5" max="5" width="18.5546875" customWidth="1"/>
    <col min="6" max="6" width="14.88671875" customWidth="1"/>
    <col min="7" max="7" width="13.6640625" customWidth="1"/>
  </cols>
  <sheetData>
    <row r="1" spans="1:7" x14ac:dyDescent="0.3">
      <c r="A1" s="65" t="s">
        <v>22</v>
      </c>
      <c r="B1" s="65"/>
      <c r="C1" s="65"/>
      <c r="F1" s="7"/>
      <c r="G1" s="7"/>
    </row>
    <row r="2" spans="1:7" ht="57" customHeight="1" x14ac:dyDescent="0.3">
      <c r="B2" s="66"/>
      <c r="C2" s="66"/>
      <c r="D2" s="2" t="s">
        <v>18</v>
      </c>
      <c r="E2" s="2" t="s">
        <v>24</v>
      </c>
      <c r="F2" s="5"/>
      <c r="G2" s="5"/>
    </row>
    <row r="3" spans="1:7" ht="32.4" customHeight="1" x14ac:dyDescent="0.3">
      <c r="A3" s="56">
        <v>1</v>
      </c>
      <c r="B3" s="38" t="s">
        <v>0</v>
      </c>
      <c r="C3" s="43"/>
      <c r="D3" s="50">
        <f>1264.44+1372.38+4266.2</f>
        <v>6903.02</v>
      </c>
      <c r="E3" s="46">
        <v>6886.8</v>
      </c>
      <c r="F3" s="5"/>
      <c r="G3" s="5"/>
    </row>
    <row r="4" spans="1:7" ht="18" hidden="1" customHeight="1" x14ac:dyDescent="0.3">
      <c r="A4" s="56"/>
      <c r="B4" s="43"/>
      <c r="C4" s="43"/>
      <c r="D4" s="51"/>
      <c r="E4" s="46"/>
      <c r="F4" s="5"/>
      <c r="G4" s="5"/>
    </row>
    <row r="5" spans="1:7" ht="5.4" hidden="1" customHeight="1" x14ac:dyDescent="0.3">
      <c r="A5" s="56"/>
      <c r="B5" s="43"/>
      <c r="C5" s="43"/>
      <c r="D5" s="51"/>
      <c r="E5" s="46"/>
      <c r="F5" s="5"/>
      <c r="G5" s="5"/>
    </row>
    <row r="6" spans="1:7" ht="18" hidden="1" customHeight="1" x14ac:dyDescent="0.3">
      <c r="A6" s="56"/>
      <c r="B6" s="43"/>
      <c r="C6" s="43"/>
      <c r="D6" s="51"/>
      <c r="E6" s="46"/>
      <c r="F6" s="5"/>
      <c r="G6" s="5"/>
    </row>
    <row r="7" spans="1:7" ht="18" hidden="1" customHeight="1" x14ac:dyDescent="0.3">
      <c r="A7" s="56"/>
      <c r="B7" s="43"/>
      <c r="C7" s="43"/>
      <c r="D7" s="51"/>
      <c r="E7" s="46"/>
      <c r="F7" s="5"/>
      <c r="G7" s="5"/>
    </row>
    <row r="8" spans="1:7" ht="15.6" hidden="1" customHeight="1" x14ac:dyDescent="0.3">
      <c r="A8" s="56"/>
      <c r="B8" s="43"/>
      <c r="C8" s="43"/>
      <c r="D8" s="52"/>
      <c r="E8" s="46"/>
      <c r="F8" s="5"/>
      <c r="G8" s="5"/>
    </row>
    <row r="9" spans="1:7" ht="22.2" customHeight="1" x14ac:dyDescent="0.3">
      <c r="A9" s="1">
        <v>2</v>
      </c>
      <c r="B9" s="38" t="s">
        <v>1</v>
      </c>
      <c r="C9" s="38"/>
      <c r="D9" s="8"/>
      <c r="E9" s="9"/>
      <c r="F9" s="5"/>
      <c r="G9" s="5"/>
    </row>
    <row r="10" spans="1:7" ht="26.4" customHeight="1" x14ac:dyDescent="0.3">
      <c r="A10" s="56">
        <v>3</v>
      </c>
      <c r="B10" s="38" t="s">
        <v>2</v>
      </c>
      <c r="C10" s="38"/>
      <c r="D10" s="50"/>
      <c r="E10" s="46"/>
      <c r="F10" s="5"/>
      <c r="G10" s="14"/>
    </row>
    <row r="11" spans="1:7" ht="31.2" hidden="1" customHeight="1" x14ac:dyDescent="0.3">
      <c r="A11" s="56"/>
      <c r="B11" s="38"/>
      <c r="C11" s="38"/>
      <c r="D11" s="51"/>
      <c r="E11" s="46"/>
      <c r="F11" s="5"/>
      <c r="G11" s="5"/>
    </row>
    <row r="12" spans="1:7" ht="15" hidden="1" customHeight="1" thickBot="1" x14ac:dyDescent="0.35">
      <c r="A12" s="57"/>
      <c r="B12" s="38"/>
      <c r="C12" s="38"/>
      <c r="D12" s="52"/>
      <c r="E12" s="9"/>
      <c r="F12" s="5"/>
      <c r="G12" s="5"/>
    </row>
    <row r="13" spans="1:7" ht="15" customHeight="1" x14ac:dyDescent="0.3">
      <c r="A13" s="56">
        <v>4</v>
      </c>
      <c r="B13" s="38" t="s">
        <v>3</v>
      </c>
      <c r="C13" s="38"/>
      <c r="D13" s="58"/>
      <c r="E13" s="46"/>
      <c r="F13" s="6"/>
      <c r="G13" s="5"/>
    </row>
    <row r="14" spans="1:7" ht="14.4" customHeight="1" x14ac:dyDescent="0.3">
      <c r="A14" s="57"/>
      <c r="B14" s="38"/>
      <c r="C14" s="38"/>
      <c r="D14" s="58"/>
      <c r="E14" s="46"/>
      <c r="F14" s="5"/>
      <c r="G14" s="5"/>
    </row>
    <row r="15" spans="1:7" ht="14.4" customHeight="1" x14ac:dyDescent="0.3">
      <c r="A15" s="56">
        <v>5</v>
      </c>
      <c r="B15" s="38" t="s">
        <v>4</v>
      </c>
      <c r="C15" s="38"/>
      <c r="D15" s="50">
        <v>1028</v>
      </c>
      <c r="E15" s="46">
        <v>1028.01</v>
      </c>
      <c r="F15" s="5"/>
      <c r="G15" s="6"/>
    </row>
    <row r="16" spans="1:7" ht="14.4" customHeight="1" x14ac:dyDescent="0.3">
      <c r="A16" s="57"/>
      <c r="B16" s="38"/>
      <c r="C16" s="38"/>
      <c r="D16" s="52"/>
      <c r="E16" s="46"/>
    </row>
    <row r="17" spans="1:7" ht="22.2" customHeight="1" x14ac:dyDescent="0.3">
      <c r="A17" s="1">
        <v>6</v>
      </c>
      <c r="B17" s="38" t="s">
        <v>5</v>
      </c>
      <c r="C17" s="38"/>
      <c r="D17" s="10">
        <v>514</v>
      </c>
      <c r="E17" s="9">
        <v>514</v>
      </c>
    </row>
    <row r="18" spans="1:7" ht="25.2" customHeight="1" x14ac:dyDescent="0.3">
      <c r="A18" s="1">
        <v>7</v>
      </c>
      <c r="B18" s="38" t="s">
        <v>6</v>
      </c>
      <c r="C18" s="38"/>
      <c r="D18" s="10"/>
      <c r="E18" s="11"/>
    </row>
    <row r="19" spans="1:7" ht="39" customHeight="1" x14ac:dyDescent="0.3">
      <c r="A19" s="1">
        <v>8</v>
      </c>
      <c r="B19" s="38" t="s">
        <v>7</v>
      </c>
      <c r="C19" s="38"/>
      <c r="D19" s="10">
        <f>10280+1028</f>
        <v>11308</v>
      </c>
      <c r="E19" s="11">
        <v>11308</v>
      </c>
    </row>
    <row r="20" spans="1:7" ht="39" customHeight="1" x14ac:dyDescent="0.3">
      <c r="A20" s="18">
        <v>9</v>
      </c>
      <c r="B20" s="44" t="s">
        <v>21</v>
      </c>
      <c r="C20" s="45"/>
      <c r="D20" s="20"/>
      <c r="E20" s="11"/>
    </row>
    <row r="21" spans="1:7" ht="27" customHeight="1" x14ac:dyDescent="0.3">
      <c r="A21" s="60">
        <v>10</v>
      </c>
      <c r="B21" s="38" t="s">
        <v>8</v>
      </c>
      <c r="C21" s="38"/>
      <c r="D21" s="47">
        <f>4112+6644.54+5140+1542+1285+11308+3443.8+1182.2+1028+5140+5140+6168+2570+1028+12850+26214+5551.2+2056+2261.6+1953.2+2056+14392+2056+1542</f>
        <v>126663.54000000001</v>
      </c>
      <c r="E21" s="46">
        <f>125709.77-5.96</f>
        <v>125703.81</v>
      </c>
      <c r="G21" s="15"/>
    </row>
    <row r="22" spans="1:7" ht="7.2" customHeight="1" x14ac:dyDescent="0.3">
      <c r="A22" s="61"/>
      <c r="B22" s="43"/>
      <c r="C22" s="43"/>
      <c r="D22" s="48"/>
      <c r="E22" s="46"/>
    </row>
    <row r="23" spans="1:7" ht="20.399999999999999" hidden="1" customHeight="1" x14ac:dyDescent="0.3">
      <c r="A23" s="61"/>
      <c r="B23" s="43"/>
      <c r="C23" s="43"/>
      <c r="D23" s="48"/>
      <c r="E23" s="46"/>
    </row>
    <row r="24" spans="1:7" ht="0.6" hidden="1" customHeight="1" x14ac:dyDescent="0.3">
      <c r="A24" s="61"/>
      <c r="B24" s="43"/>
      <c r="C24" s="43"/>
      <c r="D24" s="48"/>
      <c r="E24" s="46"/>
    </row>
    <row r="25" spans="1:7" ht="22.2" hidden="1" customHeight="1" x14ac:dyDescent="0.3">
      <c r="A25" s="61"/>
      <c r="B25" s="43"/>
      <c r="C25" s="43"/>
      <c r="D25" s="48"/>
      <c r="E25" s="46"/>
    </row>
    <row r="26" spans="1:7" ht="30" hidden="1" customHeight="1" x14ac:dyDescent="0.3">
      <c r="A26" s="61"/>
      <c r="B26" s="43"/>
      <c r="C26" s="43"/>
      <c r="D26" s="48"/>
      <c r="E26" s="46"/>
    </row>
    <row r="27" spans="1:7" ht="19.2" hidden="1" customHeight="1" x14ac:dyDescent="0.3">
      <c r="A27" s="61"/>
      <c r="B27" s="43"/>
      <c r="C27" s="43"/>
      <c r="D27" s="48"/>
      <c r="E27" s="46"/>
    </row>
    <row r="28" spans="1:7" ht="17.399999999999999" hidden="1" customHeight="1" x14ac:dyDescent="0.3">
      <c r="A28" s="61"/>
      <c r="B28" s="43"/>
      <c r="C28" s="43"/>
      <c r="D28" s="48"/>
      <c r="E28" s="46"/>
    </row>
    <row r="29" spans="1:7" ht="30.6" hidden="1" customHeight="1" x14ac:dyDescent="0.3">
      <c r="A29" s="61"/>
      <c r="B29" s="43"/>
      <c r="C29" s="43"/>
      <c r="D29" s="48"/>
      <c r="E29" s="46"/>
    </row>
    <row r="30" spans="1:7" ht="17.399999999999999" hidden="1" customHeight="1" x14ac:dyDescent="0.3">
      <c r="A30" s="61"/>
      <c r="B30" s="43"/>
      <c r="C30" s="43"/>
      <c r="D30" s="48"/>
      <c r="E30" s="46"/>
    </row>
    <row r="31" spans="1:7" ht="20.399999999999999" hidden="1" customHeight="1" x14ac:dyDescent="0.3">
      <c r="A31" s="61"/>
      <c r="B31" s="43"/>
      <c r="C31" s="43"/>
      <c r="D31" s="48"/>
      <c r="E31" s="46"/>
    </row>
    <row r="32" spans="1:7" ht="16.2" hidden="1" customHeight="1" x14ac:dyDescent="0.3">
      <c r="A32" s="61"/>
      <c r="B32" s="43"/>
      <c r="C32" s="43"/>
      <c r="D32" s="48"/>
      <c r="E32" s="46"/>
    </row>
    <row r="33" spans="1:5" ht="16.2" hidden="1" customHeight="1" x14ac:dyDescent="0.3">
      <c r="A33" s="61"/>
      <c r="B33" s="43"/>
      <c r="C33" s="43"/>
      <c r="D33" s="48"/>
      <c r="E33" s="46"/>
    </row>
    <row r="34" spans="1:5" ht="16.2" hidden="1" customHeight="1" x14ac:dyDescent="0.3">
      <c r="A34" s="61"/>
      <c r="B34" s="43"/>
      <c r="C34" s="43"/>
      <c r="D34" s="48"/>
      <c r="E34" s="46"/>
    </row>
    <row r="35" spans="1:5" ht="16.2" hidden="1" customHeight="1" x14ac:dyDescent="0.3">
      <c r="A35" s="61"/>
      <c r="B35" s="43"/>
      <c r="C35" s="43"/>
      <c r="D35" s="48"/>
      <c r="E35" s="46"/>
    </row>
    <row r="36" spans="1:5" ht="16.2" hidden="1" customHeight="1" x14ac:dyDescent="0.3">
      <c r="A36" s="61"/>
      <c r="B36" s="43"/>
      <c r="C36" s="43"/>
      <c r="D36" s="48"/>
      <c r="E36" s="46"/>
    </row>
    <row r="37" spans="1:5" ht="16.2" hidden="1" customHeight="1" x14ac:dyDescent="0.3">
      <c r="A37" s="61"/>
      <c r="B37" s="43"/>
      <c r="C37" s="43"/>
      <c r="D37" s="48"/>
      <c r="E37" s="46"/>
    </row>
    <row r="38" spans="1:5" ht="15.6" hidden="1" customHeight="1" x14ac:dyDescent="0.3">
      <c r="A38" s="61"/>
      <c r="B38" s="43"/>
      <c r="C38" s="43"/>
      <c r="D38" s="48"/>
      <c r="E38" s="46"/>
    </row>
    <row r="39" spans="1:5" ht="18" hidden="1" customHeight="1" x14ac:dyDescent="0.3">
      <c r="A39" s="61"/>
      <c r="B39" s="43"/>
      <c r="C39" s="43"/>
      <c r="D39" s="48"/>
      <c r="E39" s="46"/>
    </row>
    <row r="40" spans="1:5" ht="18" hidden="1" customHeight="1" x14ac:dyDescent="0.3">
      <c r="A40" s="61"/>
      <c r="B40" s="43"/>
      <c r="C40" s="43"/>
      <c r="D40" s="48"/>
      <c r="E40" s="46"/>
    </row>
    <row r="41" spans="1:5" ht="22.95" hidden="1" customHeight="1" x14ac:dyDescent="0.3">
      <c r="A41" s="61"/>
      <c r="B41" s="43"/>
      <c r="C41" s="43"/>
      <c r="D41" s="48"/>
      <c r="E41" s="46"/>
    </row>
    <row r="42" spans="1:5" ht="18" hidden="1" customHeight="1" x14ac:dyDescent="0.3">
      <c r="A42" s="62"/>
      <c r="B42" s="43"/>
      <c r="C42" s="43"/>
      <c r="D42" s="49"/>
      <c r="E42" s="46"/>
    </row>
    <row r="43" spans="1:5" ht="26.4" customHeight="1" x14ac:dyDescent="0.3">
      <c r="A43" s="1">
        <v>11</v>
      </c>
      <c r="B43" s="38" t="s">
        <v>9</v>
      </c>
      <c r="C43" s="38"/>
      <c r="D43" s="13"/>
      <c r="E43" s="9"/>
    </row>
    <row r="44" spans="1:5" ht="37.200000000000003" customHeight="1" x14ac:dyDescent="0.3">
      <c r="A44" s="56">
        <v>12</v>
      </c>
      <c r="B44" s="38" t="s">
        <v>10</v>
      </c>
      <c r="C44" s="38"/>
      <c r="D44" s="47">
        <f>4150.55+6638.31+3698.49+758.66</f>
        <v>15246.01</v>
      </c>
      <c r="E44" s="46">
        <v>15234.42</v>
      </c>
    </row>
    <row r="45" spans="1:5" ht="10.199999999999999" customHeight="1" x14ac:dyDescent="0.3">
      <c r="A45" s="56"/>
      <c r="B45" s="43"/>
      <c r="C45" s="43"/>
      <c r="D45" s="48"/>
      <c r="E45" s="46"/>
    </row>
    <row r="46" spans="1:5" ht="33.6" hidden="1" customHeight="1" x14ac:dyDescent="0.3">
      <c r="A46" s="56"/>
      <c r="B46" s="43"/>
      <c r="C46" s="43"/>
      <c r="D46" s="49"/>
      <c r="E46" s="46"/>
    </row>
    <row r="47" spans="1:5" ht="26.4" customHeight="1" x14ac:dyDescent="0.3">
      <c r="A47" s="1">
        <v>13</v>
      </c>
      <c r="B47" s="38" t="s">
        <v>11</v>
      </c>
      <c r="C47" s="38"/>
      <c r="D47" s="13"/>
      <c r="E47" s="9"/>
    </row>
    <row r="48" spans="1:5" ht="43.95" customHeight="1" x14ac:dyDescent="0.3">
      <c r="A48" s="56">
        <v>14</v>
      </c>
      <c r="B48" s="63" t="s">
        <v>12</v>
      </c>
      <c r="C48" s="3" t="s">
        <v>13</v>
      </c>
      <c r="D48" s="53">
        <v>9766</v>
      </c>
      <c r="E48" s="53">
        <v>9561.26</v>
      </c>
    </row>
    <row r="49" spans="1:7" ht="15" customHeight="1" x14ac:dyDescent="0.3">
      <c r="A49" s="56"/>
      <c r="B49" s="64"/>
      <c r="C49" s="3" t="s">
        <v>14</v>
      </c>
      <c r="D49" s="54"/>
      <c r="E49" s="54"/>
    </row>
    <row r="50" spans="1:7" ht="19.95" customHeight="1" x14ac:dyDescent="0.3">
      <c r="A50" s="56"/>
      <c r="B50" s="64"/>
      <c r="C50" s="3" t="s">
        <v>15</v>
      </c>
      <c r="D50" s="54"/>
      <c r="E50" s="54"/>
    </row>
    <row r="51" spans="1:7" ht="14.4" customHeight="1" x14ac:dyDescent="0.3">
      <c r="A51" s="56"/>
      <c r="B51" s="64"/>
      <c r="C51" s="39" t="s">
        <v>20</v>
      </c>
      <c r="D51" s="54"/>
      <c r="E51" s="54"/>
    </row>
    <row r="52" spans="1:7" ht="28.2" customHeight="1" x14ac:dyDescent="0.3">
      <c r="A52" s="56"/>
      <c r="B52" s="64"/>
      <c r="C52" s="40"/>
      <c r="D52" s="55"/>
      <c r="E52" s="55"/>
      <c r="F52" s="15"/>
    </row>
    <row r="53" spans="1:7" ht="94.2" customHeight="1" x14ac:dyDescent="0.3">
      <c r="A53" s="56">
        <v>15</v>
      </c>
      <c r="B53" s="41" t="s">
        <v>19</v>
      </c>
      <c r="C53" s="41"/>
      <c r="D53" s="50"/>
      <c r="E53" s="46"/>
    </row>
    <row r="54" spans="1:7" ht="22.2" hidden="1" customHeight="1" x14ac:dyDescent="0.3">
      <c r="A54" s="56"/>
      <c r="B54" s="42"/>
      <c r="C54" s="42"/>
      <c r="D54" s="52"/>
      <c r="E54" s="46"/>
    </row>
    <row r="55" spans="1:7" ht="36.6" customHeight="1" x14ac:dyDescent="0.3">
      <c r="A55" s="1">
        <v>16</v>
      </c>
      <c r="B55" s="38" t="s">
        <v>16</v>
      </c>
      <c r="C55" s="38"/>
      <c r="D55" s="13">
        <v>8571.43</v>
      </c>
      <c r="E55" s="9">
        <v>8511.82</v>
      </c>
      <c r="F55" s="4"/>
      <c r="G55" s="4"/>
    </row>
    <row r="56" spans="1:7" ht="18" x14ac:dyDescent="0.35">
      <c r="A56" s="59" t="s">
        <v>17</v>
      </c>
      <c r="B56" s="59"/>
      <c r="C56" s="59"/>
      <c r="D56" s="12">
        <f>SUM(D3:D55)</f>
        <v>180000</v>
      </c>
      <c r="E56" s="12">
        <f>SUM(E3:E55)</f>
        <v>178748.12000000002</v>
      </c>
      <c r="F56" s="15"/>
    </row>
  </sheetData>
  <mergeCells count="44">
    <mergeCell ref="A1:C1"/>
    <mergeCell ref="B2:C2"/>
    <mergeCell ref="A3:A8"/>
    <mergeCell ref="B3:C8"/>
    <mergeCell ref="B9:C9"/>
    <mergeCell ref="A56:C56"/>
    <mergeCell ref="E13:E14"/>
    <mergeCell ref="E15:E16"/>
    <mergeCell ref="A44:A46"/>
    <mergeCell ref="B44:C46"/>
    <mergeCell ref="B47:C47"/>
    <mergeCell ref="A48:A52"/>
    <mergeCell ref="A53:A54"/>
    <mergeCell ref="B17:C17"/>
    <mergeCell ref="B18:C18"/>
    <mergeCell ref="B19:C19"/>
    <mergeCell ref="A21:A42"/>
    <mergeCell ref="B48:B52"/>
    <mergeCell ref="D21:D42"/>
    <mergeCell ref="E21:E42"/>
    <mergeCell ref="E44:E46"/>
    <mergeCell ref="A13:A14"/>
    <mergeCell ref="A10:A12"/>
    <mergeCell ref="B13:C14"/>
    <mergeCell ref="D13:D14"/>
    <mergeCell ref="A15:A16"/>
    <mergeCell ref="B15:C16"/>
    <mergeCell ref="D10:D12"/>
    <mergeCell ref="E3:E8"/>
    <mergeCell ref="D44:D46"/>
    <mergeCell ref="D3:D8"/>
    <mergeCell ref="D53:D54"/>
    <mergeCell ref="E53:E54"/>
    <mergeCell ref="E10:E11"/>
    <mergeCell ref="D15:D16"/>
    <mergeCell ref="D48:D52"/>
    <mergeCell ref="E48:E52"/>
    <mergeCell ref="B55:C55"/>
    <mergeCell ref="C51:C52"/>
    <mergeCell ref="B10:C12"/>
    <mergeCell ref="B53:C54"/>
    <mergeCell ref="B21:C42"/>
    <mergeCell ref="B43:C43"/>
    <mergeCell ref="B20:C20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22" workbookViewId="0">
      <selection activeCell="B67" sqref="B67"/>
    </sheetView>
  </sheetViews>
  <sheetFormatPr defaultRowHeight="14.4" x14ac:dyDescent="0.3"/>
  <cols>
    <col min="1" max="1" width="9.6640625" customWidth="1"/>
    <col min="2" max="2" width="10" customWidth="1"/>
    <col min="3" max="3" width="27.33203125" customWidth="1"/>
    <col min="4" max="4" width="16" customWidth="1"/>
    <col min="5" max="5" width="18.5546875" customWidth="1"/>
    <col min="6" max="6" width="14.88671875" customWidth="1"/>
    <col min="7" max="7" width="13.6640625" customWidth="1"/>
  </cols>
  <sheetData>
    <row r="1" spans="1:7" x14ac:dyDescent="0.3">
      <c r="A1" s="65" t="s">
        <v>23</v>
      </c>
      <c r="B1" s="65"/>
      <c r="C1" s="65"/>
      <c r="F1" s="7"/>
      <c r="G1" s="7"/>
    </row>
    <row r="2" spans="1:7" ht="57" customHeight="1" x14ac:dyDescent="0.3">
      <c r="B2" s="66"/>
      <c r="C2" s="66"/>
      <c r="D2" s="2" t="s">
        <v>18</v>
      </c>
      <c r="E2" s="2" t="s">
        <v>25</v>
      </c>
      <c r="F2" s="5"/>
      <c r="G2" s="5"/>
    </row>
    <row r="3" spans="1:7" ht="32.4" customHeight="1" x14ac:dyDescent="0.3">
      <c r="A3" s="56">
        <v>1</v>
      </c>
      <c r="B3" s="38" t="s">
        <v>0</v>
      </c>
      <c r="C3" s="43"/>
      <c r="D3" s="50">
        <f>351.78+381.81+1186.9</f>
        <v>1920.49</v>
      </c>
      <c r="E3" s="46">
        <v>1915.99</v>
      </c>
      <c r="F3" s="5"/>
      <c r="G3" s="5"/>
    </row>
    <row r="4" spans="1:7" ht="18" hidden="1" customHeight="1" x14ac:dyDescent="0.3">
      <c r="A4" s="56"/>
      <c r="B4" s="43"/>
      <c r="C4" s="43"/>
      <c r="D4" s="51"/>
      <c r="E4" s="46"/>
      <c r="F4" s="5"/>
      <c r="G4" s="5"/>
    </row>
    <row r="5" spans="1:7" ht="5.4" hidden="1" customHeight="1" x14ac:dyDescent="0.3">
      <c r="A5" s="56"/>
      <c r="B5" s="43"/>
      <c r="C5" s="43"/>
      <c r="D5" s="51"/>
      <c r="E5" s="46"/>
      <c r="F5" s="5"/>
      <c r="G5" s="5"/>
    </row>
    <row r="6" spans="1:7" ht="18" hidden="1" customHeight="1" x14ac:dyDescent="0.3">
      <c r="A6" s="56"/>
      <c r="B6" s="43"/>
      <c r="C6" s="43"/>
      <c r="D6" s="51"/>
      <c r="E6" s="46"/>
      <c r="F6" s="5"/>
      <c r="G6" s="5"/>
    </row>
    <row r="7" spans="1:7" ht="18" hidden="1" customHeight="1" x14ac:dyDescent="0.3">
      <c r="A7" s="56"/>
      <c r="B7" s="43"/>
      <c r="C7" s="43"/>
      <c r="D7" s="51"/>
      <c r="E7" s="46"/>
      <c r="F7" s="5"/>
      <c r="G7" s="5"/>
    </row>
    <row r="8" spans="1:7" ht="15.6" hidden="1" customHeight="1" x14ac:dyDescent="0.3">
      <c r="A8" s="56"/>
      <c r="B8" s="43"/>
      <c r="C8" s="43"/>
      <c r="D8" s="52"/>
      <c r="E8" s="46"/>
      <c r="F8" s="5"/>
      <c r="G8" s="5"/>
    </row>
    <row r="9" spans="1:7" ht="22.2" customHeight="1" x14ac:dyDescent="0.3">
      <c r="A9" s="17">
        <v>2</v>
      </c>
      <c r="B9" s="38" t="s">
        <v>1</v>
      </c>
      <c r="C9" s="38"/>
      <c r="D9" s="19"/>
      <c r="E9" s="16"/>
      <c r="F9" s="5"/>
      <c r="G9" s="5"/>
    </row>
    <row r="10" spans="1:7" ht="26.4" customHeight="1" x14ac:dyDescent="0.3">
      <c r="A10" s="56">
        <v>3</v>
      </c>
      <c r="B10" s="38" t="s">
        <v>2</v>
      </c>
      <c r="C10" s="38"/>
      <c r="D10" s="50"/>
      <c r="E10" s="46"/>
      <c r="F10" s="5"/>
      <c r="G10" s="14"/>
    </row>
    <row r="11" spans="1:7" ht="31.2" hidden="1" customHeight="1" x14ac:dyDescent="0.3">
      <c r="A11" s="56"/>
      <c r="B11" s="38"/>
      <c r="C11" s="38"/>
      <c r="D11" s="51"/>
      <c r="E11" s="46"/>
      <c r="F11" s="5"/>
      <c r="G11" s="5"/>
    </row>
    <row r="12" spans="1:7" ht="15" hidden="1" customHeight="1" thickBot="1" x14ac:dyDescent="0.35">
      <c r="A12" s="57"/>
      <c r="B12" s="38"/>
      <c r="C12" s="38"/>
      <c r="D12" s="52"/>
      <c r="E12" s="16"/>
      <c r="F12" s="5"/>
      <c r="G12" s="5"/>
    </row>
    <row r="13" spans="1:7" ht="15" customHeight="1" x14ac:dyDescent="0.3">
      <c r="A13" s="56">
        <v>4</v>
      </c>
      <c r="B13" s="38" t="s">
        <v>3</v>
      </c>
      <c r="C13" s="38"/>
      <c r="D13" s="58"/>
      <c r="E13" s="46"/>
      <c r="F13" s="6"/>
      <c r="G13" s="5"/>
    </row>
    <row r="14" spans="1:7" ht="14.4" customHeight="1" x14ac:dyDescent="0.3">
      <c r="A14" s="57"/>
      <c r="B14" s="38"/>
      <c r="C14" s="38"/>
      <c r="D14" s="58"/>
      <c r="E14" s="46"/>
      <c r="F14" s="5"/>
      <c r="G14" s="5"/>
    </row>
    <row r="15" spans="1:7" ht="14.4" customHeight="1" x14ac:dyDescent="0.3">
      <c r="A15" s="56">
        <v>5</v>
      </c>
      <c r="B15" s="38" t="s">
        <v>4</v>
      </c>
      <c r="C15" s="38"/>
      <c r="D15" s="50">
        <v>286</v>
      </c>
      <c r="E15" s="46">
        <v>286</v>
      </c>
      <c r="F15" s="5"/>
      <c r="G15" s="6"/>
    </row>
    <row r="16" spans="1:7" ht="14.4" customHeight="1" x14ac:dyDescent="0.3">
      <c r="A16" s="57"/>
      <c r="B16" s="38"/>
      <c r="C16" s="38"/>
      <c r="D16" s="52"/>
      <c r="E16" s="46"/>
    </row>
    <row r="17" spans="1:7" ht="22.2" customHeight="1" x14ac:dyDescent="0.3">
      <c r="A17" s="17">
        <v>6</v>
      </c>
      <c r="B17" s="38" t="s">
        <v>5</v>
      </c>
      <c r="C17" s="38"/>
      <c r="D17" s="10">
        <v>143</v>
      </c>
      <c r="E17" s="16">
        <v>143</v>
      </c>
    </row>
    <row r="18" spans="1:7" ht="25.2" customHeight="1" x14ac:dyDescent="0.3">
      <c r="A18" s="17">
        <v>7</v>
      </c>
      <c r="B18" s="38" t="s">
        <v>6</v>
      </c>
      <c r="C18" s="38"/>
      <c r="D18" s="10"/>
      <c r="E18" s="11"/>
    </row>
    <row r="19" spans="1:7" ht="39" customHeight="1" x14ac:dyDescent="0.3">
      <c r="A19" s="17">
        <v>8</v>
      </c>
      <c r="B19" s="38" t="s">
        <v>7</v>
      </c>
      <c r="C19" s="38"/>
      <c r="D19" s="10">
        <f>2860+286</f>
        <v>3146</v>
      </c>
      <c r="E19" s="11">
        <v>3146</v>
      </c>
    </row>
    <row r="20" spans="1:7" ht="39" customHeight="1" x14ac:dyDescent="0.3">
      <c r="A20" s="18">
        <v>9</v>
      </c>
      <c r="B20" s="44" t="s">
        <v>21</v>
      </c>
      <c r="C20" s="45"/>
      <c r="D20" s="20"/>
      <c r="E20" s="11"/>
    </row>
    <row r="21" spans="1:7" ht="27" customHeight="1" x14ac:dyDescent="0.3">
      <c r="A21" s="60">
        <v>10</v>
      </c>
      <c r="B21" s="38" t="s">
        <v>8</v>
      </c>
      <c r="C21" s="38"/>
      <c r="D21" s="47">
        <f>1144+1774.46+1430+429+357.5+3146+958.1+328.9+286+1430+1430+1716+715+286+3575+7293+1544.4+572+629.2+543.4+572+4004+572+429</f>
        <v>35164.960000000006</v>
      </c>
      <c r="E21" s="46">
        <f>34899.61-1.66</f>
        <v>34897.949999999997</v>
      </c>
      <c r="G21" s="15"/>
    </row>
    <row r="22" spans="1:7" ht="7.2" customHeight="1" x14ac:dyDescent="0.3">
      <c r="A22" s="61"/>
      <c r="B22" s="43"/>
      <c r="C22" s="43"/>
      <c r="D22" s="48"/>
      <c r="E22" s="46"/>
    </row>
    <row r="23" spans="1:7" ht="20.399999999999999" hidden="1" customHeight="1" x14ac:dyDescent="0.3">
      <c r="A23" s="61"/>
      <c r="B23" s="43"/>
      <c r="C23" s="43"/>
      <c r="D23" s="48"/>
      <c r="E23" s="46"/>
    </row>
    <row r="24" spans="1:7" ht="0.6" hidden="1" customHeight="1" x14ac:dyDescent="0.3">
      <c r="A24" s="61"/>
      <c r="B24" s="43"/>
      <c r="C24" s="43"/>
      <c r="D24" s="48"/>
      <c r="E24" s="46"/>
    </row>
    <row r="25" spans="1:7" ht="22.2" hidden="1" customHeight="1" x14ac:dyDescent="0.3">
      <c r="A25" s="61"/>
      <c r="B25" s="43"/>
      <c r="C25" s="43"/>
      <c r="D25" s="48"/>
      <c r="E25" s="46"/>
    </row>
    <row r="26" spans="1:7" ht="30" hidden="1" customHeight="1" x14ac:dyDescent="0.3">
      <c r="A26" s="61"/>
      <c r="B26" s="43"/>
      <c r="C26" s="43"/>
      <c r="D26" s="48"/>
      <c r="E26" s="46"/>
    </row>
    <row r="27" spans="1:7" ht="19.2" hidden="1" customHeight="1" x14ac:dyDescent="0.3">
      <c r="A27" s="61"/>
      <c r="B27" s="43"/>
      <c r="C27" s="43"/>
      <c r="D27" s="48"/>
      <c r="E27" s="46"/>
    </row>
    <row r="28" spans="1:7" ht="17.399999999999999" hidden="1" customHeight="1" x14ac:dyDescent="0.3">
      <c r="A28" s="61"/>
      <c r="B28" s="43"/>
      <c r="C28" s="43"/>
      <c r="D28" s="48"/>
      <c r="E28" s="46"/>
    </row>
    <row r="29" spans="1:7" ht="30.6" hidden="1" customHeight="1" x14ac:dyDescent="0.3">
      <c r="A29" s="61"/>
      <c r="B29" s="43"/>
      <c r="C29" s="43"/>
      <c r="D29" s="48"/>
      <c r="E29" s="46"/>
    </row>
    <row r="30" spans="1:7" ht="17.399999999999999" hidden="1" customHeight="1" x14ac:dyDescent="0.3">
      <c r="A30" s="61"/>
      <c r="B30" s="43"/>
      <c r="C30" s="43"/>
      <c r="D30" s="48"/>
      <c r="E30" s="46"/>
    </row>
    <row r="31" spans="1:7" ht="20.399999999999999" hidden="1" customHeight="1" x14ac:dyDescent="0.3">
      <c r="A31" s="61"/>
      <c r="B31" s="43"/>
      <c r="C31" s="43"/>
      <c r="D31" s="48"/>
      <c r="E31" s="46"/>
    </row>
    <row r="32" spans="1:7" ht="16.2" hidden="1" customHeight="1" x14ac:dyDescent="0.3">
      <c r="A32" s="61"/>
      <c r="B32" s="43"/>
      <c r="C32" s="43"/>
      <c r="D32" s="48"/>
      <c r="E32" s="46"/>
    </row>
    <row r="33" spans="1:5" ht="16.2" hidden="1" customHeight="1" x14ac:dyDescent="0.3">
      <c r="A33" s="61"/>
      <c r="B33" s="43"/>
      <c r="C33" s="43"/>
      <c r="D33" s="48"/>
      <c r="E33" s="46"/>
    </row>
    <row r="34" spans="1:5" ht="16.2" hidden="1" customHeight="1" x14ac:dyDescent="0.3">
      <c r="A34" s="61"/>
      <c r="B34" s="43"/>
      <c r="C34" s="43"/>
      <c r="D34" s="48"/>
      <c r="E34" s="46"/>
    </row>
    <row r="35" spans="1:5" ht="16.2" hidden="1" customHeight="1" x14ac:dyDescent="0.3">
      <c r="A35" s="61"/>
      <c r="B35" s="43"/>
      <c r="C35" s="43"/>
      <c r="D35" s="48"/>
      <c r="E35" s="46"/>
    </row>
    <row r="36" spans="1:5" ht="16.2" hidden="1" customHeight="1" x14ac:dyDescent="0.3">
      <c r="A36" s="61"/>
      <c r="B36" s="43"/>
      <c r="C36" s="43"/>
      <c r="D36" s="48"/>
      <c r="E36" s="46"/>
    </row>
    <row r="37" spans="1:5" ht="16.2" hidden="1" customHeight="1" x14ac:dyDescent="0.3">
      <c r="A37" s="61"/>
      <c r="B37" s="43"/>
      <c r="C37" s="43"/>
      <c r="D37" s="48"/>
      <c r="E37" s="46"/>
    </row>
    <row r="38" spans="1:5" ht="15.6" hidden="1" customHeight="1" x14ac:dyDescent="0.3">
      <c r="A38" s="61"/>
      <c r="B38" s="43"/>
      <c r="C38" s="43"/>
      <c r="D38" s="48"/>
      <c r="E38" s="46"/>
    </row>
    <row r="39" spans="1:5" ht="18" hidden="1" customHeight="1" x14ac:dyDescent="0.3">
      <c r="A39" s="61"/>
      <c r="B39" s="43"/>
      <c r="C39" s="43"/>
      <c r="D39" s="48"/>
      <c r="E39" s="46"/>
    </row>
    <row r="40" spans="1:5" ht="18" hidden="1" customHeight="1" x14ac:dyDescent="0.3">
      <c r="A40" s="61"/>
      <c r="B40" s="43"/>
      <c r="C40" s="43"/>
      <c r="D40" s="48"/>
      <c r="E40" s="46"/>
    </row>
    <row r="41" spans="1:5" ht="22.95" hidden="1" customHeight="1" x14ac:dyDescent="0.3">
      <c r="A41" s="61"/>
      <c r="B41" s="43"/>
      <c r="C41" s="43"/>
      <c r="D41" s="48"/>
      <c r="E41" s="46"/>
    </row>
    <row r="42" spans="1:5" ht="18" hidden="1" customHeight="1" x14ac:dyDescent="0.3">
      <c r="A42" s="62"/>
      <c r="B42" s="43"/>
      <c r="C42" s="43"/>
      <c r="D42" s="49"/>
      <c r="E42" s="46"/>
    </row>
    <row r="43" spans="1:5" ht="26.4" customHeight="1" x14ac:dyDescent="0.3">
      <c r="A43" s="17">
        <v>11</v>
      </c>
      <c r="B43" s="38" t="s">
        <v>9</v>
      </c>
      <c r="C43" s="38"/>
      <c r="D43" s="19"/>
      <c r="E43" s="16"/>
    </row>
    <row r="44" spans="1:5" ht="37.200000000000003" customHeight="1" x14ac:dyDescent="0.3">
      <c r="A44" s="56">
        <v>12</v>
      </c>
      <c r="B44" s="38" t="s">
        <v>10</v>
      </c>
      <c r="C44" s="38"/>
      <c r="D44" s="47">
        <f>1154.73+1846.85+1028.96+211.07</f>
        <v>4241.6099999999997</v>
      </c>
      <c r="E44" s="46">
        <v>4238.3599999999997</v>
      </c>
    </row>
    <row r="45" spans="1:5" ht="10.199999999999999" customHeight="1" x14ac:dyDescent="0.3">
      <c r="A45" s="56"/>
      <c r="B45" s="43"/>
      <c r="C45" s="43"/>
      <c r="D45" s="48"/>
      <c r="E45" s="46"/>
    </row>
    <row r="46" spans="1:5" ht="33.6" hidden="1" customHeight="1" x14ac:dyDescent="0.3">
      <c r="A46" s="56"/>
      <c r="B46" s="43"/>
      <c r="C46" s="43"/>
      <c r="D46" s="49"/>
      <c r="E46" s="46"/>
    </row>
    <row r="47" spans="1:5" ht="26.4" customHeight="1" x14ac:dyDescent="0.3">
      <c r="A47" s="17">
        <v>13</v>
      </c>
      <c r="B47" s="38" t="s">
        <v>11</v>
      </c>
      <c r="C47" s="38"/>
      <c r="D47" s="19"/>
      <c r="E47" s="16"/>
    </row>
    <row r="48" spans="1:5" ht="43.95" customHeight="1" x14ac:dyDescent="0.3">
      <c r="A48" s="56">
        <v>14</v>
      </c>
      <c r="B48" s="63" t="s">
        <v>12</v>
      </c>
      <c r="C48" s="3" t="s">
        <v>13</v>
      </c>
      <c r="D48" s="53">
        <v>2717</v>
      </c>
      <c r="E48" s="53">
        <v>2660.05</v>
      </c>
    </row>
    <row r="49" spans="1:7" ht="15" customHeight="1" x14ac:dyDescent="0.3">
      <c r="A49" s="56"/>
      <c r="B49" s="64"/>
      <c r="C49" s="3" t="s">
        <v>14</v>
      </c>
      <c r="D49" s="54"/>
      <c r="E49" s="54"/>
    </row>
    <row r="50" spans="1:7" ht="19.95" customHeight="1" x14ac:dyDescent="0.3">
      <c r="A50" s="56"/>
      <c r="B50" s="64"/>
      <c r="C50" s="3" t="s">
        <v>15</v>
      </c>
      <c r="D50" s="54"/>
      <c r="E50" s="54"/>
    </row>
    <row r="51" spans="1:7" ht="14.4" customHeight="1" x14ac:dyDescent="0.3">
      <c r="A51" s="56"/>
      <c r="B51" s="64"/>
      <c r="C51" s="39" t="s">
        <v>20</v>
      </c>
      <c r="D51" s="54"/>
      <c r="E51" s="54"/>
    </row>
    <row r="52" spans="1:7" ht="28.2" customHeight="1" x14ac:dyDescent="0.3">
      <c r="A52" s="56"/>
      <c r="B52" s="64"/>
      <c r="C52" s="40"/>
      <c r="D52" s="55"/>
      <c r="E52" s="55"/>
      <c r="F52" s="15"/>
    </row>
    <row r="53" spans="1:7" ht="94.2" customHeight="1" x14ac:dyDescent="0.3">
      <c r="A53" s="56">
        <v>15</v>
      </c>
      <c r="B53" s="41" t="s">
        <v>19</v>
      </c>
      <c r="C53" s="41"/>
      <c r="D53" s="50"/>
      <c r="E53" s="46"/>
    </row>
    <row r="54" spans="1:7" ht="22.2" hidden="1" customHeight="1" x14ac:dyDescent="0.3">
      <c r="A54" s="56"/>
      <c r="B54" s="42"/>
      <c r="C54" s="42"/>
      <c r="D54" s="52"/>
      <c r="E54" s="46"/>
    </row>
    <row r="55" spans="1:7" ht="36.6" customHeight="1" x14ac:dyDescent="0.3">
      <c r="A55" s="17">
        <v>16</v>
      </c>
      <c r="B55" s="38" t="s">
        <v>16</v>
      </c>
      <c r="C55" s="38"/>
      <c r="D55" s="19">
        <v>2380.94</v>
      </c>
      <c r="E55" s="16">
        <v>2364.37</v>
      </c>
      <c r="F55" s="4"/>
      <c r="G55" s="4"/>
    </row>
    <row r="56" spans="1:7" ht="18" x14ac:dyDescent="0.35">
      <c r="A56" s="59" t="s">
        <v>17</v>
      </c>
      <c r="B56" s="59"/>
      <c r="C56" s="59"/>
      <c r="D56" s="12">
        <f>SUM(D3:D55)</f>
        <v>50000.000000000007</v>
      </c>
      <c r="E56" s="12">
        <f>SUM(E3:E55)</f>
        <v>49651.72</v>
      </c>
      <c r="F56" s="15"/>
    </row>
  </sheetData>
  <mergeCells count="44">
    <mergeCell ref="B55:C55"/>
    <mergeCell ref="A56:C56"/>
    <mergeCell ref="A53:A54"/>
    <mergeCell ref="B53:C54"/>
    <mergeCell ref="D53:D54"/>
    <mergeCell ref="E53:E54"/>
    <mergeCell ref="B47:C47"/>
    <mergeCell ref="A48:A52"/>
    <mergeCell ref="B48:B52"/>
    <mergeCell ref="C51:C52"/>
    <mergeCell ref="D21:D42"/>
    <mergeCell ref="E21:E42"/>
    <mergeCell ref="B43:C43"/>
    <mergeCell ref="A44:A46"/>
    <mergeCell ref="B44:C46"/>
    <mergeCell ref="D44:D46"/>
    <mergeCell ref="E44:E46"/>
    <mergeCell ref="B17:C17"/>
    <mergeCell ref="B18:C18"/>
    <mergeCell ref="B19:C19"/>
    <mergeCell ref="B20:C20"/>
    <mergeCell ref="A21:A42"/>
    <mergeCell ref="B21:C42"/>
    <mergeCell ref="E13:E14"/>
    <mergeCell ref="A15:A16"/>
    <mergeCell ref="B15:C16"/>
    <mergeCell ref="D15:D16"/>
    <mergeCell ref="E15:E16"/>
    <mergeCell ref="E3:E8"/>
    <mergeCell ref="D48:D52"/>
    <mergeCell ref="E48:E52"/>
    <mergeCell ref="A1:C1"/>
    <mergeCell ref="B2:C2"/>
    <mergeCell ref="A3:A8"/>
    <mergeCell ref="B3:C8"/>
    <mergeCell ref="D3:D8"/>
    <mergeCell ref="B9:C9"/>
    <mergeCell ref="A10:A12"/>
    <mergeCell ref="B10:C12"/>
    <mergeCell ref="D10:D12"/>
    <mergeCell ref="E10:E11"/>
    <mergeCell ref="A13:A14"/>
    <mergeCell ref="B13:C14"/>
    <mergeCell ref="D13:D14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view="pageLayout" topLeftCell="D1" zoomScale="90" zoomScaleNormal="100" zoomScalePageLayoutView="90" workbookViewId="0">
      <selection activeCell="G8" sqref="G8"/>
    </sheetView>
  </sheetViews>
  <sheetFormatPr defaultRowHeight="14.4" x14ac:dyDescent="0.3"/>
  <cols>
    <col min="1" max="1" width="7.6640625" bestFit="1" customWidth="1"/>
    <col min="2" max="2" width="18.109375" customWidth="1"/>
    <col min="3" max="3" width="27.33203125" customWidth="1"/>
    <col min="4" max="4" width="76.44140625" style="15" customWidth="1"/>
    <col min="5" max="5" width="77.6640625" customWidth="1"/>
  </cols>
  <sheetData>
    <row r="1" spans="1:5" ht="90" customHeight="1" x14ac:dyDescent="0.3">
      <c r="A1" s="21" t="s">
        <v>26</v>
      </c>
      <c r="B1" s="80" t="s">
        <v>54</v>
      </c>
      <c r="C1" s="81"/>
      <c r="D1" s="22" t="s">
        <v>27</v>
      </c>
      <c r="E1" s="22" t="s">
        <v>28</v>
      </c>
    </row>
    <row r="2" spans="1:5" x14ac:dyDescent="0.3">
      <c r="A2" s="82">
        <v>1</v>
      </c>
      <c r="B2" s="67" t="s">
        <v>0</v>
      </c>
      <c r="C2" s="68"/>
      <c r="D2" s="83" t="s">
        <v>41</v>
      </c>
      <c r="E2" s="90" t="s">
        <v>55</v>
      </c>
    </row>
    <row r="3" spans="1:5" ht="18" hidden="1" customHeight="1" x14ac:dyDescent="0.3">
      <c r="A3" s="82"/>
      <c r="B3" s="68"/>
      <c r="C3" s="68"/>
      <c r="D3" s="84"/>
      <c r="E3" s="90"/>
    </row>
    <row r="4" spans="1:5" ht="5.4" hidden="1" customHeight="1" x14ac:dyDescent="0.3">
      <c r="A4" s="82"/>
      <c r="B4" s="68"/>
      <c r="C4" s="68"/>
      <c r="D4" s="84"/>
      <c r="E4" s="90"/>
    </row>
    <row r="5" spans="1:5" ht="18" hidden="1" customHeight="1" x14ac:dyDescent="0.3">
      <c r="A5" s="82"/>
      <c r="B5" s="68"/>
      <c r="C5" s="68"/>
      <c r="D5" s="84"/>
      <c r="E5" s="90"/>
    </row>
    <row r="6" spans="1:5" ht="4.5" customHeight="1" x14ac:dyDescent="0.3">
      <c r="A6" s="82"/>
      <c r="B6" s="68"/>
      <c r="C6" s="68"/>
      <c r="D6" s="84"/>
      <c r="E6" s="90"/>
    </row>
    <row r="7" spans="1:5" ht="19.95" customHeight="1" x14ac:dyDescent="0.3">
      <c r="A7" s="82"/>
      <c r="B7" s="68"/>
      <c r="C7" s="68"/>
      <c r="D7" s="85"/>
      <c r="E7" s="90"/>
    </row>
    <row r="8" spans="1:5" ht="22.2" customHeight="1" x14ac:dyDescent="0.3">
      <c r="A8" s="23">
        <v>2</v>
      </c>
      <c r="B8" s="67" t="s">
        <v>1</v>
      </c>
      <c r="C8" s="67"/>
      <c r="D8" s="24" t="s">
        <v>42</v>
      </c>
      <c r="E8" s="25"/>
    </row>
    <row r="9" spans="1:5" ht="109.5" customHeight="1" x14ac:dyDescent="0.3">
      <c r="A9" s="82">
        <v>3</v>
      </c>
      <c r="B9" s="67" t="s">
        <v>2</v>
      </c>
      <c r="C9" s="67"/>
      <c r="D9" s="72" t="s">
        <v>43</v>
      </c>
      <c r="E9" s="26" t="s">
        <v>53</v>
      </c>
    </row>
    <row r="10" spans="1:5" ht="31.2" hidden="1" customHeight="1" x14ac:dyDescent="0.3">
      <c r="A10" s="82"/>
      <c r="B10" s="67"/>
      <c r="C10" s="67"/>
      <c r="D10" s="72"/>
      <c r="E10" s="25"/>
    </row>
    <row r="11" spans="1:5" ht="30.75" hidden="1" customHeight="1" x14ac:dyDescent="0.3">
      <c r="A11" s="89"/>
      <c r="B11" s="67"/>
      <c r="C11" s="67"/>
      <c r="D11" s="24"/>
      <c r="E11" s="25"/>
    </row>
    <row r="12" spans="1:5" ht="15" customHeight="1" x14ac:dyDescent="0.3">
      <c r="A12" s="82">
        <v>4</v>
      </c>
      <c r="B12" s="67" t="s">
        <v>3</v>
      </c>
      <c r="C12" s="67"/>
      <c r="D12" s="73" t="s">
        <v>37</v>
      </c>
      <c r="E12" s="70"/>
    </row>
    <row r="13" spans="1:5" ht="33.6" customHeight="1" x14ac:dyDescent="0.3">
      <c r="A13" s="89"/>
      <c r="B13" s="67"/>
      <c r="C13" s="67"/>
      <c r="D13" s="73"/>
      <c r="E13" s="71"/>
    </row>
    <row r="14" spans="1:5" ht="28.2" customHeight="1" x14ac:dyDescent="0.3">
      <c r="A14" s="82">
        <v>5</v>
      </c>
      <c r="B14" s="69" t="s">
        <v>4</v>
      </c>
      <c r="C14" s="69"/>
      <c r="D14" s="73" t="s">
        <v>44</v>
      </c>
      <c r="E14" s="25"/>
    </row>
    <row r="15" spans="1:5" ht="54.6" hidden="1" customHeight="1" x14ac:dyDescent="0.3">
      <c r="A15" s="89"/>
      <c r="B15" s="69"/>
      <c r="C15" s="69"/>
      <c r="D15" s="73"/>
      <c r="E15" s="25"/>
    </row>
    <row r="16" spans="1:5" ht="27.75" customHeight="1" x14ac:dyDescent="0.3">
      <c r="A16" s="23">
        <v>6</v>
      </c>
      <c r="B16" s="67" t="s">
        <v>5</v>
      </c>
      <c r="C16" s="67"/>
      <c r="D16" s="27" t="s">
        <v>47</v>
      </c>
      <c r="E16" s="25"/>
    </row>
    <row r="17" spans="1:5" ht="25.2" customHeight="1" x14ac:dyDescent="0.3">
      <c r="A17" s="23">
        <v>7</v>
      </c>
      <c r="B17" s="67" t="s">
        <v>6</v>
      </c>
      <c r="C17" s="67"/>
      <c r="D17" s="28" t="s">
        <v>36</v>
      </c>
      <c r="E17" s="26" t="s">
        <v>48</v>
      </c>
    </row>
    <row r="18" spans="1:5" ht="39" customHeight="1" x14ac:dyDescent="0.3">
      <c r="A18" s="23">
        <v>8</v>
      </c>
      <c r="B18" s="67" t="s">
        <v>7</v>
      </c>
      <c r="C18" s="67"/>
      <c r="D18" s="28" t="s">
        <v>49</v>
      </c>
      <c r="E18" s="29" t="s">
        <v>39</v>
      </c>
    </row>
    <row r="19" spans="1:5" ht="73.5" customHeight="1" x14ac:dyDescent="0.3">
      <c r="A19" s="23">
        <v>9</v>
      </c>
      <c r="B19" s="69" t="s">
        <v>21</v>
      </c>
      <c r="C19" s="69"/>
      <c r="D19" s="30" t="s">
        <v>31</v>
      </c>
      <c r="E19" s="29" t="s">
        <v>56</v>
      </c>
    </row>
    <row r="20" spans="1:5" ht="64.2" customHeight="1" x14ac:dyDescent="0.3">
      <c r="A20" s="82">
        <v>10</v>
      </c>
      <c r="B20" s="69" t="s">
        <v>8</v>
      </c>
      <c r="C20" s="69"/>
      <c r="D20" s="28" t="s">
        <v>52</v>
      </c>
      <c r="E20" s="26"/>
    </row>
    <row r="21" spans="1:5" ht="20.399999999999999" hidden="1" customHeight="1" x14ac:dyDescent="0.3">
      <c r="A21" s="82"/>
      <c r="B21" s="31"/>
      <c r="C21" s="31"/>
      <c r="D21" s="28"/>
      <c r="E21" s="26"/>
    </row>
    <row r="22" spans="1:5" ht="0.6" hidden="1" customHeight="1" x14ac:dyDescent="0.3">
      <c r="A22" s="82"/>
      <c r="B22" s="31"/>
      <c r="C22" s="31"/>
      <c r="D22" s="28"/>
      <c r="E22" s="26"/>
    </row>
    <row r="23" spans="1:5" ht="22.2" hidden="1" customHeight="1" x14ac:dyDescent="0.3">
      <c r="A23" s="82"/>
      <c r="B23" s="31"/>
      <c r="C23" s="31"/>
      <c r="D23" s="28"/>
      <c r="E23" s="26"/>
    </row>
    <row r="24" spans="1:5" ht="30" hidden="1" customHeight="1" x14ac:dyDescent="0.3">
      <c r="A24" s="82"/>
      <c r="B24" s="31"/>
      <c r="C24" s="31"/>
      <c r="D24" s="28"/>
      <c r="E24" s="26"/>
    </row>
    <row r="25" spans="1:5" ht="19.2" hidden="1" customHeight="1" x14ac:dyDescent="0.3">
      <c r="A25" s="82"/>
      <c r="B25" s="31"/>
      <c r="C25" s="31"/>
      <c r="D25" s="28"/>
      <c r="E25" s="25"/>
    </row>
    <row r="26" spans="1:5" ht="17.399999999999999" hidden="1" customHeight="1" x14ac:dyDescent="0.3">
      <c r="A26" s="82"/>
      <c r="B26" s="31"/>
      <c r="C26" s="31"/>
      <c r="D26" s="28"/>
      <c r="E26" s="25"/>
    </row>
    <row r="27" spans="1:5" ht="30.6" hidden="1" customHeight="1" x14ac:dyDescent="0.3">
      <c r="A27" s="82"/>
      <c r="B27" s="31"/>
      <c r="C27" s="31"/>
      <c r="D27" s="28"/>
      <c r="E27" s="25"/>
    </row>
    <row r="28" spans="1:5" ht="17.399999999999999" hidden="1" customHeight="1" x14ac:dyDescent="0.3">
      <c r="A28" s="82"/>
      <c r="B28" s="31"/>
      <c r="C28" s="31"/>
      <c r="D28" s="28"/>
      <c r="E28" s="25"/>
    </row>
    <row r="29" spans="1:5" ht="20.399999999999999" hidden="1" customHeight="1" x14ac:dyDescent="0.3">
      <c r="A29" s="82"/>
      <c r="B29" s="31"/>
      <c r="C29" s="31"/>
      <c r="D29" s="28"/>
      <c r="E29" s="25"/>
    </row>
    <row r="30" spans="1:5" ht="16.2" hidden="1" customHeight="1" x14ac:dyDescent="0.3">
      <c r="A30" s="82"/>
      <c r="B30" s="31"/>
      <c r="C30" s="31"/>
      <c r="D30" s="28"/>
      <c r="E30" s="25"/>
    </row>
    <row r="31" spans="1:5" ht="16.2" hidden="1" customHeight="1" x14ac:dyDescent="0.3">
      <c r="A31" s="82"/>
      <c r="B31" s="31"/>
      <c r="C31" s="31"/>
      <c r="D31" s="28"/>
      <c r="E31" s="25"/>
    </row>
    <row r="32" spans="1:5" ht="16.2" hidden="1" customHeight="1" x14ac:dyDescent="0.3">
      <c r="A32" s="82"/>
      <c r="B32" s="31"/>
      <c r="C32" s="31"/>
      <c r="D32" s="28"/>
      <c r="E32" s="25"/>
    </row>
    <row r="33" spans="1:5" ht="16.2" hidden="1" customHeight="1" x14ac:dyDescent="0.3">
      <c r="A33" s="82"/>
      <c r="B33" s="31"/>
      <c r="C33" s="31"/>
      <c r="D33" s="28"/>
      <c r="E33" s="25"/>
    </row>
    <row r="34" spans="1:5" ht="16.2" hidden="1" customHeight="1" x14ac:dyDescent="0.3">
      <c r="A34" s="82"/>
      <c r="B34" s="31"/>
      <c r="C34" s="31"/>
      <c r="D34" s="28"/>
      <c r="E34" s="25"/>
    </row>
    <row r="35" spans="1:5" ht="16.2" hidden="1" customHeight="1" x14ac:dyDescent="0.3">
      <c r="A35" s="82"/>
      <c r="B35" s="31"/>
      <c r="C35" s="31"/>
      <c r="D35" s="28"/>
      <c r="E35" s="25"/>
    </row>
    <row r="36" spans="1:5" ht="15.6" hidden="1" customHeight="1" x14ac:dyDescent="0.3">
      <c r="A36" s="82"/>
      <c r="B36" s="31"/>
      <c r="C36" s="31"/>
      <c r="D36" s="28"/>
      <c r="E36" s="25"/>
    </row>
    <row r="37" spans="1:5" ht="18" hidden="1" customHeight="1" x14ac:dyDescent="0.3">
      <c r="A37" s="82"/>
      <c r="B37" s="31"/>
      <c r="C37" s="31"/>
      <c r="D37" s="28"/>
      <c r="E37" s="25"/>
    </row>
    <row r="38" spans="1:5" ht="18" hidden="1" customHeight="1" x14ac:dyDescent="0.3">
      <c r="A38" s="82"/>
      <c r="B38" s="31"/>
      <c r="C38" s="31"/>
      <c r="D38" s="28"/>
      <c r="E38" s="25"/>
    </row>
    <row r="39" spans="1:5" ht="22.95" hidden="1" customHeight="1" x14ac:dyDescent="0.3">
      <c r="A39" s="82"/>
      <c r="B39" s="31"/>
      <c r="C39" s="31"/>
      <c r="D39" s="28"/>
      <c r="E39" s="25"/>
    </row>
    <row r="40" spans="1:5" ht="18" hidden="1" customHeight="1" x14ac:dyDescent="0.3">
      <c r="A40" s="82"/>
      <c r="B40" s="31"/>
      <c r="C40" s="31"/>
      <c r="D40" s="28"/>
      <c r="E40" s="25"/>
    </row>
    <row r="41" spans="1:5" ht="31.5" customHeight="1" x14ac:dyDescent="0.3">
      <c r="A41" s="23">
        <v>11</v>
      </c>
      <c r="B41" s="67" t="s">
        <v>9</v>
      </c>
      <c r="C41" s="67"/>
      <c r="D41" s="32" t="s">
        <v>45</v>
      </c>
      <c r="E41" s="25"/>
    </row>
    <row r="42" spans="1:5" ht="37.200000000000003" customHeight="1" x14ac:dyDescent="0.3">
      <c r="A42" s="82">
        <v>12</v>
      </c>
      <c r="B42" s="67" t="s">
        <v>32</v>
      </c>
      <c r="C42" s="67"/>
      <c r="D42" s="73" t="s">
        <v>46</v>
      </c>
      <c r="E42" s="70"/>
    </row>
    <row r="43" spans="1:5" ht="10.199999999999999" customHeight="1" x14ac:dyDescent="0.3">
      <c r="A43" s="82"/>
      <c r="B43" s="68"/>
      <c r="C43" s="68"/>
      <c r="D43" s="73"/>
      <c r="E43" s="77"/>
    </row>
    <row r="44" spans="1:5" ht="6" customHeight="1" x14ac:dyDescent="0.3">
      <c r="A44" s="82"/>
      <c r="B44" s="68"/>
      <c r="C44" s="68"/>
      <c r="D44" s="73"/>
      <c r="E44" s="71"/>
    </row>
    <row r="45" spans="1:5" ht="26.4" customHeight="1" x14ac:dyDescent="0.3">
      <c r="A45" s="23">
        <v>13</v>
      </c>
      <c r="B45" s="67" t="s">
        <v>11</v>
      </c>
      <c r="C45" s="67"/>
      <c r="D45" s="33" t="s">
        <v>50</v>
      </c>
      <c r="E45" s="25"/>
    </row>
    <row r="46" spans="1:5" ht="43.95" customHeight="1" x14ac:dyDescent="0.3">
      <c r="A46" s="82">
        <v>14</v>
      </c>
      <c r="B46" s="86" t="s">
        <v>12</v>
      </c>
      <c r="C46" s="34" t="s">
        <v>13</v>
      </c>
      <c r="D46" s="35" t="s">
        <v>33</v>
      </c>
      <c r="E46" s="25" t="s">
        <v>51</v>
      </c>
    </row>
    <row r="47" spans="1:5" ht="39" customHeight="1" x14ac:dyDescent="0.3">
      <c r="A47" s="82"/>
      <c r="B47" s="87"/>
      <c r="C47" s="34" t="s">
        <v>14</v>
      </c>
      <c r="D47" s="36" t="s">
        <v>29</v>
      </c>
      <c r="E47" s="25" t="s">
        <v>59</v>
      </c>
    </row>
    <row r="48" spans="1:5" ht="136.5" customHeight="1" x14ac:dyDescent="0.3">
      <c r="A48" s="82"/>
      <c r="B48" s="87"/>
      <c r="C48" s="34" t="s">
        <v>15</v>
      </c>
      <c r="D48" s="36" t="s">
        <v>30</v>
      </c>
      <c r="E48" s="37" t="s">
        <v>57</v>
      </c>
    </row>
    <row r="49" spans="1:5" ht="33.75" customHeight="1" x14ac:dyDescent="0.3">
      <c r="A49" s="82"/>
      <c r="B49" s="87"/>
      <c r="C49" s="88" t="s">
        <v>20</v>
      </c>
      <c r="D49" s="74" t="s">
        <v>38</v>
      </c>
      <c r="E49" s="75" t="s">
        <v>58</v>
      </c>
    </row>
    <row r="50" spans="1:5" ht="133.5" customHeight="1" x14ac:dyDescent="0.3">
      <c r="A50" s="82"/>
      <c r="B50" s="87"/>
      <c r="C50" s="88"/>
      <c r="D50" s="74"/>
      <c r="E50" s="76"/>
    </row>
    <row r="51" spans="1:5" ht="97.2" customHeight="1" x14ac:dyDescent="0.3">
      <c r="A51" s="82">
        <v>15</v>
      </c>
      <c r="B51" s="88" t="s">
        <v>19</v>
      </c>
      <c r="C51" s="88"/>
      <c r="D51" s="78" t="s">
        <v>40</v>
      </c>
      <c r="E51" s="70" t="s">
        <v>35</v>
      </c>
    </row>
    <row r="52" spans="1:5" ht="13.95" customHeight="1" x14ac:dyDescent="0.3">
      <c r="A52" s="82"/>
      <c r="B52" s="88"/>
      <c r="C52" s="88"/>
      <c r="D52" s="79"/>
      <c r="E52" s="71"/>
    </row>
    <row r="53" spans="1:5" ht="36.6" customHeight="1" x14ac:dyDescent="0.3">
      <c r="A53" s="23">
        <v>16</v>
      </c>
      <c r="B53" s="67" t="s">
        <v>16</v>
      </c>
      <c r="C53" s="67"/>
      <c r="D53" s="33"/>
      <c r="E53" s="25" t="s">
        <v>34</v>
      </c>
    </row>
    <row r="56" spans="1:5" x14ac:dyDescent="0.3">
      <c r="B56" s="15"/>
    </row>
    <row r="57" spans="1:5" x14ac:dyDescent="0.3">
      <c r="B57" s="15"/>
    </row>
  </sheetData>
  <mergeCells count="38">
    <mergeCell ref="B8:C8"/>
    <mergeCell ref="A14:A15"/>
    <mergeCell ref="B16:C16"/>
    <mergeCell ref="B17:C17"/>
    <mergeCell ref="E2:E7"/>
    <mergeCell ref="A9:A11"/>
    <mergeCell ref="A12:A13"/>
    <mergeCell ref="B1:C1"/>
    <mergeCell ref="A2:A7"/>
    <mergeCell ref="B2:C7"/>
    <mergeCell ref="D2:D7"/>
    <mergeCell ref="B53:C53"/>
    <mergeCell ref="B45:C45"/>
    <mergeCell ref="B18:C18"/>
    <mergeCell ref="B19:C19"/>
    <mergeCell ref="A46:A50"/>
    <mergeCell ref="B46:B50"/>
    <mergeCell ref="C49:C50"/>
    <mergeCell ref="B51:C52"/>
    <mergeCell ref="A51:A52"/>
    <mergeCell ref="A20:A40"/>
    <mergeCell ref="B41:C41"/>
    <mergeCell ref="A42:A44"/>
    <mergeCell ref="B42:C44"/>
    <mergeCell ref="B20:C20"/>
    <mergeCell ref="E51:E52"/>
    <mergeCell ref="D9:D10"/>
    <mergeCell ref="D12:D13"/>
    <mergeCell ref="D49:D50"/>
    <mergeCell ref="E49:E50"/>
    <mergeCell ref="D14:D15"/>
    <mergeCell ref="D42:D44"/>
    <mergeCell ref="E42:E44"/>
    <mergeCell ref="D51:D52"/>
    <mergeCell ref="E12:E13"/>
    <mergeCell ref="B9:C11"/>
    <mergeCell ref="B12:C13"/>
    <mergeCell ref="B14:C15"/>
  </mergeCells>
  <pageMargins left="0.7" right="0.7" top="0.75" bottom="0.75" header="0.3" footer="0.3"/>
  <pageSetup paperSize="9" scale="39" fitToWidth="0" orientation="landscape" r:id="rId1"/>
  <headerFooter>
    <oddHeader xml:space="preserve">&amp;C&amp;"Verdana,Normalny"&amp;10Wykaz kosztów kwalifikowalnych&amp;"Verdana,Pogrubiony"
&amp;"Verdana,Normalny"&amp;9Załącznik nr 12 do Zasad Obsługi Funduszy Promocji Produktów Rolno-Spożywczych&amp;R
z dnia 29-07-2024.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33 MWp</vt:lpstr>
      <vt:lpstr>39 MWł</vt:lpstr>
      <vt:lpstr>wykaz kosztów</vt:lpstr>
      <vt:lpstr>Arkusz1</vt:lpstr>
    </vt:vector>
  </TitlesOfParts>
  <Company>Agencja Rynku Rolnego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Oleszczuk Anna</dc:creator>
  <cp:lastModifiedBy>Kołodziejczyk Andrzej</cp:lastModifiedBy>
  <cp:lastPrinted>2021-10-05T12:07:24Z</cp:lastPrinted>
  <dcterms:created xsi:type="dcterms:W3CDTF">2015-11-24T09:07:20Z</dcterms:created>
  <dcterms:modified xsi:type="dcterms:W3CDTF">2024-07-30T08:34:44Z</dcterms:modified>
</cp:coreProperties>
</file>